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DICADORES\"/>
    </mc:Choice>
  </mc:AlternateContent>
  <bookViews>
    <workbookView xWindow="0" yWindow="0" windowWidth="20490" windowHeight="7755" activeTab="1"/>
  </bookViews>
  <sheets>
    <sheet name="Ficha Técnica Formulación" sheetId="1" r:id="rId1"/>
    <sheet name="Ficha T Seguimiento" sheetId="2" r:id="rId2"/>
  </sheets>
  <calcPr calcId="152511"/>
</workbook>
</file>

<file path=xl/calcChain.xml><?xml version="1.0" encoding="utf-8"?>
<calcChain xmlns="http://schemas.openxmlformats.org/spreadsheetml/2006/main">
  <c r="G39" i="2" l="1"/>
  <c r="H39" i="2" s="1"/>
  <c r="I39" i="2" s="1"/>
  <c r="G38" i="2"/>
  <c r="H38" i="2" s="1"/>
  <c r="I38" i="2" s="1"/>
  <c r="H37" i="2"/>
  <c r="I37" i="2" s="1"/>
  <c r="G37" i="2"/>
  <c r="G36" i="2"/>
  <c r="H36" i="2" s="1"/>
  <c r="I36" i="2" s="1"/>
  <c r="G35" i="2"/>
  <c r="H35" i="2" s="1"/>
  <c r="I35" i="2" s="1"/>
  <c r="G34" i="2"/>
  <c r="H34" i="2" s="1"/>
  <c r="I34" i="2" s="1"/>
  <c r="G33" i="2"/>
  <c r="H33" i="2" s="1"/>
  <c r="F33" i="2"/>
  <c r="E33" i="2"/>
  <c r="G32" i="2"/>
  <c r="H32" i="2" s="1"/>
  <c r="F32" i="2"/>
  <c r="E32" i="2"/>
  <c r="H31" i="2"/>
  <c r="I31" i="2" s="1"/>
  <c r="G31" i="2"/>
  <c r="G30" i="2"/>
  <c r="H30" i="2" s="1"/>
  <c r="I30" i="2" s="1"/>
  <c r="G29" i="2"/>
  <c r="H29" i="2" s="1"/>
  <c r="I29" i="2" s="1"/>
  <c r="G28" i="2"/>
  <c r="H28" i="2" s="1"/>
  <c r="I28" i="2" s="1"/>
  <c r="H27" i="2"/>
  <c r="I27" i="2" s="1"/>
  <c r="G27" i="2"/>
  <c r="G26" i="2"/>
  <c r="H26" i="2" s="1"/>
  <c r="I26" i="2" s="1"/>
  <c r="G25" i="2"/>
  <c r="H25" i="2" s="1"/>
  <c r="I25" i="2" s="1"/>
  <c r="G24" i="2"/>
  <c r="H24" i="2" s="1"/>
  <c r="I24" i="2" s="1"/>
  <c r="H23" i="2"/>
  <c r="I23" i="2" s="1"/>
  <c r="G23" i="2"/>
  <c r="G22" i="2"/>
  <c r="H22" i="2" s="1"/>
  <c r="I22" i="2" s="1"/>
  <c r="G21" i="2"/>
  <c r="H21" i="2" s="1"/>
  <c r="I21" i="2" s="1"/>
  <c r="G20" i="2"/>
  <c r="H20" i="2" s="1"/>
  <c r="I20" i="2" s="1"/>
  <c r="G19" i="2"/>
  <c r="H19" i="2" s="1"/>
  <c r="I19" i="2" s="1"/>
  <c r="G18" i="2"/>
  <c r="H18" i="2" s="1"/>
  <c r="I18" i="2" s="1"/>
  <c r="G17" i="2"/>
  <c r="H17" i="2" s="1"/>
  <c r="I17" i="2" s="1"/>
  <c r="G16" i="2"/>
  <c r="H16" i="2" s="1"/>
  <c r="I16" i="2" s="1"/>
  <c r="G15" i="2"/>
  <c r="H15" i="2" s="1"/>
  <c r="I15" i="2" s="1"/>
  <c r="G14" i="2"/>
  <c r="H14" i="2" s="1"/>
  <c r="I14" i="2" s="1"/>
  <c r="E11" i="2"/>
</calcChain>
</file>

<file path=xl/comments1.xml><?xml version="1.0" encoding="utf-8"?>
<comments xmlns="http://schemas.openxmlformats.org/spreadsheetml/2006/main">
  <authors>
    <author/>
  </authors>
  <commentList>
    <comment ref="B16" authorId="0" shapeId="0">
      <text>
        <r>
          <rPr>
            <sz val="11"/>
            <color rgb="FF000000"/>
            <rFont val="Calibri"/>
          </rPr>
          <t>si el indicador corresponde a un indicador de producto o resultado del Plan de Desarrollo vigente.</t>
        </r>
      </text>
    </comment>
    <comment ref="F16" authorId="0" shapeId="0">
      <text>
        <r>
          <rPr>
            <sz val="11"/>
            <color rgb="FF000000"/>
            <rFont val="Calibri"/>
          </rPr>
          <t xml:space="preserve">si el indicador expresa el logro de los objetivos, metas y resultados de un proceso, plan, programa, proyecto o política. (DANE)
</t>
        </r>
      </text>
    </comment>
    <comment ref="B17" authorId="0" shapeId="0">
      <text>
        <r>
          <rPr>
            <sz val="11"/>
            <color rgb="FF000000"/>
            <rFont val="Calibri"/>
          </rPr>
          <t>si el indicador corresponde a la medición de un Proceso determinado en el Modelo de Operación por Procesos - MOP de la Entidad.</t>
        </r>
      </text>
    </comment>
    <comment ref="F17" authorId="0" shapeId="0">
      <text>
        <r>
          <rPr>
            <sz val="11"/>
            <color rgb="FF000000"/>
            <rFont val="Calibri"/>
          </rPr>
          <t>si el indicador permite establecer la relación de productividad en el uso de los recursos. (DANE)</t>
        </r>
      </text>
    </comment>
    <comment ref="B18" authorId="0" shapeId="0">
      <text>
        <r>
          <rPr>
            <sz val="11"/>
            <color rgb="FF000000"/>
            <rFont val="Calibri"/>
          </rPr>
          <t>si el indicador corresponde a la medición de un trámite o un servicio priorizado por la entidad.</t>
        </r>
      </text>
    </comment>
    <comment ref="F18" authorId="0" shapeId="0">
      <text>
        <r>
          <rPr>
            <sz val="11"/>
            <color rgb="FF000000"/>
            <rFont val="Calibri"/>
          </rPr>
          <t>si el indicador involucra el concepto de eficiencia y la eficacia, es decir, el logro de los resultados programados en el tiempo y con los costos más razonables posibles. Es la medida del impacto de los productos en el objetivo y el logro del impacto está dado por los atributos que tienen los productos lanzados al objetivo. (DANE)</t>
        </r>
      </text>
    </comment>
    <comment ref="B19" authorId="0" shapeId="0">
      <text>
        <r>
          <rPr>
            <sz val="11"/>
            <color rgb="FF000000"/>
            <rFont val="Calibri"/>
          </rPr>
          <t>si el indicador no se encuentra asociado ninguna de las anteriores categorías e indique cual sería la temática a la cual se asocia el indicador.
Ejemplo: Plan Sectorial, Expediente Municipal, Indicador Social, …etc</t>
        </r>
      </text>
    </comment>
    <comment ref="F19" authorId="0" shapeId="0">
      <text>
        <r>
          <rPr>
            <sz val="11"/>
            <color rgb="FF000000"/>
            <rFont val="Calibri"/>
          </rPr>
          <t>Diligenciar otra  clasificación para el indicador, por ejemplo:indicadores de gestión, estatégicos, tácticos, insumos, productos y resultado.</t>
        </r>
      </text>
    </comment>
    <comment ref="B23" authorId="0" shapeId="0">
      <text>
        <r>
          <rPr>
            <sz val="11"/>
            <color rgb="FF000000"/>
            <rFont val="Calibri"/>
          </rPr>
          <t xml:space="preserve">Diligencie el nombre y vigencia del Plan, el código y nombre del eje, componente y programa, al cual pertenece o se asocia el indicador, escribiéndose tal cual aparece en el Plan vigente. </t>
        </r>
      </text>
    </comment>
    <comment ref="B27" authorId="0" shapeId="0">
      <text>
        <r>
          <rPr>
            <sz val="11"/>
            <color rgb="FF000000"/>
            <rFont val="Calibri"/>
          </rPr>
          <t>Diligencie considerando el Modelo de operación por procesos de la Entidad, Macroproceso, Proceso, Subproceso y Procedimiento, tal cual se encuentra en el Modelo de operación por procesos vigente. independientemente de la respuesta asignada en el campo “Indicador asociado a”.</t>
        </r>
      </text>
    </comment>
    <comment ref="B31" authorId="0" shapeId="0">
      <text>
        <r>
          <rPr>
            <sz val="11"/>
            <color rgb="FF000000"/>
            <rFont val="Calibri"/>
          </rPr>
          <t>Si el indicador corresponde a la medición de un Trámite o Servicio, sdiligencie el nombre, el tiempo máximo de respuesta legal y el documento normativo específico que lo regula.</t>
        </r>
      </text>
    </comment>
    <comment ref="B34" authorId="0" shapeId="0">
      <text>
        <r>
          <rPr>
            <sz val="11"/>
            <color rgb="FF000000"/>
            <rFont val="Calibri"/>
          </rPr>
          <t>Si el indicador no se encuentra asociado a las anteriores categorías, se diligencia el nombre y la vigencia del plan, programa o documento, que está asociado, por ejemplo: Plan Sectorial, Plan de Ordenamiento Territorial, etc.</t>
        </r>
      </text>
    </comment>
    <comment ref="B37" authorId="0" shapeId="0">
      <text>
        <r>
          <rPr>
            <sz val="11"/>
            <color rgb="FF000000"/>
            <rFont val="Calibri"/>
          </rPr>
          <t>Se diligencia la expresión verbal, precisa y concreta que identifica el indicador.</t>
        </r>
      </text>
    </comment>
    <comment ref="B38" authorId="0" shapeId="0">
      <text>
        <r>
          <rPr>
            <sz val="11"/>
            <color rgb="FF000000"/>
            <rFont val="Calibri"/>
          </rPr>
          <t xml:space="preserve">Se especifican el término abreviado que representa el nombre del indicador. De ser complejo o no ser posible, se diligencia no aplica. </t>
        </r>
      </text>
    </comment>
    <comment ref="B39" authorId="0" shapeId="0">
      <text>
        <r>
          <rPr>
            <sz val="11"/>
            <color rgb="FF000000"/>
            <rFont val="Calibri"/>
          </rPr>
          <t xml:space="preserve">Se diligencia la explicación conceptual de cada uno de los términos utilizados en el indicador. </t>
        </r>
      </text>
    </comment>
    <comment ref="B40" authorId="0" shapeId="0">
      <text>
        <r>
          <rPr>
            <sz val="11"/>
            <color rgb="FF000000"/>
            <rFont val="Calibri"/>
          </rPr>
          <t>Se diligencia el propósito que se persigue con la medición del indicador, es decir, la finalidad e importancia del indicador.</t>
        </r>
      </text>
    </comment>
    <comment ref="B41" authorId="0" shapeId="0">
      <text>
        <r>
          <rPr>
            <sz val="11"/>
            <color rgb="FF000000"/>
            <rFont val="Calibri"/>
          </rPr>
          <t xml:space="preserve">Se registra una explicación técnica sobre los pasos que se deben realizar para la obtención de los datos y del cálculo del indicador.
</t>
        </r>
      </text>
    </comment>
    <comment ref="B42" authorId="0" shapeId="0">
      <text>
        <r>
          <rPr>
            <sz val="11"/>
            <color rgb="FF000000"/>
            <rFont val="Calibri"/>
          </rPr>
          <t xml:space="preserve">Se diligencian los intervalos o límites de calificación que se toman como referente para categorizar el nivel de cumplimiento del indicador frente a la meta. Entre las calificaciones se encuentran cumplimiento: satisfactorio, medio, crítico </t>
        </r>
      </text>
    </comment>
    <comment ref="B43" authorId="0" shapeId="0">
      <text>
        <r>
          <rPr>
            <sz val="11"/>
            <color rgb="FF000000"/>
            <rFont val="Calibri"/>
          </rPr>
          <t>se diligencia el parámetro de referencia para la medición, de acuerdo con la(s) variable(s) establecidas, ejemplo: porcentaje, número, kilo, grados, etc.</t>
        </r>
      </text>
    </comment>
    <comment ref="B44" authorId="0" shapeId="0">
      <text>
        <r>
          <rPr>
            <sz val="11"/>
            <color rgb="FF000000"/>
            <rFont val="Calibri"/>
          </rPr>
          <t xml:space="preserve">Se diligencia la expresión matemática mediante la cual se calcula el indicador. La fórmula se debe presentar con siglas claras, donde en lo posible den cuenta del nombre del indicador.
</t>
        </r>
      </text>
    </comment>
    <comment ref="B45" authorId="0" shapeId="0">
      <text>
        <r>
          <rPr>
            <sz val="11"/>
            <color rgb="FF000000"/>
            <rFont val="Calibri"/>
          </rPr>
          <t xml:space="preserve">Diligenciar la descripción de cada variable de la fórmula. Se especifica claramente cada una de las variables con su respectiva sigla. </t>
        </r>
      </text>
    </comment>
    <comment ref="B48" authorId="0" shapeId="0">
      <text>
        <r>
          <rPr>
            <sz val="11"/>
            <color rgb="FF000000"/>
            <rFont val="Calibri"/>
          </rPr>
          <t xml:space="preserve">Se diligencia los valores, intervalos o límites de calificación que se toman como referente ya sea a nivel nacional o internacional, que permite  hacer comparativos y análisis de los resultados del indicador. De no ser posible obtener estos valores se diligencia “No Aplica”
</t>
        </r>
      </text>
    </comment>
    <comment ref="B49" authorId="0" shapeId="0">
      <text>
        <r>
          <rPr>
            <sz val="11"/>
            <color rgb="FF000000"/>
            <rFont val="Calibri"/>
          </rPr>
          <t>Se diligencia si el indicador posee desagregaciones temáticas, entre las que se encuentran: la escolaridad, ingresos, áreas geográficas, la edad, sexo, raza, etnicidad, tipo de hogar. De no obtener esta desagregación se diligencia  “No Aplica”.</t>
        </r>
      </text>
    </comment>
    <comment ref="B50" authorId="0" shapeId="0">
      <text>
        <r>
          <rPr>
            <sz val="11"/>
            <color rgb="FF000000"/>
            <rFont val="Calibri"/>
          </rPr>
          <t>Se registra si el indicador posee desagregaciones a nivel geográfico, por ejemplo: nacional, departamentales, municipal, comunas y barrios. De no obtener esta desagregación se diligencia  “No Aplica”.</t>
        </r>
      </text>
    </comment>
    <comment ref="B51" authorId="0" shapeId="0">
      <text>
        <r>
          <rPr>
            <sz val="11"/>
            <color rgb="FF000000"/>
            <rFont val="Calibri"/>
          </rPr>
          <t xml:space="preserve">Diligenciar el valor inicial del indicador antes de empezar a ejecutar acciones para su cambio o modificación, especificando el tiempo o periodo de dicha medición. </t>
        </r>
      </text>
    </comment>
    <comment ref="B52" authorId="0" shapeId="0">
      <text>
        <r>
          <rPr>
            <sz val="11"/>
            <color rgb="FF000000"/>
            <rFont val="Calibri"/>
          </rPr>
          <t>Se diligencia la frecuencia con que se recolecta la información. Esta se registra teniendo en cuenta la disponibilidad de los datos, la necesidad de seguimiento, la complejidad del indicador.</t>
        </r>
      </text>
    </comment>
    <comment ref="B53" authorId="0" shapeId="0">
      <text>
        <r>
          <rPr>
            <sz val="11"/>
            <color rgb="FF000000"/>
            <rFont val="Calibri"/>
          </rPr>
          <t>Diligenciar el nombre de los organismos encargados de la producción y/o suministro de la información que se utiliza para la construcción del indicador y operación estadística que produce la fuente.</t>
        </r>
      </text>
    </comment>
    <comment ref="B54" authorId="0" shapeId="0">
      <text>
        <r>
          <rPr>
            <sz val="11"/>
            <color rgb="FF000000"/>
            <rFont val="Calibri"/>
          </rPr>
          <t>Se diligencia el organismo  encargado de la elaboración del indicador.</t>
        </r>
      </text>
    </comment>
    <comment ref="B55" authorId="0" shapeId="0">
      <text>
        <r>
          <rPr>
            <sz val="11"/>
            <color rgb="FF000000"/>
            <rFont val="Calibri"/>
          </rPr>
          <t xml:space="preserve">Se diligencia las reflexiones o recomendaciones que se consideren pertinentes para la conceptualización y comprensión del indicador además de señalar la bibliografía de referencia o documentos utilizados para a elaboración de conceptos.
</t>
        </r>
      </text>
    </comment>
    <comment ref="B56" authorId="0" shapeId="0">
      <text>
        <r>
          <rPr>
            <sz val="11"/>
            <color rgb="FF000000"/>
            <rFont val="Calibri"/>
          </rPr>
          <t>Se diligencia la fecha en que formula el indicador.</t>
        </r>
      </text>
    </comment>
    <comment ref="H56" authorId="0" shapeId="0">
      <text>
        <r>
          <rPr>
            <sz val="11"/>
            <color rgb="FF000000"/>
            <rFont val="Calibri"/>
          </rPr>
          <t>Se diligencia la fecha en la se realizan ajustes o modificaciones a la ficha.</t>
        </r>
      </text>
    </comment>
  </commentList>
</comments>
</file>

<file path=xl/sharedStrings.xml><?xml version="1.0" encoding="utf-8"?>
<sst xmlns="http://schemas.openxmlformats.org/spreadsheetml/2006/main" count="149" uniqueCount="116">
  <si>
    <t>1. IDENTIFICACIÓN</t>
  </si>
  <si>
    <t>Indicador asociado a:</t>
  </si>
  <si>
    <t>Tipo de Indicador</t>
  </si>
  <si>
    <t>Código del Indicador</t>
  </si>
  <si>
    <t>Plan de desarrollo</t>
  </si>
  <si>
    <t>Eficiencia</t>
  </si>
  <si>
    <t>MAGT04.03.18FT04</t>
  </si>
  <si>
    <t>Procesos</t>
  </si>
  <si>
    <t>X</t>
  </si>
  <si>
    <t>Eficacia</t>
  </si>
  <si>
    <t>Trámites y servicios</t>
  </si>
  <si>
    <t>Efectividad</t>
  </si>
  <si>
    <t>Otro ¿Cuál?</t>
  </si>
  <si>
    <t>Otro ¿cual?</t>
  </si>
  <si>
    <t>Descripción</t>
  </si>
  <si>
    <t>Plan de Desarrollo Municipal</t>
  </si>
  <si>
    <t>Nombre y vigencia :</t>
  </si>
  <si>
    <t>Cali Progresa Contigo 2016-2019</t>
  </si>
  <si>
    <t>Eje:</t>
  </si>
  <si>
    <t>5. Cali Participativa y Bien Gobernada</t>
  </si>
  <si>
    <t>Componente:</t>
  </si>
  <si>
    <t>5.2.Modernización institucional con transparencia y dignificación del servicio público</t>
  </si>
  <si>
    <t>Programa:</t>
  </si>
  <si>
    <t>5.2.2. Gestión pública efectiva y transparente</t>
  </si>
  <si>
    <t>Modelo de operación por procesos</t>
  </si>
  <si>
    <t>Macroproceso:</t>
  </si>
  <si>
    <t>MAGT04 Gestion Tecnologica y de la Informacion</t>
  </si>
  <si>
    <t>Proceso:</t>
  </si>
  <si>
    <t>MAGT04.03 Gestion Documental</t>
  </si>
  <si>
    <t>Subproceso:</t>
  </si>
  <si>
    <t>No aplica</t>
  </si>
  <si>
    <t>Favor diligenciar, o indicar sino aplica</t>
  </si>
  <si>
    <t>Procedimiento (Código):</t>
  </si>
  <si>
    <t>MAGT04.03.18.P01</t>
  </si>
  <si>
    <t>Tramites y Servicios</t>
  </si>
  <si>
    <t>Nombre del Tramite o Servicio:</t>
  </si>
  <si>
    <t>Tiempo máximo de respuesta legal:</t>
  </si>
  <si>
    <t>Normatividad que regula el tiempo de respuesta:</t>
  </si>
  <si>
    <t>Otro</t>
  </si>
  <si>
    <t>2. METADATO DEL INDICADOR</t>
  </si>
  <si>
    <t>Componente</t>
  </si>
  <si>
    <t>Nombre del indicador</t>
  </si>
  <si>
    <t>Cumplimiento en la programación de la digitalización de documentos de conservación total y de consulta frecuente</t>
  </si>
  <si>
    <t>Sigla o abreviatura*</t>
  </si>
  <si>
    <t>Definiciones y conceptos</t>
  </si>
  <si>
    <t>Digitalización: Técnica que permite la reproducción de información que se encuentra guardada de manera analógica en una que solo pueda leerse o interpretarse por medio digital.
 Imagen Digital: Es una representación bidimensional de una imagen a partir de una matriz numérica.</t>
  </si>
  <si>
    <t>favor diligenciar de acuerdo a instructivo</t>
  </si>
  <si>
    <t>Objetivo del Indicador</t>
  </si>
  <si>
    <t>Medir el porcentaje de imágenes digitalizadas de documentos de conservacion total y de consulta frecuente respecto del total programado a digitalizar de los mismos</t>
  </si>
  <si>
    <t>Método de Medición</t>
  </si>
  <si>
    <t>Calculo Simple
 Número de imágenes digitalizadas de documentos de conservacion total y de consulta frecuente sobre el Numero de imágenes de documentos de conservacion total y de consulta frecuente a digitalizar programadas por cien (100)</t>
  </si>
  <si>
    <t>Rangos de Cumplimiento</t>
  </si>
  <si>
    <t>Satisfactorio &gt; 90% , medio entro 70% y 90% y crítico &lt; 70%</t>
  </si>
  <si>
    <t>Unidad de Medida</t>
  </si>
  <si>
    <t>Porcentaje</t>
  </si>
  <si>
    <t>Formula</t>
  </si>
  <si>
    <t>(V1/V2)*100</t>
  </si>
  <si>
    <t>Definición de Variables de la Formula</t>
  </si>
  <si>
    <t>V1= Número de imágenes digitalizadas de documentos de conservación total y de consulta frecuente</t>
  </si>
  <si>
    <t>V2=Numero de imágenes de documentos de conservación total y de consulta frecuente programadas a digitalizar</t>
  </si>
  <si>
    <t>Valores de Referencia*</t>
  </si>
  <si>
    <t>Desagregación temática*</t>
  </si>
  <si>
    <t>Desagregación geográfica*</t>
  </si>
  <si>
    <t>Línea de Base</t>
  </si>
  <si>
    <t>Número de imágenes digitalizadas de documentos de conservación total 1.100.000 
  Número de imágenes digitalizadas de documentos de consulta frecuente 5.600.00</t>
  </si>
  <si>
    <t>Periodicidad de medición (Mes/trimestre/Semestre/Anual)</t>
  </si>
  <si>
    <t>Mensual</t>
  </si>
  <si>
    <t>Fuente de los Datos</t>
  </si>
  <si>
    <t>Registro de datos generados en el Taller de Digitalización</t>
  </si>
  <si>
    <t>Responsable</t>
  </si>
  <si>
    <t>Departamento Administrativo de Desarrollo e Innovación Institucional / Lider del proceso Gestiòn Documental</t>
  </si>
  <si>
    <t>% Cumplimiento</t>
  </si>
  <si>
    <t>Observaciones</t>
  </si>
  <si>
    <t>Satisfactorio</t>
  </si>
  <si>
    <t>Fecha de elaboración de la Ficha Técnica</t>
  </si>
  <si>
    <t xml:space="preserve">&gt; </t>
  </si>
  <si>
    <t>Medio</t>
  </si>
  <si>
    <t xml:space="preserve">entre </t>
  </si>
  <si>
    <t>70% y 90%</t>
  </si>
  <si>
    <t>Critico</t>
  </si>
  <si>
    <t>&lt;</t>
  </si>
  <si>
    <t>Nombre del Indicador</t>
  </si>
  <si>
    <t>Fecha de actualización de la Ficha Técnica</t>
  </si>
  <si>
    <t>Vigencia 
(Año del seguiminto)</t>
  </si>
  <si>
    <t>Periodicidad de  medición (Mes/Trimestre/Semestre/Año)</t>
  </si>
  <si>
    <t>Meta según Periodicidad de medición</t>
  </si>
  <si>
    <t>V1= Número de imágenes digitalizadas de documentos de conservacion total y de consulta frecuente</t>
  </si>
  <si>
    <t>V2= Numero de imágenes de documentos de conservacion total y de consulta frecuente  programadas a digitalizar</t>
  </si>
  <si>
    <t>Resultado del Indicador</t>
  </si>
  <si>
    <t>% de Cumplimiento de la meta</t>
  </si>
  <si>
    <t>* Si aplica</t>
  </si>
  <si>
    <t>Análisis y Observaciones</t>
  </si>
  <si>
    <t>Mejora</t>
  </si>
  <si>
    <t>Enero</t>
  </si>
  <si>
    <t>Publicación nota en la intranet fomentando la digitalización (Ene/23)</t>
  </si>
  <si>
    <t>Febrero</t>
  </si>
  <si>
    <t>El grado de organización y depuración de los expedientes facilitó el proceso de digitalización</t>
  </si>
  <si>
    <t>Marzo</t>
  </si>
  <si>
    <t>El periodo de receso del 26 al 30 de marzo afectó la producción</t>
  </si>
  <si>
    <t>Abril</t>
  </si>
  <si>
    <t xml:space="preserve">La correcta presentación de los documentos de la secretaría de movilidad y el Departamento Juridico mejoró el rendimiento de los operadores
</t>
  </si>
  <si>
    <t>Mayo</t>
  </si>
  <si>
    <t>Junio</t>
  </si>
  <si>
    <t>El proceso de contratación afectó severamente el desempeño del taller de digitalización</t>
  </si>
  <si>
    <t>Julio</t>
  </si>
  <si>
    <t>Agosto</t>
  </si>
  <si>
    <t>Septiembre</t>
  </si>
  <si>
    <t>Octubre</t>
  </si>
  <si>
    <t>Noviembre</t>
  </si>
  <si>
    <t>Diciembre</t>
  </si>
  <si>
    <t>El proceso de cierre de vigencia, liquidaciones de contrato, rendición de informes y consolidaciones afecta las cifras para el logro de las metas descritas,  sin embargo, el total final acumulado fue alcanzado y superado.</t>
  </si>
  <si>
    <t>El proceso de contratacion afecto severamente el desempeño del taller</t>
  </si>
  <si>
    <t>Enero-Marzo</t>
  </si>
  <si>
    <t>Abril-Junio</t>
  </si>
  <si>
    <t>se evidencia incorrecta presentacion de los documentos los cuales atrasan el proceso de digitalizacion</t>
  </si>
  <si>
    <t>Cabe resaltar que las cifras son una proyeccion estimada según la tendencia del 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</si>
</sst>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0.0%"/>
    <numFmt numFmtId="166" formatCode="0.0"/>
  </numFmts>
  <fonts count="1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b/>
      <sz val="16"/>
      <color rgb="FFFFFFFF"/>
      <name val="Arial"/>
      <family val="2"/>
    </font>
    <font>
      <b/>
      <sz val="11"/>
      <color rgb="FFFFFFFF"/>
      <name val="Arial"/>
      <family val="2"/>
    </font>
    <font>
      <b/>
      <sz val="13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rgb="FF000000"/>
      <name val="Arial"/>
      <family val="2"/>
    </font>
    <font>
      <b/>
      <sz val="12"/>
      <color rgb="FFFFFFFF"/>
      <name val="Arial"/>
      <family val="2"/>
    </font>
    <font>
      <b/>
      <sz val="14"/>
      <color rgb="FF000000"/>
      <name val="Arial"/>
      <family val="2"/>
    </font>
    <font>
      <b/>
      <sz val="9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83C6"/>
        <bgColor rgb="FF2683C6"/>
      </patternFill>
    </fill>
    <fill>
      <patternFill patternType="solid">
        <fgColor rgb="FF00B0F0"/>
        <bgColor rgb="FF00B0F0"/>
      </patternFill>
    </fill>
    <fill>
      <patternFill patternType="solid">
        <fgColor rgb="FF1CADE4"/>
        <bgColor rgb="FF1CADE4"/>
      </patternFill>
    </fill>
    <fill>
      <patternFill patternType="solid">
        <fgColor rgb="FFF2F2F2"/>
        <bgColor rgb="FFF2F2F2"/>
      </patternFill>
    </fill>
    <fill>
      <patternFill patternType="solid">
        <fgColor rgb="FFD1EFFA"/>
        <bgColor rgb="FFD1EFFA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1EEF9"/>
        <bgColor rgb="FFD1EEF9"/>
      </patternFill>
    </fill>
    <fill>
      <patternFill patternType="solid">
        <fgColor rgb="FFD3F5F7"/>
        <bgColor rgb="FFD3F5F7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4" xfId="0" applyFont="1" applyFill="1" applyBorder="1" applyAlignment="1"/>
    <xf numFmtId="0" fontId="1" fillId="2" borderId="0" xfId="0" applyFont="1" applyFill="1" applyAlignment="1"/>
    <xf numFmtId="0" fontId="1" fillId="2" borderId="5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0" fillId="2" borderId="0" xfId="0" applyFont="1" applyFill="1" applyAlignment="1"/>
    <xf numFmtId="0" fontId="0" fillId="0" borderId="4" xfId="0" applyFont="1" applyBorder="1" applyAlignment="1"/>
    <xf numFmtId="0" fontId="1" fillId="2" borderId="0" xfId="0" applyFont="1" applyFill="1" applyAlignment="1">
      <alignment horizontal="center"/>
    </xf>
    <xf numFmtId="0" fontId="8" fillId="2" borderId="10" xfId="0" applyFont="1" applyFill="1" applyBorder="1" applyAlignment="1"/>
    <xf numFmtId="0" fontId="8" fillId="2" borderId="14" xfId="0" applyFont="1" applyFill="1" applyBorder="1" applyAlignment="1"/>
    <xf numFmtId="0" fontId="0" fillId="0" borderId="0" xfId="0" applyFont="1" applyAlignment="1">
      <alignment vertical="center"/>
    </xf>
    <xf numFmtId="0" fontId="6" fillId="6" borderId="15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9" fillId="7" borderId="15" xfId="0" applyFont="1" applyFill="1" applyBorder="1" applyAlignment="1">
      <alignment horizontal="center"/>
    </xf>
    <xf numFmtId="0" fontId="9" fillId="6" borderId="15" xfId="0" applyFont="1" applyFill="1" applyBorder="1" applyAlignment="1"/>
    <xf numFmtId="0" fontId="6" fillId="6" borderId="15" xfId="0" applyFont="1" applyFill="1" applyBorder="1" applyAlignment="1"/>
    <xf numFmtId="0" fontId="9" fillId="6" borderId="15" xfId="0" applyFont="1" applyFill="1" applyBorder="1" applyAlignment="1">
      <alignment horizontal="left"/>
    </xf>
    <xf numFmtId="0" fontId="9" fillId="6" borderId="15" xfId="0" applyFont="1" applyFill="1" applyBorder="1" applyAlignment="1"/>
    <xf numFmtId="0" fontId="9" fillId="6" borderId="17" xfId="0" applyFont="1" applyFill="1" applyBorder="1" applyAlignment="1"/>
    <xf numFmtId="0" fontId="1" fillId="2" borderId="19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8" borderId="19" xfId="0" applyFont="1" applyFill="1" applyBorder="1"/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left" vertical="center"/>
    </xf>
    <xf numFmtId="0" fontId="9" fillId="6" borderId="16" xfId="0" applyFont="1" applyFill="1" applyBorder="1" applyAlignment="1"/>
    <xf numFmtId="0" fontId="0" fillId="9" borderId="19" xfId="0" applyFont="1" applyFill="1" applyBorder="1"/>
    <xf numFmtId="0" fontId="0" fillId="0" borderId="0" xfId="0" applyFont="1"/>
    <xf numFmtId="0" fontId="0" fillId="10" borderId="19" xfId="0" applyFont="1" applyFill="1" applyBorder="1"/>
    <xf numFmtId="0" fontId="0" fillId="0" borderId="4" xfId="0" applyFont="1" applyBorder="1"/>
    <xf numFmtId="0" fontId="12" fillId="11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9" fontId="7" fillId="0" borderId="21" xfId="0" applyNumberFormat="1" applyFont="1" applyBorder="1" applyAlignment="1">
      <alignment horizontal="center" vertical="center"/>
    </xf>
    <xf numFmtId="9" fontId="7" fillId="0" borderId="21" xfId="0" applyNumberFormat="1" applyFont="1" applyBorder="1" applyAlignment="1">
      <alignment horizontal="center" vertical="center"/>
    </xf>
    <xf numFmtId="3" fontId="1" fillId="12" borderId="21" xfId="0" applyNumberFormat="1" applyFont="1" applyFill="1" applyBorder="1" applyAlignment="1">
      <alignment horizontal="center" vertical="center"/>
    </xf>
    <xf numFmtId="9" fontId="7" fillId="2" borderId="16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3" fontId="1" fillId="12" borderId="24" xfId="0" applyNumberFormat="1" applyFont="1" applyFill="1" applyBorder="1" applyAlignment="1">
      <alignment horizontal="center" vertical="center"/>
    </xf>
    <xf numFmtId="9" fontId="7" fillId="0" borderId="24" xfId="0" applyNumberFormat="1" applyFont="1" applyBorder="1" applyAlignment="1">
      <alignment horizontal="center" vertical="center"/>
    </xf>
    <xf numFmtId="165" fontId="7" fillId="2" borderId="16" xfId="0" applyNumberFormat="1" applyFont="1" applyFill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9" fontId="7" fillId="0" borderId="25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3" fontId="1" fillId="12" borderId="28" xfId="0" applyNumberFormat="1" applyFont="1" applyFill="1" applyBorder="1" applyAlignment="1">
      <alignment horizontal="center" vertical="center"/>
    </xf>
    <xf numFmtId="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wrapText="1"/>
    </xf>
    <xf numFmtId="0" fontId="7" fillId="0" borderId="2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66" fontId="0" fillId="0" borderId="0" xfId="0" applyNumberFormat="1" applyFont="1"/>
    <xf numFmtId="0" fontId="7" fillId="2" borderId="6" xfId="0" applyFont="1" applyFill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6" fillId="2" borderId="7" xfId="0" applyFont="1" applyFill="1" applyBorder="1" applyAlignment="1">
      <alignment horizontal="left"/>
    </xf>
    <xf numFmtId="0" fontId="7" fillId="2" borderId="6" xfId="0" applyFont="1" applyFill="1" applyBorder="1" applyAlignment="1"/>
    <xf numFmtId="0" fontId="7" fillId="2" borderId="10" xfId="0" applyFont="1" applyFill="1" applyBorder="1" applyAlignment="1"/>
    <xf numFmtId="0" fontId="2" fillId="0" borderId="10" xfId="0" applyFont="1" applyBorder="1"/>
    <xf numFmtId="0" fontId="2" fillId="0" borderId="14" xfId="0" applyFont="1" applyBorder="1"/>
    <xf numFmtId="0" fontId="7" fillId="2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9" fillId="6" borderId="17" xfId="0" applyFont="1" applyFill="1" applyBorder="1" applyAlignment="1"/>
    <xf numFmtId="0" fontId="2" fillId="0" borderId="15" xfId="0" applyFont="1" applyBorder="1"/>
    <xf numFmtId="0" fontId="1" fillId="2" borderId="6" xfId="0" applyFont="1" applyFill="1" applyBorder="1" applyAlignment="1">
      <alignment horizontal="left"/>
    </xf>
    <xf numFmtId="0" fontId="9" fillId="7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6" fillId="6" borderId="17" xfId="0" applyFont="1" applyFill="1" applyBorder="1" applyAlignment="1">
      <alignment horizontal="left"/>
    </xf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3" fillId="3" borderId="6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2" fillId="0" borderId="13" xfId="0" applyFont="1" applyBorder="1"/>
    <xf numFmtId="0" fontId="2" fillId="0" borderId="12" xfId="0" applyFont="1" applyBorder="1"/>
    <xf numFmtId="0" fontId="2" fillId="0" borderId="9" xfId="0" applyFont="1" applyBorder="1"/>
    <xf numFmtId="0" fontId="4" fillId="4" borderId="1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164" fontId="1" fillId="2" borderId="7" xfId="0" applyNumberFormat="1" applyFont="1" applyFill="1" applyBorder="1" applyAlignment="1">
      <alignment horizontal="left"/>
    </xf>
    <xf numFmtId="0" fontId="9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/>
    </xf>
    <xf numFmtId="0" fontId="2" fillId="0" borderId="23" xfId="0" applyFont="1" applyBorder="1"/>
    <xf numFmtId="0" fontId="2" fillId="0" borderId="27" xfId="0" applyFont="1" applyBorder="1"/>
    <xf numFmtId="0" fontId="12" fillId="11" borderId="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/>
    </xf>
    <xf numFmtId="0" fontId="0" fillId="0" borderId="31" xfId="0" applyFont="1" applyBorder="1" applyAlignment="1"/>
  </cellXfs>
  <cellStyles count="1">
    <cellStyle name="Normal" xfId="0" builtinId="0"/>
  </cellStyles>
  <dxfs count="25"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  <dxf>
      <font>
        <color rgb="FFFFFFFF"/>
      </font>
      <fill>
        <patternFill patternType="none"/>
      </fill>
    </dxf>
    <dxf>
      <font>
        <b/>
        <color rgb="FF008000"/>
      </font>
      <fill>
        <patternFill patternType="none"/>
      </fill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b/>
        <color rgb="FFFF0000"/>
      </font>
      <fill>
        <patternFill patternType="none"/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color rgb="FFFF6600"/>
      </font>
      <fill>
        <patternFill patternType="none"/>
      </fill>
      <border>
        <left style="thin">
          <color rgb="FFFF6600"/>
        </left>
        <right style="thin">
          <color rgb="FFFF6600"/>
        </right>
        <top style="thin">
          <color rgb="FFFF6600"/>
        </top>
        <bottom style="thin">
          <color rgb="FFFF66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lang="es-ES"/>
              <a:t>Seguimiento 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3.7735002549141791E-2"/>
          <c:y val="0.16086462676161645"/>
          <c:w val="0.85420154154938777"/>
          <c:h val="0.7238041352923700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CC99FF"/>
            </a:solidFill>
          </c:spPr>
          <c:invertIfNegative val="1"/>
          <c:cat>
            <c:strRef>
              <c:f>'Ficha T Seguimiento'!$C$14:$C$39</c:f>
              <c:strCache>
                <c:ptCount val="1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Enero-Marzo</c:v>
                </c:pt>
                <c:pt idx="7">
                  <c:v>Abril-Junio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  <c:pt idx="12">
                  <c:v>Noviembre</c:v>
                </c:pt>
                <c:pt idx="13">
                  <c:v>Diciembre</c:v>
                </c:pt>
              </c:strCache>
            </c:strRef>
          </c:cat>
          <c:val>
            <c:numRef>
              <c:f>'Ficha T Seguimiento'!$D$14:$D$39</c:f>
              <c:numCache>
                <c:formatCode>0%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0070C0"/>
            </a:solidFill>
          </c:spPr>
          <c:invertIfNegative val="1"/>
          <c:cat>
            <c:strRef>
              <c:f>'Ficha T Seguimiento'!$C$14:$C$39</c:f>
              <c:strCache>
                <c:ptCount val="1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Enero-Marzo</c:v>
                </c:pt>
                <c:pt idx="7">
                  <c:v>Abril-Junio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  <c:pt idx="12">
                  <c:v>Noviembre</c:v>
                </c:pt>
                <c:pt idx="13">
                  <c:v>Diciembre</c:v>
                </c:pt>
              </c:strCache>
            </c:strRef>
          </c:cat>
          <c:val>
            <c:numRef>
              <c:f>'Ficha T Seguimiento'!$G$14:$G$39</c:f>
              <c:numCache>
                <c:formatCode>0%</c:formatCode>
                <c:ptCount val="14"/>
                <c:pt idx="0">
                  <c:v>0.4614258457033828</c:v>
                </c:pt>
                <c:pt idx="1">
                  <c:v>0.91251365005460017</c:v>
                </c:pt>
                <c:pt idx="2">
                  <c:v>0.94756579026316101</c:v>
                </c:pt>
                <c:pt idx="3">
                  <c:v>0.983187932751731</c:v>
                </c:pt>
                <c:pt idx="4">
                  <c:v>1.0769203076812308</c:v>
                </c:pt>
                <c:pt idx="5">
                  <c:v>0.8282553130212521</c:v>
                </c:pt>
                <c:pt idx="6">
                  <c:v>0.77383509534038131</c:v>
                </c:pt>
                <c:pt idx="7">
                  <c:v>0.96278785115140464</c:v>
                </c:pt>
                <c:pt idx="8">
                  <c:v>0.99493597974391901</c:v>
                </c:pt>
                <c:pt idx="9">
                  <c:v>0.50858003432013732</c:v>
                </c:pt>
                <c:pt idx="10">
                  <c:v>0.41925167700670801</c:v>
                </c:pt>
                <c:pt idx="11">
                  <c:v>0.99999399997599991</c:v>
                </c:pt>
                <c:pt idx="12">
                  <c:v>0.71004284017136066</c:v>
                </c:pt>
                <c:pt idx="13">
                  <c:v>0.2250069000276001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69388624"/>
        <c:axId val="-1969381008"/>
      </c:barChart>
      <c:catAx>
        <c:axId val="-19693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100" b="1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-1969381008"/>
        <c:crosses val="autoZero"/>
        <c:auto val="1"/>
        <c:lblAlgn val="ctr"/>
        <c:lblOffset val="100"/>
        <c:noMultiLvlLbl val="1"/>
      </c:catAx>
      <c:valAx>
        <c:axId val="-1969381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s-ES"/>
              </a:p>
            </c:rich>
          </c:tx>
          <c:layout/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-1969388624"/>
        <c:crosses val="autoZero"/>
        <c:crossBetween val="between"/>
      </c:valAx>
      <c:spPr>
        <a:solidFill>
          <a:srgbClr val="DDDDDD"/>
        </a:solidFill>
      </c:spPr>
    </c:plotArea>
    <c:legend>
      <c:legendPos val="b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171450</xdr:rowOff>
    </xdr:from>
    <xdr:ext cx="10020300" cy="1685925"/>
    <xdr:grpSp>
      <xdr:nvGrpSpPr>
        <xdr:cNvPr id="2" name="Shape 2"/>
        <xdr:cNvGrpSpPr/>
      </xdr:nvGrpSpPr>
      <xdr:grpSpPr>
        <a:xfrm>
          <a:off x="371475" y="171450"/>
          <a:ext cx="10020300" cy="1685925"/>
          <a:chOff x="335850" y="2937038"/>
          <a:chExt cx="10020300" cy="1685925"/>
        </a:xfrm>
      </xdr:grpSpPr>
      <xdr:grpSp>
        <xdr:nvGrpSpPr>
          <xdr:cNvPr id="3" name="Shape 3"/>
          <xdr:cNvGrpSpPr/>
        </xdr:nvGrpSpPr>
        <xdr:grpSpPr>
          <a:xfrm>
            <a:off x="335850" y="2937038"/>
            <a:ext cx="10020300" cy="1685925"/>
            <a:chOff x="596900" y="2852737"/>
            <a:chExt cx="7950200" cy="1152527"/>
          </a:xfrm>
        </xdr:grpSpPr>
        <xdr:sp macro="" textlink="">
          <xdr:nvSpPr>
            <xdr:cNvPr id="4" name="Shape 4"/>
            <xdr:cNvSpPr/>
          </xdr:nvSpPr>
          <xdr:spPr>
            <a:xfrm>
              <a:off x="596900" y="2852737"/>
              <a:ext cx="7950200" cy="1152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96900" y="2852737"/>
              <a:ext cx="7950200" cy="1152527"/>
              <a:chOff x="0" y="0"/>
              <a:chExt cx="8648700" cy="1152526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0" y="0"/>
                <a:ext cx="8648700" cy="1152525"/>
              </a:xfrm>
              <a:prstGeom prst="rect">
                <a:avLst/>
              </a:prstGeom>
              <a:noFill/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7" name="Shape 7"/>
              <xdr:cNvSpPr txBox="1"/>
            </xdr:nvSpPr>
            <xdr:spPr>
              <a:xfrm>
                <a:off x="6315481" y="16850"/>
                <a:ext cx="2333219" cy="37383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9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MEDE01.07.01.18.P05.F02</a:t>
                </a:r>
                <a:endParaRPr sz="9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8" name="Shape 8"/>
              <xdr:cNvSpPr/>
            </xdr:nvSpPr>
            <xdr:spPr>
              <a:xfrm>
                <a:off x="7561034" y="390687"/>
                <a:ext cx="1087666" cy="20185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1</a:t>
                </a:r>
                <a:endParaRPr sz="1400"/>
              </a:p>
            </xdr:txBody>
          </xdr:sp>
          <xdr:sp macro="" textlink="">
            <xdr:nvSpPr>
              <xdr:cNvPr id="9" name="Shape 9"/>
              <xdr:cNvSpPr/>
            </xdr:nvSpPr>
            <xdr:spPr>
              <a:xfrm>
                <a:off x="6315481" y="390687"/>
                <a:ext cx="1245553" cy="20185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VERSIÓN</a:t>
                </a:r>
                <a:endParaRPr sz="1400"/>
              </a:p>
            </xdr:txBody>
          </xdr:sp>
          <xdr:sp macro="" textlink="">
            <xdr:nvSpPr>
              <xdr:cNvPr id="10" name="Shape 10"/>
              <xdr:cNvSpPr txBox="1"/>
            </xdr:nvSpPr>
            <xdr:spPr>
              <a:xfrm>
                <a:off x="7552262" y="579519"/>
                <a:ext cx="1096438" cy="57300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09/mar/2018</a:t>
                </a:r>
                <a:endParaRPr sz="8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1" name="Shape 11"/>
              <xdr:cNvSpPr txBox="1"/>
            </xdr:nvSpPr>
            <xdr:spPr>
              <a:xfrm>
                <a:off x="6315481" y="579519"/>
                <a:ext cx="1245553" cy="573007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FECHA  DE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ENTRADA EN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VIGENCIA</a:t>
                </a:r>
                <a:endParaRPr sz="8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2" name="Shape 12"/>
              <xdr:cNvSpPr txBox="1"/>
            </xdr:nvSpPr>
            <xdr:spPr>
              <a:xfrm>
                <a:off x="1999902" y="16851"/>
                <a:ext cx="4315578" cy="1133881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SISTEMAS DE GESTIÓN Y CONTROL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INTEGRADOS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latin typeface="Arial"/>
                    <a:ea typeface="Arial"/>
                    <a:cs typeface="Arial"/>
                    <a:sym typeface="Arial"/>
                  </a:rPr>
                  <a:t> (SISTEDA, SGC y MECI)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2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r>
                  <a:rPr lang="en-US" sz="1200" b="1">
                    <a:latin typeface="Arial"/>
                    <a:ea typeface="Arial"/>
                    <a:cs typeface="Arial"/>
                    <a:sym typeface="Arial"/>
                  </a:rPr>
                  <a:t>FICHA TÉCNICA </a:t>
                </a:r>
                <a:r>
                  <a:rPr lang="en-US" sz="1200" b="1" i="0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DE FORMULACIÓN DE INDICADORES 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1200"/>
                  <a:buFont typeface="Arial"/>
                  <a:buNone/>
                </a:pPr>
                <a:r>
                  <a:rPr lang="en-US" sz="1200" b="1">
                    <a:latin typeface="Arial"/>
                    <a:ea typeface="Arial"/>
                    <a:cs typeface="Arial"/>
                    <a:sym typeface="Arial"/>
                  </a:rPr>
                  <a:t>  </a:t>
                </a:r>
                <a:endParaRPr sz="12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3" name="Shape 13"/>
              <xdr:cNvSpPr txBox="1"/>
            </xdr:nvSpPr>
            <xdr:spPr>
              <a:xfrm>
                <a:off x="85715" y="670679"/>
                <a:ext cx="1826472" cy="481847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spcFirstLastPara="1" wrap="square" lIns="27425" tIns="18275" rIns="27425" bIns="1827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700" b="0" i="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DIRECCIONAMIENTO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ESTRATÉGICO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INFORMACIÓN ESTRATÉGICA</a:t>
                </a:r>
                <a:endParaRPr sz="7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39</xdr:row>
      <xdr:rowOff>180975</xdr:rowOff>
    </xdr:from>
    <xdr:ext cx="11868150" cy="4591050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0</xdr:colOff>
      <xdr:row>2</xdr:row>
      <xdr:rowOff>0</xdr:rowOff>
    </xdr:from>
    <xdr:ext cx="10325100" cy="1304925"/>
    <xdr:grpSp>
      <xdr:nvGrpSpPr>
        <xdr:cNvPr id="3" name="Shape 2"/>
        <xdr:cNvGrpSpPr/>
      </xdr:nvGrpSpPr>
      <xdr:grpSpPr>
        <a:xfrm>
          <a:off x="361950" y="381000"/>
          <a:ext cx="10325100" cy="1304925"/>
          <a:chOff x="183450" y="3127538"/>
          <a:chExt cx="10325100" cy="1304925"/>
        </a:xfrm>
      </xdr:grpSpPr>
      <xdr:grpSp>
        <xdr:nvGrpSpPr>
          <xdr:cNvPr id="14" name="Shape 14"/>
          <xdr:cNvGrpSpPr/>
        </xdr:nvGrpSpPr>
        <xdr:grpSpPr>
          <a:xfrm>
            <a:off x="183450" y="3127538"/>
            <a:ext cx="10325100" cy="1304925"/>
            <a:chOff x="596900" y="2852737"/>
            <a:chExt cx="7950200" cy="1152527"/>
          </a:xfrm>
        </xdr:grpSpPr>
        <xdr:sp macro="" textlink="">
          <xdr:nvSpPr>
            <xdr:cNvPr id="4" name="Shape 4"/>
            <xdr:cNvSpPr/>
          </xdr:nvSpPr>
          <xdr:spPr>
            <a:xfrm>
              <a:off x="596900" y="2852737"/>
              <a:ext cx="7950200" cy="1152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" name="Shape 15"/>
            <xdr:cNvGrpSpPr/>
          </xdr:nvGrpSpPr>
          <xdr:grpSpPr>
            <a:xfrm>
              <a:off x="596900" y="2852737"/>
              <a:ext cx="7950200" cy="1152527"/>
              <a:chOff x="0" y="0"/>
              <a:chExt cx="8648700" cy="1152526"/>
            </a:xfrm>
          </xdr:grpSpPr>
          <xdr:sp macro="" textlink="">
            <xdr:nvSpPr>
              <xdr:cNvPr id="16" name="Shape 16"/>
              <xdr:cNvSpPr/>
            </xdr:nvSpPr>
            <xdr:spPr>
              <a:xfrm>
                <a:off x="0" y="0"/>
                <a:ext cx="8648700" cy="1152525"/>
              </a:xfrm>
              <a:prstGeom prst="rect">
                <a:avLst/>
              </a:prstGeom>
              <a:noFill/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sp macro="" textlink="">
            <xdr:nvSpPr>
              <xdr:cNvPr id="17" name="Shape 17"/>
              <xdr:cNvSpPr txBox="1"/>
            </xdr:nvSpPr>
            <xdr:spPr>
              <a:xfrm>
                <a:off x="6310105" y="0"/>
                <a:ext cx="2338595" cy="389952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marR="0" lvl="0" indent="0" algn="ctr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SzPts val="900"/>
                  <a:buFont typeface="Arial"/>
                  <a:buNone/>
                </a:pPr>
                <a:r>
                  <a:rPr lang="en-US" sz="9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MEDE01.07.01.18.P05.F05</a:t>
                </a:r>
                <a:endParaRPr sz="9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18" name="Shape 18"/>
              <xdr:cNvSpPr/>
            </xdr:nvSpPr>
            <xdr:spPr>
              <a:xfrm>
                <a:off x="7557356" y="389952"/>
                <a:ext cx="1091344" cy="199309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1</a:t>
                </a:r>
                <a:endParaRPr sz="1400"/>
              </a:p>
            </xdr:txBody>
          </xdr:sp>
          <xdr:sp macro="" textlink="">
            <xdr:nvSpPr>
              <xdr:cNvPr id="19" name="Shape 19"/>
              <xdr:cNvSpPr/>
            </xdr:nvSpPr>
            <xdr:spPr>
              <a:xfrm>
                <a:off x="6310105" y="389952"/>
                <a:ext cx="1247251" cy="199309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VERSIÓN</a:t>
                </a:r>
                <a:endParaRPr sz="1400"/>
              </a:p>
            </xdr:txBody>
          </xdr:sp>
          <xdr:sp macro="" textlink="">
            <xdr:nvSpPr>
              <xdr:cNvPr id="20" name="Shape 20"/>
              <xdr:cNvSpPr txBox="1"/>
            </xdr:nvSpPr>
            <xdr:spPr>
              <a:xfrm>
                <a:off x="7549150" y="580596"/>
                <a:ext cx="1099550" cy="571930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09/mar/2018</a:t>
                </a:r>
                <a:endParaRPr sz="800" b="0" i="0" strike="noStrik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21" name="Shape 21"/>
              <xdr:cNvSpPr txBox="1"/>
            </xdr:nvSpPr>
            <xdr:spPr>
              <a:xfrm>
                <a:off x="6310105" y="580596"/>
                <a:ext cx="1247251" cy="571930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FECHA DE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ENTRADA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800" b="0" i="0">
                    <a:latin typeface="Arial"/>
                    <a:ea typeface="Arial"/>
                    <a:cs typeface="Arial"/>
                    <a:sym typeface="Arial"/>
                  </a:rPr>
                  <a:t>EN VIGENCIA                    </a:t>
                </a:r>
                <a:endParaRPr sz="800"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 macro="" textlink="">
            <xdr:nvSpPr>
              <xdr:cNvPr id="22" name="Shape 22"/>
              <xdr:cNvSpPr txBox="1"/>
            </xdr:nvSpPr>
            <xdr:spPr>
              <a:xfrm>
                <a:off x="2002166" y="0"/>
                <a:ext cx="4307939" cy="1152526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rgbClr val="000000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  <xdr:txBody>
              <a:bodyPr spcFirstLastPara="1" wrap="square" lIns="27425" tIns="22850" rIns="27425" bIns="2285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SISTEMAS DE GESTIÓN Y CONTROL 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INTEGRADOS</a:t>
                </a: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000">
                    <a:latin typeface="Arial"/>
                    <a:ea typeface="Arial"/>
                    <a:cs typeface="Arial"/>
                    <a:sym typeface="Arial"/>
                  </a:rPr>
                  <a:t>(SISTEDA, SGC y MECI)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000">
                  <a:latin typeface="Arial"/>
                  <a:ea typeface="Arial"/>
                  <a:cs typeface="Arial"/>
                  <a:sym typeface="Arial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 b="1">
                    <a:solidFill>
                      <a:schemeClr val="dk1"/>
                    </a:solidFill>
                    <a:latin typeface="Arial"/>
                    <a:ea typeface="Arial"/>
                    <a:cs typeface="Arial"/>
                    <a:sym typeface="Arial"/>
                  </a:rPr>
                  <a:t>FICHA TÉCNICA DE SEGUIMIENTO DE INDICADORES  </a:t>
                </a:r>
                <a:endParaRPr sz="1400"/>
              </a:p>
            </xdr:txBody>
          </xdr:sp>
          <xdr:sp macro="" textlink="">
            <xdr:nvSpPr>
              <xdr:cNvPr id="23" name="Shape 23"/>
              <xdr:cNvSpPr txBox="1"/>
            </xdr:nvSpPr>
            <xdr:spPr>
              <a:xfrm>
                <a:off x="49234" y="762574"/>
                <a:ext cx="1920110" cy="363956"/>
              </a:xfrm>
              <a:prstGeom prst="rect">
                <a:avLst/>
              </a:prstGeom>
              <a:solidFill>
                <a:srgbClr val="FFFFFF"/>
              </a:solidFill>
              <a:ln>
                <a:noFill/>
              </a:ln>
            </xdr:spPr>
            <xdr:txBody>
              <a:bodyPr spcFirstLastPara="1" wrap="square" lIns="27425" tIns="18275" rIns="27425" bIns="1827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 b="0" i="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DIRECCIONAMIENTO ESTRATEGICO</a:t>
                </a:r>
                <a:endParaRPr sz="1400"/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7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INFORMACIÓN ESTRATEGICA</a:t>
                </a:r>
                <a:endParaRPr sz="7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showGridLines="0" topLeftCell="A28" workbookViewId="0">
      <selection activeCell="C37" sqref="C37:M37"/>
    </sheetView>
  </sheetViews>
  <sheetFormatPr baseColWidth="10" defaultColWidth="14.42578125" defaultRowHeight="15" customHeight="1" x14ac:dyDescent="0.25"/>
  <cols>
    <col min="1" max="1" width="5.5703125" customWidth="1"/>
    <col min="2" max="2" width="32.5703125" customWidth="1"/>
    <col min="3" max="3" width="17.7109375" customWidth="1"/>
    <col min="4" max="4" width="7.140625" customWidth="1"/>
    <col min="5" max="5" width="7.5703125" customWidth="1"/>
    <col min="6" max="6" width="17.140625" customWidth="1"/>
    <col min="7" max="7" width="10" customWidth="1"/>
    <col min="8" max="8" width="8.42578125" customWidth="1"/>
    <col min="9" max="9" width="21.28515625" customWidth="1"/>
    <col min="10" max="10" width="21.42578125" customWidth="1"/>
    <col min="11" max="11" width="12.42578125" customWidth="1"/>
    <col min="12" max="12" width="25.5703125" customWidth="1"/>
    <col min="13" max="13" width="1.5703125" customWidth="1"/>
    <col min="14" max="26" width="12.28515625" customWidth="1"/>
  </cols>
  <sheetData>
    <row r="1" spans="1:2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2"/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2"/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2"/>
      <c r="B4" s="9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2"/>
      <c r="B5" s="90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2"/>
      <c r="B6" s="90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2"/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2"/>
      <c r="B8" s="90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2"/>
      <c r="B9" s="90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2"/>
      <c r="B10" s="90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2"/>
      <c r="B11" s="4"/>
      <c r="C11" s="5"/>
      <c r="D11" s="5"/>
      <c r="E11" s="5"/>
      <c r="F11" s="2"/>
      <c r="G11" s="5"/>
      <c r="H11" s="5"/>
      <c r="I11" s="5"/>
      <c r="J11" s="5"/>
      <c r="K11" s="5"/>
      <c r="L11" s="5"/>
      <c r="M11" s="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3.25" customHeight="1" x14ac:dyDescent="0.3">
      <c r="A12" s="2"/>
      <c r="B12" s="92" t="s">
        <v>0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2"/>
      <c r="B13" s="7"/>
      <c r="C13" s="8"/>
      <c r="D13" s="9"/>
      <c r="E13" s="9"/>
      <c r="F13" s="8"/>
      <c r="G13" s="8"/>
      <c r="H13" s="8"/>
      <c r="I13" s="9"/>
      <c r="J13" s="9"/>
      <c r="K13" s="8"/>
      <c r="L13" s="8"/>
      <c r="M13" s="1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2"/>
      <c r="B14" s="97" t="s">
        <v>1</v>
      </c>
      <c r="C14" s="95"/>
      <c r="D14" s="5"/>
      <c r="E14" s="5"/>
      <c r="F14" s="99" t="s">
        <v>2</v>
      </c>
      <c r="G14" s="94"/>
      <c r="H14" s="95"/>
      <c r="I14" s="5"/>
      <c r="J14" s="5"/>
      <c r="K14" s="99" t="s">
        <v>3</v>
      </c>
      <c r="L14" s="95"/>
      <c r="M14" s="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2"/>
      <c r="B15" s="96"/>
      <c r="C15" s="77"/>
      <c r="D15" s="5"/>
      <c r="E15" s="5"/>
      <c r="F15" s="96"/>
      <c r="G15" s="76"/>
      <c r="H15" s="77"/>
      <c r="I15" s="5"/>
      <c r="J15" s="5"/>
      <c r="K15" s="96"/>
      <c r="L15" s="77"/>
      <c r="M15" s="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2"/>
      <c r="B16" s="11" t="s">
        <v>4</v>
      </c>
      <c r="C16" s="12"/>
      <c r="D16" s="2"/>
      <c r="E16" s="2"/>
      <c r="F16" s="13" t="s">
        <v>5</v>
      </c>
      <c r="G16" s="103"/>
      <c r="H16" s="71"/>
      <c r="I16" s="2"/>
      <c r="J16" s="5"/>
      <c r="K16" s="100" t="s">
        <v>6</v>
      </c>
      <c r="L16" s="95"/>
      <c r="M16" s="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2"/>
      <c r="B17" s="11" t="s">
        <v>7</v>
      </c>
      <c r="C17" s="14" t="s">
        <v>8</v>
      </c>
      <c r="D17" s="2"/>
      <c r="E17" s="2"/>
      <c r="F17" s="13" t="s">
        <v>9</v>
      </c>
      <c r="G17" s="98" t="s">
        <v>8</v>
      </c>
      <c r="H17" s="72"/>
      <c r="I17" s="2"/>
      <c r="J17" s="5"/>
      <c r="K17" s="101"/>
      <c r="L17" s="102"/>
      <c r="M17" s="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2"/>
      <c r="B18" s="11" t="s">
        <v>10</v>
      </c>
      <c r="C18" s="12"/>
      <c r="D18" s="2"/>
      <c r="E18" s="2"/>
      <c r="F18" s="13" t="s">
        <v>11</v>
      </c>
      <c r="G18" s="103"/>
      <c r="H18" s="71"/>
      <c r="I18" s="2"/>
      <c r="J18" s="5"/>
      <c r="K18" s="96"/>
      <c r="L18" s="77"/>
      <c r="M18" s="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2"/>
      <c r="B19" s="11" t="s">
        <v>12</v>
      </c>
      <c r="C19" s="12"/>
      <c r="D19" s="2"/>
      <c r="E19" s="2"/>
      <c r="F19" s="13" t="s">
        <v>13</v>
      </c>
      <c r="G19" s="103"/>
      <c r="H19" s="71"/>
      <c r="I19" s="5"/>
      <c r="J19" s="15"/>
      <c r="K19" s="15"/>
      <c r="L19" s="15"/>
      <c r="M19" s="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0.5" customHeight="1" x14ac:dyDescent="0.25">
      <c r="A20" s="2"/>
      <c r="B20" s="16"/>
      <c r="C20" s="17"/>
      <c r="D20" s="5"/>
      <c r="E20" s="5"/>
      <c r="F20" s="5"/>
      <c r="G20" s="5"/>
      <c r="H20" s="5"/>
      <c r="I20" s="5"/>
      <c r="J20" s="15"/>
      <c r="K20" s="15"/>
      <c r="L20" s="15"/>
      <c r="M20" s="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7.25" customHeight="1" x14ac:dyDescent="0.25">
      <c r="A21" s="2"/>
      <c r="B21" s="93" t="s">
        <v>14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2"/>
      <c r="B22" s="9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 x14ac:dyDescent="0.25">
      <c r="A23" s="2"/>
      <c r="B23" s="86" t="s">
        <v>15</v>
      </c>
      <c r="C23" s="73" t="s">
        <v>16</v>
      </c>
      <c r="D23" s="71"/>
      <c r="E23" s="71"/>
      <c r="F23" s="72"/>
      <c r="G23" s="74" t="s">
        <v>17</v>
      </c>
      <c r="H23" s="71"/>
      <c r="I23" s="71"/>
      <c r="J23" s="71"/>
      <c r="K23" s="71"/>
      <c r="L23" s="18"/>
      <c r="M23" s="1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5">
      <c r="A24" s="2"/>
      <c r="B24" s="87"/>
      <c r="C24" s="73" t="s">
        <v>18</v>
      </c>
      <c r="D24" s="71"/>
      <c r="E24" s="71"/>
      <c r="F24" s="72"/>
      <c r="G24" s="75" t="s">
        <v>19</v>
      </c>
      <c r="H24" s="76"/>
      <c r="I24" s="76"/>
      <c r="J24" s="76"/>
      <c r="K24" s="76"/>
      <c r="L24" s="76"/>
      <c r="M24" s="7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5">
      <c r="A25" s="2"/>
      <c r="B25" s="87"/>
      <c r="C25" s="73" t="s">
        <v>20</v>
      </c>
      <c r="D25" s="71"/>
      <c r="E25" s="71"/>
      <c r="F25" s="72"/>
      <c r="G25" s="75" t="s">
        <v>21</v>
      </c>
      <c r="H25" s="76"/>
      <c r="I25" s="76"/>
      <c r="J25" s="76"/>
      <c r="K25" s="76"/>
      <c r="L25" s="76"/>
      <c r="M25" s="7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5">
      <c r="A26" s="2"/>
      <c r="B26" s="87"/>
      <c r="C26" s="73" t="s">
        <v>22</v>
      </c>
      <c r="D26" s="71"/>
      <c r="E26" s="71"/>
      <c r="F26" s="72"/>
      <c r="G26" s="75" t="s">
        <v>23</v>
      </c>
      <c r="H26" s="76"/>
      <c r="I26" s="76"/>
      <c r="J26" s="76"/>
      <c r="K26" s="76"/>
      <c r="L26" s="76"/>
      <c r="M26" s="7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3.25" customHeight="1" x14ac:dyDescent="0.25">
      <c r="A27" s="2"/>
      <c r="B27" s="106" t="s">
        <v>24</v>
      </c>
      <c r="C27" s="73" t="s">
        <v>25</v>
      </c>
      <c r="D27" s="71"/>
      <c r="E27" s="71"/>
      <c r="F27" s="72"/>
      <c r="G27" s="78" t="s">
        <v>26</v>
      </c>
      <c r="H27" s="71"/>
      <c r="I27" s="71"/>
      <c r="J27" s="71"/>
      <c r="K27" s="71"/>
      <c r="L27" s="71"/>
      <c r="M27" s="7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3.25" customHeight="1" x14ac:dyDescent="0.25">
      <c r="A28" s="2"/>
      <c r="B28" s="87"/>
      <c r="C28" s="73" t="s">
        <v>27</v>
      </c>
      <c r="D28" s="71"/>
      <c r="E28" s="71"/>
      <c r="F28" s="72"/>
      <c r="G28" s="78" t="s">
        <v>28</v>
      </c>
      <c r="H28" s="71"/>
      <c r="I28" s="71"/>
      <c r="J28" s="71"/>
      <c r="K28" s="71"/>
      <c r="L28" s="71"/>
      <c r="M28" s="7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3.25" customHeight="1" x14ac:dyDescent="0.25">
      <c r="A29" s="2"/>
      <c r="B29" s="87"/>
      <c r="C29" s="73" t="s">
        <v>29</v>
      </c>
      <c r="D29" s="71"/>
      <c r="E29" s="71"/>
      <c r="F29" s="72"/>
      <c r="G29" s="78" t="s">
        <v>30</v>
      </c>
      <c r="H29" s="71"/>
      <c r="I29" s="71"/>
      <c r="J29" s="71"/>
      <c r="K29" s="71"/>
      <c r="L29" s="71"/>
      <c r="M29" s="72"/>
      <c r="N29" s="20" t="s">
        <v>31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3.25" customHeight="1" x14ac:dyDescent="0.25">
      <c r="A30" s="2"/>
      <c r="B30" s="81"/>
      <c r="C30" s="73" t="s">
        <v>32</v>
      </c>
      <c r="D30" s="71"/>
      <c r="E30" s="71"/>
      <c r="F30" s="72"/>
      <c r="G30" s="78" t="s">
        <v>33</v>
      </c>
      <c r="H30" s="71"/>
      <c r="I30" s="71"/>
      <c r="J30" s="71"/>
      <c r="K30" s="71"/>
      <c r="L30" s="71"/>
      <c r="M30" s="7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5">
      <c r="A31" s="2"/>
      <c r="B31" s="86" t="s">
        <v>34</v>
      </c>
      <c r="C31" s="104" t="s">
        <v>35</v>
      </c>
      <c r="D31" s="71"/>
      <c r="E31" s="71"/>
      <c r="F31" s="72"/>
      <c r="G31" s="70" t="s">
        <v>30</v>
      </c>
      <c r="H31" s="71"/>
      <c r="I31" s="71"/>
      <c r="J31" s="71"/>
      <c r="K31" s="71"/>
      <c r="L31" s="71"/>
      <c r="M31" s="7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 x14ac:dyDescent="0.25">
      <c r="A32" s="2"/>
      <c r="B32" s="87"/>
      <c r="C32" s="104" t="s">
        <v>36</v>
      </c>
      <c r="D32" s="71"/>
      <c r="E32" s="71"/>
      <c r="F32" s="72"/>
      <c r="G32" s="70" t="s">
        <v>30</v>
      </c>
      <c r="H32" s="71"/>
      <c r="I32" s="71"/>
      <c r="J32" s="71"/>
      <c r="K32" s="71"/>
      <c r="L32" s="71"/>
      <c r="M32" s="7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3" customHeight="1" x14ac:dyDescent="0.25">
      <c r="A33" s="2"/>
      <c r="B33" s="81"/>
      <c r="C33" s="104" t="s">
        <v>37</v>
      </c>
      <c r="D33" s="71"/>
      <c r="E33" s="71"/>
      <c r="F33" s="72"/>
      <c r="G33" s="70" t="s">
        <v>30</v>
      </c>
      <c r="H33" s="71"/>
      <c r="I33" s="71"/>
      <c r="J33" s="71"/>
      <c r="K33" s="71"/>
      <c r="L33" s="71"/>
      <c r="M33" s="7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.5" customHeight="1" x14ac:dyDescent="0.25">
      <c r="A34" s="2"/>
      <c r="B34" s="21" t="s">
        <v>38</v>
      </c>
      <c r="C34" s="104" t="s">
        <v>16</v>
      </c>
      <c r="D34" s="71"/>
      <c r="E34" s="71"/>
      <c r="F34" s="72"/>
      <c r="G34" s="70" t="s">
        <v>30</v>
      </c>
      <c r="H34" s="71"/>
      <c r="I34" s="71"/>
      <c r="J34" s="71"/>
      <c r="K34" s="71"/>
      <c r="L34" s="71"/>
      <c r="M34" s="7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8.5" customHeight="1" x14ac:dyDescent="0.3">
      <c r="A35" s="22"/>
      <c r="B35" s="105" t="s">
        <v>39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7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24.75" customHeight="1" x14ac:dyDescent="0.25">
      <c r="A36" s="22"/>
      <c r="B36" s="24" t="s">
        <v>40</v>
      </c>
      <c r="C36" s="83" t="s">
        <v>14</v>
      </c>
      <c r="D36" s="71"/>
      <c r="E36" s="71"/>
      <c r="F36" s="71"/>
      <c r="G36" s="71"/>
      <c r="H36" s="71"/>
      <c r="I36" s="71"/>
      <c r="J36" s="71"/>
      <c r="K36" s="71"/>
      <c r="L36" s="71"/>
      <c r="M36" s="7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29.25" customHeight="1" x14ac:dyDescent="0.25">
      <c r="A37" s="2"/>
      <c r="B37" s="25" t="s">
        <v>41</v>
      </c>
      <c r="C37" s="82" t="s">
        <v>42</v>
      </c>
      <c r="D37" s="71"/>
      <c r="E37" s="71"/>
      <c r="F37" s="71"/>
      <c r="G37" s="71"/>
      <c r="H37" s="71"/>
      <c r="I37" s="71"/>
      <c r="J37" s="71"/>
      <c r="K37" s="71"/>
      <c r="L37" s="71"/>
      <c r="M37" s="7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9.25" customHeight="1" x14ac:dyDescent="0.25">
      <c r="A38" s="2"/>
      <c r="B38" s="26" t="s">
        <v>43</v>
      </c>
      <c r="C38" s="78" t="s">
        <v>30</v>
      </c>
      <c r="D38" s="71"/>
      <c r="E38" s="71"/>
      <c r="F38" s="71"/>
      <c r="G38" s="71"/>
      <c r="H38" s="71"/>
      <c r="I38" s="71"/>
      <c r="J38" s="71"/>
      <c r="K38" s="71"/>
      <c r="L38" s="71"/>
      <c r="M38" s="7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9.25" customHeight="1" x14ac:dyDescent="0.25">
      <c r="A39" s="2"/>
      <c r="B39" s="26" t="s">
        <v>44</v>
      </c>
      <c r="C39" s="78" t="s">
        <v>45</v>
      </c>
      <c r="D39" s="71"/>
      <c r="E39" s="71"/>
      <c r="F39" s="71"/>
      <c r="G39" s="71"/>
      <c r="H39" s="71"/>
      <c r="I39" s="71"/>
      <c r="J39" s="71"/>
      <c r="K39" s="71"/>
      <c r="L39" s="71"/>
      <c r="M39" s="72"/>
      <c r="N39" s="20" t="s">
        <v>46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3" customHeight="1" x14ac:dyDescent="0.25">
      <c r="A40" s="2"/>
      <c r="B40" s="27" t="s">
        <v>47</v>
      </c>
      <c r="C40" s="84" t="s">
        <v>48</v>
      </c>
      <c r="D40" s="71"/>
      <c r="E40" s="71"/>
      <c r="F40" s="71"/>
      <c r="G40" s="71"/>
      <c r="H40" s="71"/>
      <c r="I40" s="71"/>
      <c r="J40" s="71"/>
      <c r="K40" s="71"/>
      <c r="L40" s="71"/>
      <c r="M40" s="7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2.5" customHeight="1" x14ac:dyDescent="0.25">
      <c r="A41" s="2"/>
      <c r="B41" s="27" t="s">
        <v>49</v>
      </c>
      <c r="C41" s="78" t="s">
        <v>50</v>
      </c>
      <c r="D41" s="71"/>
      <c r="E41" s="71"/>
      <c r="F41" s="71"/>
      <c r="G41" s="71"/>
      <c r="H41" s="71"/>
      <c r="I41" s="71"/>
      <c r="J41" s="71"/>
      <c r="K41" s="71"/>
      <c r="L41" s="71"/>
      <c r="M41" s="72"/>
      <c r="N41" s="20" t="s">
        <v>46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.75" customHeight="1" x14ac:dyDescent="0.25">
      <c r="A42" s="2"/>
      <c r="B42" s="27" t="s">
        <v>51</v>
      </c>
      <c r="C42" s="85" t="s">
        <v>52</v>
      </c>
      <c r="D42" s="71"/>
      <c r="E42" s="71"/>
      <c r="F42" s="71"/>
      <c r="G42" s="71"/>
      <c r="H42" s="71"/>
      <c r="I42" s="71"/>
      <c r="J42" s="71"/>
      <c r="K42" s="71"/>
      <c r="L42" s="71"/>
      <c r="M42" s="72"/>
      <c r="N42" s="20" t="s">
        <v>46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6.25" customHeight="1" x14ac:dyDescent="0.25">
      <c r="A43" s="2"/>
      <c r="B43" s="28" t="s">
        <v>53</v>
      </c>
      <c r="C43" s="84" t="s">
        <v>54</v>
      </c>
      <c r="D43" s="71"/>
      <c r="E43" s="71"/>
      <c r="F43" s="71"/>
      <c r="G43" s="71"/>
      <c r="H43" s="71"/>
      <c r="I43" s="71"/>
      <c r="J43" s="71"/>
      <c r="K43" s="71"/>
      <c r="L43" s="71"/>
      <c r="M43" s="7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6.25" customHeight="1" x14ac:dyDescent="0.25">
      <c r="A44" s="2"/>
      <c r="B44" s="28" t="s">
        <v>55</v>
      </c>
      <c r="C44" s="79" t="s">
        <v>56</v>
      </c>
      <c r="D44" s="71"/>
      <c r="E44" s="71"/>
      <c r="F44" s="71"/>
      <c r="G44" s="71"/>
      <c r="H44" s="71"/>
      <c r="I44" s="71"/>
      <c r="J44" s="71"/>
      <c r="K44" s="71"/>
      <c r="L44" s="71"/>
      <c r="M44" s="7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3.25" customHeight="1" x14ac:dyDescent="0.25">
      <c r="A45" s="2"/>
      <c r="B45" s="80" t="s">
        <v>57</v>
      </c>
      <c r="C45" s="79" t="s">
        <v>58</v>
      </c>
      <c r="D45" s="71"/>
      <c r="E45" s="71"/>
      <c r="F45" s="71"/>
      <c r="G45" s="71"/>
      <c r="H45" s="71"/>
      <c r="I45" s="71"/>
      <c r="J45" s="71"/>
      <c r="K45" s="71"/>
      <c r="L45" s="71"/>
      <c r="M45" s="7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3.25" customHeight="1" x14ac:dyDescent="0.25">
      <c r="A46" s="2"/>
      <c r="B46" s="81"/>
      <c r="C46" s="79" t="s">
        <v>59</v>
      </c>
      <c r="D46" s="71"/>
      <c r="E46" s="71"/>
      <c r="F46" s="71"/>
      <c r="G46" s="71"/>
      <c r="H46" s="71"/>
      <c r="I46" s="71"/>
      <c r="J46" s="71"/>
      <c r="K46" s="71"/>
      <c r="L46" s="71"/>
      <c r="M46" s="7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5.5" customHeight="1" x14ac:dyDescent="0.25">
      <c r="A47" s="2"/>
      <c r="B47" s="28" t="s">
        <v>60</v>
      </c>
      <c r="C47" s="78" t="s">
        <v>30</v>
      </c>
      <c r="D47" s="71"/>
      <c r="E47" s="71"/>
      <c r="F47" s="71"/>
      <c r="G47" s="71"/>
      <c r="H47" s="71"/>
      <c r="I47" s="71"/>
      <c r="J47" s="71"/>
      <c r="K47" s="71"/>
      <c r="L47" s="71"/>
      <c r="M47" s="7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6.25" customHeight="1" x14ac:dyDescent="0.25">
      <c r="A48" s="2"/>
      <c r="B48" s="28" t="s">
        <v>61</v>
      </c>
      <c r="C48" s="78" t="s">
        <v>30</v>
      </c>
      <c r="D48" s="71"/>
      <c r="E48" s="71"/>
      <c r="F48" s="71"/>
      <c r="G48" s="71"/>
      <c r="H48" s="71"/>
      <c r="I48" s="71"/>
      <c r="J48" s="71"/>
      <c r="K48" s="71"/>
      <c r="L48" s="71"/>
      <c r="M48" s="7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3" customHeight="1" x14ac:dyDescent="0.25">
      <c r="A49" s="2"/>
      <c r="B49" s="28" t="s">
        <v>62</v>
      </c>
      <c r="C49" s="78" t="s">
        <v>30</v>
      </c>
      <c r="D49" s="71"/>
      <c r="E49" s="71"/>
      <c r="F49" s="71"/>
      <c r="G49" s="71"/>
      <c r="H49" s="71"/>
      <c r="I49" s="71"/>
      <c r="J49" s="71"/>
      <c r="K49" s="71"/>
      <c r="L49" s="71"/>
      <c r="M49" s="7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3" customHeight="1" x14ac:dyDescent="0.25">
      <c r="A50" s="2"/>
      <c r="B50" s="28" t="s">
        <v>63</v>
      </c>
      <c r="C50" s="70" t="s">
        <v>64</v>
      </c>
      <c r="D50" s="71"/>
      <c r="E50" s="71"/>
      <c r="F50" s="71"/>
      <c r="G50" s="71"/>
      <c r="H50" s="71"/>
      <c r="I50" s="71"/>
      <c r="J50" s="71"/>
      <c r="K50" s="71"/>
      <c r="L50" s="71"/>
      <c r="M50" s="7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7" customHeight="1" x14ac:dyDescent="0.25">
      <c r="A51" s="2"/>
      <c r="B51" s="28" t="s">
        <v>65</v>
      </c>
      <c r="C51" s="79" t="s">
        <v>66</v>
      </c>
      <c r="D51" s="71"/>
      <c r="E51" s="71"/>
      <c r="F51" s="71"/>
      <c r="G51" s="71"/>
      <c r="H51" s="71"/>
      <c r="I51" s="71"/>
      <c r="J51" s="71"/>
      <c r="K51" s="71"/>
      <c r="L51" s="71"/>
      <c r="M51" s="72"/>
      <c r="N51" s="20" t="s">
        <v>46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2.75" customHeight="1" x14ac:dyDescent="0.25">
      <c r="A52" s="2"/>
      <c r="B52" s="28" t="s">
        <v>67</v>
      </c>
      <c r="C52" s="82" t="s">
        <v>68</v>
      </c>
      <c r="D52" s="71"/>
      <c r="E52" s="71"/>
      <c r="F52" s="71"/>
      <c r="G52" s="71"/>
      <c r="H52" s="71"/>
      <c r="I52" s="71"/>
      <c r="J52" s="71"/>
      <c r="K52" s="71"/>
      <c r="L52" s="71"/>
      <c r="M52" s="7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4" customHeight="1" x14ac:dyDescent="0.25">
      <c r="A53" s="2"/>
      <c r="B53" s="28" t="s">
        <v>69</v>
      </c>
      <c r="C53" s="84" t="s">
        <v>70</v>
      </c>
      <c r="D53" s="71"/>
      <c r="E53" s="71"/>
      <c r="F53" s="71"/>
      <c r="G53" s="71"/>
      <c r="H53" s="71"/>
      <c r="I53" s="71"/>
      <c r="J53" s="71"/>
      <c r="K53" s="71"/>
      <c r="L53" s="71"/>
      <c r="M53" s="7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7" customHeight="1" x14ac:dyDescent="0.25">
      <c r="A54" s="2"/>
      <c r="B54" s="29" t="s">
        <v>72</v>
      </c>
      <c r="C54" s="85" t="s">
        <v>30</v>
      </c>
      <c r="D54" s="71"/>
      <c r="E54" s="71"/>
      <c r="F54" s="71"/>
      <c r="G54" s="71"/>
      <c r="H54" s="71"/>
      <c r="I54" s="71"/>
      <c r="J54" s="71"/>
      <c r="K54" s="71"/>
      <c r="L54" s="71"/>
      <c r="M54" s="7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7" customHeight="1" x14ac:dyDescent="0.25">
      <c r="A55" s="2"/>
      <c r="B55" s="35" t="s">
        <v>74</v>
      </c>
      <c r="C55" s="109">
        <v>43196</v>
      </c>
      <c r="D55" s="71"/>
      <c r="E55" s="71"/>
      <c r="F55" s="71"/>
      <c r="G55" s="72"/>
      <c r="H55" s="110" t="s">
        <v>82</v>
      </c>
      <c r="I55" s="71"/>
      <c r="J55" s="72"/>
      <c r="K55" s="111"/>
      <c r="L55" s="71"/>
      <c r="M55" s="71"/>
      <c r="N55" s="20" t="s">
        <v>46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8" customHeight="1" x14ac:dyDescent="0.25">
      <c r="A56" s="2"/>
      <c r="B56" s="2"/>
      <c r="C56" s="41"/>
      <c r="D56" s="41"/>
      <c r="E56" s="41"/>
      <c r="F56" s="41"/>
      <c r="G56" s="41"/>
      <c r="H56" s="2"/>
      <c r="I56" s="2"/>
      <c r="J56" s="2"/>
      <c r="K56" s="41"/>
      <c r="L56" s="41"/>
      <c r="M56" s="4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9" customHeight="1" x14ac:dyDescent="0.25">
      <c r="A57" s="2"/>
      <c r="B57" s="108" t="s">
        <v>90</v>
      </c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3"/>
      <c r="B58" s="107" t="s">
        <v>90</v>
      </c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4">
    <mergeCell ref="C52:M52"/>
    <mergeCell ref="C47:M47"/>
    <mergeCell ref="C48:M48"/>
    <mergeCell ref="B58:M58"/>
    <mergeCell ref="B57:M57"/>
    <mergeCell ref="C55:G55"/>
    <mergeCell ref="C49:M49"/>
    <mergeCell ref="C50:M50"/>
    <mergeCell ref="H55:J55"/>
    <mergeCell ref="K55:M55"/>
    <mergeCell ref="C53:M53"/>
    <mergeCell ref="C54:M54"/>
    <mergeCell ref="B27:B30"/>
    <mergeCell ref="B31:B33"/>
    <mergeCell ref="G27:M27"/>
    <mergeCell ref="G28:M28"/>
    <mergeCell ref="C51:M51"/>
    <mergeCell ref="C33:F33"/>
    <mergeCell ref="G33:M33"/>
    <mergeCell ref="B35:M35"/>
    <mergeCell ref="G34:M34"/>
    <mergeCell ref="C34:F34"/>
    <mergeCell ref="B23:B26"/>
    <mergeCell ref="B2:M10"/>
    <mergeCell ref="B12:M12"/>
    <mergeCell ref="B21:M22"/>
    <mergeCell ref="B14:C15"/>
    <mergeCell ref="G17:H17"/>
    <mergeCell ref="G25:M25"/>
    <mergeCell ref="K14:L15"/>
    <mergeCell ref="K16:L18"/>
    <mergeCell ref="G16:H16"/>
    <mergeCell ref="F14:H15"/>
    <mergeCell ref="C24:F24"/>
    <mergeCell ref="G24:M24"/>
    <mergeCell ref="G18:H18"/>
    <mergeCell ref="G19:H19"/>
    <mergeCell ref="C25:F25"/>
    <mergeCell ref="C45:M45"/>
    <mergeCell ref="B45:B46"/>
    <mergeCell ref="C46:M46"/>
    <mergeCell ref="C37:M37"/>
    <mergeCell ref="C36:M36"/>
    <mergeCell ref="C44:M44"/>
    <mergeCell ref="C39:M39"/>
    <mergeCell ref="C43:M43"/>
    <mergeCell ref="C40:M40"/>
    <mergeCell ref="C42:M42"/>
    <mergeCell ref="C41:M41"/>
    <mergeCell ref="C38:M38"/>
    <mergeCell ref="G32:M32"/>
    <mergeCell ref="C23:F23"/>
    <mergeCell ref="G23:K23"/>
    <mergeCell ref="G26:M26"/>
    <mergeCell ref="C27:F27"/>
    <mergeCell ref="C26:F26"/>
    <mergeCell ref="G29:M29"/>
    <mergeCell ref="G31:M31"/>
    <mergeCell ref="C28:F28"/>
    <mergeCell ref="C29:F29"/>
    <mergeCell ref="C31:F31"/>
    <mergeCell ref="C32:F32"/>
    <mergeCell ref="G30:M30"/>
    <mergeCell ref="C30:F30"/>
  </mergeCells>
  <pageMargins left="0.55118110236220474" right="0.39370078740157483" top="0.39370078740157483" bottom="0.23622047244094491" header="0" footer="0"/>
  <pageSetup scale="60" orientation="portrait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O49"/>
  <sheetViews>
    <sheetView showGridLines="0" tabSelected="1" topLeftCell="A37" workbookViewId="0">
      <selection activeCell="K39" sqref="K38:K39"/>
    </sheetView>
  </sheetViews>
  <sheetFormatPr baseColWidth="10" defaultColWidth="14.42578125" defaultRowHeight="15" customHeight="1" x14ac:dyDescent="0.25"/>
  <cols>
    <col min="1" max="1" width="5.42578125" customWidth="1"/>
    <col min="2" max="2" width="12.85546875" customWidth="1"/>
    <col min="3" max="3" width="19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" width="11.42578125" customWidth="1"/>
    <col min="26" max="26" width="14.140625" customWidth="1"/>
  </cols>
  <sheetData>
    <row r="4" spans="2:15" x14ac:dyDescent="0.25">
      <c r="B4" s="30"/>
      <c r="C4" s="30"/>
      <c r="D4" s="30"/>
      <c r="E4" s="31"/>
      <c r="F4" s="31"/>
      <c r="G4" s="31"/>
      <c r="H4" s="31"/>
      <c r="I4" s="31"/>
      <c r="J4" s="31"/>
      <c r="K4" s="3"/>
    </row>
    <row r="5" spans="2:15" x14ac:dyDescent="0.25">
      <c r="B5" s="30"/>
      <c r="C5" s="30"/>
      <c r="D5" s="30"/>
      <c r="E5" s="31"/>
      <c r="F5" s="31"/>
      <c r="G5" s="31"/>
      <c r="H5" s="31"/>
      <c r="I5" s="31"/>
      <c r="J5" s="31"/>
      <c r="K5" s="3"/>
    </row>
    <row r="6" spans="2:15" ht="18" customHeight="1" x14ac:dyDescent="0.25">
      <c r="B6" s="30"/>
      <c r="C6" s="30"/>
      <c r="D6" s="30"/>
      <c r="E6" s="31"/>
      <c r="F6" s="31"/>
      <c r="G6" s="31"/>
      <c r="H6" s="31"/>
      <c r="I6" s="31"/>
      <c r="J6" s="31"/>
      <c r="K6" s="3"/>
    </row>
    <row r="7" spans="2:15" x14ac:dyDescent="0.25">
      <c r="B7" s="30"/>
      <c r="C7" s="30"/>
      <c r="D7" s="30"/>
      <c r="E7" s="31"/>
      <c r="F7" s="31"/>
      <c r="G7" s="31"/>
      <c r="H7" s="31"/>
      <c r="I7" s="31"/>
      <c r="J7" s="31"/>
      <c r="K7" s="3"/>
      <c r="M7" s="118" t="s">
        <v>71</v>
      </c>
      <c r="N7" s="91"/>
      <c r="O7" s="91"/>
    </row>
    <row r="8" spans="2:15" x14ac:dyDescent="0.25">
      <c r="B8" s="30"/>
      <c r="C8" s="30"/>
      <c r="D8" s="30"/>
      <c r="E8" s="31"/>
      <c r="F8" s="31"/>
      <c r="G8" s="31"/>
      <c r="H8" s="31"/>
      <c r="I8" s="31"/>
      <c r="J8" s="31"/>
      <c r="K8" s="3"/>
      <c r="M8" s="32" t="s">
        <v>73</v>
      </c>
      <c r="N8" s="33" t="s">
        <v>75</v>
      </c>
      <c r="O8" s="34">
        <v>0.9</v>
      </c>
    </row>
    <row r="9" spans="2:15" ht="18.75" customHeight="1" x14ac:dyDescent="0.25">
      <c r="B9" s="31"/>
      <c r="C9" s="31"/>
      <c r="D9" s="31"/>
      <c r="E9" s="31"/>
      <c r="F9" s="31"/>
      <c r="G9" s="31"/>
      <c r="H9" s="31"/>
      <c r="I9" s="31"/>
      <c r="J9" s="31"/>
      <c r="K9" s="3"/>
      <c r="M9" s="36" t="s">
        <v>76</v>
      </c>
      <c r="N9" s="33" t="s">
        <v>77</v>
      </c>
      <c r="O9" s="23" t="s">
        <v>78</v>
      </c>
    </row>
    <row r="10" spans="2:15" ht="33.75" customHeight="1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"/>
      <c r="L10" s="37"/>
      <c r="M10" s="38" t="s">
        <v>79</v>
      </c>
      <c r="N10" s="33" t="s">
        <v>80</v>
      </c>
      <c r="O10" s="34">
        <v>0.7</v>
      </c>
    </row>
    <row r="11" spans="2:15" ht="10.5" customHeight="1" x14ac:dyDescent="0.25">
      <c r="B11" s="116" t="s">
        <v>81</v>
      </c>
      <c r="C11" s="71"/>
      <c r="D11" s="72"/>
      <c r="E11" s="117" t="str">
        <f>'Ficha Técnica Formulación'!C37</f>
        <v>Cumplimiento en la programación de la digitalización de documentos de conservación total y de consulta frecuente</v>
      </c>
      <c r="F11" s="71"/>
      <c r="G11" s="71"/>
      <c r="H11" s="71"/>
      <c r="I11" s="71"/>
      <c r="J11" s="71"/>
      <c r="K11" s="72"/>
      <c r="L11" s="39"/>
    </row>
    <row r="12" spans="2:15" ht="56.25" customHeight="1" x14ac:dyDescent="0.25">
      <c r="L12" s="37"/>
    </row>
    <row r="13" spans="2:15" ht="108" x14ac:dyDescent="0.25">
      <c r="B13" s="40" t="s">
        <v>83</v>
      </c>
      <c r="C13" s="40" t="s">
        <v>84</v>
      </c>
      <c r="D13" s="40" t="s">
        <v>85</v>
      </c>
      <c r="E13" s="40" t="s">
        <v>86</v>
      </c>
      <c r="F13" s="40" t="s">
        <v>87</v>
      </c>
      <c r="G13" s="40" t="s">
        <v>88</v>
      </c>
      <c r="H13" s="115" t="s">
        <v>89</v>
      </c>
      <c r="I13" s="72"/>
      <c r="J13" s="40" t="s">
        <v>91</v>
      </c>
      <c r="K13" s="40" t="s">
        <v>92</v>
      </c>
      <c r="L13" s="37"/>
    </row>
    <row r="14" spans="2:15" ht="71.25" hidden="1" x14ac:dyDescent="0.25">
      <c r="B14" s="112">
        <v>2018</v>
      </c>
      <c r="C14" s="42" t="s">
        <v>93</v>
      </c>
      <c r="D14" s="43">
        <v>1</v>
      </c>
      <c r="E14" s="44">
        <v>122786</v>
      </c>
      <c r="F14" s="44">
        <v>100000</v>
      </c>
      <c r="G14" s="42">
        <f t="shared" ref="G14:G39" si="0">IF(E14="","",E14/F14)</f>
        <v>1.22786</v>
      </c>
      <c r="H14" s="45">
        <f t="shared" ref="H14:H39" si="1">IF(G14="","",G14/D14)</f>
        <v>1.22786</v>
      </c>
      <c r="I14" s="46" t="str">
        <f t="shared" ref="I14:I31" si="2">IF(H14&lt;$O$10,"Critico",IF(H14&lt;$O$8,"Medio",IF(H14="","","Satisfactorio")))</f>
        <v>Satisfactorio</v>
      </c>
      <c r="J14" s="47" t="s">
        <v>94</v>
      </c>
      <c r="K14" s="48"/>
      <c r="L14" s="37"/>
    </row>
    <row r="15" spans="2:15" ht="85.5" hidden="1" x14ac:dyDescent="0.25">
      <c r="B15" s="113"/>
      <c r="C15" s="49" t="s">
        <v>95</v>
      </c>
      <c r="D15" s="50">
        <v>1</v>
      </c>
      <c r="E15" s="51">
        <v>221879</v>
      </c>
      <c r="F15" s="51">
        <v>100000</v>
      </c>
      <c r="G15" s="52">
        <f t="shared" si="0"/>
        <v>2.2187899999999998</v>
      </c>
      <c r="H15" s="53">
        <f t="shared" si="1"/>
        <v>2.2187899999999998</v>
      </c>
      <c r="I15" s="54" t="str">
        <f t="shared" si="2"/>
        <v>Satisfactorio</v>
      </c>
      <c r="J15" s="55" t="s">
        <v>96</v>
      </c>
      <c r="K15" s="56"/>
      <c r="L15" s="37"/>
    </row>
    <row r="16" spans="2:15" ht="57" hidden="1" x14ac:dyDescent="0.25">
      <c r="B16" s="113"/>
      <c r="C16" s="57" t="s">
        <v>97</v>
      </c>
      <c r="D16" s="50">
        <v>1</v>
      </c>
      <c r="E16" s="51">
        <v>170408</v>
      </c>
      <c r="F16" s="51">
        <v>100000</v>
      </c>
      <c r="G16" s="52">
        <f t="shared" si="0"/>
        <v>1.70408</v>
      </c>
      <c r="H16" s="53">
        <f t="shared" si="1"/>
        <v>1.70408</v>
      </c>
      <c r="I16" s="54" t="str">
        <f t="shared" si="2"/>
        <v>Satisfactorio</v>
      </c>
      <c r="J16" s="55" t="s">
        <v>98</v>
      </c>
      <c r="K16" s="56"/>
      <c r="L16" s="37"/>
    </row>
    <row r="17" spans="2:12" ht="142.5" hidden="1" x14ac:dyDescent="0.25">
      <c r="B17" s="113"/>
      <c r="C17" s="49" t="s">
        <v>99</v>
      </c>
      <c r="D17" s="50">
        <v>1</v>
      </c>
      <c r="E17" s="51">
        <v>312439</v>
      </c>
      <c r="F17" s="51">
        <v>100000</v>
      </c>
      <c r="G17" s="52">
        <f t="shared" si="0"/>
        <v>3.12439</v>
      </c>
      <c r="H17" s="53">
        <f t="shared" si="1"/>
        <v>3.12439</v>
      </c>
      <c r="I17" s="54" t="str">
        <f t="shared" si="2"/>
        <v>Satisfactorio</v>
      </c>
      <c r="J17" s="55" t="s">
        <v>100</v>
      </c>
      <c r="K17" s="56"/>
      <c r="L17" s="37"/>
    </row>
    <row r="18" spans="2:12" hidden="1" x14ac:dyDescent="0.25">
      <c r="B18" s="113"/>
      <c r="C18" s="57" t="s">
        <v>101</v>
      </c>
      <c r="D18" s="50">
        <v>1</v>
      </c>
      <c r="E18" s="51">
        <v>186558</v>
      </c>
      <c r="F18" s="51">
        <v>100000</v>
      </c>
      <c r="G18" s="52">
        <f t="shared" si="0"/>
        <v>1.86558</v>
      </c>
      <c r="H18" s="53">
        <f t="shared" si="1"/>
        <v>1.86558</v>
      </c>
      <c r="I18" s="54" t="str">
        <f t="shared" si="2"/>
        <v>Satisfactorio</v>
      </c>
      <c r="J18" s="49"/>
      <c r="K18" s="56"/>
      <c r="L18" s="37"/>
    </row>
    <row r="19" spans="2:12" ht="71.25" hidden="1" x14ac:dyDescent="0.25">
      <c r="B19" s="113"/>
      <c r="C19" s="49" t="s">
        <v>102</v>
      </c>
      <c r="D19" s="50">
        <v>1</v>
      </c>
      <c r="E19" s="51">
        <v>154977</v>
      </c>
      <c r="F19" s="51">
        <v>100000</v>
      </c>
      <c r="G19" s="52">
        <f t="shared" si="0"/>
        <v>1.5497700000000001</v>
      </c>
      <c r="H19" s="53">
        <f t="shared" si="1"/>
        <v>1.5497700000000001</v>
      </c>
      <c r="I19" s="54" t="str">
        <f t="shared" si="2"/>
        <v>Satisfactorio</v>
      </c>
      <c r="J19" s="55" t="s">
        <v>103</v>
      </c>
      <c r="K19" s="56"/>
      <c r="L19" s="37"/>
    </row>
    <row r="20" spans="2:12" ht="71.25" hidden="1" x14ac:dyDescent="0.25">
      <c r="B20" s="113"/>
      <c r="C20" s="57" t="s">
        <v>104</v>
      </c>
      <c r="D20" s="50">
        <v>1</v>
      </c>
      <c r="E20" s="51">
        <v>51201</v>
      </c>
      <c r="F20" s="51">
        <v>100000</v>
      </c>
      <c r="G20" s="52">
        <f t="shared" si="0"/>
        <v>0.51200999999999997</v>
      </c>
      <c r="H20" s="53">
        <f t="shared" si="1"/>
        <v>0.51200999999999997</v>
      </c>
      <c r="I20" s="54" t="str">
        <f t="shared" si="2"/>
        <v>Critico</v>
      </c>
      <c r="J20" s="55" t="s">
        <v>103</v>
      </c>
      <c r="K20" s="56"/>
      <c r="L20" s="37"/>
    </row>
    <row r="21" spans="2:12" hidden="1" x14ac:dyDescent="0.25">
      <c r="B21" s="113"/>
      <c r="C21" s="49" t="s">
        <v>105</v>
      </c>
      <c r="D21" s="50">
        <v>1</v>
      </c>
      <c r="E21" s="51">
        <v>77218</v>
      </c>
      <c r="F21" s="51">
        <v>100000</v>
      </c>
      <c r="G21" s="52">
        <f t="shared" si="0"/>
        <v>0.77217999999999998</v>
      </c>
      <c r="H21" s="53">
        <f t="shared" si="1"/>
        <v>0.77217999999999998</v>
      </c>
      <c r="I21" s="54" t="str">
        <f t="shared" si="2"/>
        <v>Medio</v>
      </c>
      <c r="J21" s="49"/>
      <c r="K21" s="56"/>
      <c r="L21" s="37"/>
    </row>
    <row r="22" spans="2:12" hidden="1" x14ac:dyDescent="0.25">
      <c r="B22" s="113"/>
      <c r="C22" s="57" t="s">
        <v>106</v>
      </c>
      <c r="D22" s="50">
        <v>1</v>
      </c>
      <c r="E22" s="51">
        <v>178693</v>
      </c>
      <c r="F22" s="51">
        <v>100000</v>
      </c>
      <c r="G22" s="52">
        <f t="shared" si="0"/>
        <v>1.7869299999999999</v>
      </c>
      <c r="H22" s="53">
        <f t="shared" si="1"/>
        <v>1.7869299999999999</v>
      </c>
      <c r="I22" s="54" t="str">
        <f t="shared" si="2"/>
        <v>Satisfactorio</v>
      </c>
      <c r="J22" s="49"/>
      <c r="K22" s="56"/>
      <c r="L22" s="37"/>
    </row>
    <row r="23" spans="2:12" hidden="1" x14ac:dyDescent="0.25">
      <c r="B23" s="113"/>
      <c r="C23" s="49" t="s">
        <v>107</v>
      </c>
      <c r="D23" s="50">
        <v>1</v>
      </c>
      <c r="E23" s="51">
        <v>210560</v>
      </c>
      <c r="F23" s="51">
        <v>100000</v>
      </c>
      <c r="G23" s="52">
        <f t="shared" si="0"/>
        <v>2.1055999999999999</v>
      </c>
      <c r="H23" s="53">
        <f t="shared" si="1"/>
        <v>2.1055999999999999</v>
      </c>
      <c r="I23" s="54" t="str">
        <f t="shared" si="2"/>
        <v>Satisfactorio</v>
      </c>
      <c r="J23" s="49"/>
      <c r="K23" s="56"/>
      <c r="L23" s="37"/>
    </row>
    <row r="24" spans="2:12" hidden="1" x14ac:dyDescent="0.25">
      <c r="B24" s="113"/>
      <c r="C24" s="57" t="s">
        <v>108</v>
      </c>
      <c r="D24" s="50">
        <v>1</v>
      </c>
      <c r="E24" s="51">
        <v>222129</v>
      </c>
      <c r="F24" s="51">
        <v>100000</v>
      </c>
      <c r="G24" s="52">
        <f t="shared" si="0"/>
        <v>2.2212900000000002</v>
      </c>
      <c r="H24" s="53">
        <f t="shared" si="1"/>
        <v>2.2212900000000002</v>
      </c>
      <c r="I24" s="54" t="str">
        <f t="shared" si="2"/>
        <v>Satisfactorio</v>
      </c>
      <c r="J24" s="49"/>
      <c r="K24" s="56"/>
      <c r="L24" s="37"/>
    </row>
    <row r="25" spans="2:12" ht="185.25" hidden="1" x14ac:dyDescent="0.25">
      <c r="B25" s="114"/>
      <c r="C25" s="58" t="s">
        <v>109</v>
      </c>
      <c r="D25" s="59">
        <v>1</v>
      </c>
      <c r="E25" s="60">
        <v>76861</v>
      </c>
      <c r="F25" s="60">
        <v>100000</v>
      </c>
      <c r="G25" s="61">
        <f t="shared" si="0"/>
        <v>0.76861000000000002</v>
      </c>
      <c r="H25" s="53">
        <f t="shared" si="1"/>
        <v>0.76861000000000002</v>
      </c>
      <c r="I25" s="62" t="str">
        <f t="shared" si="2"/>
        <v>Medio</v>
      </c>
      <c r="J25" s="63" t="s">
        <v>110</v>
      </c>
      <c r="K25" s="64"/>
      <c r="L25" s="37"/>
    </row>
    <row r="26" spans="2:12" ht="75" x14ac:dyDescent="0.25">
      <c r="B26" s="112">
        <v>2019</v>
      </c>
      <c r="C26" s="42" t="s">
        <v>93</v>
      </c>
      <c r="D26" s="43">
        <v>1</v>
      </c>
      <c r="E26" s="44">
        <v>76904</v>
      </c>
      <c r="F26" s="44">
        <v>166666</v>
      </c>
      <c r="G26" s="42">
        <f t="shared" si="0"/>
        <v>0.4614258457033828</v>
      </c>
      <c r="H26" s="42">
        <f t="shared" si="1"/>
        <v>0.4614258457033828</v>
      </c>
      <c r="I26" s="46" t="str">
        <f t="shared" si="2"/>
        <v>Critico</v>
      </c>
      <c r="J26" s="65" t="s">
        <v>111</v>
      </c>
      <c r="K26" s="48"/>
      <c r="L26" s="37"/>
    </row>
    <row r="27" spans="2:12" x14ac:dyDescent="0.25">
      <c r="B27" s="113"/>
      <c r="C27" s="49" t="s">
        <v>95</v>
      </c>
      <c r="D27" s="50">
        <v>1</v>
      </c>
      <c r="E27" s="51">
        <v>152085</v>
      </c>
      <c r="F27" s="44">
        <v>166666</v>
      </c>
      <c r="G27" s="52">
        <f t="shared" si="0"/>
        <v>0.91251365005460017</v>
      </c>
      <c r="H27" s="52">
        <f t="shared" si="1"/>
        <v>0.91251365005460017</v>
      </c>
      <c r="I27" s="54" t="str">
        <f t="shared" si="2"/>
        <v>Satisfactorio</v>
      </c>
      <c r="J27" s="55"/>
      <c r="K27" s="56"/>
      <c r="L27" s="37"/>
    </row>
    <row r="28" spans="2:12" x14ac:dyDescent="0.25">
      <c r="B28" s="113"/>
      <c r="C28" s="57" t="s">
        <v>97</v>
      </c>
      <c r="D28" s="50">
        <v>1</v>
      </c>
      <c r="E28" s="51">
        <v>157927</v>
      </c>
      <c r="F28" s="44">
        <v>166666</v>
      </c>
      <c r="G28" s="52">
        <f t="shared" si="0"/>
        <v>0.94756579026316101</v>
      </c>
      <c r="H28" s="52">
        <f t="shared" si="1"/>
        <v>0.94756579026316101</v>
      </c>
      <c r="I28" s="54" t="str">
        <f t="shared" si="2"/>
        <v>Satisfactorio</v>
      </c>
      <c r="J28" s="55"/>
      <c r="K28" s="56"/>
      <c r="L28" s="37"/>
    </row>
    <row r="29" spans="2:12" x14ac:dyDescent="0.25">
      <c r="B29" s="113"/>
      <c r="C29" s="49" t="s">
        <v>99</v>
      </c>
      <c r="D29" s="50">
        <v>1</v>
      </c>
      <c r="E29" s="51">
        <v>163864</v>
      </c>
      <c r="F29" s="44">
        <v>166666</v>
      </c>
      <c r="G29" s="52">
        <f t="shared" si="0"/>
        <v>0.983187932751731</v>
      </c>
      <c r="H29" s="52">
        <f t="shared" si="1"/>
        <v>0.983187932751731</v>
      </c>
      <c r="I29" s="54" t="str">
        <f t="shared" si="2"/>
        <v>Satisfactorio</v>
      </c>
      <c r="J29" s="55"/>
      <c r="K29" s="56"/>
      <c r="L29" s="37"/>
    </row>
    <row r="30" spans="2:12" x14ac:dyDescent="0.25">
      <c r="B30" s="113"/>
      <c r="C30" s="57" t="s">
        <v>101</v>
      </c>
      <c r="D30" s="50">
        <v>1</v>
      </c>
      <c r="E30" s="51">
        <v>179486</v>
      </c>
      <c r="F30" s="44">
        <v>166666</v>
      </c>
      <c r="G30" s="52">
        <f t="shared" si="0"/>
        <v>1.0769203076812308</v>
      </c>
      <c r="H30" s="52">
        <f t="shared" si="1"/>
        <v>1.0769203076812308</v>
      </c>
      <c r="I30" s="54" t="str">
        <f t="shared" si="2"/>
        <v>Satisfactorio</v>
      </c>
      <c r="J30" s="49"/>
      <c r="K30" s="56"/>
      <c r="L30" s="37"/>
    </row>
    <row r="31" spans="2:12" x14ac:dyDescent="0.25">
      <c r="B31" s="113"/>
      <c r="C31" s="49" t="s">
        <v>102</v>
      </c>
      <c r="D31" s="50">
        <v>1</v>
      </c>
      <c r="E31" s="51">
        <v>138042</v>
      </c>
      <c r="F31" s="44">
        <v>166666</v>
      </c>
      <c r="G31" s="52">
        <f t="shared" si="0"/>
        <v>0.8282553130212521</v>
      </c>
      <c r="H31" s="52">
        <f t="shared" si="1"/>
        <v>0.8282553130212521</v>
      </c>
      <c r="I31" s="54" t="str">
        <f t="shared" si="2"/>
        <v>Medio</v>
      </c>
      <c r="J31" s="55"/>
      <c r="K31" s="56"/>
      <c r="L31" s="37"/>
    </row>
    <row r="32" spans="2:12" x14ac:dyDescent="0.25">
      <c r="B32" s="113"/>
      <c r="C32" s="66" t="s">
        <v>112</v>
      </c>
      <c r="D32" s="50">
        <v>1</v>
      </c>
      <c r="E32" s="51">
        <f t="shared" ref="E32:F32" si="3">SUM(E26:E28)</f>
        <v>386916</v>
      </c>
      <c r="F32" s="51">
        <f t="shared" si="3"/>
        <v>499998</v>
      </c>
      <c r="G32" s="52">
        <f t="shared" si="0"/>
        <v>0.77383509534038131</v>
      </c>
      <c r="H32" s="52">
        <f t="shared" si="1"/>
        <v>0.77383509534038131</v>
      </c>
      <c r="I32" s="54"/>
      <c r="J32" s="55"/>
      <c r="K32" s="56"/>
      <c r="L32" s="37"/>
    </row>
    <row r="33" spans="2:12" x14ac:dyDescent="0.25">
      <c r="B33" s="113"/>
      <c r="C33" s="66" t="s">
        <v>113</v>
      </c>
      <c r="D33" s="50">
        <v>1</v>
      </c>
      <c r="E33" s="51">
        <f t="shared" ref="E33:F33" si="4">SUM(E29:E31)</f>
        <v>481392</v>
      </c>
      <c r="F33" s="51">
        <f t="shared" si="4"/>
        <v>499998</v>
      </c>
      <c r="G33" s="52">
        <f t="shared" si="0"/>
        <v>0.96278785115140464</v>
      </c>
      <c r="H33" s="52">
        <f t="shared" si="1"/>
        <v>0.96278785115140464</v>
      </c>
      <c r="I33" s="54"/>
      <c r="J33" s="55"/>
      <c r="K33" s="56"/>
      <c r="L33" s="37"/>
    </row>
    <row r="34" spans="2:12" x14ac:dyDescent="0.25">
      <c r="B34" s="113"/>
      <c r="C34" s="57" t="s">
        <v>104</v>
      </c>
      <c r="D34" s="50">
        <v>1</v>
      </c>
      <c r="E34" s="51">
        <v>165822</v>
      </c>
      <c r="F34" s="51">
        <v>166666</v>
      </c>
      <c r="G34" s="52">
        <f t="shared" si="0"/>
        <v>0.99493597974391901</v>
      </c>
      <c r="H34" s="52">
        <f t="shared" si="1"/>
        <v>0.99493597974391901</v>
      </c>
      <c r="I34" s="54" t="str">
        <f t="shared" ref="I34:I39" si="5">IF(H34&lt;$O$10,"Critico",IF(H34&lt;$O$8,"Medio",IF(H34="","","Satisfactorio")))</f>
        <v>Satisfactorio</v>
      </c>
      <c r="J34" s="67"/>
      <c r="K34" s="56"/>
      <c r="L34" s="37"/>
    </row>
    <row r="35" spans="2:12" ht="99.75" x14ac:dyDescent="0.25">
      <c r="B35" s="113"/>
      <c r="C35" s="49" t="s">
        <v>105</v>
      </c>
      <c r="D35" s="50">
        <v>1</v>
      </c>
      <c r="E35" s="51">
        <v>84763</v>
      </c>
      <c r="F35" s="51">
        <v>166666</v>
      </c>
      <c r="G35" s="52">
        <f t="shared" si="0"/>
        <v>0.50858003432013732</v>
      </c>
      <c r="H35" s="52">
        <f t="shared" si="1"/>
        <v>0.50858003432013732</v>
      </c>
      <c r="I35" s="54" t="str">
        <f t="shared" si="5"/>
        <v>Critico</v>
      </c>
      <c r="J35" s="55" t="s">
        <v>114</v>
      </c>
      <c r="K35" s="56"/>
      <c r="L35" s="37"/>
    </row>
    <row r="36" spans="2:12" ht="99.75" x14ac:dyDescent="0.25">
      <c r="B36" s="113"/>
      <c r="C36" s="57" t="s">
        <v>106</v>
      </c>
      <c r="D36" s="50">
        <v>1</v>
      </c>
      <c r="E36" s="51">
        <v>69875</v>
      </c>
      <c r="F36" s="51">
        <v>166666</v>
      </c>
      <c r="G36" s="52">
        <f t="shared" si="0"/>
        <v>0.41925167700670801</v>
      </c>
      <c r="H36" s="52">
        <f t="shared" si="1"/>
        <v>0.41925167700670801</v>
      </c>
      <c r="I36" s="54" t="str">
        <f t="shared" si="5"/>
        <v>Critico</v>
      </c>
      <c r="J36" s="55" t="s">
        <v>114</v>
      </c>
      <c r="K36" s="56"/>
      <c r="L36" s="37"/>
    </row>
    <row r="37" spans="2:12" ht="100.5" x14ac:dyDescent="0.25">
      <c r="B37" s="113"/>
      <c r="C37" s="49" t="s">
        <v>107</v>
      </c>
      <c r="D37" s="50">
        <v>1</v>
      </c>
      <c r="E37" s="51">
        <v>166665</v>
      </c>
      <c r="F37" s="51">
        <v>166666</v>
      </c>
      <c r="G37" s="52">
        <f t="shared" si="0"/>
        <v>0.99999399997599991</v>
      </c>
      <c r="H37" s="52">
        <f t="shared" si="1"/>
        <v>0.99999399997599991</v>
      </c>
      <c r="I37" s="54" t="str">
        <f t="shared" si="5"/>
        <v>Satisfactorio</v>
      </c>
      <c r="J37" s="68" t="s">
        <v>114</v>
      </c>
      <c r="K37" s="121"/>
      <c r="L37" s="37"/>
    </row>
    <row r="38" spans="2:12" ht="71.25" x14ac:dyDescent="0.25">
      <c r="B38" s="113"/>
      <c r="C38" s="57" t="s">
        <v>108</v>
      </c>
      <c r="D38" s="50">
        <v>1</v>
      </c>
      <c r="E38" s="51">
        <v>118340</v>
      </c>
      <c r="F38" s="51">
        <v>166666</v>
      </c>
      <c r="G38" s="52">
        <f t="shared" si="0"/>
        <v>0.71004284017136066</v>
      </c>
      <c r="H38" s="52">
        <f t="shared" si="1"/>
        <v>0.71004284017136066</v>
      </c>
      <c r="I38" s="54" t="str">
        <f t="shared" si="5"/>
        <v>Medio</v>
      </c>
      <c r="J38" s="119" t="s">
        <v>115</v>
      </c>
      <c r="K38" s="122"/>
      <c r="L38" s="37"/>
    </row>
    <row r="39" spans="2:12" ht="71.25" x14ac:dyDescent="0.25">
      <c r="B39" s="114"/>
      <c r="C39" s="58" t="s">
        <v>109</v>
      </c>
      <c r="D39" s="59">
        <v>1</v>
      </c>
      <c r="E39" s="51">
        <v>37501</v>
      </c>
      <c r="F39" s="51">
        <v>166666</v>
      </c>
      <c r="G39" s="61">
        <f t="shared" si="0"/>
        <v>0.2250069000276001</v>
      </c>
      <c r="H39" s="52">
        <f t="shared" si="1"/>
        <v>0.2250069000276001</v>
      </c>
      <c r="I39" s="62" t="str">
        <f t="shared" si="5"/>
        <v>Critico</v>
      </c>
      <c r="J39" s="120" t="s">
        <v>115</v>
      </c>
      <c r="K39" s="122"/>
      <c r="L39" s="37"/>
    </row>
    <row r="40" spans="2:12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7"/>
    </row>
    <row r="41" spans="2:12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7"/>
    </row>
    <row r="42" spans="2:12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7"/>
    </row>
    <row r="43" spans="2:12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7"/>
    </row>
    <row r="44" spans="2:12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7"/>
    </row>
    <row r="45" spans="2:12" x14ac:dyDescent="0.25"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2:12" x14ac:dyDescent="0.25">
      <c r="B46" s="37"/>
      <c r="C46" s="37"/>
      <c r="D46" s="37"/>
      <c r="E46" s="69"/>
      <c r="F46" s="37"/>
      <c r="G46" s="37"/>
      <c r="H46" s="37"/>
      <c r="I46" s="37"/>
      <c r="J46" s="37"/>
      <c r="K46" s="37"/>
      <c r="L46" s="37"/>
    </row>
    <row r="47" spans="2:12" x14ac:dyDescent="0.25">
      <c r="B47" s="37"/>
      <c r="C47" s="37"/>
      <c r="D47" s="37"/>
      <c r="E47" s="69"/>
      <c r="F47" s="37"/>
      <c r="G47" s="37"/>
      <c r="H47" s="37"/>
      <c r="I47" s="37"/>
      <c r="J47" s="37"/>
      <c r="K47" s="37"/>
      <c r="L47" s="37"/>
    </row>
    <row r="48" spans="2:12" x14ac:dyDescent="0.25">
      <c r="B48" s="37"/>
      <c r="C48" s="37"/>
      <c r="D48" s="37"/>
      <c r="E48" s="69"/>
      <c r="F48" s="37"/>
      <c r="G48" s="37"/>
      <c r="H48" s="37"/>
      <c r="I48" s="37"/>
      <c r="J48" s="37"/>
      <c r="K48" s="37"/>
      <c r="L48" s="37"/>
    </row>
    <row r="49" spans="2:12" x14ac:dyDescent="0.25">
      <c r="B49" s="37"/>
      <c r="C49" s="37"/>
      <c r="D49" s="37"/>
      <c r="E49" s="69"/>
      <c r="F49" s="37"/>
      <c r="G49" s="37"/>
      <c r="H49" s="37"/>
      <c r="I49" s="37"/>
      <c r="J49" s="37"/>
      <c r="K49" s="37"/>
      <c r="L49" s="37"/>
    </row>
  </sheetData>
  <mergeCells count="6">
    <mergeCell ref="B26:B39"/>
    <mergeCell ref="H13:I13"/>
    <mergeCell ref="B11:D11"/>
    <mergeCell ref="E11:K11"/>
    <mergeCell ref="M7:O7"/>
    <mergeCell ref="B14:B25"/>
  </mergeCells>
  <conditionalFormatting sqref="H14:H39">
    <cfRule type="cellIs" dxfId="24" priority="1" stopIfTrue="1" operator="between">
      <formula>0.66</formula>
      <formula>0.79</formula>
    </cfRule>
  </conditionalFormatting>
  <conditionalFormatting sqref="H14:H39">
    <cfRule type="cellIs" dxfId="23" priority="2" stopIfTrue="1" operator="lessThan">
      <formula>0.66</formula>
    </cfRule>
  </conditionalFormatting>
  <conditionalFormatting sqref="H14:H39">
    <cfRule type="cellIs" dxfId="22" priority="3" stopIfTrue="1" operator="between">
      <formula>0.8</formula>
      <formula>1</formula>
    </cfRule>
  </conditionalFormatting>
  <conditionalFormatting sqref="H14:H39">
    <cfRule type="expression" dxfId="21" priority="4">
      <formula>ISERROR(H14)</formula>
    </cfRule>
  </conditionalFormatting>
  <conditionalFormatting sqref="H14:H39">
    <cfRule type="cellIs" dxfId="20" priority="5" stopIfTrue="1" operator="between">
      <formula>0.66</formula>
      <formula>0.79</formula>
    </cfRule>
  </conditionalFormatting>
  <conditionalFormatting sqref="H14:H39">
    <cfRule type="cellIs" dxfId="19" priority="6" stopIfTrue="1" operator="lessThan">
      <formula>0.66</formula>
    </cfRule>
  </conditionalFormatting>
  <conditionalFormatting sqref="H14:H39">
    <cfRule type="cellIs" dxfId="18" priority="7" stopIfTrue="1" operator="greaterThanOrEqual">
      <formula>0.8</formula>
    </cfRule>
  </conditionalFormatting>
  <conditionalFormatting sqref="I14:I39">
    <cfRule type="containsText" dxfId="17" priority="8" operator="containsText" text="Critico">
      <formula>NOT(ISERROR(SEARCH(("Critico"),(I14))))</formula>
    </cfRule>
  </conditionalFormatting>
  <conditionalFormatting sqref="I14:I39">
    <cfRule type="containsText" dxfId="16" priority="9" operator="containsText" text="Satisfactorio">
      <formula>NOT(ISERROR(SEARCH(("Satisfactorio"),(I14))))</formula>
    </cfRule>
  </conditionalFormatting>
  <conditionalFormatting sqref="I14:I39">
    <cfRule type="containsText" dxfId="15" priority="10" operator="containsText" text="Medio">
      <formula>NOT(ISERROR(SEARCH(("Medio"),(I14))))</formula>
    </cfRule>
  </conditionalFormatting>
  <conditionalFormatting sqref="J14:K37 H26:H37">
    <cfRule type="containsText" dxfId="14" priority="11" operator="containsText" text="Critico">
      <formula>NOT(ISERROR(SEARCH(("Critico"),(J14))))</formula>
    </cfRule>
  </conditionalFormatting>
  <conditionalFormatting sqref="J14:K37 H26:H37">
    <cfRule type="containsText" dxfId="13" priority="12" operator="containsText" text="Satisfactorio">
      <formula>NOT(ISERROR(SEARCH(("Satisfactorio"),(J14))))</formula>
    </cfRule>
  </conditionalFormatting>
  <conditionalFormatting sqref="J14:K37 H26:H37">
    <cfRule type="containsText" dxfId="12" priority="13" operator="containsText" text="Medio">
      <formula>NOT(ISERROR(SEARCH(("Medio"),(J14))))</formula>
    </cfRule>
  </conditionalFormatting>
  <conditionalFormatting sqref="B14 C14:D39 B26">
    <cfRule type="containsText" dxfId="11" priority="14" operator="containsText" text="Critico">
      <formula>NOT(ISERROR(SEARCH(("Critico"),(B14))))</formula>
    </cfRule>
  </conditionalFormatting>
  <conditionalFormatting sqref="B14 C14:D39 B26">
    <cfRule type="containsText" dxfId="10" priority="15" operator="containsText" text="Satisfactorio">
      <formula>NOT(ISERROR(SEARCH(("Satisfactorio"),(B14))))</formula>
    </cfRule>
  </conditionalFormatting>
  <conditionalFormatting sqref="B14 C14:D39 B26">
    <cfRule type="containsText" dxfId="9" priority="16" operator="containsText" text="Medio">
      <formula>NOT(ISERROR(SEARCH(("Medio"),(B14))))</formula>
    </cfRule>
  </conditionalFormatting>
  <conditionalFormatting sqref="G14:G39">
    <cfRule type="containsText" dxfId="8" priority="17" operator="containsText" text="Critico">
      <formula>NOT(ISERROR(SEARCH(("Critico"),(G14))))</formula>
    </cfRule>
  </conditionalFormatting>
  <conditionalFormatting sqref="G14:G39">
    <cfRule type="containsText" dxfId="7" priority="18" operator="containsText" text="Satisfactorio">
      <formula>NOT(ISERROR(SEARCH(("Satisfactorio"),(G14))))</formula>
    </cfRule>
  </conditionalFormatting>
  <conditionalFormatting sqref="G14:G39">
    <cfRule type="containsText" dxfId="6" priority="19" operator="containsText" text="Medio">
      <formula>NOT(ISERROR(SEARCH(("Medio"),(G14))))</formula>
    </cfRule>
  </conditionalFormatting>
  <conditionalFormatting sqref="H38:H39">
    <cfRule type="containsText" dxfId="5" priority="21" operator="containsText" text="Critico">
      <formula>NOT(ISERROR(SEARCH(("Critico"),(#REF!))))</formula>
    </cfRule>
  </conditionalFormatting>
  <conditionalFormatting sqref="J38:J39">
    <cfRule type="containsText" dxfId="4" priority="22" operator="containsText" text="Critico">
      <formula>NOT(ISERROR(SEARCH(("Critico"),(M38))))</formula>
    </cfRule>
  </conditionalFormatting>
  <conditionalFormatting sqref="H38:H39">
    <cfRule type="containsText" dxfId="3" priority="24" operator="containsText" text="Satisfactorio">
      <formula>NOT(ISERROR(SEARCH(("Satisfactorio"),(#REF!))))</formula>
    </cfRule>
  </conditionalFormatting>
  <conditionalFormatting sqref="J38:J39">
    <cfRule type="containsText" dxfId="2" priority="25" operator="containsText" text="Satisfactorio">
      <formula>NOT(ISERROR(SEARCH(("Satisfactorio"),(M38))))</formula>
    </cfRule>
  </conditionalFormatting>
  <conditionalFormatting sqref="H38:H39">
    <cfRule type="containsText" dxfId="1" priority="27" operator="containsText" text="Medio">
      <formula>NOT(ISERROR(SEARCH(("Medio"),(#REF!))))</formula>
    </cfRule>
  </conditionalFormatting>
  <conditionalFormatting sqref="J38:J39">
    <cfRule type="containsText" dxfId="0" priority="28" operator="containsText" text="Medio">
      <formula>NOT(ISERROR(SEARCH(("Medio"),(M38))))</formula>
    </cfRule>
  </conditionalFormatting>
  <pageMargins left="0.51181102362204722" right="0.23622047244094491" top="0.43307086614173229" bottom="0.23622047244094491" header="0" footer="0"/>
  <pageSetup scale="59" orientation="portrait" r:id="rId1"/>
  <headerFooter>
    <oddFooter>&amp;LEste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Técnica Formulación</vt:lpstr>
      <vt:lpstr>Ficha T Seguimiento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Nathaly Ceballos Santos</cp:lastModifiedBy>
  <dcterms:modified xsi:type="dcterms:W3CDTF">2019-11-25T20:18:41Z</dcterms:modified>
</cp:coreProperties>
</file>