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52"/>
  <workbookPr/>
  <mc:AlternateContent xmlns:mc="http://schemas.openxmlformats.org/markup-compatibility/2006">
    <mc:Choice Requires="x15">
      <x15ac:absPath xmlns:x15ac="http://schemas.microsoft.com/office/spreadsheetml/2010/11/ac" url="G:\Mi unidad\ARCHIVOS LEIDY PORTILLA\SEGUIMIENTOS 2019\SEGUIMIENTO IV TRIMESTRE 2019\36. ATENCIÓN AL USUARIO PQRS\"/>
    </mc:Choice>
  </mc:AlternateContent>
  <xr:revisionPtr revIDLastSave="0" documentId="8_{48A248C0-0B81-4B23-AFD7-AE83A33E51C9}" xr6:coauthVersionLast="36" xr6:coauthVersionMax="36" xr10:uidLastSave="{00000000-0000-0000-0000-000000000000}"/>
  <bookViews>
    <workbookView xWindow="0" yWindow="0" windowWidth="20490" windowHeight="7755" xr2:uid="{00000000-000D-0000-FFFF-FFFF00000000}"/>
  </bookViews>
  <sheets>
    <sheet name="Ficha Técnica Formulación" sheetId="1" r:id="rId1"/>
    <sheet name="Ficha T Seguimiento" sheetId="3" r:id="rId2"/>
  </sheets>
  <definedNames>
    <definedName name="_xlnm.Print_Area" localSheetId="0">'Ficha Técnica Formulación'!$B$2:$M$56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3" l="1"/>
  <c r="F16" i="3" l="1"/>
  <c r="F15" i="3" l="1"/>
  <c r="E15" i="3"/>
  <c r="E14" i="3" l="1"/>
  <c r="F14" i="3"/>
  <c r="E13" i="3" l="1"/>
  <c r="F13" i="3"/>
  <c r="G16" i="3" l="1"/>
  <c r="G15" i="3" l="1"/>
  <c r="H15" i="3" s="1"/>
  <c r="G14" i="3"/>
  <c r="G13" i="3" l="1"/>
  <c r="H13" i="3" s="1"/>
  <c r="I13" i="3" l="1"/>
  <c r="H14" i="3"/>
  <c r="I14" i="3" s="1"/>
  <c r="I15" i="3"/>
  <c r="H16" i="3"/>
  <c r="I16" i="3" s="1"/>
  <c r="E10" i="3"/>
</calcChain>
</file>

<file path=xl/sharedStrings.xml><?xml version="1.0" encoding="utf-8"?>
<sst xmlns="http://schemas.openxmlformats.org/spreadsheetml/2006/main" count="110" uniqueCount="98">
  <si>
    <t xml:space="preserve">1. IDENTIFICACIÓN </t>
  </si>
  <si>
    <t>Indicador asociado a:</t>
  </si>
  <si>
    <t>Código del Indicador</t>
  </si>
  <si>
    <t>Plan de desarrollo</t>
  </si>
  <si>
    <t>Procesos</t>
  </si>
  <si>
    <t>Trámites y servicios</t>
  </si>
  <si>
    <t xml:space="preserve">Descripción </t>
  </si>
  <si>
    <t>Nombre y vigencia :</t>
  </si>
  <si>
    <t>Eje:</t>
  </si>
  <si>
    <t xml:space="preserve">Componente: </t>
  </si>
  <si>
    <t>Programa:</t>
  </si>
  <si>
    <t>Macroproceso:</t>
  </si>
  <si>
    <t>Proceso:</t>
  </si>
  <si>
    <t>Subproceso:</t>
  </si>
  <si>
    <t>Procedimiento (Código):</t>
  </si>
  <si>
    <t>Nombre del Tramite o Servicio:</t>
  </si>
  <si>
    <t>Tiempo máximo de respuesta legal:</t>
  </si>
  <si>
    <t>Normatividad que regula el tiempo de respuesta:</t>
  </si>
  <si>
    <t>2. METADATO DEL INDICADOR</t>
  </si>
  <si>
    <t>Componente</t>
  </si>
  <si>
    <t>Descripción</t>
  </si>
  <si>
    <t>Nombre del Indicador</t>
  </si>
  <si>
    <t>Sigla o abreviatura*</t>
  </si>
  <si>
    <t>Objetivo del Indicador</t>
  </si>
  <si>
    <t>Método de Medición</t>
  </si>
  <si>
    <t>Rangos de Cumplimiento</t>
  </si>
  <si>
    <t>Unidad de Medida</t>
  </si>
  <si>
    <t>Formula</t>
  </si>
  <si>
    <t>Definición de Variables de la Formula</t>
  </si>
  <si>
    <t>Valores de Referencia*</t>
  </si>
  <si>
    <t>Desagregación temática*</t>
  </si>
  <si>
    <t>Desagregación geográfica*</t>
  </si>
  <si>
    <t xml:space="preserve">Línea de Base </t>
  </si>
  <si>
    <t>Periodicidad de  medición (Mes/trimestre/Semestre/Año)</t>
  </si>
  <si>
    <t>Fuente de los Datos</t>
  </si>
  <si>
    <t xml:space="preserve">Responsable </t>
  </si>
  <si>
    <t>Observaciones</t>
  </si>
  <si>
    <t>Fecha de elaboración de la Ficha  Técnica</t>
  </si>
  <si>
    <t>Fecha de actualización de la Ficha  Técnica</t>
  </si>
  <si>
    <t>* Si aplica</t>
  </si>
  <si>
    <t>Otro ¿cual?</t>
  </si>
  <si>
    <t>Otro ¿Cuál?</t>
  </si>
  <si>
    <t>Deficiones y conceptos</t>
  </si>
  <si>
    <t>Eficiencia</t>
  </si>
  <si>
    <t>Eficacia</t>
  </si>
  <si>
    <t>Efectividad</t>
  </si>
  <si>
    <t>Vigencia 
(Año del seguiminto)</t>
  </si>
  <si>
    <t>Análisis y Observaciones</t>
  </si>
  <si>
    <t>% de Cumplimiento de la meta</t>
  </si>
  <si>
    <t>Tipo de Indicador</t>
  </si>
  <si>
    <t>Meta según Periodicidad de medición</t>
  </si>
  <si>
    <t>Resultado del Indicador</t>
  </si>
  <si>
    <t>verde</t>
  </si>
  <si>
    <t>amarillo</t>
  </si>
  <si>
    <t>Mejora</t>
  </si>
  <si>
    <t>Periodicidad de  medición (Mes/trimestre/Semestre/Anual)</t>
  </si>
  <si>
    <t>Plan de Desarrollo Municipal</t>
  </si>
  <si>
    <t>Modelo de operación por procesos</t>
  </si>
  <si>
    <t>Tramites y Servicios</t>
  </si>
  <si>
    <t>Otro</t>
  </si>
  <si>
    <t>Rojo</t>
  </si>
  <si>
    <t>% Cumplimiento</t>
  </si>
  <si>
    <t xml:space="preserve">&gt; </t>
  </si>
  <si>
    <t xml:space="preserve">entre </t>
  </si>
  <si>
    <t>&lt;</t>
  </si>
  <si>
    <t>(V1/V2)*100</t>
  </si>
  <si>
    <t>V1 =  Número de comunicaciones oficiales direccionadas correctamente</t>
  </si>
  <si>
    <t>V2 =   Número Total de  Comunicaciones Oficiales Radicadas</t>
  </si>
  <si>
    <t>Enero - Marzo</t>
  </si>
  <si>
    <t>Abril -  Junio</t>
  </si>
  <si>
    <t>Julio - Septiembre</t>
  </si>
  <si>
    <t xml:space="preserve">Octubre - Diciembre </t>
  </si>
  <si>
    <t>X</t>
  </si>
  <si>
    <t>Cali Progresa Contigo 2016 - 2019</t>
  </si>
  <si>
    <t>Eje 5 Cali Participativa y Bien Gobernada</t>
  </si>
  <si>
    <t xml:space="preserve">MAGT04 Gestion Tecnologica y de la Informacion. </t>
  </si>
  <si>
    <t xml:space="preserve">MAGT04.05 Atencion al Usuario </t>
  </si>
  <si>
    <t>No aplica</t>
  </si>
  <si>
    <t>No Aplica</t>
  </si>
  <si>
    <t xml:space="preserve">MAGT04.05.18.P01   Radicacion de Comunicaciones Oficiales a traves de los diferentes canales de Atencion. </t>
  </si>
  <si>
    <t xml:space="preserve">Porcentaje de Comunicaciones Oficiales Direccionadas Correctamente </t>
  </si>
  <si>
    <t>Realizar Seguimiento referente al Nivel de Comunicaciones Direccionadas Correctamente</t>
  </si>
  <si>
    <t>MAGT04.05.18.FT01</t>
  </si>
  <si>
    <t>Porcentaje (%)</t>
  </si>
  <si>
    <t>V1 =  Número de Comunicaciones Oficiales Direccionadas Correctamente</t>
  </si>
  <si>
    <t>90% - Trimestre 4-2017</t>
  </si>
  <si>
    <t>Trimestre</t>
  </si>
  <si>
    <t>Ninguna</t>
  </si>
  <si>
    <t xml:space="preserve">Por medio del Sistema de Gestión Documental Orfeo se descarga base de datos referente a las comunicaciones que se Direccionaron correctamente y se relaciona con el total de comunicaciones Oficiales Radicadas </t>
  </si>
  <si>
    <t>Cumpliemiento Satisfactorio  &gt;  90%  
Cumplimiento Medio  Entre 80% a 90%
Cumplimiento Critico &lt;80%</t>
  </si>
  <si>
    <t>80% y 90%</t>
  </si>
  <si>
    <t xml:space="preserve">5.2.2 GestIon Publica Efectiva y Transparente. </t>
  </si>
  <si>
    <t xml:space="preserve">5.2. Modernizacion Institucional con transparencia y Dignificacion del Servicio Publico. </t>
  </si>
  <si>
    <t>Las Comunicaciones OficialesDireccionadas Correctamente, son todas las Comunicaciones recepcionadas por el Sistema Gestión Documental Orfeo en Todos los Puntos de Atención Habilitados  y que lleguen a cada organismo competente para su debido trámite</t>
  </si>
  <si>
    <t>Archivo de Excel denominado ¨Comunicaciones Radicadas por Mes¨,  generado por el Departamento Administrativo de Tecnologias de la informacion y las Comunicaciones.</t>
  </si>
  <si>
    <t>23 Abril de 2018</t>
  </si>
  <si>
    <t>Secretaria de Desarrollo Territorial y Participacion Ciudadana - Lider Proceso Atención al Usuario</t>
  </si>
  <si>
    <t xml:space="preserve">para mejorar en el direccionamiento se realizo una actualizacion del reporte de competencia por organismos y se realizo su divulgacion a todo el equipo de trabajo tanto de la oficina de atencion al ciudadano como al personal de las ventanillas externas.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</si>
</sst>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0.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6"/>
      <color theme="0"/>
      <name val="Arial"/>
      <family val="2"/>
    </font>
    <font>
      <b/>
      <sz val="11"/>
      <color theme="0"/>
      <name val="Arial"/>
      <family val="2"/>
    </font>
    <font>
      <b/>
      <sz val="13"/>
      <color theme="1"/>
      <name val="Arial"/>
      <family val="2"/>
    </font>
    <font>
      <b/>
      <sz val="1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Arial"/>
      <family val="2"/>
    </font>
    <font>
      <b/>
      <sz val="14"/>
      <color theme="1"/>
      <name val="Arial"/>
      <family val="2"/>
    </font>
    <font>
      <sz val="11"/>
      <color indexed="8"/>
      <name val="Calibri"/>
      <family val="2"/>
    </font>
    <font>
      <b/>
      <sz val="9"/>
      <name val="Arial"/>
      <family val="2"/>
    </font>
    <font>
      <sz val="10"/>
      <color indexed="8"/>
      <name val="Tahoma"/>
      <family val="2"/>
    </font>
    <font>
      <sz val="10"/>
      <name val="Arial"/>
      <family val="2"/>
    </font>
    <font>
      <sz val="10"/>
      <color theme="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/>
    <xf numFmtId="9" fontId="9" fillId="0" borderId="0" applyFont="0" applyFill="0" applyBorder="0" applyAlignment="0" applyProtection="0"/>
    <xf numFmtId="0" fontId="12" fillId="0" borderId="0"/>
    <xf numFmtId="43" fontId="9" fillId="0" borderId="0" applyFont="0" applyFill="0" applyBorder="0" applyAlignment="0" applyProtection="0"/>
    <xf numFmtId="164" fontId="14" fillId="0" borderId="0" applyFont="0" applyFill="0" applyBorder="0" applyAlignment="0" applyProtection="0"/>
    <xf numFmtId="0" fontId="15" fillId="0" borderId="0"/>
    <xf numFmtId="0" fontId="9" fillId="0" borderId="0"/>
    <xf numFmtId="0" fontId="16" fillId="0" borderId="0"/>
    <xf numFmtId="0" fontId="15" fillId="0" borderId="0"/>
    <xf numFmtId="9" fontId="12" fillId="0" borderId="0" applyFont="0" applyFill="0" applyBorder="0" applyAlignment="0" applyProtection="0"/>
    <xf numFmtId="9" fontId="12" fillId="0" borderId="0" applyFill="0" applyBorder="0" applyAlignment="0" applyProtection="0"/>
    <xf numFmtId="9" fontId="14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5" borderId="14" xfId="0" applyFont="1" applyFill="1" applyBorder="1" applyAlignment="1">
      <alignment horizontal="left" vertical="center"/>
    </xf>
    <xf numFmtId="0" fontId="1" fillId="2" borderId="15" xfId="0" applyFont="1" applyFill="1" applyBorder="1" applyAlignment="1" applyProtection="1">
      <alignment horizontal="center" vertical="center"/>
      <protection locked="0"/>
    </xf>
    <xf numFmtId="0" fontId="0" fillId="0" borderId="0" xfId="0" applyBorder="1" applyAlignment="1">
      <alignment vertical="center"/>
    </xf>
    <xf numFmtId="0" fontId="1" fillId="2" borderId="0" xfId="0" applyFont="1" applyFill="1" applyBorder="1" applyAlignment="1" applyProtection="1">
      <alignment vertical="center"/>
      <protection locked="0"/>
    </xf>
    <xf numFmtId="0" fontId="0" fillId="2" borderId="0" xfId="0" applyFill="1" applyBorder="1" applyAlignment="1">
      <alignment vertical="center"/>
    </xf>
    <xf numFmtId="0" fontId="0" fillId="0" borderId="4" xfId="0" applyBorder="1" applyAlignment="1">
      <alignment vertical="center"/>
    </xf>
    <xf numFmtId="0" fontId="1" fillId="2" borderId="0" xfId="0" applyFont="1" applyFill="1" applyBorder="1" applyAlignment="1" applyProtection="1">
      <alignment horizontal="center" vertical="center"/>
      <protection locked="0"/>
    </xf>
    <xf numFmtId="0" fontId="5" fillId="5" borderId="14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6" borderId="14" xfId="0" applyFont="1" applyFill="1" applyBorder="1" applyAlignment="1" applyProtection="1">
      <alignment horizontal="center" vertical="center"/>
      <protection locked="0"/>
    </xf>
    <xf numFmtId="0" fontId="6" fillId="5" borderId="14" xfId="0" applyFont="1" applyFill="1" applyBorder="1" applyAlignment="1">
      <alignment vertical="center"/>
    </xf>
    <xf numFmtId="0" fontId="5" fillId="5" borderId="14" xfId="0" applyFont="1" applyFill="1" applyBorder="1" applyAlignment="1">
      <alignment vertical="center"/>
    </xf>
    <xf numFmtId="0" fontId="6" fillId="5" borderId="14" xfId="0" applyFont="1" applyFill="1" applyBorder="1" applyAlignment="1" applyProtection="1">
      <alignment horizontal="left" vertical="center" wrapText="1"/>
    </xf>
    <xf numFmtId="0" fontId="6" fillId="5" borderId="14" xfId="0" applyFont="1" applyFill="1" applyBorder="1" applyAlignment="1" applyProtection="1">
      <alignment vertical="center" wrapText="1"/>
    </xf>
    <xf numFmtId="0" fontId="6" fillId="5" borderId="26" xfId="0" applyFont="1" applyFill="1" applyBorder="1" applyAlignment="1" applyProtection="1">
      <alignment vertical="center" wrapText="1"/>
    </xf>
    <xf numFmtId="0" fontId="6" fillId="5" borderId="32" xfId="0" applyFont="1" applyFill="1" applyBorder="1" applyAlignment="1" applyProtection="1">
      <alignment vertical="center" wrapText="1"/>
    </xf>
    <xf numFmtId="0" fontId="1" fillId="5" borderId="15" xfId="0" applyFont="1" applyFill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0" xfId="0" applyBorder="1"/>
    <xf numFmtId="0" fontId="0" fillId="0" borderId="18" xfId="0" applyBorder="1"/>
    <xf numFmtId="0" fontId="0" fillId="0" borderId="0" xfId="0" applyBorder="1" applyAlignment="1" applyProtection="1">
      <alignment vertical="center"/>
      <protection hidden="1"/>
    </xf>
    <xf numFmtId="0" fontId="0" fillId="0" borderId="0" xfId="0" applyBorder="1" applyAlignment="1"/>
    <xf numFmtId="165" fontId="0" fillId="0" borderId="0" xfId="0" applyNumberFormat="1" applyBorder="1"/>
    <xf numFmtId="0" fontId="0" fillId="8" borderId="0" xfId="0" applyFill="1"/>
    <xf numFmtId="0" fontId="0" fillId="10" borderId="0" xfId="0" applyFill="1"/>
    <xf numFmtId="0" fontId="0" fillId="9" borderId="0" xfId="0" applyFill="1"/>
    <xf numFmtId="0" fontId="0" fillId="0" borderId="0" xfId="0" applyAlignment="1">
      <alignment horizontal="right"/>
    </xf>
    <xf numFmtId="9" fontId="0" fillId="0" borderId="0" xfId="0" applyNumberFormat="1" applyAlignment="1">
      <alignment horizontal="left" vertical="center"/>
    </xf>
    <xf numFmtId="0" fontId="13" fillId="6" borderId="38" xfId="2" applyFont="1" applyFill="1" applyBorder="1" applyAlignment="1" applyProtection="1">
      <alignment horizontal="center" vertical="center" wrapText="1"/>
      <protection hidden="1"/>
    </xf>
    <xf numFmtId="0" fontId="13" fillId="6" borderId="38" xfId="0" applyFont="1" applyFill="1" applyBorder="1" applyAlignment="1" applyProtection="1">
      <alignment horizontal="center" vertical="center" wrapText="1"/>
      <protection hidden="1"/>
    </xf>
    <xf numFmtId="0" fontId="7" fillId="0" borderId="15" xfId="0" applyFont="1" applyBorder="1" applyAlignment="1">
      <alignment horizontal="center" vertical="center"/>
    </xf>
    <xf numFmtId="0" fontId="7" fillId="0" borderId="15" xfId="0" applyFont="1" applyBorder="1" applyAlignment="1">
      <alignment horizontal="left" vertical="center"/>
    </xf>
    <xf numFmtId="9" fontId="7" fillId="0" borderId="15" xfId="1" applyFont="1" applyBorder="1" applyAlignment="1">
      <alignment horizontal="center" vertical="center"/>
    </xf>
    <xf numFmtId="3" fontId="1" fillId="7" borderId="15" xfId="0" applyNumberFormat="1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0" fillId="0" borderId="15" xfId="0" applyBorder="1" applyAlignment="1">
      <alignment horizontal="center" vertical="center"/>
    </xf>
    <xf numFmtId="0" fontId="5" fillId="5" borderId="26" xfId="0" applyFont="1" applyFill="1" applyBorder="1" applyAlignment="1">
      <alignment horizontal="left" vertical="center" wrapText="1"/>
    </xf>
    <xf numFmtId="0" fontId="5" fillId="5" borderId="29" xfId="0" applyFont="1" applyFill="1" applyBorder="1" applyAlignment="1">
      <alignment horizontal="left" vertical="center" wrapText="1"/>
    </xf>
    <xf numFmtId="0" fontId="5" fillId="5" borderId="30" xfId="0" applyFont="1" applyFill="1" applyBorder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9" fontId="7" fillId="2" borderId="27" xfId="0" applyNumberFormat="1" applyFont="1" applyFill="1" applyBorder="1" applyAlignment="1" applyProtection="1">
      <alignment horizontal="left" vertical="center" wrapText="1"/>
      <protection locked="0"/>
    </xf>
    <xf numFmtId="0" fontId="7" fillId="2" borderId="10" xfId="0" applyFont="1" applyFill="1" applyBorder="1" applyAlignment="1" applyProtection="1">
      <alignment horizontal="left" vertical="center" wrapText="1"/>
      <protection locked="0"/>
    </xf>
    <xf numFmtId="0" fontId="7" fillId="2" borderId="11" xfId="0" applyFont="1" applyFill="1" applyBorder="1" applyAlignment="1" applyProtection="1">
      <alignment horizontal="left" vertical="center" wrapText="1"/>
      <protection locked="0"/>
    </xf>
    <xf numFmtId="0" fontId="7" fillId="2" borderId="27" xfId="0" applyFont="1" applyFill="1" applyBorder="1" applyAlignment="1" applyProtection="1">
      <alignment horizontal="left" vertical="center" wrapText="1"/>
      <protection locked="0"/>
    </xf>
    <xf numFmtId="9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NumberFormat="1" applyFont="1" applyBorder="1" applyAlignment="1" applyProtection="1">
      <alignment horizontal="left" vertical="center" wrapText="1"/>
      <protection locked="0"/>
    </xf>
    <xf numFmtId="0" fontId="1" fillId="0" borderId="31" xfId="0" applyNumberFormat="1" applyFont="1" applyBorder="1" applyAlignment="1" applyProtection="1">
      <alignment horizontal="left" vertical="center" wrapText="1"/>
      <protection locked="0"/>
    </xf>
    <xf numFmtId="9" fontId="1" fillId="0" borderId="27" xfId="0" applyNumberFormat="1" applyFont="1" applyBorder="1" applyAlignment="1" applyProtection="1">
      <alignment horizontal="left" vertical="center" wrapText="1"/>
      <protection locked="0"/>
    </xf>
    <xf numFmtId="9" fontId="1" fillId="0" borderId="10" xfId="0" applyNumberFormat="1" applyFont="1" applyBorder="1" applyAlignment="1" applyProtection="1">
      <alignment horizontal="left" vertical="center" wrapText="1"/>
      <protection locked="0"/>
    </xf>
    <xf numFmtId="9" fontId="1" fillId="0" borderId="11" xfId="0" applyNumberFormat="1" applyFont="1" applyBorder="1" applyAlignment="1" applyProtection="1">
      <alignment horizontal="left" vertical="center" wrapText="1"/>
      <protection locked="0"/>
    </xf>
    <xf numFmtId="0" fontId="1" fillId="0" borderId="15" xfId="0" applyFont="1" applyBorder="1" applyAlignment="1" applyProtection="1">
      <alignment horizontal="left" vertical="center" wrapText="1"/>
      <protection locked="0"/>
    </xf>
    <xf numFmtId="0" fontId="1" fillId="0" borderId="31" xfId="0" applyFont="1" applyBorder="1" applyAlignment="1" applyProtection="1">
      <alignment horizontal="left" vertical="center" wrapText="1"/>
      <protection locked="0"/>
    </xf>
    <xf numFmtId="0" fontId="1" fillId="0" borderId="27" xfId="0" applyFont="1" applyBorder="1" applyAlignment="1" applyProtection="1">
      <alignment horizontal="left" vertical="center" wrapText="1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0" borderId="11" xfId="0" applyFont="1" applyBorder="1" applyAlignment="1" applyProtection="1">
      <alignment horizontal="left" vertical="center" wrapText="1"/>
      <protection locked="0"/>
    </xf>
    <xf numFmtId="49" fontId="1" fillId="0" borderId="33" xfId="0" applyNumberFormat="1" applyFont="1" applyBorder="1" applyAlignment="1" applyProtection="1">
      <alignment horizontal="left" vertical="center" wrapText="1"/>
      <protection locked="0"/>
    </xf>
    <xf numFmtId="49" fontId="1" fillId="0" borderId="34" xfId="0" applyNumberFormat="1" applyFont="1" applyBorder="1" applyAlignment="1" applyProtection="1">
      <alignment horizontal="left" vertical="center" wrapText="1"/>
      <protection locked="0"/>
    </xf>
    <xf numFmtId="49" fontId="1" fillId="0" borderId="35" xfId="0" applyNumberFormat="1" applyFont="1" applyBorder="1" applyAlignment="1" applyProtection="1">
      <alignment horizontal="left" vertical="center" wrapText="1"/>
      <protection locked="0"/>
    </xf>
    <xf numFmtId="0" fontId="6" fillId="5" borderId="36" xfId="0" applyFont="1" applyFill="1" applyBorder="1" applyAlignment="1" applyProtection="1">
      <alignment horizontal="center" vertical="center" wrapText="1"/>
    </xf>
    <xf numFmtId="49" fontId="1" fillId="0" borderId="37" xfId="0" applyNumberFormat="1" applyFont="1" applyBorder="1" applyAlignment="1" applyProtection="1">
      <alignment horizontal="left" vertical="center" wrapText="1"/>
      <protection locked="0"/>
    </xf>
    <xf numFmtId="0" fontId="6" fillId="5" borderId="14" xfId="0" applyFont="1" applyFill="1" applyBorder="1" applyAlignment="1" applyProtection="1">
      <alignment vertical="center" wrapText="1"/>
    </xf>
    <xf numFmtId="0" fontId="7" fillId="2" borderId="27" xfId="0" applyFont="1" applyFill="1" applyBorder="1" applyAlignment="1" applyProtection="1">
      <alignment horizontal="left" vertical="center" wrapText="1"/>
    </xf>
    <xf numFmtId="0" fontId="7" fillId="2" borderId="10" xfId="0" applyFont="1" applyFill="1" applyBorder="1" applyAlignment="1" applyProtection="1">
      <alignment horizontal="left" vertical="center" wrapText="1"/>
    </xf>
    <xf numFmtId="0" fontId="7" fillId="2" borderId="11" xfId="0" applyFont="1" applyFill="1" applyBorder="1" applyAlignment="1" applyProtection="1">
      <alignment horizontal="left" vertical="center" wrapText="1"/>
    </xf>
    <xf numFmtId="0" fontId="5" fillId="5" borderId="30" xfId="0" applyFont="1" applyFill="1" applyBorder="1" applyAlignment="1">
      <alignment horizontal="left" vertical="center"/>
    </xf>
    <xf numFmtId="0" fontId="5" fillId="5" borderId="14" xfId="0" applyFont="1" applyFill="1" applyBorder="1" applyAlignment="1">
      <alignment horizontal="left" vertical="center"/>
    </xf>
    <xf numFmtId="0" fontId="6" fillId="2" borderId="15" xfId="0" applyFont="1" applyFill="1" applyBorder="1" applyAlignment="1">
      <alignment horizontal="left" vertical="center"/>
    </xf>
    <xf numFmtId="0" fontId="7" fillId="2" borderId="15" xfId="0" applyFont="1" applyFill="1" applyBorder="1" applyAlignment="1" applyProtection="1">
      <alignment horizontal="left" vertical="center"/>
    </xf>
    <xf numFmtId="0" fontId="7" fillId="2" borderId="31" xfId="0" applyFont="1" applyFill="1" applyBorder="1" applyAlignment="1" applyProtection="1">
      <alignment horizontal="left" vertical="center"/>
    </xf>
    <xf numFmtId="0" fontId="6" fillId="2" borderId="15" xfId="0" applyFont="1" applyFill="1" applyBorder="1" applyAlignment="1">
      <alignment horizontal="left" vertical="center" wrapText="1"/>
    </xf>
    <xf numFmtId="0" fontId="5" fillId="2" borderId="27" xfId="0" applyFont="1" applyFill="1" applyBorder="1" applyAlignment="1" applyProtection="1">
      <alignment horizontal="left" vertical="center"/>
    </xf>
    <xf numFmtId="0" fontId="5" fillId="2" borderId="10" xfId="0" applyFont="1" applyFill="1" applyBorder="1" applyAlignment="1" applyProtection="1">
      <alignment horizontal="left" vertical="center"/>
    </xf>
    <xf numFmtId="0" fontId="5" fillId="2" borderId="28" xfId="0" applyFont="1" applyFill="1" applyBorder="1" applyAlignment="1" applyProtection="1">
      <alignment horizontal="left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6" fillId="6" borderId="15" xfId="0" applyFont="1" applyFill="1" applyBorder="1" applyAlignment="1" applyProtection="1">
      <alignment horizontal="center" vertical="center"/>
      <protection locked="0"/>
    </xf>
    <xf numFmtId="0" fontId="6" fillId="6" borderId="31" xfId="0" applyFont="1" applyFill="1" applyBorder="1" applyAlignment="1" applyProtection="1">
      <alignment horizontal="center" vertical="center"/>
      <protection locked="0"/>
    </xf>
    <xf numFmtId="0" fontId="1" fillId="2" borderId="15" xfId="0" applyFont="1" applyFill="1" applyBorder="1" applyAlignment="1" applyProtection="1">
      <alignment horizontal="left" vertical="center" wrapText="1"/>
      <protection locked="0"/>
    </xf>
    <xf numFmtId="0" fontId="1" fillId="2" borderId="31" xfId="0" applyFont="1" applyFill="1" applyBorder="1" applyAlignment="1" applyProtection="1">
      <alignment horizontal="left" vertical="center" wrapText="1"/>
      <protection locked="0"/>
    </xf>
    <xf numFmtId="0" fontId="7" fillId="2" borderId="27" xfId="0" applyFont="1" applyFill="1" applyBorder="1" applyAlignment="1" applyProtection="1">
      <alignment horizontal="left" vertical="center"/>
    </xf>
    <xf numFmtId="0" fontId="7" fillId="2" borderId="10" xfId="0" applyFont="1" applyFill="1" applyBorder="1" applyAlignment="1" applyProtection="1">
      <alignment horizontal="left" vertical="center"/>
    </xf>
    <xf numFmtId="0" fontId="7" fillId="2" borderId="11" xfId="0" applyFont="1" applyFill="1" applyBorder="1" applyAlignment="1" applyProtection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3" fillId="11" borderId="14" xfId="0" applyFont="1" applyFill="1" applyBorder="1" applyAlignment="1">
      <alignment horizontal="center" vertical="center"/>
    </xf>
    <xf numFmtId="0" fontId="3" fillId="11" borderId="15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4" fillId="6" borderId="22" xfId="0" applyFont="1" applyFill="1" applyBorder="1" applyAlignment="1">
      <alignment horizontal="center" vertical="center"/>
    </xf>
    <xf numFmtId="0" fontId="4" fillId="6" borderId="23" xfId="0" applyFont="1" applyFill="1" applyBorder="1" applyAlignment="1">
      <alignment horizontal="center" vertical="center"/>
    </xf>
    <xf numFmtId="0" fontId="4" fillId="6" borderId="24" xfId="0" applyFont="1" applyFill="1" applyBorder="1" applyAlignment="1">
      <alignment horizontal="center" vertical="center"/>
    </xf>
    <xf numFmtId="0" fontId="4" fillId="6" borderId="12" xfId="0" applyFont="1" applyFill="1" applyBorder="1" applyAlignment="1">
      <alignment horizontal="center" vertical="center"/>
    </xf>
    <xf numFmtId="0" fontId="4" fillId="6" borderId="13" xfId="0" applyFont="1" applyFill="1" applyBorder="1" applyAlignment="1">
      <alignment horizontal="center" vertical="center"/>
    </xf>
    <xf numFmtId="0" fontId="4" fillId="6" borderId="25" xfId="0" applyFont="1" applyFill="1" applyBorder="1" applyAlignment="1">
      <alignment horizontal="center" vertical="center"/>
    </xf>
    <xf numFmtId="0" fontId="13" fillId="6" borderId="38" xfId="0" applyFont="1" applyFill="1" applyBorder="1" applyAlignment="1" applyProtection="1">
      <alignment horizontal="center" vertical="center" wrapText="1"/>
      <protection hidden="1"/>
    </xf>
    <xf numFmtId="0" fontId="10" fillId="3" borderId="15" xfId="0" applyFont="1" applyFill="1" applyBorder="1" applyAlignment="1">
      <alignment horizontal="left" vertical="center"/>
    </xf>
    <xf numFmtId="0" fontId="11" fillId="2" borderId="27" xfId="0" applyFont="1" applyFill="1" applyBorder="1" applyAlignment="1" applyProtection="1">
      <alignment horizontal="center" vertical="center" wrapText="1"/>
    </xf>
    <xf numFmtId="0" fontId="11" fillId="2" borderId="10" xfId="0" applyFont="1" applyFill="1" applyBorder="1" applyAlignment="1" applyProtection="1">
      <alignment horizontal="center" vertical="center" wrapText="1"/>
    </xf>
    <xf numFmtId="0" fontId="11" fillId="2" borderId="28" xfId="0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</cellXfs>
  <cellStyles count="12">
    <cellStyle name="Euro" xfId="4" xr:uid="{00000000-0005-0000-0000-000000000000}"/>
    <cellStyle name="Millares 2" xfId="3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2 3" xfId="6" xr:uid="{00000000-0005-0000-0000-000005000000}"/>
    <cellStyle name="Normal 2 4" xfId="7" xr:uid="{00000000-0005-0000-0000-000006000000}"/>
    <cellStyle name="Normal 3" xfId="8" xr:uid="{00000000-0005-0000-0000-000007000000}"/>
    <cellStyle name="Porcentaje" xfId="1" builtinId="5"/>
    <cellStyle name="Porcentaje 2" xfId="9" xr:uid="{00000000-0005-0000-0000-000009000000}"/>
    <cellStyle name="Porcentual 2" xfId="10" xr:uid="{00000000-0005-0000-0000-00000A000000}"/>
    <cellStyle name="Porcentual 2 2" xfId="11" xr:uid="{00000000-0005-0000-0000-00000B000000}"/>
  </cellStyles>
  <dxfs count="32"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00B050"/>
      </font>
      <fill>
        <patternFill>
          <bgColor rgb="FF00B050"/>
        </patternFill>
      </fill>
    </dxf>
    <dxf>
      <font>
        <color rgb="FFFF0000"/>
      </font>
      <fill>
        <patternFill>
          <bgColor rgb="FFFF0000"/>
        </patternFill>
      </fill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  <dxf>
      <font>
        <color theme="0"/>
      </font>
    </dxf>
    <dxf>
      <font>
        <b/>
        <i val="0"/>
        <condense val="0"/>
        <extend val="0"/>
        <color indexed="17"/>
      </font>
      <border>
        <left style="thin">
          <color indexed="17"/>
        </left>
        <right style="thin">
          <color indexed="17"/>
        </right>
        <top style="thin">
          <color indexed="17"/>
        </top>
        <bottom style="thin">
          <color indexed="17"/>
        </bottom>
      </border>
    </dxf>
    <dxf>
      <font>
        <b/>
        <i val="0"/>
        <strike val="0"/>
        <condense val="0"/>
        <extend val="0"/>
        <color indexed="10"/>
      </font>
      <border>
        <left style="thin">
          <color indexed="10"/>
        </left>
        <right style="thin">
          <color indexed="10"/>
        </right>
        <top style="thin">
          <color indexed="10"/>
        </top>
        <bottom style="thin">
          <color indexed="10"/>
        </bottom>
      </border>
    </dxf>
    <dxf>
      <font>
        <b/>
        <i val="0"/>
        <condense val="0"/>
        <extend val="0"/>
        <color indexed="53"/>
      </font>
      <border>
        <left style="thin">
          <color indexed="53"/>
        </left>
        <right style="thin">
          <color indexed="53"/>
        </right>
        <top style="thin">
          <color indexed="53"/>
        </top>
        <bottom style="thin">
          <color indexed="53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s-ES"/>
            </a:pPr>
            <a:r>
              <a:rPr lang="es-CO"/>
              <a:t>Seguimiento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7735002549141826E-2"/>
          <c:y val="0.16086462676161631"/>
          <c:w val="0.85420154154938832"/>
          <c:h val="0.72380413529237064"/>
        </c:manualLayout>
      </c:layout>
      <c:barChart>
        <c:barDir val="col"/>
        <c:grouping val="clustered"/>
        <c:varyColors val="0"/>
        <c:ser>
          <c:idx val="0"/>
          <c:order val="0"/>
          <c:tx>
            <c:v>Meta</c:v>
          </c:tx>
          <c:spPr>
            <a:solidFill>
              <a:srgbClr val="CC99FF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Seguimiento'!$D$13:$D$16</c:f>
              <c:numCache>
                <c:formatCode>0%</c:formatCode>
                <c:ptCount val="4"/>
                <c:pt idx="0">
                  <c:v>0.95</c:v>
                </c:pt>
                <c:pt idx="1">
                  <c:v>0.95</c:v>
                </c:pt>
                <c:pt idx="2">
                  <c:v>0.95</c:v>
                </c:pt>
                <c:pt idx="3">
                  <c:v>0.95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3F-470A-BA61-6F56121C36D4}"/>
            </c:ext>
          </c:extLst>
        </c:ser>
        <c:ser>
          <c:idx val="1"/>
          <c:order val="1"/>
          <c:tx>
            <c:v>Resultado</c:v>
          </c:tx>
          <c:spPr>
            <a:solidFill>
              <a:srgbClr val="0070C0"/>
            </a:solidFill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'Ficha T Seguimiento'!$C$13:$C$16</c:f>
              <c:strCache>
                <c:ptCount val="4"/>
                <c:pt idx="0">
                  <c:v>Enero - Marzo</c:v>
                </c:pt>
                <c:pt idx="1">
                  <c:v>Abril -  Junio</c:v>
                </c:pt>
                <c:pt idx="2">
                  <c:v>Julio - Septiembre</c:v>
                </c:pt>
                <c:pt idx="3">
                  <c:v>Octubre - Diciembre </c:v>
                </c:pt>
              </c:strCache>
            </c:strRef>
          </c:cat>
          <c:val>
            <c:numRef>
              <c:f>'Ficha T Seguimiento'!$G$13:$G$16</c:f>
              <c:numCache>
                <c:formatCode>0%</c:formatCode>
                <c:ptCount val="4"/>
                <c:pt idx="0">
                  <c:v>0.88311019567456228</c:v>
                </c:pt>
                <c:pt idx="1">
                  <c:v>0.9028687985261219</c:v>
                </c:pt>
                <c:pt idx="2">
                  <c:v>0.92773050344427288</c:v>
                </c:pt>
                <c:pt idx="3">
                  <c:v>0.90574876925520087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3F-470A-BA61-6F56121C3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324129024"/>
        <c:axId val="324129416"/>
      </c:barChart>
      <c:catAx>
        <c:axId val="32412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s-ES" sz="1100"/>
            </a:pPr>
            <a:endParaRPr lang="es-CO"/>
          </a:p>
        </c:txPr>
        <c:crossAx val="324129416"/>
        <c:crosses val="autoZero"/>
        <c:auto val="1"/>
        <c:lblAlgn val="ctr"/>
        <c:lblOffset val="100"/>
        <c:noMultiLvlLbl val="0"/>
      </c:catAx>
      <c:valAx>
        <c:axId val="324129416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txPr>
          <a:bodyPr/>
          <a:lstStyle/>
          <a:p>
            <a:pPr>
              <a:defRPr lang="es-ES" sz="1050"/>
            </a:pPr>
            <a:endParaRPr lang="es-CO"/>
          </a:p>
        </c:txPr>
        <c:crossAx val="324129024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0.89768444555290317"/>
          <c:y val="0.25742959705741603"/>
          <c:w val="9.2715478438498367E-2"/>
          <c:h val="0.40383156808727222"/>
        </c:manualLayout>
      </c:layout>
      <c:overlay val="0"/>
      <c:txPr>
        <a:bodyPr/>
        <a:lstStyle/>
        <a:p>
          <a:pPr>
            <a:defRPr lang="es-ES"/>
          </a:pPr>
          <a:endParaRPr lang="es-CO"/>
        </a:p>
      </c:txPr>
    </c:legend>
    <c:plotVisOnly val="1"/>
    <c:dispBlanksAs val="gap"/>
    <c:showDLblsOverMax val="0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1020</xdr:colOff>
      <xdr:row>0</xdr:row>
      <xdr:rowOff>176894</xdr:rowOff>
    </xdr:from>
    <xdr:to>
      <xdr:col>12</xdr:col>
      <xdr:colOff>81642</xdr:colOff>
      <xdr:row>9</xdr:row>
      <xdr:rowOff>148319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370814" y="176894"/>
          <a:ext cx="10031446" cy="1697131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0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0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16850"/>
              <a:ext cx="2333219" cy="37383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 eaLnBrk="1" fontAlgn="auto" latinLnBrk="0" hangingPunct="1"/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MEDE01.07.01.18.P05.F02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0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61034" y="390687"/>
              <a:ext cx="1087666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0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5481" y="390687"/>
              <a:ext cx="1245553" cy="201855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0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52262" y="579519"/>
              <a:ext cx="1096438" cy="573007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0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5481" y="579519"/>
              <a:ext cx="1245553" cy="573007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DE</a:t>
              </a:r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ENTRADA EN </a:t>
              </a:r>
            </a:p>
            <a:p>
              <a:pPr algn="ctr" rtl="0"/>
              <a:r>
                <a:rPr lang="es-ES" sz="800" b="0" i="0" baseline="0">
                  <a:latin typeface="Arial" pitchFamily="34" charset="0"/>
                  <a:ea typeface="+mn-ea"/>
                  <a:cs typeface="Arial" pitchFamily="34" charset="0"/>
                </a:rPr>
                <a:t>VIGENCIA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0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1999902" y="16851"/>
              <a:ext cx="4315578" cy="1133881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SISTEMAS DE GESTIÓN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Y CONTROL </a:t>
              </a:r>
            </a:p>
            <a:p>
              <a:pPr algn="ctr"/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2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>
                  <a:latin typeface="Arial" pitchFamily="34" charset="0"/>
                  <a:ea typeface="+mn-ea"/>
                  <a:cs typeface="Arial" pitchFamily="34" charset="0"/>
                </a:rPr>
                <a:t> (SISTEDA,</a:t>
              </a:r>
              <a:r>
                <a:rPr lang="es-ES" sz="1200" baseline="0">
                  <a:latin typeface="Arial" pitchFamily="34" charset="0"/>
                  <a:ea typeface="+mn-ea"/>
                  <a:cs typeface="Arial" pitchFamily="34" charset="0"/>
                </a:rPr>
                <a:t> SGC y MECI)</a:t>
              </a:r>
            </a:p>
            <a:p>
              <a:pPr algn="ctr"/>
              <a:endParaRPr lang="es-ES" sz="1200" b="0" i="0" strike="noStrike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i="0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FORMULACIÓN DE INDICADORES</a:t>
              </a:r>
              <a:r>
                <a:rPr lang="es-CO" sz="1200" b="1" i="0" kern="1200" baseline="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endParaRPr lang="es-CO" sz="1200">
                <a:latin typeface="Arial" pitchFamily="34" charset="0"/>
                <a:cs typeface="Arial" pitchFamily="34" charset="0"/>
              </a:endParaRPr>
            </a:p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/>
              </a:pPr>
              <a:r>
                <a:rPr lang="es-ES" sz="1200" b="1">
                  <a:latin typeface="Arial" pitchFamily="34" charset="0"/>
                  <a:ea typeface="+mn-ea"/>
                  <a:cs typeface="Arial" pitchFamily="34" charset="0"/>
                </a:rPr>
                <a:t>  </a:t>
              </a:r>
              <a:endParaRPr lang="es-CO" sz="1200">
                <a:latin typeface="Arial" pitchFamily="34" charset="0"/>
                <a:ea typeface="+mn-ea"/>
                <a:cs typeface="Arial" pitchFamily="34" charset="0"/>
              </a:endParaRP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85715" y="670679"/>
              <a:ext cx="1826472" cy="481847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endParaRPr lang="es-CO" sz="700" b="0" i="0">
                <a:solidFill>
                  <a:sysClr val="windowText" lastClr="000000"/>
                </a:solidFill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ESTRATÉGICO</a:t>
              </a:r>
            </a:p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INFORMACIÓN</a:t>
              </a:r>
              <a:r>
                <a:rPr lang="es-CO" sz="700" b="0" i="0" baseline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 ESTRATÉGICA</a:t>
              </a:r>
              <a:endParaRPr lang="es-CO" sz="700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00100" y="3069272"/>
            <a:ext cx="910099" cy="51506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</xdr:colOff>
      <xdr:row>8</xdr:row>
      <xdr:rowOff>123825</xdr:rowOff>
    </xdr:to>
    <xdr:grpSp>
      <xdr:nvGrpSpPr>
        <xdr:cNvPr id="2" name="13 Grupo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pSpPr>
          <a:grpSpLocks/>
        </xdr:cNvGrpSpPr>
      </xdr:nvGrpSpPr>
      <xdr:grpSpPr bwMode="auto">
        <a:xfrm>
          <a:off x="285750" y="381000"/>
          <a:ext cx="11039475" cy="1304925"/>
          <a:chOff x="596900" y="2852737"/>
          <a:chExt cx="7950200" cy="1152527"/>
        </a:xfrm>
      </xdr:grpSpPr>
      <xdr:grpSp>
        <xdr:nvGrpSpPr>
          <xdr:cNvPr id="3" name="37 Grupo">
            <a:extLst>
              <a:ext uri="{FF2B5EF4-FFF2-40B4-BE49-F238E27FC236}">
                <a16:creationId xmlns:a16="http://schemas.microsoft.com/office/drawing/2014/main" id="{00000000-0008-0000-0200-000003000000}"/>
              </a:ext>
            </a:extLst>
          </xdr:cNvPr>
          <xdr:cNvGrpSpPr>
            <a:grpSpLocks/>
          </xdr:cNvGrpSpPr>
        </xdr:nvGrpSpPr>
        <xdr:grpSpPr bwMode="auto">
          <a:xfrm>
            <a:off x="596900" y="2852737"/>
            <a:ext cx="7950200" cy="1152527"/>
            <a:chOff x="0" y="0"/>
            <a:chExt cx="8648700" cy="1152526"/>
          </a:xfrm>
        </xdr:grpSpPr>
        <xdr:sp macro="" textlink="">
          <xdr:nvSpPr>
            <xdr:cNvPr id="5" name="Rectangle 41">
              <a:extLst>
                <a:ext uri="{FF2B5EF4-FFF2-40B4-BE49-F238E27FC236}">
                  <a16:creationId xmlns:a16="http://schemas.microsoft.com/office/drawing/2014/main" id="{00000000-0008-0000-0200-000005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0" y="0"/>
              <a:ext cx="8648700" cy="1152525"/>
            </a:xfrm>
            <a:prstGeom prst="rect">
              <a:avLst/>
            </a:prstGeom>
            <a:noFill/>
            <a:ln w="9525">
              <a:solidFill>
                <a:srgbClr val="000000"/>
              </a:solidFill>
              <a:miter lim="800000"/>
              <a:headEnd/>
              <a:tailEnd/>
            </a:ln>
          </xdr:spPr>
        </xdr:sp>
        <xdr:sp macro="" textlink="">
          <xdr:nvSpPr>
            <xdr:cNvPr id="6" name="Text Box 42">
              <a:extLst>
                <a:ext uri="{FF2B5EF4-FFF2-40B4-BE49-F238E27FC236}">
                  <a16:creationId xmlns:a16="http://schemas.microsoft.com/office/drawing/2014/main" id="{00000000-0008-0000-0200-000006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0"/>
              <a:ext cx="2338595" cy="389952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ES" sz="9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MEDE01.07.01.18.P05.F05</a:t>
              </a:r>
              <a:endParaRPr lang="es-CO" sz="9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  <xdr:sp macro="" textlink="">
          <xdr:nvSpPr>
            <xdr:cNvPr id="7" name="Rectangle 43">
              <a:extLst>
                <a:ext uri="{FF2B5EF4-FFF2-40B4-BE49-F238E27FC236}">
                  <a16:creationId xmlns:a16="http://schemas.microsoft.com/office/drawing/2014/main" id="{00000000-0008-0000-0200-000007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7557356" y="389952"/>
              <a:ext cx="1091344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ysClr val="windowText" lastClr="000000"/>
                  </a:solidFill>
                  <a:latin typeface="Arial"/>
                  <a:cs typeface="Arial"/>
                </a:rPr>
                <a:t>1</a:t>
              </a:r>
            </a:p>
          </xdr:txBody>
        </xdr:sp>
        <xdr:sp macro="" textlink="">
          <xdr:nvSpPr>
            <xdr:cNvPr id="8" name="Rectangle 44">
              <a:extLst>
                <a:ext uri="{FF2B5EF4-FFF2-40B4-BE49-F238E27FC236}">
                  <a16:creationId xmlns:a16="http://schemas.microsoft.com/office/drawing/2014/main" id="{00000000-0008-0000-0200-00000800000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10105" y="389952"/>
              <a:ext cx="1247251" cy="199309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strike="noStrike">
                  <a:solidFill>
                    <a:srgbClr val="000000"/>
                  </a:solidFill>
                  <a:latin typeface="Arial"/>
                  <a:cs typeface="Arial"/>
                </a:rPr>
                <a:t>VERSIÓN</a:t>
              </a:r>
            </a:p>
          </xdr:txBody>
        </xdr:sp>
        <xdr:sp macro="" textlink="">
          <xdr:nvSpPr>
            <xdr:cNvPr id="9" name="Text Box 45">
              <a:extLst>
                <a:ext uri="{FF2B5EF4-FFF2-40B4-BE49-F238E27FC236}">
                  <a16:creationId xmlns:a16="http://schemas.microsoft.com/office/drawing/2014/main" id="{00000000-0008-0000-0200-000009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7549150" y="580596"/>
              <a:ext cx="1099550" cy="571930"/>
            </a:xfrm>
            <a:prstGeom prst="rect">
              <a:avLst/>
            </a:prstGeom>
            <a:solidFill>
              <a:srgbClr val="FFFFFF"/>
            </a:solidFill>
            <a:ln w="9525" algn="ctr">
              <a:solidFill>
                <a:srgbClr val="000000"/>
              </a:solidFill>
              <a:miter lim="800000"/>
              <a:headEnd/>
              <a:tailEnd/>
            </a:ln>
            <a:effectLst/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>
                <a:defRPr sz="1000"/>
              </a:pPr>
              <a:r>
                <a:rPr lang="es-ES" sz="800" b="0" i="0" kern="120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09/mar/2018</a:t>
              </a:r>
              <a:endParaRPr lang="es-ES" sz="800" b="0" i="0" strike="noStrike">
                <a:solidFill>
                  <a:sysClr val="windowText" lastClr="000000"/>
                </a:solidFill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0" name="Text Box 46">
              <a:extLst>
                <a:ext uri="{FF2B5EF4-FFF2-40B4-BE49-F238E27FC236}">
                  <a16:creationId xmlns:a16="http://schemas.microsoft.com/office/drawing/2014/main" id="{00000000-0008-0000-0200-00000A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6310105" y="580596"/>
              <a:ext cx="1247251" cy="571930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FECHA DE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ENTRADA</a:t>
              </a:r>
            </a:p>
            <a:p>
              <a:pPr algn="ctr" rtl="0"/>
              <a:r>
                <a:rPr lang="es-ES" sz="800" b="0" i="0">
                  <a:latin typeface="Arial" pitchFamily="34" charset="0"/>
                  <a:ea typeface="+mn-ea"/>
                  <a:cs typeface="Arial" pitchFamily="34" charset="0"/>
                </a:rPr>
                <a:t>EN VIGENCIA                    </a:t>
              </a:r>
              <a:endParaRPr lang="es-ES" sz="800">
                <a:latin typeface="Arial" pitchFamily="34" charset="0"/>
                <a:cs typeface="Arial" pitchFamily="34" charset="0"/>
              </a:endParaRPr>
            </a:p>
          </xdr:txBody>
        </xdr:sp>
        <xdr:sp macro="" textlink="">
          <xdr:nvSpPr>
            <xdr:cNvPr id="11" name="Text Box 47">
              <a:extLst>
                <a:ext uri="{FF2B5EF4-FFF2-40B4-BE49-F238E27FC236}">
                  <a16:creationId xmlns:a16="http://schemas.microsoft.com/office/drawing/2014/main" id="{00000000-0008-0000-0200-00000B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2002166" y="0"/>
              <a:ext cx="4307939" cy="1152526"/>
            </a:xfrm>
            <a:prstGeom prst="rect">
              <a:avLst/>
            </a:prstGeom>
            <a:solidFill>
              <a:srgbClr val="FFFFFF"/>
            </a:solidFill>
            <a:ln w="9525">
              <a:solidFill>
                <a:srgbClr val="000000"/>
              </a:solidFill>
              <a:miter lim="800000"/>
              <a:headEnd/>
              <a:tailEnd/>
            </a:ln>
          </xdr:spPr>
          <xdr:txBody>
            <a:bodyPr wrap="square" lIns="27432" tIns="22860" rIns="27432" bIns="22860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SISTEMAS DE GESTIÓN Y CONTROL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</a:t>
              </a:r>
            </a:p>
            <a:p>
              <a:pPr algn="ctr"/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INTEGRADOS</a:t>
              </a:r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000">
                  <a:latin typeface="Arial" pitchFamily="34" charset="0"/>
                  <a:ea typeface="+mn-ea"/>
                  <a:cs typeface="Arial" pitchFamily="34" charset="0"/>
                </a:rPr>
                <a:t>(SISTEDA, SGC y</a:t>
              </a:r>
              <a:r>
                <a:rPr lang="es-ES" sz="1000" baseline="0">
                  <a:latin typeface="Arial" pitchFamily="34" charset="0"/>
                  <a:ea typeface="+mn-ea"/>
                  <a:cs typeface="Arial" pitchFamily="34" charset="0"/>
                </a:rPr>
                <a:t> MECI)</a:t>
              </a:r>
            </a:p>
            <a:p>
              <a:pPr algn="ctr"/>
              <a:endParaRPr lang="es-ES" sz="1000">
                <a:latin typeface="Arial" pitchFamily="34" charset="0"/>
                <a:ea typeface="+mn-ea"/>
                <a:cs typeface="Arial" pitchFamily="34" charset="0"/>
              </a:endParaRPr>
            </a:p>
            <a:p>
              <a:pPr algn="ctr"/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FICHA TÉCNICA 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DE </a:t>
              </a:r>
              <a:r>
                <a:rPr lang="es-ES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SEGUIMIENTO</a:t>
              </a:r>
              <a:r>
                <a:rPr lang="es-CO" sz="1200" b="1" kern="1200">
                  <a:solidFill>
                    <a:schemeClr val="tx1"/>
                  </a:solidFill>
                  <a:latin typeface="Arial" pitchFamily="34" charset="0"/>
                  <a:ea typeface="+mn-ea"/>
                  <a:cs typeface="Arial" pitchFamily="34" charset="0"/>
                </a:rPr>
                <a:t> DE INDICADORES  </a:t>
              </a:r>
            </a:p>
          </xdr:txBody>
        </xdr:sp>
        <xdr:sp macro="" textlink="">
          <xdr:nvSpPr>
            <xdr:cNvPr id="12" name="Text Box 49">
              <a:extLst>
                <a:ext uri="{FF2B5EF4-FFF2-40B4-BE49-F238E27FC236}">
                  <a16:creationId xmlns:a16="http://schemas.microsoft.com/office/drawing/2014/main" id="{00000000-0008-0000-0200-00000C000000}"/>
                </a:ext>
              </a:extLst>
            </xdr:cNvPr>
            <xdr:cNvSpPr txBox="1">
              <a:spLocks noChangeArrowheads="1"/>
            </xdr:cNvSpPr>
          </xdr:nvSpPr>
          <xdr:spPr bwMode="auto">
            <a:xfrm>
              <a:off x="49234" y="762574"/>
              <a:ext cx="1920110" cy="363956"/>
            </a:xfrm>
            <a:prstGeom prst="rect">
              <a:avLst/>
            </a:prstGeom>
            <a:solidFill>
              <a:srgbClr val="FFFFFF"/>
            </a:solidFill>
            <a:ln w="9525" algn="ctr">
              <a:noFill/>
              <a:miter lim="800000"/>
              <a:headEnd/>
              <a:tailEnd/>
            </a:ln>
            <a:effectLst/>
          </xdr:spPr>
          <xdr:txBody>
            <a:bodyPr wrap="square" lIns="27432" tIns="18288" rIns="27432" bIns="18288" anchor="ctr" upright="1"/>
            <a:lstStyle>
              <a:defPPr>
                <a:defRPr lang="es-CO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rtl="0"/>
              <a:r>
                <a:rPr lang="es-CO" sz="700" b="0" i="0">
                  <a:solidFill>
                    <a:sysClr val="windowText" lastClr="000000"/>
                  </a:solidFill>
                  <a:latin typeface="Arial" pitchFamily="34" charset="0"/>
                  <a:ea typeface="+mn-ea"/>
                  <a:cs typeface="Arial" pitchFamily="34" charset="0"/>
                </a:rPr>
                <a:t>DIRECCIONAMIENTO ESTRATEGICO</a:t>
              </a:r>
            </a:p>
            <a:p>
              <a:pPr algn="ctr" rtl="0"/>
              <a:r>
                <a:rPr lang="es-ES" sz="700" kern="1200">
                  <a:solidFill>
                    <a:sysClr val="windowText" lastClr="000000"/>
                  </a:solidFill>
                  <a:effectLst/>
                  <a:latin typeface="Arial" panose="020B0604020202020204" pitchFamily="34" charset="0"/>
                  <a:ea typeface="+mn-ea"/>
                  <a:cs typeface="Arial" panose="020B0604020202020204" pitchFamily="34" charset="0"/>
                </a:rPr>
                <a:t>INFORMACIÓN ESTRATEGICA</a:t>
              </a:r>
              <a:endParaRPr lang="es-CO" sz="700">
                <a:solidFill>
                  <a:sysClr val="windowText" lastClr="000000"/>
                </a:solidFill>
                <a:effectLst/>
                <a:latin typeface="Arial" panose="020B0604020202020204" pitchFamily="34" charset="0"/>
                <a:cs typeface="Arial" panose="020B0604020202020204" pitchFamily="34" charset="0"/>
              </a:endParaRPr>
            </a:p>
          </xdr:txBody>
        </xdr:sp>
      </xdr:grpSp>
      <xdr:pic>
        <xdr:nvPicPr>
          <xdr:cNvPr id="4" name="Picture 250" descr="escudo">
            <a:extLst>
              <a:ext uri="{FF2B5EF4-FFF2-40B4-BE49-F238E27FC236}">
                <a16:creationId xmlns:a16="http://schemas.microsoft.com/office/drawing/2014/main" id="{00000000-0008-0000-0200-000004000000}"/>
              </a:ext>
            </a:extLst>
          </xdr:cNvPr>
          <xdr:cNvPicPr preferRelativeResize="0">
            <a:picLocks noChangeArrowheads="1"/>
          </xdr:cNvPicPr>
        </xdr:nvPicPr>
        <xdr:blipFill>
          <a:blip xmlns:r="http://schemas.openxmlformats.org/officeDocument/2006/relationships" r:embed="rId1" cstate="print"/>
          <a:srcRect/>
          <a:stretch>
            <a:fillRect/>
          </a:stretch>
        </xdr:blipFill>
        <xdr:spPr bwMode="auto">
          <a:xfrm>
            <a:off x="1060480" y="2886932"/>
            <a:ext cx="934135" cy="753295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</xdr:pic>
    </xdr:grpSp>
    <xdr:clientData/>
  </xdr:twoCellAnchor>
  <xdr:twoCellAnchor>
    <xdr:from>
      <xdr:col>1</xdr:col>
      <xdr:colOff>111124</xdr:colOff>
      <xdr:row>17</xdr:row>
      <xdr:rowOff>63500</xdr:rowOff>
    </xdr:from>
    <xdr:to>
      <xdr:col>10</xdr:col>
      <xdr:colOff>1269999</xdr:colOff>
      <xdr:row>37</xdr:row>
      <xdr:rowOff>63499</xdr:rowOff>
    </xdr:to>
    <xdr:graphicFrame macro="">
      <xdr:nvGraphicFramePr>
        <xdr:cNvPr id="13" name="12 Gráfico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Azul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57"/>
  <sheetViews>
    <sheetView showGridLines="0" tabSelected="1" zoomScale="85" zoomScaleNormal="85" workbookViewId="0">
      <selection activeCell="K16" sqref="K16:L18"/>
    </sheetView>
  </sheetViews>
  <sheetFormatPr baseColWidth="10" defaultColWidth="12.28515625" defaultRowHeight="15" x14ac:dyDescent="0.25"/>
  <cols>
    <col min="1" max="1" width="5.5703125" style="1" customWidth="1"/>
    <col min="2" max="2" width="32.5703125" style="1" customWidth="1"/>
    <col min="3" max="3" width="17.7109375" style="1" customWidth="1"/>
    <col min="4" max="4" width="7.140625" style="1" customWidth="1"/>
    <col min="5" max="5" width="7.5703125" style="1" customWidth="1"/>
    <col min="6" max="6" width="17.140625" style="1" customWidth="1"/>
    <col min="7" max="7" width="10" style="1" customWidth="1"/>
    <col min="8" max="8" width="8.42578125" style="1" customWidth="1"/>
    <col min="9" max="9" width="7" style="1" customWidth="1"/>
    <col min="10" max="10" width="3.5703125" style="1" customWidth="1"/>
    <col min="11" max="11" width="12.42578125" style="1" customWidth="1"/>
    <col min="12" max="12" width="25.5703125" style="1" customWidth="1"/>
    <col min="13" max="13" width="1.5703125" style="1" customWidth="1"/>
    <col min="14" max="16384" width="12.28515625" style="1"/>
  </cols>
  <sheetData>
    <row r="1" spans="2:13" ht="15.75" thickBot="1" x14ac:dyDescent="0.3"/>
    <row r="2" spans="2:13" x14ac:dyDescent="0.25">
      <c r="B2" s="95"/>
      <c r="C2" s="96"/>
      <c r="D2" s="96"/>
      <c r="E2" s="96"/>
      <c r="F2" s="96"/>
      <c r="G2" s="96"/>
      <c r="H2" s="96"/>
      <c r="I2" s="96"/>
      <c r="J2" s="96"/>
      <c r="K2" s="96"/>
      <c r="L2" s="96"/>
      <c r="M2" s="97"/>
    </row>
    <row r="3" spans="2:13" x14ac:dyDescent="0.25">
      <c r="B3" s="98"/>
      <c r="C3" s="99"/>
      <c r="D3" s="99"/>
      <c r="E3" s="99"/>
      <c r="F3" s="99"/>
      <c r="G3" s="99"/>
      <c r="H3" s="99"/>
      <c r="I3" s="99"/>
      <c r="J3" s="99"/>
      <c r="K3" s="99"/>
      <c r="L3" s="99"/>
      <c r="M3" s="100"/>
    </row>
    <row r="4" spans="2:13" x14ac:dyDescent="0.25">
      <c r="B4" s="98"/>
      <c r="C4" s="99"/>
      <c r="D4" s="99"/>
      <c r="E4" s="99"/>
      <c r="F4" s="99"/>
      <c r="G4" s="99"/>
      <c r="H4" s="99"/>
      <c r="I4" s="99"/>
      <c r="J4" s="99"/>
      <c r="K4" s="99"/>
      <c r="L4" s="99"/>
      <c r="M4" s="100"/>
    </row>
    <row r="5" spans="2:13" x14ac:dyDescent="0.25">
      <c r="B5" s="98"/>
      <c r="C5" s="99"/>
      <c r="D5" s="99"/>
      <c r="E5" s="99"/>
      <c r="F5" s="99"/>
      <c r="G5" s="99"/>
      <c r="H5" s="99"/>
      <c r="I5" s="99"/>
      <c r="J5" s="99"/>
      <c r="K5" s="99"/>
      <c r="L5" s="99"/>
      <c r="M5" s="100"/>
    </row>
    <row r="6" spans="2:13" x14ac:dyDescent="0.25">
      <c r="B6" s="98"/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13" x14ac:dyDescent="0.25">
      <c r="B7" s="98"/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13" x14ac:dyDescent="0.25">
      <c r="B8" s="98"/>
      <c r="C8" s="99"/>
      <c r="D8" s="99"/>
      <c r="E8" s="99"/>
      <c r="F8" s="99"/>
      <c r="G8" s="99"/>
      <c r="H8" s="99"/>
      <c r="I8" s="99"/>
      <c r="J8" s="99"/>
      <c r="K8" s="99"/>
      <c r="L8" s="99"/>
      <c r="M8" s="100"/>
    </row>
    <row r="9" spans="2:13" x14ac:dyDescent="0.25">
      <c r="B9" s="98"/>
      <c r="C9" s="99"/>
      <c r="D9" s="99"/>
      <c r="E9" s="99"/>
      <c r="F9" s="99"/>
      <c r="G9" s="99"/>
      <c r="H9" s="99"/>
      <c r="I9" s="99"/>
      <c r="J9" s="99"/>
      <c r="K9" s="99"/>
      <c r="L9" s="99"/>
      <c r="M9" s="100"/>
    </row>
    <row r="10" spans="2:13" ht="15.75" thickBot="1" x14ac:dyDescent="0.3">
      <c r="B10" s="101"/>
      <c r="C10" s="102"/>
      <c r="D10" s="102"/>
      <c r="E10" s="102"/>
      <c r="F10" s="102"/>
      <c r="G10" s="102"/>
      <c r="H10" s="102"/>
      <c r="I10" s="102"/>
      <c r="J10" s="102"/>
      <c r="K10" s="102"/>
      <c r="L10" s="102"/>
      <c r="M10" s="103"/>
    </row>
    <row r="11" spans="2:13" ht="12.75" customHeight="1" x14ac:dyDescent="0.25">
      <c r="B11" s="2"/>
      <c r="C11" s="3"/>
      <c r="D11" s="3"/>
      <c r="E11" s="3"/>
      <c r="F11" s="4"/>
      <c r="G11" s="3"/>
      <c r="H11" s="3"/>
      <c r="I11" s="3"/>
      <c r="J11" s="3"/>
      <c r="K11" s="3"/>
      <c r="L11" s="3"/>
      <c r="M11" s="5"/>
    </row>
    <row r="12" spans="2:13" ht="23.25" customHeight="1" x14ac:dyDescent="0.25">
      <c r="B12" s="104" t="s">
        <v>0</v>
      </c>
      <c r="C12" s="105"/>
      <c r="D12" s="105"/>
      <c r="E12" s="105"/>
      <c r="F12" s="105"/>
      <c r="G12" s="105"/>
      <c r="H12" s="105"/>
      <c r="I12" s="105"/>
      <c r="J12" s="105"/>
      <c r="K12" s="105"/>
      <c r="L12" s="105"/>
      <c r="M12" s="106"/>
    </row>
    <row r="13" spans="2:13" ht="15.75" customHeight="1" x14ac:dyDescent="0.25">
      <c r="B13" s="6"/>
      <c r="C13" s="7"/>
      <c r="D13" s="8"/>
      <c r="E13" s="8"/>
      <c r="F13" s="7"/>
      <c r="G13" s="7"/>
      <c r="H13" s="7"/>
      <c r="I13" s="8"/>
      <c r="J13" s="8"/>
      <c r="K13" s="7"/>
      <c r="L13" s="7"/>
      <c r="M13" s="9"/>
    </row>
    <row r="14" spans="2:13" ht="12.75" customHeight="1" x14ac:dyDescent="0.25">
      <c r="B14" s="107" t="s">
        <v>1</v>
      </c>
      <c r="C14" s="108"/>
      <c r="D14" s="10"/>
      <c r="E14" s="10"/>
      <c r="F14" s="109" t="s">
        <v>49</v>
      </c>
      <c r="G14" s="109"/>
      <c r="H14" s="109"/>
      <c r="I14" s="10"/>
      <c r="J14" s="10"/>
      <c r="K14" s="109" t="s">
        <v>2</v>
      </c>
      <c r="L14" s="109"/>
      <c r="M14" s="11"/>
    </row>
    <row r="15" spans="2:13" ht="12.75" customHeight="1" x14ac:dyDescent="0.25">
      <c r="B15" s="107"/>
      <c r="C15" s="108"/>
      <c r="D15" s="10"/>
      <c r="E15" s="10"/>
      <c r="F15" s="109"/>
      <c r="G15" s="109"/>
      <c r="H15" s="109"/>
      <c r="I15" s="10"/>
      <c r="J15" s="10"/>
      <c r="K15" s="109"/>
      <c r="L15" s="109"/>
      <c r="M15" s="11"/>
    </row>
    <row r="16" spans="2:13" ht="14.25" customHeight="1" x14ac:dyDescent="0.25">
      <c r="B16" s="12" t="s">
        <v>3</v>
      </c>
      <c r="C16" s="13"/>
      <c r="D16" s="14"/>
      <c r="E16" s="14"/>
      <c r="F16" s="28" t="s">
        <v>43</v>
      </c>
      <c r="G16" s="47"/>
      <c r="H16" s="47"/>
      <c r="I16" s="14"/>
      <c r="J16" s="10"/>
      <c r="K16" s="110" t="s">
        <v>82</v>
      </c>
      <c r="L16" s="111"/>
      <c r="M16" s="11"/>
    </row>
    <row r="17" spans="2:13" x14ac:dyDescent="0.25">
      <c r="B17" s="12" t="s">
        <v>4</v>
      </c>
      <c r="C17" s="13" t="s">
        <v>72</v>
      </c>
      <c r="D17" s="14"/>
      <c r="E17" s="14"/>
      <c r="F17" s="28" t="s">
        <v>44</v>
      </c>
      <c r="G17" s="47" t="s">
        <v>72</v>
      </c>
      <c r="H17" s="47"/>
      <c r="I17" s="14"/>
      <c r="J17" s="10"/>
      <c r="K17" s="112"/>
      <c r="L17" s="113"/>
      <c r="M17" s="11"/>
    </row>
    <row r="18" spans="2:13" x14ac:dyDescent="0.25">
      <c r="B18" s="12" t="s">
        <v>5</v>
      </c>
      <c r="C18" s="13"/>
      <c r="D18" s="14"/>
      <c r="E18" s="14"/>
      <c r="F18" s="28" t="s">
        <v>45</v>
      </c>
      <c r="G18" s="47"/>
      <c r="H18" s="47"/>
      <c r="I18" s="14"/>
      <c r="J18" s="10"/>
      <c r="K18" s="114"/>
      <c r="L18" s="115"/>
      <c r="M18" s="11"/>
    </row>
    <row r="19" spans="2:13" x14ac:dyDescent="0.25">
      <c r="B19" s="12" t="s">
        <v>41</v>
      </c>
      <c r="C19" s="13"/>
      <c r="D19" s="14"/>
      <c r="E19" s="14"/>
      <c r="F19" s="28" t="s">
        <v>40</v>
      </c>
      <c r="G19" s="47"/>
      <c r="H19" s="47"/>
      <c r="I19" s="10"/>
      <c r="J19" s="16"/>
      <c r="K19" s="16"/>
      <c r="L19" s="16"/>
      <c r="M19" s="11"/>
    </row>
    <row r="20" spans="2:13" ht="10.5" customHeight="1" x14ac:dyDescent="0.25">
      <c r="B20" s="17"/>
      <c r="C20" s="18"/>
      <c r="D20" s="10"/>
      <c r="E20" s="10"/>
      <c r="F20" s="10"/>
      <c r="G20" s="10"/>
      <c r="H20" s="15"/>
      <c r="I20" s="10"/>
      <c r="J20" s="16"/>
      <c r="K20" s="16"/>
      <c r="L20" s="16"/>
      <c r="M20" s="11"/>
    </row>
    <row r="21" spans="2:13" ht="17.25" customHeight="1" x14ac:dyDescent="0.25">
      <c r="B21" s="116" t="s">
        <v>6</v>
      </c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8"/>
    </row>
    <row r="22" spans="2:13" ht="14.25" customHeight="1" x14ac:dyDescent="0.25">
      <c r="B22" s="119"/>
      <c r="C22" s="120"/>
      <c r="D22" s="120"/>
      <c r="E22" s="120"/>
      <c r="F22" s="120"/>
      <c r="G22" s="120"/>
      <c r="H22" s="120"/>
      <c r="I22" s="120"/>
      <c r="J22" s="120"/>
      <c r="K22" s="120"/>
      <c r="L22" s="120"/>
      <c r="M22" s="121"/>
    </row>
    <row r="23" spans="2:13" ht="32.25" customHeight="1" x14ac:dyDescent="0.25">
      <c r="B23" s="48" t="s">
        <v>56</v>
      </c>
      <c r="C23" s="82" t="s">
        <v>7</v>
      </c>
      <c r="D23" s="83"/>
      <c r="E23" s="83"/>
      <c r="F23" s="84"/>
      <c r="G23" s="73" t="s">
        <v>73</v>
      </c>
      <c r="H23" s="74"/>
      <c r="I23" s="74"/>
      <c r="J23" s="74"/>
      <c r="K23" s="74"/>
      <c r="L23" s="74"/>
      <c r="M23" s="75"/>
    </row>
    <row r="24" spans="2:13" ht="20.100000000000001" customHeight="1" x14ac:dyDescent="0.25">
      <c r="B24" s="49"/>
      <c r="C24" s="82" t="s">
        <v>8</v>
      </c>
      <c r="D24" s="83"/>
      <c r="E24" s="83"/>
      <c r="F24" s="84"/>
      <c r="G24" s="92" t="s">
        <v>74</v>
      </c>
      <c r="H24" s="93"/>
      <c r="I24" s="93"/>
      <c r="J24" s="93"/>
      <c r="K24" s="93"/>
      <c r="L24" s="93"/>
      <c r="M24" s="94"/>
    </row>
    <row r="25" spans="2:13" ht="45" customHeight="1" x14ac:dyDescent="0.25">
      <c r="B25" s="49"/>
      <c r="C25" s="82" t="s">
        <v>9</v>
      </c>
      <c r="D25" s="83"/>
      <c r="E25" s="83"/>
      <c r="F25" s="84"/>
      <c r="G25" s="73" t="s">
        <v>92</v>
      </c>
      <c r="H25" s="74"/>
      <c r="I25" s="74"/>
      <c r="J25" s="74"/>
      <c r="K25" s="74"/>
      <c r="L25" s="74"/>
      <c r="M25" s="75"/>
    </row>
    <row r="26" spans="2:13" ht="20.100000000000001" customHeight="1" x14ac:dyDescent="0.25">
      <c r="B26" s="49"/>
      <c r="C26" s="82" t="s">
        <v>10</v>
      </c>
      <c r="D26" s="83"/>
      <c r="E26" s="83"/>
      <c r="F26" s="84"/>
      <c r="G26" s="92" t="s">
        <v>91</v>
      </c>
      <c r="H26" s="93"/>
      <c r="I26" s="93"/>
      <c r="J26" s="93"/>
      <c r="K26" s="93"/>
      <c r="L26" s="93"/>
      <c r="M26" s="94"/>
    </row>
    <row r="27" spans="2:13" ht="23.25" customHeight="1" x14ac:dyDescent="0.25">
      <c r="B27" s="48" t="s">
        <v>57</v>
      </c>
      <c r="C27" s="82" t="s">
        <v>11</v>
      </c>
      <c r="D27" s="83"/>
      <c r="E27" s="83"/>
      <c r="F27" s="84"/>
      <c r="G27" s="92" t="s">
        <v>75</v>
      </c>
      <c r="H27" s="93"/>
      <c r="I27" s="93"/>
      <c r="J27" s="93"/>
      <c r="K27" s="93"/>
      <c r="L27" s="93"/>
      <c r="M27" s="94"/>
    </row>
    <row r="28" spans="2:13" ht="23.25" customHeight="1" x14ac:dyDescent="0.25">
      <c r="B28" s="49"/>
      <c r="C28" s="82" t="s">
        <v>12</v>
      </c>
      <c r="D28" s="83"/>
      <c r="E28" s="83"/>
      <c r="F28" s="84"/>
      <c r="G28" s="92" t="s">
        <v>76</v>
      </c>
      <c r="H28" s="93"/>
      <c r="I28" s="93"/>
      <c r="J28" s="93"/>
      <c r="K28" s="93"/>
      <c r="L28" s="93"/>
      <c r="M28" s="94"/>
    </row>
    <row r="29" spans="2:13" ht="23.25" customHeight="1" x14ac:dyDescent="0.25">
      <c r="B29" s="49"/>
      <c r="C29" s="82" t="s">
        <v>13</v>
      </c>
      <c r="D29" s="83"/>
      <c r="E29" s="83"/>
      <c r="F29" s="84"/>
      <c r="G29" s="92" t="s">
        <v>78</v>
      </c>
      <c r="H29" s="93"/>
      <c r="I29" s="93"/>
      <c r="J29" s="93"/>
      <c r="K29" s="93"/>
      <c r="L29" s="93"/>
      <c r="M29" s="94"/>
    </row>
    <row r="30" spans="2:13" ht="36.75" customHeight="1" x14ac:dyDescent="0.25">
      <c r="B30" s="50"/>
      <c r="C30" s="82" t="s">
        <v>14</v>
      </c>
      <c r="D30" s="83"/>
      <c r="E30" s="83"/>
      <c r="F30" s="84"/>
      <c r="G30" s="73" t="s">
        <v>79</v>
      </c>
      <c r="H30" s="74"/>
      <c r="I30" s="74"/>
      <c r="J30" s="74"/>
      <c r="K30" s="74"/>
      <c r="L30" s="74"/>
      <c r="M30" s="75"/>
    </row>
    <row r="31" spans="2:13" ht="25.5" customHeight="1" x14ac:dyDescent="0.25">
      <c r="B31" s="76" t="s">
        <v>58</v>
      </c>
      <c r="C31" s="78" t="s">
        <v>15</v>
      </c>
      <c r="D31" s="78"/>
      <c r="E31" s="78"/>
      <c r="F31" s="78"/>
      <c r="G31" s="79" t="s">
        <v>77</v>
      </c>
      <c r="H31" s="79"/>
      <c r="I31" s="79"/>
      <c r="J31" s="79"/>
      <c r="K31" s="79"/>
      <c r="L31" s="79"/>
      <c r="M31" s="80"/>
    </row>
    <row r="32" spans="2:13" ht="21" customHeight="1" x14ac:dyDescent="0.25">
      <c r="B32" s="77"/>
      <c r="C32" s="78" t="s">
        <v>16</v>
      </c>
      <c r="D32" s="78"/>
      <c r="E32" s="78"/>
      <c r="F32" s="78"/>
      <c r="G32" s="79" t="s">
        <v>77</v>
      </c>
      <c r="H32" s="79"/>
      <c r="I32" s="79"/>
      <c r="J32" s="79"/>
      <c r="K32" s="79"/>
      <c r="L32" s="79"/>
      <c r="M32" s="80"/>
    </row>
    <row r="33" spans="2:13" ht="33" customHeight="1" x14ac:dyDescent="0.25">
      <c r="B33" s="77"/>
      <c r="C33" s="81" t="s">
        <v>17</v>
      </c>
      <c r="D33" s="81"/>
      <c r="E33" s="81"/>
      <c r="F33" s="81"/>
      <c r="G33" s="79" t="s">
        <v>77</v>
      </c>
      <c r="H33" s="79"/>
      <c r="I33" s="79"/>
      <c r="J33" s="79"/>
      <c r="K33" s="79"/>
      <c r="L33" s="79"/>
      <c r="M33" s="80"/>
    </row>
    <row r="34" spans="2:13" ht="28.5" customHeight="1" x14ac:dyDescent="0.25">
      <c r="B34" s="19" t="s">
        <v>59</v>
      </c>
      <c r="C34" s="81" t="s">
        <v>7</v>
      </c>
      <c r="D34" s="81"/>
      <c r="E34" s="81"/>
      <c r="F34" s="81"/>
      <c r="G34" s="79" t="s">
        <v>77</v>
      </c>
      <c r="H34" s="79"/>
      <c r="I34" s="79"/>
      <c r="J34" s="79"/>
      <c r="K34" s="79"/>
      <c r="L34" s="79"/>
      <c r="M34" s="80"/>
    </row>
    <row r="35" spans="2:13" s="20" customFormat="1" ht="28.5" customHeight="1" x14ac:dyDescent="0.25">
      <c r="B35" s="85" t="s">
        <v>18</v>
      </c>
      <c r="C35" s="86"/>
      <c r="D35" s="86"/>
      <c r="E35" s="86"/>
      <c r="F35" s="86"/>
      <c r="G35" s="86"/>
      <c r="H35" s="86"/>
      <c r="I35" s="86"/>
      <c r="J35" s="86"/>
      <c r="K35" s="86"/>
      <c r="L35" s="86"/>
      <c r="M35" s="87"/>
    </row>
    <row r="36" spans="2:13" s="20" customFormat="1" ht="24.75" customHeight="1" x14ac:dyDescent="0.25">
      <c r="B36" s="21" t="s">
        <v>19</v>
      </c>
      <c r="C36" s="88" t="s">
        <v>20</v>
      </c>
      <c r="D36" s="88"/>
      <c r="E36" s="88"/>
      <c r="F36" s="88"/>
      <c r="G36" s="88"/>
      <c r="H36" s="88"/>
      <c r="I36" s="88"/>
      <c r="J36" s="88"/>
      <c r="K36" s="88"/>
      <c r="L36" s="88"/>
      <c r="M36" s="89"/>
    </row>
    <row r="37" spans="2:13" ht="29.25" customHeight="1" x14ac:dyDescent="0.25">
      <c r="B37" s="22" t="s">
        <v>21</v>
      </c>
      <c r="C37" s="90" t="s">
        <v>80</v>
      </c>
      <c r="D37" s="90"/>
      <c r="E37" s="90"/>
      <c r="F37" s="90"/>
      <c r="G37" s="90"/>
      <c r="H37" s="90"/>
      <c r="I37" s="90"/>
      <c r="J37" s="90"/>
      <c r="K37" s="90"/>
      <c r="L37" s="90"/>
      <c r="M37" s="91"/>
    </row>
    <row r="38" spans="2:13" ht="29.25" customHeight="1" x14ac:dyDescent="0.25">
      <c r="B38" s="23" t="s">
        <v>22</v>
      </c>
      <c r="C38" s="55" t="s">
        <v>77</v>
      </c>
      <c r="D38" s="53"/>
      <c r="E38" s="53"/>
      <c r="F38" s="53"/>
      <c r="G38" s="53"/>
      <c r="H38" s="53"/>
      <c r="I38" s="53"/>
      <c r="J38" s="53"/>
      <c r="K38" s="53"/>
      <c r="L38" s="53"/>
      <c r="M38" s="54"/>
    </row>
    <row r="39" spans="2:13" ht="54" customHeight="1" x14ac:dyDescent="0.25">
      <c r="B39" s="23" t="s">
        <v>42</v>
      </c>
      <c r="C39" s="55" t="s">
        <v>93</v>
      </c>
      <c r="D39" s="53"/>
      <c r="E39" s="53"/>
      <c r="F39" s="53"/>
      <c r="G39" s="53"/>
      <c r="H39" s="53"/>
      <c r="I39" s="53"/>
      <c r="J39" s="53"/>
      <c r="K39" s="53"/>
      <c r="L39" s="53"/>
      <c r="M39" s="54"/>
    </row>
    <row r="40" spans="2:13" ht="33" customHeight="1" x14ac:dyDescent="0.25">
      <c r="B40" s="24" t="s">
        <v>23</v>
      </c>
      <c r="C40" s="62" t="s">
        <v>81</v>
      </c>
      <c r="D40" s="62"/>
      <c r="E40" s="62"/>
      <c r="F40" s="62"/>
      <c r="G40" s="62"/>
      <c r="H40" s="62"/>
      <c r="I40" s="62"/>
      <c r="J40" s="62"/>
      <c r="K40" s="62"/>
      <c r="L40" s="62"/>
      <c r="M40" s="63"/>
    </row>
    <row r="41" spans="2:13" ht="37.5" customHeight="1" x14ac:dyDescent="0.25">
      <c r="B41" s="24" t="s">
        <v>24</v>
      </c>
      <c r="C41" s="64" t="s">
        <v>88</v>
      </c>
      <c r="D41" s="65"/>
      <c r="E41" s="65"/>
      <c r="F41" s="65"/>
      <c r="G41" s="65"/>
      <c r="H41" s="65"/>
      <c r="I41" s="65"/>
      <c r="J41" s="65"/>
      <c r="K41" s="65"/>
      <c r="L41" s="65"/>
      <c r="M41" s="66"/>
    </row>
    <row r="42" spans="2:13" ht="51" customHeight="1" x14ac:dyDescent="0.25">
      <c r="B42" s="24" t="s">
        <v>25</v>
      </c>
      <c r="C42" s="59" t="s">
        <v>89</v>
      </c>
      <c r="D42" s="60"/>
      <c r="E42" s="60"/>
      <c r="F42" s="60"/>
      <c r="G42" s="60"/>
      <c r="H42" s="60"/>
      <c r="I42" s="60"/>
      <c r="J42" s="60"/>
      <c r="K42" s="60"/>
      <c r="L42" s="60"/>
      <c r="M42" s="61"/>
    </row>
    <row r="43" spans="2:13" ht="26.25" customHeight="1" x14ac:dyDescent="0.25">
      <c r="B43" s="25" t="s">
        <v>26</v>
      </c>
      <c r="C43" s="62" t="s">
        <v>83</v>
      </c>
      <c r="D43" s="62"/>
      <c r="E43" s="62"/>
      <c r="F43" s="62"/>
      <c r="G43" s="62"/>
      <c r="H43" s="62"/>
      <c r="I43" s="62"/>
      <c r="J43" s="62"/>
      <c r="K43" s="62"/>
      <c r="L43" s="62"/>
      <c r="M43" s="63"/>
    </row>
    <row r="44" spans="2:13" ht="26.25" customHeight="1" x14ac:dyDescent="0.25">
      <c r="B44" s="25" t="s">
        <v>27</v>
      </c>
      <c r="C44" s="64" t="s">
        <v>65</v>
      </c>
      <c r="D44" s="65"/>
      <c r="E44" s="65"/>
      <c r="F44" s="65"/>
      <c r="G44" s="65"/>
      <c r="H44" s="65"/>
      <c r="I44" s="65"/>
      <c r="J44" s="65"/>
      <c r="K44" s="65"/>
      <c r="L44" s="65"/>
      <c r="M44" s="66"/>
    </row>
    <row r="45" spans="2:13" ht="23.25" customHeight="1" x14ac:dyDescent="0.25">
      <c r="B45" s="72" t="s">
        <v>28</v>
      </c>
      <c r="C45" s="64" t="s">
        <v>84</v>
      </c>
      <c r="D45" s="65"/>
      <c r="E45" s="65"/>
      <c r="F45" s="65"/>
      <c r="G45" s="65"/>
      <c r="H45" s="65"/>
      <c r="I45" s="65"/>
      <c r="J45" s="65"/>
      <c r="K45" s="65"/>
      <c r="L45" s="65"/>
      <c r="M45" s="66"/>
    </row>
    <row r="46" spans="2:13" ht="23.25" customHeight="1" x14ac:dyDescent="0.25">
      <c r="B46" s="72"/>
      <c r="C46" s="64" t="s">
        <v>67</v>
      </c>
      <c r="D46" s="65"/>
      <c r="E46" s="65"/>
      <c r="F46" s="65"/>
      <c r="G46" s="65"/>
      <c r="H46" s="65"/>
      <c r="I46" s="65"/>
      <c r="J46" s="65"/>
      <c r="K46" s="65"/>
      <c r="L46" s="65"/>
      <c r="M46" s="66"/>
    </row>
    <row r="47" spans="2:13" ht="26.25" customHeight="1" x14ac:dyDescent="0.25">
      <c r="B47" s="25" t="s">
        <v>29</v>
      </c>
      <c r="C47" s="52" t="s">
        <v>77</v>
      </c>
      <c r="D47" s="53"/>
      <c r="E47" s="53"/>
      <c r="F47" s="53"/>
      <c r="G47" s="53"/>
      <c r="H47" s="53"/>
      <c r="I47" s="53"/>
      <c r="J47" s="53"/>
      <c r="K47" s="53"/>
      <c r="L47" s="53"/>
      <c r="M47" s="54"/>
    </row>
    <row r="48" spans="2:13" ht="33" customHeight="1" x14ac:dyDescent="0.25">
      <c r="B48" s="25" t="s">
        <v>30</v>
      </c>
      <c r="C48" s="55" t="s">
        <v>77</v>
      </c>
      <c r="D48" s="53"/>
      <c r="E48" s="53"/>
      <c r="F48" s="53"/>
      <c r="G48" s="53"/>
      <c r="H48" s="53"/>
      <c r="I48" s="53"/>
      <c r="J48" s="53"/>
      <c r="K48" s="53"/>
      <c r="L48" s="53"/>
      <c r="M48" s="54"/>
    </row>
    <row r="49" spans="2:13" ht="33" customHeight="1" x14ac:dyDescent="0.25">
      <c r="B49" s="25" t="s">
        <v>31</v>
      </c>
      <c r="C49" s="55" t="s">
        <v>77</v>
      </c>
      <c r="D49" s="53"/>
      <c r="E49" s="53"/>
      <c r="F49" s="53"/>
      <c r="G49" s="53"/>
      <c r="H49" s="53"/>
      <c r="I49" s="53"/>
      <c r="J49" s="53"/>
      <c r="K49" s="53"/>
      <c r="L49" s="53"/>
      <c r="M49" s="54"/>
    </row>
    <row r="50" spans="2:13" ht="27" customHeight="1" x14ac:dyDescent="0.25">
      <c r="B50" s="25" t="s">
        <v>32</v>
      </c>
      <c r="C50" s="56" t="s">
        <v>85</v>
      </c>
      <c r="D50" s="57"/>
      <c r="E50" s="57"/>
      <c r="F50" s="57"/>
      <c r="G50" s="57"/>
      <c r="H50" s="57"/>
      <c r="I50" s="57"/>
      <c r="J50" s="57"/>
      <c r="K50" s="57"/>
      <c r="L50" s="57"/>
      <c r="M50" s="58"/>
    </row>
    <row r="51" spans="2:13" ht="42.75" customHeight="1" x14ac:dyDescent="0.25">
      <c r="B51" s="25" t="s">
        <v>55</v>
      </c>
      <c r="C51" s="59" t="s">
        <v>86</v>
      </c>
      <c r="D51" s="60"/>
      <c r="E51" s="60"/>
      <c r="F51" s="60"/>
      <c r="G51" s="60"/>
      <c r="H51" s="60"/>
      <c r="I51" s="60"/>
      <c r="J51" s="60"/>
      <c r="K51" s="60"/>
      <c r="L51" s="60"/>
      <c r="M51" s="61"/>
    </row>
    <row r="52" spans="2:13" ht="47.25" customHeight="1" x14ac:dyDescent="0.25">
      <c r="B52" s="25" t="s">
        <v>34</v>
      </c>
      <c r="C52" s="62" t="s">
        <v>94</v>
      </c>
      <c r="D52" s="62"/>
      <c r="E52" s="62"/>
      <c r="F52" s="62"/>
      <c r="G52" s="62"/>
      <c r="H52" s="62"/>
      <c r="I52" s="62"/>
      <c r="J52" s="62"/>
      <c r="K52" s="62"/>
      <c r="L52" s="62"/>
      <c r="M52" s="63"/>
    </row>
    <row r="53" spans="2:13" ht="27" customHeight="1" x14ac:dyDescent="0.25">
      <c r="B53" s="25" t="s">
        <v>35</v>
      </c>
      <c r="C53" s="62" t="s">
        <v>96</v>
      </c>
      <c r="D53" s="62"/>
      <c r="E53" s="62"/>
      <c r="F53" s="62"/>
      <c r="G53" s="62"/>
      <c r="H53" s="62"/>
      <c r="I53" s="62"/>
      <c r="J53" s="62"/>
      <c r="K53" s="62"/>
      <c r="L53" s="62"/>
      <c r="M53" s="63"/>
    </row>
    <row r="54" spans="2:13" ht="27" customHeight="1" x14ac:dyDescent="0.25">
      <c r="B54" s="26" t="s">
        <v>36</v>
      </c>
      <c r="C54" s="64" t="s">
        <v>87</v>
      </c>
      <c r="D54" s="65"/>
      <c r="E54" s="65"/>
      <c r="F54" s="65"/>
      <c r="G54" s="65"/>
      <c r="H54" s="65"/>
      <c r="I54" s="65"/>
      <c r="J54" s="65"/>
      <c r="K54" s="65"/>
      <c r="L54" s="65"/>
      <c r="M54" s="66"/>
    </row>
    <row r="55" spans="2:13" ht="48" customHeight="1" thickBot="1" x14ac:dyDescent="0.3">
      <c r="B55" s="27" t="s">
        <v>37</v>
      </c>
      <c r="C55" s="67" t="s">
        <v>95</v>
      </c>
      <c r="D55" s="68"/>
      <c r="E55" s="68"/>
      <c r="F55" s="68"/>
      <c r="G55" s="69"/>
      <c r="H55" s="70" t="s">
        <v>38</v>
      </c>
      <c r="I55" s="70"/>
      <c r="J55" s="70"/>
      <c r="K55" s="67" t="s">
        <v>95</v>
      </c>
      <c r="L55" s="68"/>
      <c r="M55" s="71"/>
    </row>
    <row r="56" spans="2:13" ht="9" customHeight="1" x14ac:dyDescent="0.25"/>
    <row r="57" spans="2:13" ht="15.75" x14ac:dyDescent="0.25">
      <c r="B57" s="51" t="s">
        <v>39</v>
      </c>
      <c r="C57" s="51"/>
      <c r="D57" s="51"/>
      <c r="E57" s="51"/>
      <c r="F57" s="51"/>
      <c r="G57" s="51"/>
      <c r="H57" s="51"/>
      <c r="I57" s="51"/>
      <c r="J57" s="51"/>
      <c r="K57" s="51"/>
      <c r="L57" s="51"/>
      <c r="M57" s="51"/>
    </row>
  </sheetData>
  <mergeCells count="63">
    <mergeCell ref="C39:M39"/>
    <mergeCell ref="G16:H16"/>
    <mergeCell ref="K16:L18"/>
    <mergeCell ref="G17:H17"/>
    <mergeCell ref="G18:H18"/>
    <mergeCell ref="B21:M22"/>
    <mergeCell ref="B23:B26"/>
    <mergeCell ref="C23:F23"/>
    <mergeCell ref="G23:M23"/>
    <mergeCell ref="C24:F24"/>
    <mergeCell ref="G24:M24"/>
    <mergeCell ref="C25:F25"/>
    <mergeCell ref="G25:M25"/>
    <mergeCell ref="C26:F26"/>
    <mergeCell ref="G26:M26"/>
    <mergeCell ref="C27:F27"/>
    <mergeCell ref="B2:M10"/>
    <mergeCell ref="B12:M12"/>
    <mergeCell ref="B14:C15"/>
    <mergeCell ref="F14:H15"/>
    <mergeCell ref="K14:L15"/>
    <mergeCell ref="G27:M27"/>
    <mergeCell ref="C28:F28"/>
    <mergeCell ref="G28:M28"/>
    <mergeCell ref="C29:F29"/>
    <mergeCell ref="G29:M29"/>
    <mergeCell ref="C42:M42"/>
    <mergeCell ref="C38:M38"/>
    <mergeCell ref="G30:M30"/>
    <mergeCell ref="B31:B33"/>
    <mergeCell ref="C31:F31"/>
    <mergeCell ref="G31:M31"/>
    <mergeCell ref="C32:F32"/>
    <mergeCell ref="G32:M32"/>
    <mergeCell ref="C33:F33"/>
    <mergeCell ref="G33:M33"/>
    <mergeCell ref="C30:F30"/>
    <mergeCell ref="C34:F34"/>
    <mergeCell ref="G34:M34"/>
    <mergeCell ref="B35:M35"/>
    <mergeCell ref="C36:M36"/>
    <mergeCell ref="C37:M37"/>
    <mergeCell ref="C43:M43"/>
    <mergeCell ref="C44:M44"/>
    <mergeCell ref="B45:B46"/>
    <mergeCell ref="C45:M45"/>
    <mergeCell ref="C46:M46"/>
    <mergeCell ref="G19:H19"/>
    <mergeCell ref="B27:B30"/>
    <mergeCell ref="B57:M57"/>
    <mergeCell ref="C47:M47"/>
    <mergeCell ref="C48:M48"/>
    <mergeCell ref="C49:M49"/>
    <mergeCell ref="C50:M50"/>
    <mergeCell ref="C51:M51"/>
    <mergeCell ref="C52:M52"/>
    <mergeCell ref="C53:M53"/>
    <mergeCell ref="C54:M54"/>
    <mergeCell ref="C55:G55"/>
    <mergeCell ref="H55:J55"/>
    <mergeCell ref="K55:M55"/>
    <mergeCell ref="C40:M40"/>
    <mergeCell ref="C41:M41"/>
  </mergeCells>
  <pageMargins left="0.55118110236220474" right="0.39370078740157483" top="0.39370078740157483" bottom="0.23622047244094491" header="0.31496062992125984" footer="0.19685039370078741"/>
  <pageSetup scale="60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Alcalde.&amp;R&amp;"Arial,Normal"&amp;8Página &amp;P de 1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O39"/>
  <sheetViews>
    <sheetView showGridLines="0" topLeftCell="A11" zoomScaleNormal="100" workbookViewId="0">
      <selection activeCell="G13" sqref="G13"/>
    </sheetView>
  </sheetViews>
  <sheetFormatPr baseColWidth="10" defaultColWidth="14.140625" defaultRowHeight="15" x14ac:dyDescent="0.25"/>
  <cols>
    <col min="1" max="1" width="4.28515625" customWidth="1"/>
    <col min="2" max="2" width="22.140625" customWidth="1"/>
    <col min="3" max="3" width="20.42578125" customWidth="1"/>
    <col min="4" max="4" width="17.5703125" customWidth="1"/>
    <col min="5" max="5" width="15.28515625" customWidth="1"/>
    <col min="6" max="6" width="14.42578125" customWidth="1"/>
    <col min="7" max="7" width="12.28515625" customWidth="1"/>
    <col min="8" max="8" width="9.42578125" customWidth="1"/>
    <col min="9" max="9" width="12.42578125" customWidth="1"/>
    <col min="10" max="11" width="20.7109375" customWidth="1"/>
    <col min="12" max="13" width="12.5703125" customWidth="1"/>
    <col min="14" max="14" width="6.42578125" customWidth="1"/>
    <col min="15" max="254" width="11.42578125" customWidth="1"/>
    <col min="255" max="255" width="18.140625" customWidth="1"/>
    <col min="256" max="256" width="13.7109375" customWidth="1"/>
  </cols>
  <sheetData>
    <row r="3" spans="2:15" x14ac:dyDescent="0.25">
      <c r="B3" s="10"/>
      <c r="C3" s="10"/>
      <c r="D3" s="10"/>
      <c r="E3" s="29"/>
      <c r="F3" s="29"/>
      <c r="G3" s="29"/>
      <c r="H3" s="29"/>
      <c r="I3" s="29"/>
      <c r="J3" s="29"/>
      <c r="K3" s="1"/>
    </row>
    <row r="4" spans="2:15" x14ac:dyDescent="0.25">
      <c r="B4" s="10"/>
      <c r="C4" s="10"/>
      <c r="D4" s="10"/>
      <c r="E4" s="29"/>
      <c r="F4" s="29"/>
      <c r="G4" s="29"/>
      <c r="H4" s="29"/>
      <c r="I4" s="29"/>
      <c r="J4" s="29"/>
      <c r="K4" s="1"/>
    </row>
    <row r="5" spans="2:15" x14ac:dyDescent="0.25">
      <c r="B5" s="10"/>
      <c r="C5" s="10"/>
      <c r="D5" s="10"/>
      <c r="E5" s="29"/>
      <c r="F5" s="29"/>
      <c r="G5" s="29"/>
      <c r="H5" s="29"/>
      <c r="I5" s="29"/>
      <c r="J5" s="29"/>
      <c r="K5" s="1"/>
    </row>
    <row r="6" spans="2:15" ht="18" customHeight="1" x14ac:dyDescent="0.25">
      <c r="B6" s="10"/>
      <c r="C6" s="10"/>
      <c r="D6" s="10"/>
      <c r="E6" s="29"/>
      <c r="F6" s="29"/>
      <c r="G6" s="29"/>
      <c r="H6" s="29"/>
      <c r="I6" s="29"/>
      <c r="J6" s="29"/>
      <c r="K6" s="1"/>
      <c r="M6" s="127" t="s">
        <v>61</v>
      </c>
      <c r="N6" s="127"/>
      <c r="O6" s="127"/>
    </row>
    <row r="7" spans="2:15" x14ac:dyDescent="0.25">
      <c r="B7" s="10"/>
      <c r="C7" s="10"/>
      <c r="D7" s="10"/>
      <c r="E7" s="29"/>
      <c r="F7" s="29"/>
      <c r="G7" s="29"/>
      <c r="H7" s="29"/>
      <c r="I7" s="29"/>
      <c r="J7" s="29"/>
      <c r="K7" s="1"/>
      <c r="M7" s="36" t="s">
        <v>52</v>
      </c>
      <c r="N7" s="38" t="s">
        <v>62</v>
      </c>
      <c r="O7" s="39">
        <v>0.9</v>
      </c>
    </row>
    <row r="8" spans="2:15" x14ac:dyDescent="0.25">
      <c r="B8" s="29"/>
      <c r="C8" s="29"/>
      <c r="D8" s="29"/>
      <c r="E8" s="29"/>
      <c r="F8" s="29"/>
      <c r="G8" s="29"/>
      <c r="H8" s="29"/>
      <c r="I8" s="29"/>
      <c r="J8" s="29"/>
      <c r="K8" s="1"/>
      <c r="M8" s="35" t="s">
        <v>53</v>
      </c>
      <c r="N8" s="38" t="s">
        <v>63</v>
      </c>
      <c r="O8" s="20" t="s">
        <v>90</v>
      </c>
    </row>
    <row r="9" spans="2:15" ht="18.75" customHeight="1" x14ac:dyDescent="0.25">
      <c r="B9" s="29"/>
      <c r="C9" s="29"/>
      <c r="D9" s="29"/>
      <c r="E9" s="29"/>
      <c r="F9" s="29"/>
      <c r="G9" s="29"/>
      <c r="H9" s="29"/>
      <c r="I9" s="29"/>
      <c r="J9" s="29"/>
      <c r="K9" s="1"/>
      <c r="L9" s="30"/>
      <c r="M9" s="37" t="s">
        <v>60</v>
      </c>
      <c r="N9" s="38" t="s">
        <v>64</v>
      </c>
      <c r="O9" s="39">
        <v>0.8</v>
      </c>
    </row>
    <row r="10" spans="2:15" ht="24" customHeight="1" x14ac:dyDescent="0.25">
      <c r="B10" s="123" t="s">
        <v>21</v>
      </c>
      <c r="C10" s="123"/>
      <c r="D10" s="123"/>
      <c r="E10" s="124" t="str">
        <f>'Ficha Técnica Formulación'!C37</f>
        <v xml:space="preserve">Porcentaje de Comunicaciones Oficiales Direccionadas Correctamente </v>
      </c>
      <c r="F10" s="125"/>
      <c r="G10" s="125"/>
      <c r="H10" s="125"/>
      <c r="I10" s="125"/>
      <c r="J10" s="125"/>
      <c r="K10" s="126"/>
      <c r="L10" s="31"/>
    </row>
    <row r="11" spans="2:15" ht="10.5" customHeight="1" x14ac:dyDescent="0.25">
      <c r="L11" s="30"/>
    </row>
    <row r="12" spans="2:15" ht="69" customHeight="1" x14ac:dyDescent="0.25">
      <c r="B12" s="40" t="s">
        <v>46</v>
      </c>
      <c r="C12" s="40" t="s">
        <v>33</v>
      </c>
      <c r="D12" s="40" t="s">
        <v>50</v>
      </c>
      <c r="E12" s="41" t="s">
        <v>66</v>
      </c>
      <c r="F12" s="41" t="s">
        <v>67</v>
      </c>
      <c r="G12" s="41" t="s">
        <v>51</v>
      </c>
      <c r="H12" s="122" t="s">
        <v>48</v>
      </c>
      <c r="I12" s="122"/>
      <c r="J12" s="41" t="s">
        <v>47</v>
      </c>
      <c r="K12" s="41" t="s">
        <v>54</v>
      </c>
      <c r="L12" s="30"/>
    </row>
    <row r="13" spans="2:15" ht="119.25" customHeight="1" x14ac:dyDescent="0.25">
      <c r="B13" s="42">
        <v>2018</v>
      </c>
      <c r="C13" s="43" t="s">
        <v>68</v>
      </c>
      <c r="D13" s="44">
        <v>0.95</v>
      </c>
      <c r="E13" s="45">
        <f>22189+15984+21852</f>
        <v>60025</v>
      </c>
      <c r="F13" s="45">
        <f>25237+18060+24673</f>
        <v>67970</v>
      </c>
      <c r="G13" s="44">
        <f>IF(E13="","",E13/F13)</f>
        <v>0.88311019567456228</v>
      </c>
      <c r="H13" s="44">
        <f>IF(G13="","",G13/D13)</f>
        <v>0.929589679657434</v>
      </c>
      <c r="I13" s="42" t="str">
        <f t="shared" ref="I13:I16" si="0">IF(H13&lt;$O$9,"Critico",IF(H13&lt;$O$7,"Medio",IF(H13="","","Satisfactorio")))</f>
        <v>Satisfactorio</v>
      </c>
      <c r="J13" s="46" t="s">
        <v>97</v>
      </c>
      <c r="K13" s="42"/>
      <c r="L13" s="30"/>
    </row>
    <row r="14" spans="2:15" x14ac:dyDescent="0.25">
      <c r="B14" s="42">
        <v>2018</v>
      </c>
      <c r="C14" s="43" t="s">
        <v>69</v>
      </c>
      <c r="D14" s="44">
        <v>0.95</v>
      </c>
      <c r="E14" s="45">
        <f>21672+23963+22974</f>
        <v>68609</v>
      </c>
      <c r="F14" s="45">
        <f>24414+27054+24522</f>
        <v>75990</v>
      </c>
      <c r="G14" s="44">
        <f>IF(E14="","",E14/F14)</f>
        <v>0.9028687985261219</v>
      </c>
      <c r="H14" s="44">
        <f>IF(G14="","",G14/D14)</f>
        <v>0.9503882089748652</v>
      </c>
      <c r="I14" s="42" t="str">
        <f t="shared" si="0"/>
        <v>Satisfactorio</v>
      </c>
      <c r="J14" s="42"/>
      <c r="K14" s="42"/>
      <c r="L14" s="30"/>
    </row>
    <row r="15" spans="2:15" x14ac:dyDescent="0.25">
      <c r="B15" s="42">
        <v>2018</v>
      </c>
      <c r="C15" s="43" t="s">
        <v>70</v>
      </c>
      <c r="D15" s="44">
        <v>0.95</v>
      </c>
      <c r="E15" s="45">
        <f>34915+28018+21779</f>
        <v>84712</v>
      </c>
      <c r="F15" s="45">
        <f>36785+30196+24330</f>
        <v>91311</v>
      </c>
      <c r="G15" s="44">
        <f>IF(E15="","",E15/F15)</f>
        <v>0.92773050344427288</v>
      </c>
      <c r="H15" s="44">
        <f>IF(G15="","",G15/D15)</f>
        <v>0.97655842467818199</v>
      </c>
      <c r="I15" s="42" t="str">
        <f t="shared" si="0"/>
        <v>Satisfactorio</v>
      </c>
      <c r="J15" s="42"/>
      <c r="K15" s="42"/>
      <c r="L15" s="30"/>
    </row>
    <row r="16" spans="2:15" x14ac:dyDescent="0.25">
      <c r="B16" s="42">
        <v>2018</v>
      </c>
      <c r="C16" s="43" t="s">
        <v>71</v>
      </c>
      <c r="D16" s="44">
        <v>0.95</v>
      </c>
      <c r="E16" s="45">
        <f>21032+23705+23705</f>
        <v>68442</v>
      </c>
      <c r="F16" s="45">
        <f>23282+26141+26141</f>
        <v>75564</v>
      </c>
      <c r="G16" s="44">
        <f>IF(E16="","",E16/F16)</f>
        <v>0.90574876925520087</v>
      </c>
      <c r="H16" s="44">
        <f t="shared" ref="H16" si="1">IF(G16="","",G16/D16)</f>
        <v>0.95341975711073779</v>
      </c>
      <c r="I16" s="42" t="str">
        <f t="shared" si="0"/>
        <v>Satisfactorio</v>
      </c>
      <c r="J16" s="42"/>
      <c r="K16" s="42"/>
      <c r="L16" s="30"/>
    </row>
    <row r="17" spans="2:12" x14ac:dyDescent="0.25">
      <c r="C17" s="32"/>
      <c r="D17" s="32"/>
      <c r="E17" s="32"/>
      <c r="F17" s="32"/>
      <c r="G17" s="32"/>
      <c r="H17" s="32"/>
      <c r="I17" s="32"/>
      <c r="J17" s="32"/>
      <c r="K17" s="32"/>
      <c r="L17" s="30"/>
    </row>
    <row r="18" spans="2:12" x14ac:dyDescent="0.25"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0"/>
    </row>
    <row r="19" spans="2:12" x14ac:dyDescent="0.25"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0"/>
    </row>
    <row r="20" spans="2:12" x14ac:dyDescent="0.25"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0"/>
    </row>
    <row r="21" spans="2:12" x14ac:dyDescent="0.25"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0"/>
    </row>
    <row r="22" spans="2:12" x14ac:dyDescent="0.25"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0"/>
    </row>
    <row r="23" spans="2:12" x14ac:dyDescent="0.25"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0"/>
    </row>
    <row r="24" spans="2:12" x14ac:dyDescent="0.25">
      <c r="B24" s="32"/>
      <c r="C24" s="32"/>
      <c r="D24" s="32"/>
      <c r="E24" s="32"/>
      <c r="F24" s="32"/>
      <c r="G24" s="32"/>
      <c r="H24" s="32"/>
      <c r="I24" s="32"/>
      <c r="J24" s="32"/>
      <c r="K24" s="32"/>
      <c r="L24" s="30"/>
    </row>
    <row r="25" spans="2:12" x14ac:dyDescent="0.25">
      <c r="B25" s="32"/>
      <c r="C25" s="32"/>
      <c r="D25" s="32"/>
      <c r="E25" s="32"/>
      <c r="F25" s="32"/>
      <c r="G25" s="32"/>
      <c r="H25" s="32"/>
      <c r="I25" s="32"/>
      <c r="J25" s="32"/>
      <c r="K25" s="32"/>
      <c r="L25" s="30"/>
    </row>
    <row r="26" spans="2:12" x14ac:dyDescent="0.25">
      <c r="B26" s="32"/>
      <c r="C26" s="32"/>
      <c r="D26" s="32"/>
      <c r="E26" s="32"/>
      <c r="F26" s="32"/>
      <c r="G26" s="32"/>
      <c r="H26" s="32"/>
      <c r="I26" s="32"/>
      <c r="J26" s="32"/>
      <c r="K26" s="32"/>
      <c r="L26" s="30"/>
    </row>
    <row r="27" spans="2:12" x14ac:dyDescent="0.25"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0"/>
    </row>
    <row r="28" spans="2:12" x14ac:dyDescent="0.25"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0"/>
    </row>
    <row r="29" spans="2:12" ht="15" customHeight="1" x14ac:dyDescent="0.25"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0"/>
    </row>
    <row r="30" spans="2:12" x14ac:dyDescent="0.25"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0"/>
    </row>
    <row r="31" spans="2:12" x14ac:dyDescent="0.25"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0"/>
    </row>
    <row r="32" spans="2:12" x14ac:dyDescent="0.25"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0"/>
    </row>
    <row r="33" spans="2:12" x14ac:dyDescent="0.25"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0"/>
    </row>
    <row r="34" spans="2:12" ht="15" customHeight="1" x14ac:dyDescent="0.25">
      <c r="B34" s="30"/>
      <c r="C34" s="30"/>
      <c r="D34" s="30"/>
      <c r="E34" s="33"/>
      <c r="F34" s="30"/>
      <c r="G34" s="30"/>
      <c r="H34" s="30"/>
      <c r="I34" s="30"/>
      <c r="J34" s="30"/>
      <c r="K34" s="30"/>
      <c r="L34" s="30"/>
    </row>
    <row r="35" spans="2:12" x14ac:dyDescent="0.25">
      <c r="B35" s="30"/>
      <c r="C35" s="30"/>
      <c r="D35" s="30"/>
      <c r="E35" s="34"/>
      <c r="F35" s="30"/>
      <c r="G35" s="30"/>
      <c r="H35" s="30"/>
      <c r="I35" s="30"/>
      <c r="J35" s="30"/>
      <c r="K35" s="30"/>
      <c r="L35" s="30"/>
    </row>
    <row r="36" spans="2:12" x14ac:dyDescent="0.25">
      <c r="B36" s="30"/>
      <c r="C36" s="30"/>
      <c r="D36" s="30"/>
      <c r="E36" s="34"/>
      <c r="F36" s="30"/>
      <c r="G36" s="30"/>
      <c r="H36" s="30"/>
      <c r="I36" s="30"/>
      <c r="J36" s="30"/>
      <c r="K36" s="30"/>
      <c r="L36" s="30"/>
    </row>
    <row r="37" spans="2:12" x14ac:dyDescent="0.25">
      <c r="B37" s="30"/>
      <c r="C37" s="30"/>
      <c r="D37" s="30"/>
      <c r="E37" s="34"/>
      <c r="F37" s="30"/>
      <c r="G37" s="30"/>
      <c r="H37" s="30"/>
      <c r="I37" s="30"/>
      <c r="J37" s="30"/>
      <c r="K37" s="30"/>
      <c r="L37" s="30"/>
    </row>
    <row r="38" spans="2:12" x14ac:dyDescent="0.25">
      <c r="B38" s="30"/>
      <c r="C38" s="30"/>
      <c r="D38" s="30"/>
      <c r="E38" s="34"/>
      <c r="F38" s="30"/>
      <c r="G38" s="30"/>
      <c r="H38" s="30"/>
      <c r="I38" s="30"/>
      <c r="J38" s="30"/>
      <c r="K38" s="30"/>
      <c r="L38" s="30"/>
    </row>
    <row r="39" spans="2:12" x14ac:dyDescent="0.25"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</row>
  </sheetData>
  <mergeCells count="4">
    <mergeCell ref="H12:I12"/>
    <mergeCell ref="B10:D10"/>
    <mergeCell ref="E10:K10"/>
    <mergeCell ref="M6:O6"/>
  </mergeCells>
  <conditionalFormatting sqref="H13:H14 H16">
    <cfRule type="cellIs" dxfId="31" priority="80" stopIfTrue="1" operator="between">
      <formula>0.66</formula>
      <formula>0.79</formula>
    </cfRule>
    <cfRule type="cellIs" dxfId="30" priority="81" stopIfTrue="1" operator="lessThan">
      <formula>0.66</formula>
    </cfRule>
    <cfRule type="cellIs" dxfId="29" priority="82" stopIfTrue="1" operator="between">
      <formula>0.8</formula>
      <formula>1</formula>
    </cfRule>
  </conditionalFormatting>
  <conditionalFormatting sqref="H13:H14 H16">
    <cfRule type="expression" dxfId="28" priority="79">
      <formula>ISERROR(H13)</formula>
    </cfRule>
  </conditionalFormatting>
  <conditionalFormatting sqref="H13:H14 H16">
    <cfRule type="cellIs" dxfId="27" priority="76" stopIfTrue="1" operator="between">
      <formula>0.66</formula>
      <formula>0.79</formula>
    </cfRule>
    <cfRule type="cellIs" dxfId="26" priority="77" stopIfTrue="1" operator="lessThan">
      <formula>0.66</formula>
    </cfRule>
    <cfRule type="cellIs" dxfId="25" priority="78" stopIfTrue="1" operator="greaterThanOrEqual">
      <formula>0.8</formula>
    </cfRule>
  </conditionalFormatting>
  <conditionalFormatting sqref="I13:K16 G13:G14 B13:D16">
    <cfRule type="containsText" dxfId="24" priority="35" operator="containsText" text="Critico">
      <formula>NOT(ISERROR(SEARCH("Critico",B13)))</formula>
    </cfRule>
    <cfRule type="containsText" dxfId="23" priority="36" operator="containsText" text="Satisfactorio">
      <formula>NOT(ISERROR(SEARCH("Satisfactorio",B13)))</formula>
    </cfRule>
    <cfRule type="containsText" dxfId="22" priority="37" operator="containsText" text="Medio">
      <formula>NOT(ISERROR(SEARCH("Medio",B13)))</formula>
    </cfRule>
  </conditionalFormatting>
  <conditionalFormatting sqref="H13:H14 H16">
    <cfRule type="containsText" dxfId="21" priority="20" operator="containsText" text="Critico">
      <formula>NOT(ISERROR(SEARCH("Critico",H13)))</formula>
    </cfRule>
    <cfRule type="containsText" dxfId="20" priority="21" operator="containsText" text="Satisfactorio">
      <formula>NOT(ISERROR(SEARCH("Satisfactorio",H13)))</formula>
    </cfRule>
    <cfRule type="containsText" dxfId="19" priority="22" operator="containsText" text="Medio">
      <formula>NOT(ISERROR(SEARCH("Medio",H13)))</formula>
    </cfRule>
  </conditionalFormatting>
  <conditionalFormatting sqref="H14 H16">
    <cfRule type="containsText" dxfId="18" priority="17" operator="containsText" text="Critico">
      <formula>NOT(ISERROR(SEARCH("Critico",H14)))</formula>
    </cfRule>
    <cfRule type="containsText" dxfId="17" priority="18" operator="containsText" text="Satisfactorio">
      <formula>NOT(ISERROR(SEARCH("Satisfactorio",H14)))</formula>
    </cfRule>
    <cfRule type="containsText" dxfId="16" priority="19" operator="containsText" text="Medio">
      <formula>NOT(ISERROR(SEARCH("Medio",H14)))</formula>
    </cfRule>
  </conditionalFormatting>
  <conditionalFormatting sqref="H15">
    <cfRule type="cellIs" dxfId="15" priority="14" stopIfTrue="1" operator="between">
      <formula>0.66</formula>
      <formula>0.79</formula>
    </cfRule>
    <cfRule type="cellIs" dxfId="14" priority="15" stopIfTrue="1" operator="lessThan">
      <formula>0.66</formula>
    </cfRule>
    <cfRule type="cellIs" dxfId="13" priority="16" stopIfTrue="1" operator="between">
      <formula>0.8</formula>
      <formula>1</formula>
    </cfRule>
  </conditionalFormatting>
  <conditionalFormatting sqref="H15">
    <cfRule type="expression" dxfId="12" priority="13">
      <formula>ISERROR(H15)</formula>
    </cfRule>
  </conditionalFormatting>
  <conditionalFormatting sqref="H15">
    <cfRule type="cellIs" dxfId="11" priority="10" stopIfTrue="1" operator="between">
      <formula>0.66</formula>
      <formula>0.79</formula>
    </cfRule>
    <cfRule type="cellIs" dxfId="10" priority="11" stopIfTrue="1" operator="lessThan">
      <formula>0.66</formula>
    </cfRule>
    <cfRule type="cellIs" dxfId="9" priority="12" stopIfTrue="1" operator="greaterThanOrEqual">
      <formula>0.8</formula>
    </cfRule>
  </conditionalFormatting>
  <conditionalFormatting sqref="G15:G16">
    <cfRule type="containsText" dxfId="8" priority="7" operator="containsText" text="Critico">
      <formula>NOT(ISERROR(SEARCH("Critico",G15)))</formula>
    </cfRule>
    <cfRule type="containsText" dxfId="7" priority="8" operator="containsText" text="Satisfactorio">
      <formula>NOT(ISERROR(SEARCH("Satisfactorio",G15)))</formula>
    </cfRule>
    <cfRule type="containsText" dxfId="6" priority="9" operator="containsText" text="Medio">
      <formula>NOT(ISERROR(SEARCH("Medio",G15)))</formula>
    </cfRule>
  </conditionalFormatting>
  <conditionalFormatting sqref="H15">
    <cfRule type="containsText" dxfId="5" priority="4" operator="containsText" text="Critico">
      <formula>NOT(ISERROR(SEARCH("Critico",H15)))</formula>
    </cfRule>
    <cfRule type="containsText" dxfId="4" priority="5" operator="containsText" text="Satisfactorio">
      <formula>NOT(ISERROR(SEARCH("Satisfactorio",H15)))</formula>
    </cfRule>
    <cfRule type="containsText" dxfId="3" priority="6" operator="containsText" text="Medio">
      <formula>NOT(ISERROR(SEARCH("Medio",H15)))</formula>
    </cfRule>
  </conditionalFormatting>
  <conditionalFormatting sqref="H15">
    <cfRule type="containsText" dxfId="2" priority="1" operator="containsText" text="Critico">
      <formula>NOT(ISERROR(SEARCH("Critico",H15)))</formula>
    </cfRule>
    <cfRule type="containsText" dxfId="1" priority="2" operator="containsText" text="Satisfactorio">
      <formula>NOT(ISERROR(SEARCH("Satisfactorio",H15)))</formula>
    </cfRule>
    <cfRule type="containsText" dxfId="0" priority="3" operator="containsText" text="Medio">
      <formula>NOT(ISERROR(SEARCH("Medio",H15)))</formula>
    </cfRule>
  </conditionalFormatting>
  <pageMargins left="0.51181102362204722" right="0.23622047244094491" top="0.43307086614173229" bottom="0.23622047244094491" header="0.31496062992125984" footer="0.31496062992125984"/>
  <pageSetup scale="59" orientation="portrait" r:id="rId1"/>
  <headerFooter>
    <oddFooter>&amp;L&amp;"Arial,Normal"&amp;8Este documento es propiedad de la Administración Central del Municipio de Santiago de Cali. Prohibida su alteración o modificación por cualquier medio, sin previa autorización del Alcalde.&amp;RPágina &amp;P de 1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Ficha Técnica Formulación</vt:lpstr>
      <vt:lpstr>Ficha T Seguimiento</vt:lpstr>
      <vt:lpstr>'Ficha Técnica Formulación'!Área_de_impresión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Jessica Alejandra Muñoz</dc:creator>
  <cp:lastModifiedBy>Gallego Gonzalez, Jeniffer</cp:lastModifiedBy>
  <dcterms:created xsi:type="dcterms:W3CDTF">2017-09-28T15:09:54Z</dcterms:created>
  <dcterms:modified xsi:type="dcterms:W3CDTF">2019-11-28T17:17:58Z</dcterms:modified>
</cp:coreProperties>
</file>