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13_ncr:1_{CE78EEE1-8079-45A6-B900-8EB9550967DB}" xr6:coauthVersionLast="36" xr6:coauthVersionMax="36" xr10:uidLastSave="{00000000-0000-0000-0000-000000000000}"/>
  <bookViews>
    <workbookView xWindow="0" yWindow="0" windowWidth="21600" windowHeight="9735" xr2:uid="{00000000-000D-0000-FFFF-FFFF00000000}"/>
  </bookViews>
  <sheets>
    <sheet name="Ficha Técnica Formulación" sheetId="1" r:id="rId1"/>
    <sheet name="Ficha T Seguimiento 2017" sheetId="3" r:id="rId2"/>
    <sheet name="Ficha T Seguimiento 2018" sheetId="14" r:id="rId3"/>
    <sheet name="Ficha T Seguimiento 2019" sheetId="15" r:id="rId4"/>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5" l="1"/>
  <c r="I24" i="15" s="1"/>
  <c r="G23" i="15"/>
  <c r="H23" i="15" s="1"/>
  <c r="I23" i="15" s="1"/>
  <c r="G22" i="15"/>
  <c r="H22" i="15" s="1"/>
  <c r="I22" i="15" s="1"/>
  <c r="H21" i="15"/>
  <c r="I21" i="15" s="1"/>
  <c r="G20" i="15"/>
  <c r="H20" i="15" s="1"/>
  <c r="I20" i="15" s="1"/>
  <c r="G19" i="15"/>
  <c r="H19" i="15" s="1"/>
  <c r="I19" i="15" s="1"/>
  <c r="G18" i="15"/>
  <c r="H18" i="15" s="1"/>
  <c r="I18" i="15" s="1"/>
  <c r="G17" i="15"/>
  <c r="H17" i="15" s="1"/>
  <c r="I17" i="15" s="1"/>
  <c r="G16" i="15"/>
  <c r="H16" i="15" s="1"/>
  <c r="I16" i="15" s="1"/>
  <c r="G15" i="15"/>
  <c r="H15" i="15" s="1"/>
  <c r="I15" i="15" s="1"/>
  <c r="G14" i="15"/>
  <c r="H14" i="15" s="1"/>
  <c r="I14" i="15" s="1"/>
  <c r="G13" i="15"/>
  <c r="H13" i="15" s="1"/>
  <c r="I13" i="15" s="1"/>
  <c r="E10" i="15"/>
  <c r="G24" i="3" l="1"/>
  <c r="H24" i="3" s="1"/>
  <c r="I24" i="3" s="1"/>
  <c r="G16" i="3"/>
  <c r="H16" i="3" s="1"/>
  <c r="I16" i="3" s="1"/>
  <c r="G17" i="3"/>
  <c r="H17" i="3" s="1"/>
  <c r="I17" i="3" s="1"/>
  <c r="G18" i="3"/>
  <c r="H18" i="3" s="1"/>
  <c r="I18" i="3" s="1"/>
  <c r="G19" i="3"/>
  <c r="H19" i="3"/>
  <c r="I19" i="3"/>
  <c r="G20" i="3"/>
  <c r="H20" i="3" s="1"/>
  <c r="I20" i="3" s="1"/>
  <c r="G21" i="3"/>
  <c r="H21" i="3" s="1"/>
  <c r="I21" i="3" s="1"/>
  <c r="G22" i="3"/>
  <c r="H22" i="3"/>
  <c r="I22" i="3" s="1"/>
  <c r="G23" i="3"/>
  <c r="H23" i="3"/>
  <c r="I23" i="3"/>
  <c r="G24" i="14" l="1"/>
  <c r="G23" i="14"/>
  <c r="G22" i="14"/>
  <c r="G21" i="14"/>
  <c r="G20" i="14"/>
  <c r="G19" i="14"/>
  <c r="G18" i="14"/>
  <c r="G17" i="14"/>
  <c r="G16" i="14"/>
  <c r="H24" i="14" l="1"/>
  <c r="I24" i="14" s="1"/>
  <c r="H23" i="14"/>
  <c r="I23" i="14" s="1"/>
  <c r="H22" i="14"/>
  <c r="I22" i="14" s="1"/>
  <c r="H21" i="14"/>
  <c r="I21" i="14" s="1"/>
  <c r="H20" i="14"/>
  <c r="I20" i="14" s="1"/>
  <c r="H19" i="14"/>
  <c r="I19" i="14" s="1"/>
  <c r="H18" i="14"/>
  <c r="I18" i="14" s="1"/>
  <c r="H17" i="14"/>
  <c r="I17" i="14" s="1"/>
  <c r="H16" i="14"/>
  <c r="I16" i="14" s="1"/>
  <c r="G15" i="14"/>
  <c r="H15" i="14" s="1"/>
  <c r="I15" i="14" s="1"/>
  <c r="G14" i="14"/>
  <c r="H14" i="14" s="1"/>
  <c r="I14" i="14" s="1"/>
  <c r="G13" i="14"/>
  <c r="H13" i="14" s="1"/>
  <c r="I13" i="14" s="1"/>
  <c r="E10" i="14"/>
  <c r="G14" i="3" l="1"/>
  <c r="H14" i="3" s="1"/>
  <c r="I14" i="3" s="1"/>
  <c r="G15" i="3"/>
  <c r="H15" i="3" s="1"/>
  <c r="I15" i="3" s="1"/>
  <c r="G13" i="3"/>
  <c r="H13" i="3" s="1"/>
  <c r="E10" i="3"/>
  <c r="I1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<sst xmlns="http://schemas.openxmlformats.org/spreadsheetml/2006/main" count="205" uniqueCount="109">
  <si>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</si>
  <si>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</si>
  <si>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</si>
  <si>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</si>
  <si>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</si>
  <si>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</si>
  <si>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</si>
  <si>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</si>
  <si>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</si>
  <si>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</si>
  <si>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</si>
  <si>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</si>
  <si>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</si>
  <si>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</si>
  <si>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</si>
  <si>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</si>
  <si>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</si>
  <si>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</si>
  <si>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</si>
  <si>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</si>
  <si>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</si>
  <si>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</si>
  <si>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</si>
  <si>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</si>
  <si>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</si>
  <si>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</si>
  <si>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</si>
  <si>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</si>
  <si>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</si>
  <si>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</si>
  <si>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</si>
  <si>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</si>
  <si>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</si>
  <si>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</si>
  <si>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</si>
  <si>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</si>
  <si>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</si>
  <si>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</si>
  <si>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</si>
  <si>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</si>
  <si>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</si>
  <si>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</si>
  <si>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</si>
  <si>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</si>
  <si>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</si>
  <si>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</si>
  <si>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</si>
  <si>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</si>
  <si>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</si>
  <si>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</si>
  <si>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</si>
  <si>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</si>
  <si>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</si>
  <si>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</si>
  <si>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</si>
  <si>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</si>
  <si>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</si>
  <si>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</si>
  <si>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</si>
  <si>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</si>
  <si>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</si>
  <si>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</si>
  <si>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</si>
  <si>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</si>
  <si>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</si>
  <si>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</si>
  <si>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X</t>
  </si>
  <si>
    <t>Hacienda Publica</t>
  </si>
  <si>
    <t>Gestion de Finanzas Publicas</t>
  </si>
  <si>
    <t xml:space="preserve">Planeacion Financiera y Presupuestal </t>
  </si>
  <si>
    <t>Cali Progresa Contigo</t>
  </si>
  <si>
    <t>N/A</t>
  </si>
  <si>
    <t>Porcentaje</t>
  </si>
  <si>
    <t>No aplica</t>
  </si>
  <si>
    <t>Cumplimiento satisfactorio: &gt;=90
Cumplimiento medio:  Entre 66% y 90%
Cumplimiento crítico: &lt; 66%</t>
  </si>
  <si>
    <t>Departamento Administrativo de Hacienda Municipal</t>
  </si>
  <si>
    <t>Ninguna</t>
  </si>
  <si>
    <t>18/ene/2017</t>
  </si>
  <si>
    <t>15/mar/2018</t>
  </si>
  <si>
    <t>Porcentaje de solicitudes  de viabilidad financiera de proyectos de acuerdo revisadas</t>
  </si>
  <si>
    <t>Viabilidad Financiera a Proyectos de Acuerdo: Son todas las actividades que se realizan (analisis y estudios economicos)  a fin de establecer el impacto de las finanzas municipales de las diferentes inciativas de los proyecto de acuerdo dentro del Marco Fiscal de Mediano Plazo</t>
  </si>
  <si>
    <t>Establecer el maximo de analisis de proyectos que pueden contener viabilidad Financiera y Medir el cumplimiento de la  revision  de los Proyectos estudiados.</t>
  </si>
  <si>
    <t>Numero de solicitudes  de viabilidad financiera de proyectos de acuerdo revisadas sobre el Numero de solicitudes  de viabilidad financiera de proyectos de acuerdo radicadas por cien (100)</t>
  </si>
  <si>
    <t>V1= Numero de solicitudes  de viabilidad financiera de proyectos de acuerdo revisadas</t>
  </si>
  <si>
    <t>V2= Numero de solicitudes  de viabilidad financiera de proyectos de acuerdo radicadas</t>
  </si>
  <si>
    <t>(V1/V2)*100</t>
  </si>
  <si>
    <t>Orfeo y  cuadro reporte de actividades del grupo.</t>
  </si>
  <si>
    <t>Mensual</t>
  </si>
  <si>
    <t>ENERO</t>
  </si>
  <si>
    <t>FEBRERO</t>
  </si>
  <si>
    <t>MARZO</t>
  </si>
  <si>
    <t xml:space="preserve">ABRIL </t>
  </si>
  <si>
    <t>MAYO</t>
  </si>
  <si>
    <t>JUNIO</t>
  </si>
  <si>
    <t>JULIO</t>
  </si>
  <si>
    <t>AGOSTO</t>
  </si>
  <si>
    <t>SEPTIEMBRE</t>
  </si>
  <si>
    <t>OCTUBRE</t>
  </si>
  <si>
    <t>NOVIEMBRE</t>
  </si>
  <si>
    <t>DICIEMBRE</t>
  </si>
  <si>
    <t>Evidencias fisicas carpeta Viabilidad Financiera Proyectos de Acuerdo</t>
  </si>
  <si>
    <t>V2=  Numero de solicitudes  de viabilidad financiera de proyectos de acuerdo radicadas</t>
  </si>
  <si>
    <t>5: Cali participativa y bien gobernada</t>
  </si>
  <si>
    <t>5.1: Gerencia Pública basada en resultados y la defensa de lo público</t>
  </si>
  <si>
    <t>5.1.1: Finanzas Públicas Sostenibles</t>
  </si>
  <si>
    <t>ABRIL</t>
  </si>
  <si>
    <t>MAHP03.06.01.18.P05</t>
  </si>
  <si>
    <t xml:space="preserve">SEPTIEMBRE </t>
  </si>
  <si>
    <t>MAHP03.06.18.FT04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</si>
</sst>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Arial"/>
      <family val="2"/>
    </font>
    <font>
      <sz val="10"/>
      <name val="Trebuchet MS"/>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5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horizontal="center" vertical="center"/>
    </xf>
    <xf numFmtId="3" fontId="20" fillId="8" borderId="21" xfId="0" applyNumberFormat="1" applyFont="1" applyFill="1" applyBorder="1" applyAlignment="1" applyProtection="1">
      <alignment horizontal="center" vertical="center"/>
      <protection hidden="1"/>
    </xf>
    <xf numFmtId="3" fontId="21" fillId="8" borderId="21" xfId="0" applyNumberFormat="1" applyFont="1" applyFill="1" applyBorder="1" applyAlignment="1" applyProtection="1">
      <alignment horizontal="center" vertical="center"/>
      <protection hidden="1"/>
    </xf>
    <xf numFmtId="0" fontId="20" fillId="8" borderId="28" xfId="0" applyFont="1" applyFill="1" applyBorder="1" applyAlignment="1" applyProtection="1">
      <alignment horizontal="center" vertical="center"/>
      <protection hidden="1"/>
    </xf>
    <xf numFmtId="0" fontId="21" fillId="8" borderId="21" xfId="0" applyFont="1" applyFill="1" applyBorder="1" applyAlignment="1" applyProtection="1">
      <alignment horizontal="center" vertical="center"/>
      <protection hidden="1"/>
    </xf>
    <xf numFmtId="0" fontId="20" fillId="2" borderId="28" xfId="0" applyFont="1" applyFill="1" applyBorder="1" applyAlignment="1" applyProtection="1">
      <alignment horizontal="center" vertical="center"/>
      <protection hidden="1"/>
    </xf>
    <xf numFmtId="0" fontId="21" fillId="2" borderId="21" xfId="0" applyFont="1" applyFill="1" applyBorder="1" applyAlignment="1" applyProtection="1">
      <alignment horizontal="center" vertical="center"/>
      <protection hidden="1"/>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horizontal="center" vertical="center"/>
    </xf>
    <xf numFmtId="9" fontId="7" fillId="8" borderId="15" xfId="1" applyNumberFormat="1" applyFont="1" applyFill="1" applyBorder="1" applyAlignment="1" applyProtection="1">
      <alignment horizontal="center" vertical="center"/>
      <protection hidden="1"/>
    </xf>
    <xf numFmtId="0" fontId="7" fillId="2" borderId="39" xfId="0" applyFont="1" applyFill="1" applyBorder="1" applyAlignment="1">
      <alignment horizontal="center" vertical="center"/>
    </xf>
    <xf numFmtId="9" fontId="7" fillId="2" borderId="40" xfId="1" applyFont="1" applyFill="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9" fillId="2" borderId="27"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left" vertical="center" wrapText="1"/>
      <protection locked="0"/>
    </xf>
    <xf numFmtId="0" fontId="19"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7" fillId="0" borderId="40" xfId="0"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8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viabilidad financiera de proyectos de acuerdo revisadas</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2017'!$C$13:$C$24</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'Ficha T Seguimiento 2017'!$D$13:$D$24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2017'!$C$13:$C$24</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'Ficha T Seguimiento 2017'!$G$13:$G$24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90437024"/>
        <c:axId val="563412160"/>
      </c:barChart>
      <c:catAx>
        <c:axId val="390437024"/>
        <c:scaling>
          <c:orientation val="minMax"/>
        </c:scaling>
        <c:delete val="0"/>
        <c:axPos val="b"/>
        <c:numFmt formatCode="General" sourceLinked="1"/>
        <c:majorTickMark val="none"/>
        <c:minorTickMark val="none"/>
        <c:tickLblPos val="nextTo"/>
        <c:txPr>
          <a:bodyPr/>
          <a:lstStyle/>
          <a:p>
            <a:pPr>
              <a:defRPr sz="1100"/>
            </a:pPr>
            <a:endParaRPr lang="es-CO"/>
          </a:p>
        </c:txPr>
        <c:crossAx val="563412160"/>
        <c:crosses val="autoZero"/>
        <c:auto val="1"/>
        <c:lblAlgn val="ctr"/>
        <c:lblOffset val="100"/>
        <c:noMultiLvlLbl val="0"/>
      </c:catAx>
      <c:valAx>
        <c:axId val="5634121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9043702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 las Actividades del Cronograma presupuestal</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 </c:v>
                </c:pt>
                <c:pt idx="9">
                  <c:v>OCTUBRE</c:v>
                </c:pt>
                <c:pt idx="10">
                  <c:v>NOVIEMBRE</c:v>
                </c:pt>
                <c:pt idx="11">
                  <c:v>DICIEMBRE</c:v>
                </c:pt>
              </c:strCache>
            </c:strRef>
          </c:cat>
          <c:val>
            <c:numRef>
              <c:f>'Ficha T Seguimiento 2018'!$D$13:$D$24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 </c:v>
                </c:pt>
                <c:pt idx="9">
                  <c:v>OCTUBRE</c:v>
                </c:pt>
                <c:pt idx="10">
                  <c:v>NOVIEMBRE</c:v>
                </c:pt>
                <c:pt idx="11">
                  <c:v>DICIEMBRE</c:v>
                </c:pt>
              </c:strCache>
            </c:strRef>
          </c:cat>
          <c:val>
            <c:numRef>
              <c:f>'Ficha T Seguimiento 2018'!$G$13:$G$24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563417056"/>
        <c:axId val="563419776"/>
      </c:barChart>
      <c:catAx>
        <c:axId val="563417056"/>
        <c:scaling>
          <c:orientation val="minMax"/>
        </c:scaling>
        <c:delete val="0"/>
        <c:axPos val="b"/>
        <c:numFmt formatCode="General" sourceLinked="1"/>
        <c:majorTickMark val="none"/>
        <c:minorTickMark val="none"/>
        <c:tickLblPos val="nextTo"/>
        <c:txPr>
          <a:bodyPr/>
          <a:lstStyle/>
          <a:p>
            <a:pPr>
              <a:defRPr sz="1100"/>
            </a:pPr>
            <a:endParaRPr lang="es-CO"/>
          </a:p>
        </c:txPr>
        <c:crossAx val="563419776"/>
        <c:crosses val="autoZero"/>
        <c:auto val="1"/>
        <c:lblAlgn val="ctr"/>
        <c:lblOffset val="100"/>
        <c:noMultiLvlLbl val="0"/>
      </c:catAx>
      <c:valAx>
        <c:axId val="5634197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5634170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 las Actividades del Cronograma presupuestal</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12"/>
                <c:pt idx="0">
                  <c:v>ENERO</c:v>
                </c:pt>
                <c:pt idx="1">
                  <c:v>FEBRERO</c:v>
                </c:pt>
                <c:pt idx="2">
                  <c:v>MARZO</c:v>
                </c:pt>
                <c:pt idx="3">
                  <c:v>ABRIL</c:v>
                </c:pt>
                <c:pt idx="4">
                  <c:v>MAYO</c:v>
                </c:pt>
                <c:pt idx="5">
                  <c:v>JUNIO</c:v>
                </c:pt>
                <c:pt idx="6">
                  <c:v>JULIO</c:v>
                </c:pt>
                <c:pt idx="7">
                  <c:v>AGOSTO</c:v>
                </c:pt>
                <c:pt idx="8">
                  <c:v>SEPTIEMBRE </c:v>
                </c:pt>
                <c:pt idx="9">
                  <c:v>OCTUBRE</c:v>
                </c:pt>
                <c:pt idx="10">
                  <c:v>NOVIEMBRE</c:v>
                </c:pt>
                <c:pt idx="11">
                  <c:v>DICIEMBRE</c:v>
                </c:pt>
              </c:strCache>
            </c:strRef>
          </c:cat>
          <c:val>
            <c:numRef>
              <c:f>'Ficha T Seguimiento 2019'!$D$13:$D$24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12"/>
                <c:pt idx="0">
                  <c:v>ENERO</c:v>
                </c:pt>
                <c:pt idx="1">
                  <c:v>FEBRERO</c:v>
                </c:pt>
                <c:pt idx="2">
                  <c:v>MARZO</c:v>
                </c:pt>
                <c:pt idx="3">
                  <c:v>ABRIL</c:v>
                </c:pt>
                <c:pt idx="4">
                  <c:v>MAYO</c:v>
                </c:pt>
                <c:pt idx="5">
                  <c:v>JUNIO</c:v>
                </c:pt>
                <c:pt idx="6">
                  <c:v>JULIO</c:v>
                </c:pt>
                <c:pt idx="7">
                  <c:v>AGOSTO</c:v>
                </c:pt>
                <c:pt idx="8">
                  <c:v>SEPTIEMBRE </c:v>
                </c:pt>
                <c:pt idx="9">
                  <c:v>OCTUBRE</c:v>
                </c:pt>
                <c:pt idx="10">
                  <c:v>NOVIEMBRE</c:v>
                </c:pt>
                <c:pt idx="11">
                  <c:v>DICIEMBRE</c:v>
                </c:pt>
              </c:strCache>
            </c:strRef>
          </c:cat>
          <c:val>
            <c:numRef>
              <c:f>'Ficha T Seguimiento 2019'!$G$13:$G$24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563409984"/>
        <c:axId val="563417600"/>
      </c:barChart>
      <c:catAx>
        <c:axId val="563409984"/>
        <c:scaling>
          <c:orientation val="minMax"/>
        </c:scaling>
        <c:delete val="0"/>
        <c:axPos val="b"/>
        <c:numFmt formatCode="General" sourceLinked="1"/>
        <c:majorTickMark val="none"/>
        <c:minorTickMark val="none"/>
        <c:tickLblPos val="nextTo"/>
        <c:txPr>
          <a:bodyPr/>
          <a:lstStyle/>
          <a:p>
            <a:pPr>
              <a:defRPr sz="1100"/>
            </a:pPr>
            <a:endParaRPr lang="es-CO"/>
          </a:p>
        </c:txPr>
        <c:crossAx val="563417600"/>
        <c:crosses val="autoZero"/>
        <c:auto val="1"/>
        <c:lblAlgn val="ctr"/>
        <c:lblOffset val="100"/>
        <c:noMultiLvlLbl val="0"/>
      </c:catAx>
      <c:valAx>
        <c:axId val="5634176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56340998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725150"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72515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725150"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zoomScale="85" zoomScaleNormal="85" workbookViewId="0">
      <selection activeCell="P13" sqref="P1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0"/>
      <c r="C2" s="111"/>
      <c r="D2" s="111"/>
      <c r="E2" s="111"/>
      <c r="F2" s="111"/>
      <c r="G2" s="111"/>
      <c r="H2" s="111"/>
      <c r="I2" s="111"/>
      <c r="J2" s="111"/>
      <c r="K2" s="111"/>
      <c r="L2" s="111"/>
      <c r="M2" s="112"/>
    </row>
    <row r="3" spans="2:13" x14ac:dyDescent="0.25">
      <c r="B3" s="113"/>
      <c r="C3" s="114"/>
      <c r="D3" s="114"/>
      <c r="E3" s="114"/>
      <c r="F3" s="114"/>
      <c r="G3" s="114"/>
      <c r="H3" s="114"/>
      <c r="I3" s="114"/>
      <c r="J3" s="114"/>
      <c r="K3" s="114"/>
      <c r="L3" s="114"/>
      <c r="M3" s="115"/>
    </row>
    <row r="4" spans="2:13" x14ac:dyDescent="0.25">
      <c r="B4" s="113"/>
      <c r="C4" s="114"/>
      <c r="D4" s="114"/>
      <c r="E4" s="114"/>
      <c r="F4" s="114"/>
      <c r="G4" s="114"/>
      <c r="H4" s="114"/>
      <c r="I4" s="114"/>
      <c r="J4" s="114"/>
      <c r="K4" s="114"/>
      <c r="L4" s="114"/>
      <c r="M4" s="115"/>
    </row>
    <row r="5" spans="2:13" x14ac:dyDescent="0.25">
      <c r="B5" s="113"/>
      <c r="C5" s="114"/>
      <c r="D5" s="114"/>
      <c r="E5" s="114"/>
      <c r="F5" s="114"/>
      <c r="G5" s="114"/>
      <c r="H5" s="114"/>
      <c r="I5" s="114"/>
      <c r="J5" s="114"/>
      <c r="K5" s="114"/>
      <c r="L5" s="114"/>
      <c r="M5" s="115"/>
    </row>
    <row r="6" spans="2:13" x14ac:dyDescent="0.25">
      <c r="B6" s="113"/>
      <c r="C6" s="114"/>
      <c r="D6" s="114"/>
      <c r="E6" s="114"/>
      <c r="F6" s="114"/>
      <c r="G6" s="114"/>
      <c r="H6" s="114"/>
      <c r="I6" s="114"/>
      <c r="J6" s="114"/>
      <c r="K6" s="114"/>
      <c r="L6" s="114"/>
      <c r="M6" s="115"/>
    </row>
    <row r="7" spans="2:13" x14ac:dyDescent="0.25">
      <c r="B7" s="113"/>
      <c r="C7" s="114"/>
      <c r="D7" s="114"/>
      <c r="E7" s="114"/>
      <c r="F7" s="114"/>
      <c r="G7" s="114"/>
      <c r="H7" s="114"/>
      <c r="I7" s="114"/>
      <c r="J7" s="114"/>
      <c r="K7" s="114"/>
      <c r="L7" s="114"/>
      <c r="M7" s="115"/>
    </row>
    <row r="8" spans="2:13" x14ac:dyDescent="0.25">
      <c r="B8" s="113"/>
      <c r="C8" s="114"/>
      <c r="D8" s="114"/>
      <c r="E8" s="114"/>
      <c r="F8" s="114"/>
      <c r="G8" s="114"/>
      <c r="H8" s="114"/>
      <c r="I8" s="114"/>
      <c r="J8" s="114"/>
      <c r="K8" s="114"/>
      <c r="L8" s="114"/>
      <c r="M8" s="115"/>
    </row>
    <row r="9" spans="2:13" x14ac:dyDescent="0.25">
      <c r="B9" s="113"/>
      <c r="C9" s="114"/>
      <c r="D9" s="114"/>
      <c r="E9" s="114"/>
      <c r="F9" s="114"/>
      <c r="G9" s="114"/>
      <c r="H9" s="114"/>
      <c r="I9" s="114"/>
      <c r="J9" s="114"/>
      <c r="K9" s="114"/>
      <c r="L9" s="114"/>
      <c r="M9" s="115"/>
    </row>
    <row r="10" spans="2:13" ht="15.75" thickBot="1" x14ac:dyDescent="0.3">
      <c r="B10" s="116"/>
      <c r="C10" s="117"/>
      <c r="D10" s="117"/>
      <c r="E10" s="117"/>
      <c r="F10" s="117"/>
      <c r="G10" s="117"/>
      <c r="H10" s="117"/>
      <c r="I10" s="117"/>
      <c r="J10" s="117"/>
      <c r="K10" s="117"/>
      <c r="L10" s="117"/>
      <c r="M10" s="118"/>
    </row>
    <row r="11" spans="2:13" ht="12.75" customHeight="1" x14ac:dyDescent="0.25">
      <c r="B11" s="2"/>
      <c r="C11" s="3"/>
      <c r="D11" s="3"/>
      <c r="E11" s="3"/>
      <c r="F11" s="4"/>
      <c r="G11" s="3"/>
      <c r="H11" s="3"/>
      <c r="I11" s="3"/>
      <c r="J11" s="3"/>
      <c r="K11" s="3"/>
      <c r="L11" s="3"/>
      <c r="M11" s="5"/>
    </row>
    <row r="12" spans="2:13" ht="23.25" customHeight="1" x14ac:dyDescent="0.25">
      <c r="B12" s="119" t="s">
        <v>0</v>
      </c>
      <c r="C12" s="120"/>
      <c r="D12" s="120"/>
      <c r="E12" s="120"/>
      <c r="F12" s="120"/>
      <c r="G12" s="120"/>
      <c r="H12" s="120"/>
      <c r="I12" s="120"/>
      <c r="J12" s="120"/>
      <c r="K12" s="120"/>
      <c r="L12" s="120"/>
      <c r="M12" s="121"/>
    </row>
    <row r="13" spans="2:13" ht="15.75" customHeight="1" x14ac:dyDescent="0.25">
      <c r="B13" s="6"/>
      <c r="C13" s="7"/>
      <c r="D13" s="8"/>
      <c r="E13" s="8"/>
      <c r="F13" s="7"/>
      <c r="G13" s="7"/>
      <c r="H13" s="7"/>
      <c r="I13" s="8"/>
      <c r="J13" s="8"/>
      <c r="K13" s="7"/>
      <c r="L13" s="7"/>
      <c r="M13" s="9"/>
    </row>
    <row r="14" spans="2:13" ht="12.75" customHeight="1" x14ac:dyDescent="0.25">
      <c r="B14" s="122" t="s">
        <v>1</v>
      </c>
      <c r="C14" s="123"/>
      <c r="D14" s="10"/>
      <c r="E14" s="10"/>
      <c r="F14" s="124" t="s">
        <v>49</v>
      </c>
      <c r="G14" s="124"/>
      <c r="H14" s="124"/>
      <c r="I14" s="10"/>
      <c r="J14" s="10"/>
      <c r="K14" s="124" t="s">
        <v>2</v>
      </c>
      <c r="L14" s="124"/>
      <c r="M14" s="11"/>
    </row>
    <row r="15" spans="2:13" ht="12.75" customHeight="1" x14ac:dyDescent="0.25">
      <c r="B15" s="122"/>
      <c r="C15" s="123"/>
      <c r="D15" s="10"/>
      <c r="E15" s="10"/>
      <c r="F15" s="124"/>
      <c r="G15" s="124"/>
      <c r="H15" s="124"/>
      <c r="I15" s="10"/>
      <c r="J15" s="10"/>
      <c r="K15" s="124"/>
      <c r="L15" s="124"/>
      <c r="M15" s="11"/>
    </row>
    <row r="16" spans="2:13" ht="14.25" customHeight="1" x14ac:dyDescent="0.25">
      <c r="B16" s="12" t="s">
        <v>3</v>
      </c>
      <c r="C16" s="13"/>
      <c r="D16" s="14"/>
      <c r="E16" s="14"/>
      <c r="F16" s="28" t="s">
        <v>43</v>
      </c>
      <c r="G16" s="128"/>
      <c r="H16" s="128"/>
      <c r="I16" s="14"/>
      <c r="J16" s="10"/>
      <c r="K16" s="129" t="s">
        <v>108</v>
      </c>
      <c r="L16" s="130"/>
      <c r="M16" s="11"/>
    </row>
    <row r="17" spans="2:13" x14ac:dyDescent="0.25">
      <c r="B17" s="12" t="s">
        <v>4</v>
      </c>
      <c r="C17" s="13" t="s">
        <v>66</v>
      </c>
      <c r="D17" s="14"/>
      <c r="E17" s="14"/>
      <c r="F17" s="28" t="s">
        <v>44</v>
      </c>
      <c r="G17" s="128" t="s">
        <v>66</v>
      </c>
      <c r="H17" s="128"/>
      <c r="I17" s="14"/>
      <c r="J17" s="10"/>
      <c r="K17" s="131"/>
      <c r="L17" s="132"/>
      <c r="M17" s="11"/>
    </row>
    <row r="18" spans="2:13" x14ac:dyDescent="0.25">
      <c r="B18" s="12" t="s">
        <v>5</v>
      </c>
      <c r="C18" s="13"/>
      <c r="D18" s="14"/>
      <c r="E18" s="14"/>
      <c r="F18" s="28" t="s">
        <v>45</v>
      </c>
      <c r="G18" s="128"/>
      <c r="H18" s="128"/>
      <c r="I18" s="14"/>
      <c r="J18" s="10"/>
      <c r="K18" s="133"/>
      <c r="L18" s="134"/>
      <c r="M18" s="11"/>
    </row>
    <row r="19" spans="2:13" x14ac:dyDescent="0.25">
      <c r="B19" s="12" t="s">
        <v>41</v>
      </c>
      <c r="C19" s="13"/>
      <c r="D19" s="14"/>
      <c r="E19" s="14"/>
      <c r="F19" s="28" t="s">
        <v>40</v>
      </c>
      <c r="G19" s="128"/>
      <c r="H19" s="12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35" t="s">
        <v>6</v>
      </c>
      <c r="C21" s="136"/>
      <c r="D21" s="136"/>
      <c r="E21" s="136"/>
      <c r="F21" s="136"/>
      <c r="G21" s="136"/>
      <c r="H21" s="136"/>
      <c r="I21" s="136"/>
      <c r="J21" s="136"/>
      <c r="K21" s="136"/>
      <c r="L21" s="136"/>
      <c r="M21" s="137"/>
    </row>
    <row r="22" spans="2:13" ht="14.25" customHeight="1" x14ac:dyDescent="0.25">
      <c r="B22" s="138"/>
      <c r="C22" s="139"/>
      <c r="D22" s="139"/>
      <c r="E22" s="139"/>
      <c r="F22" s="139"/>
      <c r="G22" s="139"/>
      <c r="H22" s="139"/>
      <c r="I22" s="139"/>
      <c r="J22" s="139"/>
      <c r="K22" s="139"/>
      <c r="L22" s="139"/>
      <c r="M22" s="140"/>
    </row>
    <row r="23" spans="2:13" ht="21" customHeight="1" x14ac:dyDescent="0.25">
      <c r="B23" s="107" t="s">
        <v>56</v>
      </c>
      <c r="C23" s="94" t="s">
        <v>7</v>
      </c>
      <c r="D23" s="95"/>
      <c r="E23" s="95"/>
      <c r="F23" s="96"/>
      <c r="G23" s="97" t="s">
        <v>70</v>
      </c>
      <c r="H23" s="98"/>
      <c r="I23" s="98"/>
      <c r="J23" s="98"/>
      <c r="K23" s="98"/>
      <c r="L23" s="98"/>
      <c r="M23" s="99"/>
    </row>
    <row r="24" spans="2:13" ht="20.100000000000001" customHeight="1" x14ac:dyDescent="0.25">
      <c r="B24" s="108"/>
      <c r="C24" s="94" t="s">
        <v>8</v>
      </c>
      <c r="D24" s="95"/>
      <c r="E24" s="95"/>
      <c r="F24" s="96"/>
      <c r="G24" s="97" t="s">
        <v>102</v>
      </c>
      <c r="H24" s="98"/>
      <c r="I24" s="98"/>
      <c r="J24" s="98"/>
      <c r="K24" s="98"/>
      <c r="L24" s="98"/>
      <c r="M24" s="99"/>
    </row>
    <row r="25" spans="2:13" ht="20.100000000000001" customHeight="1" x14ac:dyDescent="0.25">
      <c r="B25" s="108"/>
      <c r="C25" s="94" t="s">
        <v>9</v>
      </c>
      <c r="D25" s="95"/>
      <c r="E25" s="95"/>
      <c r="F25" s="96"/>
      <c r="G25" s="97" t="s">
        <v>103</v>
      </c>
      <c r="H25" s="98"/>
      <c r="I25" s="98"/>
      <c r="J25" s="98"/>
      <c r="K25" s="98"/>
      <c r="L25" s="98"/>
      <c r="M25" s="99"/>
    </row>
    <row r="26" spans="2:13" ht="20.100000000000001" customHeight="1" x14ac:dyDescent="0.25">
      <c r="B26" s="108"/>
      <c r="C26" s="94" t="s">
        <v>10</v>
      </c>
      <c r="D26" s="95"/>
      <c r="E26" s="95"/>
      <c r="F26" s="96"/>
      <c r="G26" s="97" t="s">
        <v>104</v>
      </c>
      <c r="H26" s="98"/>
      <c r="I26" s="98"/>
      <c r="J26" s="98"/>
      <c r="K26" s="98"/>
      <c r="L26" s="98"/>
      <c r="M26" s="99"/>
    </row>
    <row r="27" spans="2:13" ht="23.25" customHeight="1" x14ac:dyDescent="0.25">
      <c r="B27" s="107" t="s">
        <v>57</v>
      </c>
      <c r="C27" s="94" t="s">
        <v>11</v>
      </c>
      <c r="D27" s="95"/>
      <c r="E27" s="95"/>
      <c r="F27" s="96"/>
      <c r="G27" s="97" t="s">
        <v>67</v>
      </c>
      <c r="H27" s="98"/>
      <c r="I27" s="98"/>
      <c r="J27" s="98"/>
      <c r="K27" s="98"/>
      <c r="L27" s="98"/>
      <c r="M27" s="99"/>
    </row>
    <row r="28" spans="2:13" ht="23.25" customHeight="1" x14ac:dyDescent="0.25">
      <c r="B28" s="108"/>
      <c r="C28" s="94" t="s">
        <v>12</v>
      </c>
      <c r="D28" s="95"/>
      <c r="E28" s="95"/>
      <c r="F28" s="96"/>
      <c r="G28" s="97" t="s">
        <v>68</v>
      </c>
      <c r="H28" s="98"/>
      <c r="I28" s="98"/>
      <c r="J28" s="98"/>
      <c r="K28" s="98"/>
      <c r="L28" s="98"/>
      <c r="M28" s="99"/>
    </row>
    <row r="29" spans="2:13" ht="23.25" customHeight="1" x14ac:dyDescent="0.25">
      <c r="B29" s="108"/>
      <c r="C29" s="94" t="s">
        <v>13</v>
      </c>
      <c r="D29" s="95"/>
      <c r="E29" s="95"/>
      <c r="F29" s="96"/>
      <c r="G29" s="97" t="s">
        <v>69</v>
      </c>
      <c r="H29" s="98"/>
      <c r="I29" s="98"/>
      <c r="J29" s="98"/>
      <c r="K29" s="98"/>
      <c r="L29" s="98"/>
      <c r="M29" s="99"/>
    </row>
    <row r="30" spans="2:13" ht="23.25" customHeight="1" x14ac:dyDescent="0.25">
      <c r="B30" s="109"/>
      <c r="C30" s="94" t="s">
        <v>14</v>
      </c>
      <c r="D30" s="95"/>
      <c r="E30" s="95"/>
      <c r="F30" s="96"/>
      <c r="G30" s="97" t="s">
        <v>106</v>
      </c>
      <c r="H30" s="98"/>
      <c r="I30" s="98"/>
      <c r="J30" s="98"/>
      <c r="K30" s="98"/>
      <c r="L30" s="98"/>
      <c r="M30" s="99"/>
    </row>
    <row r="31" spans="2:13" ht="25.5" customHeight="1" x14ac:dyDescent="0.25">
      <c r="B31" s="86" t="s">
        <v>58</v>
      </c>
      <c r="C31" s="88" t="s">
        <v>15</v>
      </c>
      <c r="D31" s="88"/>
      <c r="E31" s="88"/>
      <c r="F31" s="88"/>
      <c r="G31" s="89" t="s">
        <v>73</v>
      </c>
      <c r="H31" s="89"/>
      <c r="I31" s="89"/>
      <c r="J31" s="89"/>
      <c r="K31" s="89"/>
      <c r="L31" s="89"/>
      <c r="M31" s="90"/>
    </row>
    <row r="32" spans="2:13" ht="21" customHeight="1" x14ac:dyDescent="0.25">
      <c r="B32" s="87"/>
      <c r="C32" s="88" t="s">
        <v>16</v>
      </c>
      <c r="D32" s="88"/>
      <c r="E32" s="88"/>
      <c r="F32" s="88"/>
      <c r="G32" s="91" t="s">
        <v>73</v>
      </c>
      <c r="H32" s="91"/>
      <c r="I32" s="91"/>
      <c r="J32" s="91"/>
      <c r="K32" s="91"/>
      <c r="L32" s="91"/>
      <c r="M32" s="92"/>
    </row>
    <row r="33" spans="2:13" ht="33" customHeight="1" x14ac:dyDescent="0.25">
      <c r="B33" s="87"/>
      <c r="C33" s="93" t="s">
        <v>17</v>
      </c>
      <c r="D33" s="93"/>
      <c r="E33" s="93"/>
      <c r="F33" s="93"/>
      <c r="G33" s="89" t="s">
        <v>73</v>
      </c>
      <c r="H33" s="89"/>
      <c r="I33" s="89"/>
      <c r="J33" s="89"/>
      <c r="K33" s="89"/>
      <c r="L33" s="89"/>
      <c r="M33" s="90"/>
    </row>
    <row r="34" spans="2:13" ht="28.5" customHeight="1" x14ac:dyDescent="0.25">
      <c r="B34" s="19" t="s">
        <v>59</v>
      </c>
      <c r="C34" s="93" t="s">
        <v>7</v>
      </c>
      <c r="D34" s="93"/>
      <c r="E34" s="93"/>
      <c r="F34" s="93"/>
      <c r="G34" s="89" t="s">
        <v>73</v>
      </c>
      <c r="H34" s="89"/>
      <c r="I34" s="89"/>
      <c r="J34" s="89"/>
      <c r="K34" s="89"/>
      <c r="L34" s="89"/>
      <c r="M34" s="90"/>
    </row>
    <row r="35" spans="2:13" s="20" customFormat="1" ht="28.5" customHeight="1" x14ac:dyDescent="0.25">
      <c r="B35" s="100" t="s">
        <v>18</v>
      </c>
      <c r="C35" s="101"/>
      <c r="D35" s="101"/>
      <c r="E35" s="101"/>
      <c r="F35" s="101"/>
      <c r="G35" s="101"/>
      <c r="H35" s="101"/>
      <c r="I35" s="101"/>
      <c r="J35" s="101"/>
      <c r="K35" s="101"/>
      <c r="L35" s="101"/>
      <c r="M35" s="102"/>
    </row>
    <row r="36" spans="2:13" s="20" customFormat="1" ht="24.75" customHeight="1" x14ac:dyDescent="0.25">
      <c r="B36" s="21" t="s">
        <v>19</v>
      </c>
      <c r="C36" s="103" t="s">
        <v>20</v>
      </c>
      <c r="D36" s="103"/>
      <c r="E36" s="103"/>
      <c r="F36" s="103"/>
      <c r="G36" s="103"/>
      <c r="H36" s="103"/>
      <c r="I36" s="103"/>
      <c r="J36" s="103"/>
      <c r="K36" s="103"/>
      <c r="L36" s="103"/>
      <c r="M36" s="104"/>
    </row>
    <row r="37" spans="2:13" ht="29.25" customHeight="1" x14ac:dyDescent="0.25">
      <c r="B37" s="22" t="s">
        <v>21</v>
      </c>
      <c r="C37" s="105" t="s">
        <v>79</v>
      </c>
      <c r="D37" s="105"/>
      <c r="E37" s="105"/>
      <c r="F37" s="105"/>
      <c r="G37" s="105"/>
      <c r="H37" s="105"/>
      <c r="I37" s="105"/>
      <c r="J37" s="105"/>
      <c r="K37" s="105"/>
      <c r="L37" s="105"/>
      <c r="M37" s="106"/>
    </row>
    <row r="38" spans="2:13" ht="29.25" customHeight="1" x14ac:dyDescent="0.25">
      <c r="B38" s="23" t="s">
        <v>22</v>
      </c>
      <c r="C38" s="65" t="s">
        <v>73</v>
      </c>
      <c r="D38" s="66"/>
      <c r="E38" s="66"/>
      <c r="F38" s="66"/>
      <c r="G38" s="66"/>
      <c r="H38" s="66"/>
      <c r="I38" s="66"/>
      <c r="J38" s="66"/>
      <c r="K38" s="66"/>
      <c r="L38" s="66"/>
      <c r="M38" s="67"/>
    </row>
    <row r="39" spans="2:13" ht="45.75" customHeight="1" x14ac:dyDescent="0.25">
      <c r="B39" s="23" t="s">
        <v>42</v>
      </c>
      <c r="C39" s="125" t="s">
        <v>80</v>
      </c>
      <c r="D39" s="126"/>
      <c r="E39" s="126"/>
      <c r="F39" s="126"/>
      <c r="G39" s="126"/>
      <c r="H39" s="126"/>
      <c r="I39" s="126"/>
      <c r="J39" s="126"/>
      <c r="K39" s="126"/>
      <c r="L39" s="126"/>
      <c r="M39" s="127"/>
    </row>
    <row r="40" spans="2:13" ht="33" customHeight="1" x14ac:dyDescent="0.25">
      <c r="B40" s="24" t="s">
        <v>23</v>
      </c>
      <c r="C40" s="73" t="s">
        <v>81</v>
      </c>
      <c r="D40" s="73"/>
      <c r="E40" s="73"/>
      <c r="F40" s="73"/>
      <c r="G40" s="73"/>
      <c r="H40" s="73"/>
      <c r="I40" s="73"/>
      <c r="J40" s="73"/>
      <c r="K40" s="73"/>
      <c r="L40" s="73"/>
      <c r="M40" s="74"/>
    </row>
    <row r="41" spans="2:13" ht="29.25" customHeight="1" x14ac:dyDescent="0.25">
      <c r="B41" s="24" t="s">
        <v>24</v>
      </c>
      <c r="C41" s="75" t="s">
        <v>82</v>
      </c>
      <c r="D41" s="76"/>
      <c r="E41" s="76"/>
      <c r="F41" s="76"/>
      <c r="G41" s="76"/>
      <c r="H41" s="76"/>
      <c r="I41" s="76"/>
      <c r="J41" s="76"/>
      <c r="K41" s="76"/>
      <c r="L41" s="76"/>
      <c r="M41" s="77"/>
    </row>
    <row r="42" spans="2:13" ht="45.75" customHeight="1" x14ac:dyDescent="0.25">
      <c r="B42" s="24" t="s">
        <v>25</v>
      </c>
      <c r="C42" s="75" t="s">
        <v>74</v>
      </c>
      <c r="D42" s="76"/>
      <c r="E42" s="76"/>
      <c r="F42" s="76"/>
      <c r="G42" s="76"/>
      <c r="H42" s="76"/>
      <c r="I42" s="76"/>
      <c r="J42" s="76"/>
      <c r="K42" s="76"/>
      <c r="L42" s="76"/>
      <c r="M42" s="77"/>
    </row>
    <row r="43" spans="2:13" ht="26.25" customHeight="1" x14ac:dyDescent="0.25">
      <c r="B43" s="25" t="s">
        <v>26</v>
      </c>
      <c r="C43" s="73" t="s">
        <v>72</v>
      </c>
      <c r="D43" s="73"/>
      <c r="E43" s="73"/>
      <c r="F43" s="73"/>
      <c r="G43" s="73"/>
      <c r="H43" s="73"/>
      <c r="I43" s="73"/>
      <c r="J43" s="73"/>
      <c r="K43" s="73"/>
      <c r="L43" s="73"/>
      <c r="M43" s="74"/>
    </row>
    <row r="44" spans="2:13" ht="26.25" customHeight="1" x14ac:dyDescent="0.25">
      <c r="B44" s="25" t="s">
        <v>27</v>
      </c>
      <c r="C44" s="75" t="s">
        <v>85</v>
      </c>
      <c r="D44" s="76"/>
      <c r="E44" s="76"/>
      <c r="F44" s="76"/>
      <c r="G44" s="76"/>
      <c r="H44" s="76"/>
      <c r="I44" s="76"/>
      <c r="J44" s="76"/>
      <c r="K44" s="76"/>
      <c r="L44" s="76"/>
      <c r="M44" s="77"/>
    </row>
    <row r="45" spans="2:13" ht="23.25" customHeight="1" x14ac:dyDescent="0.25">
      <c r="B45" s="85" t="s">
        <v>28</v>
      </c>
      <c r="C45" s="75" t="s">
        <v>83</v>
      </c>
      <c r="D45" s="76"/>
      <c r="E45" s="76"/>
      <c r="F45" s="76"/>
      <c r="G45" s="76"/>
      <c r="H45" s="76"/>
      <c r="I45" s="76"/>
      <c r="J45" s="76"/>
      <c r="K45" s="76"/>
      <c r="L45" s="76"/>
      <c r="M45" s="77"/>
    </row>
    <row r="46" spans="2:13" ht="23.25" customHeight="1" x14ac:dyDescent="0.25">
      <c r="B46" s="85"/>
      <c r="C46" s="75" t="s">
        <v>84</v>
      </c>
      <c r="D46" s="76"/>
      <c r="E46" s="76"/>
      <c r="F46" s="76"/>
      <c r="G46" s="76"/>
      <c r="H46" s="76"/>
      <c r="I46" s="76"/>
      <c r="J46" s="76"/>
      <c r="K46" s="76"/>
      <c r="L46" s="76"/>
      <c r="M46" s="77"/>
    </row>
    <row r="47" spans="2:13" ht="25.5" customHeight="1" x14ac:dyDescent="0.25">
      <c r="B47" s="85"/>
      <c r="C47" s="75"/>
      <c r="D47" s="76"/>
      <c r="E47" s="76"/>
      <c r="F47" s="76"/>
      <c r="G47" s="76"/>
      <c r="H47" s="76"/>
      <c r="I47" s="76"/>
      <c r="J47" s="76"/>
      <c r="K47" s="76"/>
      <c r="L47" s="76"/>
      <c r="M47" s="77"/>
    </row>
    <row r="48" spans="2:13" ht="26.25" customHeight="1" x14ac:dyDescent="0.25">
      <c r="B48" s="25" t="s">
        <v>29</v>
      </c>
      <c r="C48" s="65" t="s">
        <v>73</v>
      </c>
      <c r="D48" s="66"/>
      <c r="E48" s="66"/>
      <c r="F48" s="66"/>
      <c r="G48" s="66"/>
      <c r="H48" s="66"/>
      <c r="I48" s="66"/>
      <c r="J48" s="66"/>
      <c r="K48" s="66"/>
      <c r="L48" s="66"/>
      <c r="M48" s="67"/>
    </row>
    <row r="49" spans="2:13" ht="33" customHeight="1" x14ac:dyDescent="0.25">
      <c r="B49" s="25" t="s">
        <v>30</v>
      </c>
      <c r="C49" s="65" t="s">
        <v>73</v>
      </c>
      <c r="D49" s="66"/>
      <c r="E49" s="66"/>
      <c r="F49" s="66"/>
      <c r="G49" s="66"/>
      <c r="H49" s="66"/>
      <c r="I49" s="66"/>
      <c r="J49" s="66"/>
      <c r="K49" s="66"/>
      <c r="L49" s="66"/>
      <c r="M49" s="67"/>
    </row>
    <row r="50" spans="2:13" ht="33" customHeight="1" x14ac:dyDescent="0.25">
      <c r="B50" s="25" t="s">
        <v>31</v>
      </c>
      <c r="C50" s="65" t="s">
        <v>73</v>
      </c>
      <c r="D50" s="66"/>
      <c r="E50" s="66"/>
      <c r="F50" s="66"/>
      <c r="G50" s="66"/>
      <c r="H50" s="66"/>
      <c r="I50" s="66"/>
      <c r="J50" s="66"/>
      <c r="K50" s="66"/>
      <c r="L50" s="66"/>
      <c r="M50" s="67"/>
    </row>
    <row r="51" spans="2:13" ht="27" customHeight="1" x14ac:dyDescent="0.25">
      <c r="B51" s="25" t="s">
        <v>32</v>
      </c>
      <c r="C51" s="68" t="s">
        <v>73</v>
      </c>
      <c r="D51" s="68"/>
      <c r="E51" s="68"/>
      <c r="F51" s="68"/>
      <c r="G51" s="68"/>
      <c r="H51" s="68"/>
      <c r="I51" s="68"/>
      <c r="J51" s="68"/>
      <c r="K51" s="68"/>
      <c r="L51" s="68"/>
      <c r="M51" s="69"/>
    </row>
    <row r="52" spans="2:13" ht="42.75" customHeight="1" x14ac:dyDescent="0.25">
      <c r="B52" s="25" t="s">
        <v>55</v>
      </c>
      <c r="C52" s="70" t="s">
        <v>87</v>
      </c>
      <c r="D52" s="71"/>
      <c r="E52" s="71"/>
      <c r="F52" s="71"/>
      <c r="G52" s="71"/>
      <c r="H52" s="71"/>
      <c r="I52" s="71"/>
      <c r="J52" s="71"/>
      <c r="K52" s="71"/>
      <c r="L52" s="71"/>
      <c r="M52" s="72"/>
    </row>
    <row r="53" spans="2:13" ht="24" customHeight="1" x14ac:dyDescent="0.25">
      <c r="B53" s="25" t="s">
        <v>34</v>
      </c>
      <c r="C53" s="73" t="s">
        <v>86</v>
      </c>
      <c r="D53" s="73"/>
      <c r="E53" s="73"/>
      <c r="F53" s="73"/>
      <c r="G53" s="73"/>
      <c r="H53" s="73"/>
      <c r="I53" s="73"/>
      <c r="J53" s="73"/>
      <c r="K53" s="73"/>
      <c r="L53" s="73"/>
      <c r="M53" s="74"/>
    </row>
    <row r="54" spans="2:13" ht="27" customHeight="1" x14ac:dyDescent="0.25">
      <c r="B54" s="25" t="s">
        <v>35</v>
      </c>
      <c r="C54" s="73" t="s">
        <v>75</v>
      </c>
      <c r="D54" s="73"/>
      <c r="E54" s="73"/>
      <c r="F54" s="73"/>
      <c r="G54" s="73"/>
      <c r="H54" s="73"/>
      <c r="I54" s="73"/>
      <c r="J54" s="73"/>
      <c r="K54" s="73"/>
      <c r="L54" s="73"/>
      <c r="M54" s="74"/>
    </row>
    <row r="55" spans="2:13" ht="27" customHeight="1" x14ac:dyDescent="0.25">
      <c r="B55" s="26" t="s">
        <v>36</v>
      </c>
      <c r="C55" s="75" t="s">
        <v>76</v>
      </c>
      <c r="D55" s="76"/>
      <c r="E55" s="76"/>
      <c r="F55" s="76"/>
      <c r="G55" s="76"/>
      <c r="H55" s="76"/>
      <c r="I55" s="76"/>
      <c r="J55" s="76"/>
      <c r="K55" s="76"/>
      <c r="L55" s="76"/>
      <c r="M55" s="77"/>
    </row>
    <row r="56" spans="2:13" ht="48" customHeight="1" thickBot="1" x14ac:dyDescent="0.3">
      <c r="B56" s="27" t="s">
        <v>37</v>
      </c>
      <c r="C56" s="78" t="s">
        <v>77</v>
      </c>
      <c r="D56" s="79"/>
      <c r="E56" s="79"/>
      <c r="F56" s="79"/>
      <c r="G56" s="80"/>
      <c r="H56" s="81" t="s">
        <v>38</v>
      </c>
      <c r="I56" s="81"/>
      <c r="J56" s="81"/>
      <c r="K56" s="82" t="s">
        <v>78</v>
      </c>
      <c r="L56" s="83"/>
      <c r="M56" s="84"/>
    </row>
    <row r="57" spans="2:13" ht="9" customHeight="1" x14ac:dyDescent="0.25"/>
    <row r="58" spans="2:13" ht="15.75" x14ac:dyDescent="0.25">
      <c r="B58" s="64" t="s">
        <v>39</v>
      </c>
      <c r="C58" s="64"/>
      <c r="D58" s="64"/>
      <c r="E58" s="64"/>
      <c r="F58" s="64"/>
      <c r="G58" s="64"/>
      <c r="H58" s="64"/>
      <c r="I58" s="64"/>
      <c r="J58" s="64"/>
      <c r="K58" s="64"/>
      <c r="L58" s="64"/>
      <c r="M58" s="64"/>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B7" zoomScaleNormal="100" workbookViewId="0">
      <selection activeCell="F12" sqref="F12"/>
    </sheetView>
  </sheetViews>
  <sheetFormatPr baseColWidth="10" defaultColWidth="14.140625" defaultRowHeight="15" x14ac:dyDescent="0.25"/>
  <cols>
    <col min="1" max="1" width="5.42578125" customWidth="1"/>
    <col min="2" max="2" width="12.85546875" customWidth="1"/>
    <col min="3" max="3" width="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6" t="s">
        <v>61</v>
      </c>
      <c r="N6" s="146"/>
      <c r="O6" s="146"/>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2.25" customHeight="1" x14ac:dyDescent="0.25">
      <c r="B10" s="142" t="s">
        <v>21</v>
      </c>
      <c r="C10" s="142"/>
      <c r="D10" s="142"/>
      <c r="E10" s="143" t="str">
        <f>'Ficha Técnica Formulación'!C37</f>
        <v>Porcentaje de solicitudes  de viabilidad financiera de proyectos de acuerdo revisadas</v>
      </c>
      <c r="F10" s="144"/>
      <c r="G10" s="144"/>
      <c r="H10" s="144"/>
      <c r="I10" s="144"/>
      <c r="J10" s="144"/>
      <c r="K10" s="145"/>
      <c r="L10" s="31"/>
    </row>
    <row r="11" spans="2:15" ht="19.5" customHeight="1" x14ac:dyDescent="0.25">
      <c r="L11" s="30"/>
    </row>
    <row r="12" spans="2:15" ht="78.75" customHeight="1" x14ac:dyDescent="0.25">
      <c r="B12" s="46" t="s">
        <v>46</v>
      </c>
      <c r="C12" s="46" t="s">
        <v>33</v>
      </c>
      <c r="D12" s="46" t="s">
        <v>50</v>
      </c>
      <c r="E12" s="47" t="s">
        <v>83</v>
      </c>
      <c r="F12" s="47" t="s">
        <v>101</v>
      </c>
      <c r="G12" s="47" t="s">
        <v>51</v>
      </c>
      <c r="H12" s="141" t="s">
        <v>48</v>
      </c>
      <c r="I12" s="141"/>
      <c r="J12" s="47" t="s">
        <v>47</v>
      </c>
      <c r="K12" s="47" t="s">
        <v>54</v>
      </c>
      <c r="L12" s="30"/>
    </row>
    <row r="13" spans="2:15" ht="42.75" customHeight="1" x14ac:dyDescent="0.25">
      <c r="B13" s="50">
        <v>2017</v>
      </c>
      <c r="C13" s="42" t="s">
        <v>88</v>
      </c>
      <c r="D13" s="42">
        <v>1</v>
      </c>
      <c r="E13" s="53">
        <v>1</v>
      </c>
      <c r="F13" s="54">
        <v>1</v>
      </c>
      <c r="G13" s="42">
        <f>IF(E13="","",E13/F13)</f>
        <v>1</v>
      </c>
      <c r="H13" s="43">
        <f>IF(G13="","",G13/D13)</f>
        <v>1</v>
      </c>
      <c r="I13" s="44" t="str">
        <f>IF(H13&lt;$O$9,"Critico",IF(H13&lt;$O$7,"Medio",IF(H13="","","Satisfactorio")))</f>
        <v>Satisfactorio</v>
      </c>
      <c r="J13" s="147" t="s">
        <v>100</v>
      </c>
      <c r="K13" s="150" t="s">
        <v>71</v>
      </c>
      <c r="L13" s="30"/>
    </row>
    <row r="14" spans="2:15" x14ac:dyDescent="0.25">
      <c r="B14" s="50">
        <v>2017</v>
      </c>
      <c r="C14" s="37" t="s">
        <v>89</v>
      </c>
      <c r="D14" s="42">
        <v>1</v>
      </c>
      <c r="E14" s="55">
        <v>5</v>
      </c>
      <c r="F14" s="56">
        <v>5</v>
      </c>
      <c r="G14" s="35">
        <f>IF(E14="","",E14/F14)</f>
        <v>1</v>
      </c>
      <c r="H14" s="38">
        <f t="shared" ref="H14" si="0">IF(G14="","",G14/D14)</f>
        <v>1</v>
      </c>
      <c r="I14" s="44" t="str">
        <f t="shared" ref="I14:I15" si="1">IF(H14&lt;$O$9,"Critico",IF(H14&lt;$O$7,"Medio",IF(H14="","","Satisfactorio")))</f>
        <v>Satisfactorio</v>
      </c>
      <c r="J14" s="148"/>
      <c r="K14" s="151"/>
      <c r="L14" s="30"/>
    </row>
    <row r="15" spans="2:15" x14ac:dyDescent="0.25">
      <c r="B15" s="50">
        <v>2017</v>
      </c>
      <c r="C15" s="37" t="s">
        <v>90</v>
      </c>
      <c r="D15" s="42">
        <v>1</v>
      </c>
      <c r="E15" s="55">
        <v>3</v>
      </c>
      <c r="F15" s="56">
        <v>3</v>
      </c>
      <c r="G15" s="35">
        <f>IF(E15="","",E15/F15)</f>
        <v>1</v>
      </c>
      <c r="H15" s="38">
        <f>IF(G15="","",G15/D15)</f>
        <v>1</v>
      </c>
      <c r="I15" s="44" t="str">
        <f t="shared" si="1"/>
        <v>Satisfactorio</v>
      </c>
      <c r="J15" s="148"/>
      <c r="K15" s="151"/>
      <c r="L15" s="30"/>
    </row>
    <row r="16" spans="2:15" x14ac:dyDescent="0.25">
      <c r="B16" s="50">
        <v>2017</v>
      </c>
      <c r="C16" s="37" t="s">
        <v>91</v>
      </c>
      <c r="D16" s="42">
        <v>1</v>
      </c>
      <c r="E16" s="55">
        <v>12</v>
      </c>
      <c r="F16" s="56">
        <v>12</v>
      </c>
      <c r="G16" s="35">
        <f t="shared" ref="G16:G23" si="2">IF(E16="","",E16/F16)</f>
        <v>1</v>
      </c>
      <c r="H16" s="38">
        <f t="shared" ref="H16:H23" si="3">IF(G16="","",G16/D16)</f>
        <v>1</v>
      </c>
      <c r="I16" s="52" t="str">
        <f t="shared" ref="I16:I23" si="4">IF(H16&lt;$O$9,"Critico",IF(H16&lt;$O$7,"Medio",IF(H16="","","Satisfactorio")))</f>
        <v>Satisfactorio</v>
      </c>
      <c r="J16" s="148"/>
      <c r="K16" s="151"/>
      <c r="L16" s="30"/>
    </row>
    <row r="17" spans="2:12" x14ac:dyDescent="0.25">
      <c r="B17" s="50">
        <v>2017</v>
      </c>
      <c r="C17" s="37" t="s">
        <v>92</v>
      </c>
      <c r="D17" s="42">
        <v>1</v>
      </c>
      <c r="E17" s="57">
        <v>5</v>
      </c>
      <c r="F17" s="58">
        <v>5</v>
      </c>
      <c r="G17" s="35">
        <f t="shared" si="2"/>
        <v>1</v>
      </c>
      <c r="H17" s="38">
        <f t="shared" si="3"/>
        <v>1</v>
      </c>
      <c r="I17" s="52" t="str">
        <f t="shared" si="4"/>
        <v>Satisfactorio</v>
      </c>
      <c r="J17" s="148"/>
      <c r="K17" s="151"/>
      <c r="L17" s="30"/>
    </row>
    <row r="18" spans="2:12" x14ac:dyDescent="0.25">
      <c r="B18" s="50">
        <v>2017</v>
      </c>
      <c r="C18" s="37" t="s">
        <v>93</v>
      </c>
      <c r="D18" s="42">
        <v>1</v>
      </c>
      <c r="E18" s="55">
        <v>2</v>
      </c>
      <c r="F18" s="56">
        <v>2</v>
      </c>
      <c r="G18" s="35">
        <f t="shared" si="2"/>
        <v>1</v>
      </c>
      <c r="H18" s="38">
        <f t="shared" si="3"/>
        <v>1</v>
      </c>
      <c r="I18" s="52" t="str">
        <f t="shared" si="4"/>
        <v>Satisfactorio</v>
      </c>
      <c r="J18" s="148"/>
      <c r="K18" s="151"/>
      <c r="L18" s="30"/>
    </row>
    <row r="19" spans="2:12" x14ac:dyDescent="0.25">
      <c r="B19" s="50">
        <v>2017</v>
      </c>
      <c r="C19" s="37" t="s">
        <v>94</v>
      </c>
      <c r="D19" s="42">
        <v>1</v>
      </c>
      <c r="E19" s="55">
        <v>4</v>
      </c>
      <c r="F19" s="56">
        <v>4</v>
      </c>
      <c r="G19" s="35">
        <f t="shared" si="2"/>
        <v>1</v>
      </c>
      <c r="H19" s="38">
        <f t="shared" si="3"/>
        <v>1</v>
      </c>
      <c r="I19" s="52" t="str">
        <f t="shared" si="4"/>
        <v>Satisfactorio</v>
      </c>
      <c r="J19" s="148"/>
      <c r="K19" s="151"/>
      <c r="L19" s="30"/>
    </row>
    <row r="20" spans="2:12" x14ac:dyDescent="0.25">
      <c r="B20" s="50">
        <v>2017</v>
      </c>
      <c r="C20" s="37" t="s">
        <v>95</v>
      </c>
      <c r="D20" s="42">
        <v>1</v>
      </c>
      <c r="E20" s="55">
        <v>7</v>
      </c>
      <c r="F20" s="56">
        <v>7</v>
      </c>
      <c r="G20" s="35">
        <f t="shared" si="2"/>
        <v>1</v>
      </c>
      <c r="H20" s="38">
        <f t="shared" si="3"/>
        <v>1</v>
      </c>
      <c r="I20" s="52" t="str">
        <f t="shared" si="4"/>
        <v>Satisfactorio</v>
      </c>
      <c r="J20" s="148"/>
      <c r="K20" s="151"/>
      <c r="L20" s="30"/>
    </row>
    <row r="21" spans="2:12" x14ac:dyDescent="0.25">
      <c r="B21" s="50">
        <v>2017</v>
      </c>
      <c r="C21" s="37" t="s">
        <v>96</v>
      </c>
      <c r="D21" s="42">
        <v>1</v>
      </c>
      <c r="E21" s="55">
        <v>5</v>
      </c>
      <c r="F21" s="56">
        <v>5</v>
      </c>
      <c r="G21" s="35">
        <f t="shared" si="2"/>
        <v>1</v>
      </c>
      <c r="H21" s="38">
        <f t="shared" si="3"/>
        <v>1</v>
      </c>
      <c r="I21" s="52" t="str">
        <f t="shared" si="4"/>
        <v>Satisfactorio</v>
      </c>
      <c r="J21" s="148"/>
      <c r="K21" s="151"/>
      <c r="L21" s="30"/>
    </row>
    <row r="22" spans="2:12" x14ac:dyDescent="0.25">
      <c r="B22" s="50">
        <v>2017</v>
      </c>
      <c r="C22" s="37" t="s">
        <v>97</v>
      </c>
      <c r="D22" s="42">
        <v>1</v>
      </c>
      <c r="E22" s="55">
        <v>3</v>
      </c>
      <c r="F22" s="56">
        <v>3</v>
      </c>
      <c r="G22" s="35">
        <f t="shared" si="2"/>
        <v>1</v>
      </c>
      <c r="H22" s="38">
        <f t="shared" si="3"/>
        <v>1</v>
      </c>
      <c r="I22" s="52" t="str">
        <f t="shared" si="4"/>
        <v>Satisfactorio</v>
      </c>
      <c r="J22" s="148"/>
      <c r="K22" s="151"/>
      <c r="L22" s="30"/>
    </row>
    <row r="23" spans="2:12" x14ac:dyDescent="0.25">
      <c r="B23" s="50">
        <v>2017</v>
      </c>
      <c r="C23" s="37" t="s">
        <v>98</v>
      </c>
      <c r="D23" s="42">
        <v>1</v>
      </c>
      <c r="E23" s="55">
        <v>6</v>
      </c>
      <c r="F23" s="56">
        <v>6</v>
      </c>
      <c r="G23" s="35">
        <f t="shared" si="2"/>
        <v>1</v>
      </c>
      <c r="H23" s="38">
        <f t="shared" si="3"/>
        <v>1</v>
      </c>
      <c r="I23" s="52" t="str">
        <f t="shared" si="4"/>
        <v>Satisfactorio</v>
      </c>
      <c r="J23" s="148"/>
      <c r="K23" s="151"/>
      <c r="L23" s="30"/>
    </row>
    <row r="24" spans="2:12" x14ac:dyDescent="0.25">
      <c r="B24" s="50">
        <v>2017</v>
      </c>
      <c r="C24" s="37" t="s">
        <v>99</v>
      </c>
      <c r="D24" s="42">
        <v>1</v>
      </c>
      <c r="E24" s="55">
        <v>1</v>
      </c>
      <c r="F24" s="56">
        <v>1</v>
      </c>
      <c r="G24" s="35">
        <f t="shared" ref="G24" si="5">IF(E24="","",E24/F24)</f>
        <v>1</v>
      </c>
      <c r="H24" s="38">
        <f t="shared" ref="H24" si="6">IF(G24="","",G24/D24)</f>
        <v>1</v>
      </c>
      <c r="I24" s="52" t="str">
        <f t="shared" ref="I24" si="7">IF(H24&lt;$O$9,"Critico",IF(H24&lt;$O$7,"Medio",IF(H24="","","Satisfactorio")))</f>
        <v>Satisfactorio</v>
      </c>
      <c r="J24" s="149"/>
      <c r="K24" s="152"/>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J13:J24"/>
    <mergeCell ref="K13:K24"/>
  </mergeCells>
  <conditionalFormatting sqref="H13:H24">
    <cfRule type="cellIs" dxfId="80" priority="61" stopIfTrue="1" operator="between">
      <formula>0.66</formula>
      <formula>0.79</formula>
    </cfRule>
    <cfRule type="cellIs" dxfId="79" priority="62" stopIfTrue="1" operator="lessThan">
      <formula>0.66</formula>
    </cfRule>
    <cfRule type="cellIs" dxfId="78" priority="63" stopIfTrue="1" operator="between">
      <formula>0.8</formula>
      <formula>1</formula>
    </cfRule>
  </conditionalFormatting>
  <conditionalFormatting sqref="H13:H24">
    <cfRule type="expression" dxfId="77" priority="60">
      <formula>ISERROR(H13)</formula>
    </cfRule>
  </conditionalFormatting>
  <conditionalFormatting sqref="H13:H24">
    <cfRule type="cellIs" dxfId="76" priority="57" stopIfTrue="1" operator="between">
      <formula>0.66</formula>
      <formula>0.79</formula>
    </cfRule>
    <cfRule type="cellIs" dxfId="75" priority="58" stopIfTrue="1" operator="lessThan">
      <formula>0.66</formula>
    </cfRule>
    <cfRule type="cellIs" dxfId="74" priority="59" stopIfTrue="1" operator="greaterThanOrEqual">
      <formula>0.8</formula>
    </cfRule>
  </conditionalFormatting>
  <conditionalFormatting sqref="I13:I24">
    <cfRule type="containsText" dxfId="73" priority="16" operator="containsText" text="Critico">
      <formula>NOT(ISERROR(SEARCH("Critico",I13)))</formula>
    </cfRule>
    <cfRule type="containsText" dxfId="72" priority="17" operator="containsText" text="Satisfactorio">
      <formula>NOT(ISERROR(SEARCH("Satisfactorio",I13)))</formula>
    </cfRule>
    <cfRule type="containsText" dxfId="71" priority="18" operator="containsText" text="Medio">
      <formula>NOT(ISERROR(SEARCH("Medio",I13)))</formula>
    </cfRule>
  </conditionalFormatting>
  <conditionalFormatting sqref="J13:K13">
    <cfRule type="containsText" dxfId="70" priority="4" operator="containsText" text="Critico">
      <formula>NOT(ISERROR(SEARCH("Critico",J13)))</formula>
    </cfRule>
    <cfRule type="containsText" dxfId="69" priority="5" operator="containsText" text="Satisfactorio">
      <formula>NOT(ISERROR(SEARCH("Satisfactorio",J13)))</formula>
    </cfRule>
    <cfRule type="containsText" dxfId="68" priority="6" operator="containsText" text="Medio">
      <formula>NOT(ISERROR(SEARCH("Medio",J13)))</formula>
    </cfRule>
  </conditionalFormatting>
  <conditionalFormatting sqref="C14:C23 B13:C13 B14:B24">
    <cfRule type="containsText" dxfId="67" priority="13" operator="containsText" text="Critico">
      <formula>NOT(ISERROR(SEARCH("Critico",B13)))</formula>
    </cfRule>
    <cfRule type="containsText" dxfId="66" priority="14" operator="containsText" text="Satisfactorio">
      <formula>NOT(ISERROR(SEARCH("Satisfactorio",B13)))</formula>
    </cfRule>
    <cfRule type="containsText" dxfId="65" priority="15" operator="containsText" text="Medio">
      <formula>NOT(ISERROR(SEARCH("Medio",B13)))</formula>
    </cfRule>
  </conditionalFormatting>
  <conditionalFormatting sqref="C24">
    <cfRule type="containsText" dxfId="64" priority="10" operator="containsText" text="Critico">
      <formula>NOT(ISERROR(SEARCH("Critico",C24)))</formula>
    </cfRule>
    <cfRule type="containsText" dxfId="63" priority="11" operator="containsText" text="Satisfactorio">
      <formula>NOT(ISERROR(SEARCH("Satisfactorio",C24)))</formula>
    </cfRule>
    <cfRule type="containsText" dxfId="62" priority="12" operator="containsText" text="Medio">
      <formula>NOT(ISERROR(SEARCH("Medio",C24)))</formula>
    </cfRule>
  </conditionalFormatting>
  <conditionalFormatting sqref="G13:G24">
    <cfRule type="containsText" dxfId="61" priority="7" operator="containsText" text="Critico">
      <formula>NOT(ISERROR(SEARCH("Critico",G13)))</formula>
    </cfRule>
    <cfRule type="containsText" dxfId="60" priority="8" operator="containsText" text="Satisfactorio">
      <formula>NOT(ISERROR(SEARCH("Satisfactorio",G13)))</formula>
    </cfRule>
    <cfRule type="containsText" dxfId="59" priority="9" operator="containsText" text="Medio">
      <formula>NOT(ISERROR(SEARCH("Medio",G13)))</formula>
    </cfRule>
  </conditionalFormatting>
  <conditionalFormatting sqref="D13:D24">
    <cfRule type="containsText" dxfId="58" priority="1" operator="containsText" text="Critico">
      <formula>NOT(ISERROR(SEARCH("Critico",D13)))</formula>
    </cfRule>
    <cfRule type="containsText" dxfId="57" priority="2" operator="containsText" text="Satisfactorio">
      <formula>NOT(ISERROR(SEARCH("Satisfactorio",D13)))</formula>
    </cfRule>
    <cfRule type="containsText" dxfId="56"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4" zoomScaleNormal="100" workbookViewId="0">
      <selection activeCell="G24" sqref="G24"/>
    </sheetView>
  </sheetViews>
  <sheetFormatPr baseColWidth="10" defaultColWidth="14.140625" defaultRowHeight="15" x14ac:dyDescent="0.25"/>
  <cols>
    <col min="1" max="1" width="5.42578125" customWidth="1"/>
    <col min="2" max="2" width="12.85546875" customWidth="1"/>
    <col min="3" max="3" width="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6" t="s">
        <v>61</v>
      </c>
      <c r="N6" s="146"/>
      <c r="O6" s="146"/>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2.25" customHeight="1" x14ac:dyDescent="0.25">
      <c r="B10" s="142" t="s">
        <v>21</v>
      </c>
      <c r="C10" s="142"/>
      <c r="D10" s="142"/>
      <c r="E10" s="143" t="str">
        <f>'Ficha Técnica Formulación'!C37</f>
        <v>Porcentaje de solicitudes  de viabilidad financiera de proyectos de acuerdo revisadas</v>
      </c>
      <c r="F10" s="144"/>
      <c r="G10" s="144"/>
      <c r="H10" s="144"/>
      <c r="I10" s="144"/>
      <c r="J10" s="144"/>
      <c r="K10" s="145"/>
      <c r="L10" s="31"/>
    </row>
    <row r="11" spans="2:15" ht="10.5" customHeight="1" x14ac:dyDescent="0.25">
      <c r="L11" s="30"/>
    </row>
    <row r="12" spans="2:15" ht="87.75" customHeight="1" x14ac:dyDescent="0.25">
      <c r="B12" s="46" t="s">
        <v>46</v>
      </c>
      <c r="C12" s="46" t="s">
        <v>33</v>
      </c>
      <c r="D12" s="46" t="s">
        <v>50</v>
      </c>
      <c r="E12" s="51" t="s">
        <v>83</v>
      </c>
      <c r="F12" s="51" t="s">
        <v>101</v>
      </c>
      <c r="G12" s="51" t="s">
        <v>51</v>
      </c>
      <c r="H12" s="141" t="s">
        <v>48</v>
      </c>
      <c r="I12" s="141"/>
      <c r="J12" s="51" t="s">
        <v>47</v>
      </c>
      <c r="K12" s="51" t="s">
        <v>54</v>
      </c>
      <c r="L12" s="30"/>
    </row>
    <row r="13" spans="2:15" ht="15.75" customHeight="1" x14ac:dyDescent="0.25">
      <c r="B13" s="50">
        <v>2018</v>
      </c>
      <c r="C13" s="42" t="s">
        <v>88</v>
      </c>
      <c r="D13" s="42">
        <v>1</v>
      </c>
      <c r="E13" s="45">
        <v>1</v>
      </c>
      <c r="F13" s="45">
        <v>1</v>
      </c>
      <c r="G13" s="42">
        <f>IF(E13="","",E13/F13)</f>
        <v>1</v>
      </c>
      <c r="H13" s="43">
        <f>IF(G13="","",G13/D13)</f>
        <v>1</v>
      </c>
      <c r="I13" s="44" t="str">
        <f>IF(H13&lt;$O$9,"Critico",IF(H13&lt;$O$7,"Medio",IF(H13="","","Satisfactorio")))</f>
        <v>Satisfactorio</v>
      </c>
      <c r="J13" s="37" t="s">
        <v>71</v>
      </c>
      <c r="K13" s="37" t="s">
        <v>71</v>
      </c>
      <c r="L13" s="30"/>
    </row>
    <row r="14" spans="2:15" x14ac:dyDescent="0.25">
      <c r="B14" s="50">
        <v>2018</v>
      </c>
      <c r="C14" s="42" t="s">
        <v>89</v>
      </c>
      <c r="D14" s="42">
        <v>1</v>
      </c>
      <c r="E14" s="36">
        <v>10</v>
      </c>
      <c r="F14" s="36">
        <v>10</v>
      </c>
      <c r="G14" s="35">
        <f>IF(E14="","",E14/F14)</f>
        <v>1</v>
      </c>
      <c r="H14" s="38">
        <f t="shared" ref="H14" si="0">IF(G14="","",G14/D14)</f>
        <v>1</v>
      </c>
      <c r="I14" s="44" t="str">
        <f t="shared" ref="I14:I24" si="1">IF(H14&lt;$O$9,"Critico",IF(H14&lt;$O$7,"Medio",IF(H14="","","Satisfactorio")))</f>
        <v>Satisfactorio</v>
      </c>
      <c r="J14" s="37" t="s">
        <v>71</v>
      </c>
      <c r="K14" s="37" t="s">
        <v>71</v>
      </c>
      <c r="L14" s="30"/>
    </row>
    <row r="15" spans="2:15" x14ac:dyDescent="0.25">
      <c r="B15" s="50">
        <v>2018</v>
      </c>
      <c r="C15" s="42" t="s">
        <v>90</v>
      </c>
      <c r="D15" s="42">
        <v>1</v>
      </c>
      <c r="E15" s="36">
        <v>2</v>
      </c>
      <c r="F15" s="36">
        <v>2</v>
      </c>
      <c r="G15" s="35">
        <f>IF(E15="","",E15/F15)</f>
        <v>1</v>
      </c>
      <c r="H15" s="38">
        <f>IF(G15="","",G15/D15)</f>
        <v>1</v>
      </c>
      <c r="I15" s="44" t="str">
        <f t="shared" si="1"/>
        <v>Satisfactorio</v>
      </c>
      <c r="J15" s="37" t="s">
        <v>71</v>
      </c>
      <c r="K15" s="37" t="s">
        <v>71</v>
      </c>
      <c r="L15" s="30"/>
    </row>
    <row r="16" spans="2:15" x14ac:dyDescent="0.25">
      <c r="B16" s="50">
        <v>2018</v>
      </c>
      <c r="C16" s="42" t="s">
        <v>105</v>
      </c>
      <c r="D16" s="42">
        <v>1</v>
      </c>
      <c r="E16" s="36">
        <v>2</v>
      </c>
      <c r="F16" s="36">
        <v>2</v>
      </c>
      <c r="G16" s="35">
        <f>IF(E16="","",E16/F16)</f>
        <v>1</v>
      </c>
      <c r="H16" s="38">
        <f t="shared" ref="H16:H24" si="2">IF(G16="","",G16/D16)</f>
        <v>1</v>
      </c>
      <c r="I16" s="44" t="str">
        <f t="shared" si="1"/>
        <v>Satisfactorio</v>
      </c>
      <c r="J16" s="37" t="s">
        <v>71</v>
      </c>
      <c r="K16" s="37" t="s">
        <v>71</v>
      </c>
      <c r="L16" s="30"/>
    </row>
    <row r="17" spans="2:12" x14ac:dyDescent="0.25">
      <c r="B17" s="50">
        <v>2018</v>
      </c>
      <c r="C17" s="37" t="s">
        <v>92</v>
      </c>
      <c r="D17" s="42">
        <v>1</v>
      </c>
      <c r="E17" s="36">
        <v>6</v>
      </c>
      <c r="F17" s="36">
        <v>6</v>
      </c>
      <c r="G17" s="35">
        <f t="shared" ref="G17:G24" si="3">IF(E17="","",E17/F17)</f>
        <v>1</v>
      </c>
      <c r="H17" s="38">
        <f t="shared" si="2"/>
        <v>1</v>
      </c>
      <c r="I17" s="44" t="str">
        <f t="shared" si="1"/>
        <v>Satisfactorio</v>
      </c>
      <c r="J17" s="37" t="s">
        <v>71</v>
      </c>
      <c r="K17" s="37" t="s">
        <v>71</v>
      </c>
      <c r="L17" s="30"/>
    </row>
    <row r="18" spans="2:12" x14ac:dyDescent="0.25">
      <c r="B18" s="50">
        <v>2018</v>
      </c>
      <c r="C18" s="37" t="s">
        <v>93</v>
      </c>
      <c r="D18" s="42">
        <v>1</v>
      </c>
      <c r="E18" s="36">
        <v>9</v>
      </c>
      <c r="F18" s="36">
        <v>9</v>
      </c>
      <c r="G18" s="35">
        <f t="shared" si="3"/>
        <v>1</v>
      </c>
      <c r="H18" s="38">
        <f t="shared" si="2"/>
        <v>1</v>
      </c>
      <c r="I18" s="44" t="str">
        <f t="shared" si="1"/>
        <v>Satisfactorio</v>
      </c>
      <c r="J18" s="37" t="s">
        <v>71</v>
      </c>
      <c r="K18" s="37" t="s">
        <v>71</v>
      </c>
      <c r="L18" s="30"/>
    </row>
    <row r="19" spans="2:12" x14ac:dyDescent="0.25">
      <c r="B19" s="50">
        <v>2018</v>
      </c>
      <c r="C19" s="37" t="s">
        <v>94</v>
      </c>
      <c r="D19" s="42">
        <v>1</v>
      </c>
      <c r="E19" s="36">
        <v>7</v>
      </c>
      <c r="F19" s="36">
        <v>7</v>
      </c>
      <c r="G19" s="35">
        <f t="shared" si="3"/>
        <v>1</v>
      </c>
      <c r="H19" s="38">
        <f t="shared" si="2"/>
        <v>1</v>
      </c>
      <c r="I19" s="44" t="str">
        <f>IF(H19&lt;$O$9,"Critico",IF(H19&lt;$O$7,"Medio",IF(H19="","","Satisfactorio")))</f>
        <v>Satisfactorio</v>
      </c>
      <c r="J19" s="37" t="s">
        <v>71</v>
      </c>
      <c r="K19" s="37" t="s">
        <v>71</v>
      </c>
      <c r="L19" s="30"/>
    </row>
    <row r="20" spans="2:12" x14ac:dyDescent="0.25">
      <c r="B20" s="50">
        <v>2018</v>
      </c>
      <c r="C20" s="37" t="s">
        <v>95</v>
      </c>
      <c r="D20" s="42">
        <v>1</v>
      </c>
      <c r="E20" s="36">
        <v>4</v>
      </c>
      <c r="F20" s="36">
        <v>4</v>
      </c>
      <c r="G20" s="35">
        <f t="shared" si="3"/>
        <v>1</v>
      </c>
      <c r="H20" s="38">
        <f t="shared" si="2"/>
        <v>1</v>
      </c>
      <c r="I20" s="44" t="str">
        <f t="shared" si="1"/>
        <v>Satisfactorio</v>
      </c>
      <c r="J20" s="37" t="s">
        <v>71</v>
      </c>
      <c r="K20" s="37" t="s">
        <v>71</v>
      </c>
      <c r="L20" s="30"/>
    </row>
    <row r="21" spans="2:12" x14ac:dyDescent="0.25">
      <c r="B21" s="50">
        <v>2018</v>
      </c>
      <c r="C21" s="37" t="s">
        <v>107</v>
      </c>
      <c r="D21" s="42">
        <v>1</v>
      </c>
      <c r="E21" s="36">
        <v>7</v>
      </c>
      <c r="F21" s="36">
        <v>7</v>
      </c>
      <c r="G21" s="35">
        <f t="shared" si="3"/>
        <v>1</v>
      </c>
      <c r="H21" s="38">
        <f t="shared" si="2"/>
        <v>1</v>
      </c>
      <c r="I21" s="44" t="str">
        <f t="shared" si="1"/>
        <v>Satisfactorio</v>
      </c>
      <c r="J21" s="37" t="s">
        <v>71</v>
      </c>
      <c r="K21" s="37" t="s">
        <v>71</v>
      </c>
      <c r="L21" s="30"/>
    </row>
    <row r="22" spans="2:12" x14ac:dyDescent="0.25">
      <c r="B22" s="50">
        <v>2018</v>
      </c>
      <c r="C22" s="37" t="s">
        <v>97</v>
      </c>
      <c r="D22" s="35">
        <v>1</v>
      </c>
      <c r="E22" s="36">
        <v>9</v>
      </c>
      <c r="F22" s="36">
        <v>9</v>
      </c>
      <c r="G22" s="35">
        <f t="shared" si="3"/>
        <v>1</v>
      </c>
      <c r="H22" s="38">
        <f t="shared" si="2"/>
        <v>1</v>
      </c>
      <c r="I22" s="44" t="str">
        <f t="shared" si="1"/>
        <v>Satisfactorio</v>
      </c>
      <c r="J22" s="37" t="s">
        <v>71</v>
      </c>
      <c r="K22" s="37" t="s">
        <v>71</v>
      </c>
      <c r="L22" s="30"/>
    </row>
    <row r="23" spans="2:12" x14ac:dyDescent="0.25">
      <c r="B23" s="50">
        <v>2018</v>
      </c>
      <c r="C23" s="37" t="s">
        <v>98</v>
      </c>
      <c r="D23" s="35">
        <v>1</v>
      </c>
      <c r="E23" s="36">
        <v>4</v>
      </c>
      <c r="F23" s="36">
        <v>4</v>
      </c>
      <c r="G23" s="35">
        <f t="shared" si="3"/>
        <v>1</v>
      </c>
      <c r="H23" s="38">
        <f t="shared" si="2"/>
        <v>1</v>
      </c>
      <c r="I23" s="44" t="str">
        <f t="shared" si="1"/>
        <v>Satisfactorio</v>
      </c>
      <c r="J23" s="37" t="s">
        <v>71</v>
      </c>
      <c r="K23" s="37" t="s">
        <v>71</v>
      </c>
      <c r="L23" s="30"/>
    </row>
    <row r="24" spans="2:12" x14ac:dyDescent="0.25">
      <c r="B24" s="50">
        <v>2018</v>
      </c>
      <c r="C24" s="37" t="s">
        <v>99</v>
      </c>
      <c r="D24" s="35">
        <v>1</v>
      </c>
      <c r="E24" s="36"/>
      <c r="F24" s="36"/>
      <c r="G24" s="35" t="str">
        <f t="shared" si="3"/>
        <v/>
      </c>
      <c r="H24" s="38" t="str">
        <f t="shared" si="2"/>
        <v/>
      </c>
      <c r="I24" s="44" t="str">
        <f t="shared" si="1"/>
        <v/>
      </c>
      <c r="J24" s="37" t="s">
        <v>71</v>
      </c>
      <c r="K24" s="37" t="s">
        <v>71</v>
      </c>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M6:O6"/>
    <mergeCell ref="B10:D10"/>
    <mergeCell ref="E10:K10"/>
    <mergeCell ref="H12:I12"/>
  </mergeCells>
  <conditionalFormatting sqref="H13:H24">
    <cfRule type="cellIs" dxfId="55" priority="32" stopIfTrue="1" operator="between">
      <formula>0.66</formula>
      <formula>0.79</formula>
    </cfRule>
    <cfRule type="cellIs" dxfId="54" priority="33" stopIfTrue="1" operator="lessThan">
      <formula>0.66</formula>
    </cfRule>
    <cfRule type="cellIs" dxfId="53" priority="34" stopIfTrue="1" operator="between">
      <formula>0.8</formula>
      <formula>1</formula>
    </cfRule>
  </conditionalFormatting>
  <conditionalFormatting sqref="H13:H24">
    <cfRule type="expression" dxfId="52" priority="31">
      <formula>ISERROR(H13)</formula>
    </cfRule>
  </conditionalFormatting>
  <conditionalFormatting sqref="H13:H24">
    <cfRule type="cellIs" dxfId="51" priority="28" stopIfTrue="1" operator="between">
      <formula>0.66</formula>
      <formula>0.79</formula>
    </cfRule>
    <cfRule type="cellIs" dxfId="50" priority="29" stopIfTrue="1" operator="lessThan">
      <formula>0.66</formula>
    </cfRule>
    <cfRule type="cellIs" dxfId="49" priority="30" stopIfTrue="1" operator="greaterThanOrEqual">
      <formula>0.8</formula>
    </cfRule>
  </conditionalFormatting>
  <conditionalFormatting sqref="I13:I24">
    <cfRule type="containsText" dxfId="48" priority="25" operator="containsText" text="Critico">
      <formula>NOT(ISERROR(SEARCH("Critico",I13)))</formula>
    </cfRule>
    <cfRule type="containsText" dxfId="47" priority="26" operator="containsText" text="Satisfactorio">
      <formula>NOT(ISERROR(SEARCH("Satisfactorio",I13)))</formula>
    </cfRule>
    <cfRule type="containsText" dxfId="46" priority="27" operator="containsText" text="Medio">
      <formula>NOT(ISERROR(SEARCH("Medio",I13)))</formula>
    </cfRule>
  </conditionalFormatting>
  <conditionalFormatting sqref="C22:D23 D24 B13:C15 B16:B24 C16:C21">
    <cfRule type="containsText" dxfId="45" priority="22" operator="containsText" text="Critico">
      <formula>NOT(ISERROR(SEARCH("Critico",B13)))</formula>
    </cfRule>
    <cfRule type="containsText" dxfId="44" priority="23" operator="containsText" text="Satisfactorio">
      <formula>NOT(ISERROR(SEARCH("Satisfactorio",B13)))</formula>
    </cfRule>
    <cfRule type="containsText" dxfId="43" priority="24" operator="containsText" text="Medio">
      <formula>NOT(ISERROR(SEARCH("Medio",B13)))</formula>
    </cfRule>
  </conditionalFormatting>
  <conditionalFormatting sqref="C24">
    <cfRule type="containsText" dxfId="42" priority="19" operator="containsText" text="Critico">
      <formula>NOT(ISERROR(SEARCH("Critico",C24)))</formula>
    </cfRule>
    <cfRule type="containsText" dxfId="41" priority="20" operator="containsText" text="Satisfactorio">
      <formula>NOT(ISERROR(SEARCH("Satisfactorio",C24)))</formula>
    </cfRule>
    <cfRule type="containsText" dxfId="40" priority="21" operator="containsText" text="Medio">
      <formula>NOT(ISERROR(SEARCH("Medio",C24)))</formula>
    </cfRule>
  </conditionalFormatting>
  <conditionalFormatting sqref="G13:G24">
    <cfRule type="containsText" dxfId="39" priority="16" operator="containsText" text="Critico">
      <formula>NOT(ISERROR(SEARCH("Critico",G13)))</formula>
    </cfRule>
    <cfRule type="containsText" dxfId="38" priority="17" operator="containsText" text="Satisfactorio">
      <formula>NOT(ISERROR(SEARCH("Satisfactorio",G13)))</formula>
    </cfRule>
    <cfRule type="containsText" dxfId="37" priority="18" operator="containsText" text="Medio">
      <formula>NOT(ISERROR(SEARCH("Medio",G13)))</formula>
    </cfRule>
  </conditionalFormatting>
  <conditionalFormatting sqref="D13:D21">
    <cfRule type="containsText" dxfId="36" priority="10" operator="containsText" text="Critico">
      <formula>NOT(ISERROR(SEARCH("Critico",D13)))</formula>
    </cfRule>
    <cfRule type="containsText" dxfId="35" priority="11" operator="containsText" text="Satisfactorio">
      <formula>NOT(ISERROR(SEARCH("Satisfactorio",D13)))</formula>
    </cfRule>
    <cfRule type="containsText" dxfId="34" priority="12" operator="containsText" text="Medio">
      <formula>NOT(ISERROR(SEARCH("Medio",D13)))</formula>
    </cfRule>
  </conditionalFormatting>
  <conditionalFormatting sqref="K13:K24">
    <cfRule type="containsText" dxfId="33" priority="4" operator="containsText" text="Critico">
      <formula>NOT(ISERROR(SEARCH("Critico",K13)))</formula>
    </cfRule>
    <cfRule type="containsText" dxfId="32" priority="5" operator="containsText" text="Satisfactorio">
      <formula>NOT(ISERROR(SEARCH("Satisfactorio",K13)))</formula>
    </cfRule>
    <cfRule type="containsText" dxfId="31" priority="6" operator="containsText" text="Medio">
      <formula>NOT(ISERROR(SEARCH("Medio",K13)))</formula>
    </cfRule>
  </conditionalFormatting>
  <conditionalFormatting sqref="J13:J24">
    <cfRule type="containsText" dxfId="30" priority="1" operator="containsText" text="Critico">
      <formula>NOT(ISERROR(SEARCH("Critico",J13)))</formula>
    </cfRule>
    <cfRule type="containsText" dxfId="29" priority="2" operator="containsText" text="Satisfactorio">
      <formula>NOT(ISERROR(SEARCH("Satisfactorio",J13)))</formula>
    </cfRule>
    <cfRule type="containsText" dxfId="28" priority="3" operator="containsText" text="Medio">
      <formula>NOT(ISERROR(SEARCH("Medio",J13)))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7"/>
  <sheetViews>
    <sheetView showGridLines="0" topLeftCell="A5" zoomScaleNormal="100" workbookViewId="0">
      <selection activeCell="L19" sqref="L19"/>
    </sheetView>
  </sheetViews>
  <sheetFormatPr baseColWidth="10" defaultColWidth="14.140625" defaultRowHeight="15" x14ac:dyDescent="0.25"/>
  <cols>
    <col min="1" max="1" width="5.42578125" customWidth="1"/>
    <col min="2" max="2" width="12.85546875" customWidth="1"/>
    <col min="3" max="3" width="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6" t="s">
        <v>61</v>
      </c>
      <c r="N6" s="146"/>
      <c r="O6" s="146"/>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2.25" customHeight="1" x14ac:dyDescent="0.25">
      <c r="B10" s="142" t="s">
        <v>21</v>
      </c>
      <c r="C10" s="142"/>
      <c r="D10" s="142"/>
      <c r="E10" s="143" t="str">
        <f>'Ficha Técnica Formulación'!C37</f>
        <v>Porcentaje de solicitudes  de viabilidad financiera de proyectos de acuerdo revisadas</v>
      </c>
      <c r="F10" s="144"/>
      <c r="G10" s="144"/>
      <c r="H10" s="144"/>
      <c r="I10" s="144"/>
      <c r="J10" s="144"/>
      <c r="K10" s="145"/>
      <c r="L10" s="31"/>
    </row>
    <row r="11" spans="2:15" ht="10.5" customHeight="1" x14ac:dyDescent="0.25">
      <c r="L11" s="30"/>
    </row>
    <row r="12" spans="2:15" ht="87.75" customHeight="1" x14ac:dyDescent="0.25">
      <c r="B12" s="46" t="s">
        <v>46</v>
      </c>
      <c r="C12" s="46" t="s">
        <v>33</v>
      </c>
      <c r="D12" s="46" t="s">
        <v>50</v>
      </c>
      <c r="E12" s="59" t="s">
        <v>83</v>
      </c>
      <c r="F12" s="59" t="s">
        <v>101</v>
      </c>
      <c r="G12" s="59" t="s">
        <v>51</v>
      </c>
      <c r="H12" s="141" t="s">
        <v>48</v>
      </c>
      <c r="I12" s="141"/>
      <c r="J12" s="59" t="s">
        <v>47</v>
      </c>
      <c r="K12" s="59" t="s">
        <v>54</v>
      </c>
      <c r="L12" s="30"/>
    </row>
    <row r="13" spans="2:15" ht="15.75" customHeight="1" x14ac:dyDescent="0.25">
      <c r="B13" s="50">
        <v>2019</v>
      </c>
      <c r="C13" s="42" t="s">
        <v>88</v>
      </c>
      <c r="D13" s="42">
        <v>1</v>
      </c>
      <c r="E13" s="45">
        <v>2</v>
      </c>
      <c r="F13" s="45">
        <v>2</v>
      </c>
      <c r="G13" s="42">
        <f>IF(E13="","",E13/F13)</f>
        <v>1</v>
      </c>
      <c r="H13" s="43">
        <f>IF(G13="","",G13/D13)</f>
        <v>1</v>
      </c>
      <c r="I13" s="60" t="str">
        <f>IF(H13&lt;$O$9,"Critico",IF(H13&lt;$O$7,"Medio",IF(H13="","","Satisfactorio")))</f>
        <v>Satisfactorio</v>
      </c>
      <c r="J13" s="150" t="s">
        <v>71</v>
      </c>
      <c r="K13" s="150" t="s">
        <v>71</v>
      </c>
      <c r="L13" s="30"/>
    </row>
    <row r="14" spans="2:15" x14ac:dyDescent="0.25">
      <c r="B14" s="50">
        <v>2019</v>
      </c>
      <c r="C14" s="42" t="s">
        <v>89</v>
      </c>
      <c r="D14" s="42">
        <v>1</v>
      </c>
      <c r="E14" s="36">
        <v>6</v>
      </c>
      <c r="F14" s="36">
        <v>6</v>
      </c>
      <c r="G14" s="35">
        <f>IF(E14="","",E14/F14)</f>
        <v>1</v>
      </c>
      <c r="H14" s="43">
        <f t="shared" ref="H14" si="0">IF(G14="","",G14/D14)</f>
        <v>1</v>
      </c>
      <c r="I14" s="60" t="str">
        <f t="shared" ref="I14:I24" si="1">IF(H14&lt;$O$9,"Critico",IF(H14&lt;$O$7,"Medio",IF(H14="","","Satisfactorio")))</f>
        <v>Satisfactorio</v>
      </c>
      <c r="J14" s="151"/>
      <c r="K14" s="151"/>
      <c r="L14" s="30"/>
    </row>
    <row r="15" spans="2:15" x14ac:dyDescent="0.25">
      <c r="B15" s="50">
        <v>2019</v>
      </c>
      <c r="C15" s="42" t="s">
        <v>90</v>
      </c>
      <c r="D15" s="42">
        <v>1</v>
      </c>
      <c r="E15" s="36">
        <v>7</v>
      </c>
      <c r="F15" s="36">
        <v>7</v>
      </c>
      <c r="G15" s="35">
        <f>IF(E15="","",E15/F15)</f>
        <v>1</v>
      </c>
      <c r="H15" s="43">
        <f>IF(G15="","",G15/D15)</f>
        <v>1</v>
      </c>
      <c r="I15" s="60" t="str">
        <f t="shared" si="1"/>
        <v>Satisfactorio</v>
      </c>
      <c r="J15" s="151"/>
      <c r="K15" s="151"/>
      <c r="L15" s="30"/>
    </row>
    <row r="16" spans="2:15" x14ac:dyDescent="0.25">
      <c r="B16" s="50">
        <v>2019</v>
      </c>
      <c r="C16" s="42" t="s">
        <v>105</v>
      </c>
      <c r="D16" s="42">
        <v>1</v>
      </c>
      <c r="E16" s="36">
        <v>9</v>
      </c>
      <c r="F16" s="36">
        <v>9</v>
      </c>
      <c r="G16" s="35">
        <f>IF(E16="","",E16/F16)</f>
        <v>1</v>
      </c>
      <c r="H16" s="43">
        <f t="shared" ref="H16:H24" si="2">IF(G16="","",G16/D16)</f>
        <v>1</v>
      </c>
      <c r="I16" s="60" t="str">
        <f t="shared" si="1"/>
        <v>Satisfactorio</v>
      </c>
      <c r="J16" s="151"/>
      <c r="K16" s="151"/>
      <c r="L16" s="30"/>
    </row>
    <row r="17" spans="2:12" x14ac:dyDescent="0.25">
      <c r="B17" s="50">
        <v>2019</v>
      </c>
      <c r="C17" s="37" t="s">
        <v>92</v>
      </c>
      <c r="D17" s="42">
        <v>1</v>
      </c>
      <c r="E17" s="36">
        <v>6</v>
      </c>
      <c r="F17" s="36">
        <v>6</v>
      </c>
      <c r="G17" s="35">
        <f t="shared" ref="G17:G23" si="3">IF(E17="","",E17/F17)</f>
        <v>1</v>
      </c>
      <c r="H17" s="43">
        <f t="shared" si="2"/>
        <v>1</v>
      </c>
      <c r="I17" s="60" t="str">
        <f t="shared" si="1"/>
        <v>Satisfactorio</v>
      </c>
      <c r="J17" s="151"/>
      <c r="K17" s="151"/>
      <c r="L17" s="30"/>
    </row>
    <row r="18" spans="2:12" x14ac:dyDescent="0.25">
      <c r="B18" s="50">
        <v>2019</v>
      </c>
      <c r="C18" s="37" t="s">
        <v>93</v>
      </c>
      <c r="D18" s="42">
        <v>1</v>
      </c>
      <c r="E18" s="36">
        <v>6</v>
      </c>
      <c r="F18" s="36">
        <v>6</v>
      </c>
      <c r="G18" s="35">
        <f t="shared" si="3"/>
        <v>1</v>
      </c>
      <c r="H18" s="43">
        <f t="shared" si="2"/>
        <v>1</v>
      </c>
      <c r="I18" s="60" t="str">
        <f t="shared" si="1"/>
        <v>Satisfactorio</v>
      </c>
      <c r="J18" s="151"/>
      <c r="K18" s="151"/>
      <c r="L18" s="30"/>
    </row>
    <row r="19" spans="2:12" x14ac:dyDescent="0.25">
      <c r="B19" s="50">
        <v>2019</v>
      </c>
      <c r="C19" s="37" t="s">
        <v>94</v>
      </c>
      <c r="D19" s="42">
        <v>1</v>
      </c>
      <c r="E19" s="36">
        <v>4</v>
      </c>
      <c r="F19" s="36">
        <v>4</v>
      </c>
      <c r="G19" s="35">
        <f t="shared" si="3"/>
        <v>1</v>
      </c>
      <c r="H19" s="43">
        <f t="shared" si="2"/>
        <v>1</v>
      </c>
      <c r="I19" s="60" t="str">
        <f>IF(H19&lt;$O$9,"Critico",IF(H19&lt;$O$7,"Medio",IF(H19="","","Satisfactorio")))</f>
        <v>Satisfactorio</v>
      </c>
      <c r="J19" s="151"/>
      <c r="K19" s="151"/>
      <c r="L19" s="30"/>
    </row>
    <row r="20" spans="2:12" x14ac:dyDescent="0.25">
      <c r="B20" s="50">
        <v>2019</v>
      </c>
      <c r="C20" s="37" t="s">
        <v>95</v>
      </c>
      <c r="D20" s="42">
        <v>1</v>
      </c>
      <c r="E20" s="36">
        <v>1</v>
      </c>
      <c r="F20" s="36">
        <v>1</v>
      </c>
      <c r="G20" s="35">
        <f t="shared" si="3"/>
        <v>1</v>
      </c>
      <c r="H20" s="43">
        <f t="shared" si="2"/>
        <v>1</v>
      </c>
      <c r="I20" s="60" t="str">
        <f t="shared" si="1"/>
        <v>Satisfactorio</v>
      </c>
      <c r="J20" s="151"/>
      <c r="K20" s="151"/>
      <c r="L20" s="30"/>
    </row>
    <row r="21" spans="2:12" x14ac:dyDescent="0.25">
      <c r="B21" s="50">
        <v>2019</v>
      </c>
      <c r="C21" s="62" t="s">
        <v>107</v>
      </c>
      <c r="D21" s="63">
        <v>1</v>
      </c>
      <c r="E21" s="36">
        <v>0</v>
      </c>
      <c r="F21" s="36">
        <v>0</v>
      </c>
      <c r="G21" s="35">
        <v>1</v>
      </c>
      <c r="H21" s="43">
        <f t="shared" si="2"/>
        <v>1</v>
      </c>
      <c r="I21" s="60" t="str">
        <f t="shared" si="1"/>
        <v>Satisfactorio</v>
      </c>
      <c r="J21" s="151"/>
      <c r="K21" s="151"/>
      <c r="L21" s="30"/>
    </row>
    <row r="22" spans="2:12" x14ac:dyDescent="0.25">
      <c r="B22" s="50">
        <v>2019</v>
      </c>
      <c r="C22" s="37" t="s">
        <v>97</v>
      </c>
      <c r="D22" s="35">
        <v>1</v>
      </c>
      <c r="E22" s="36">
        <v>6</v>
      </c>
      <c r="F22" s="36">
        <v>6</v>
      </c>
      <c r="G22" s="35">
        <f t="shared" si="3"/>
        <v>1</v>
      </c>
      <c r="H22" s="43">
        <f t="shared" si="2"/>
        <v>1</v>
      </c>
      <c r="I22" s="60" t="str">
        <f t="shared" si="1"/>
        <v>Satisfactorio</v>
      </c>
      <c r="J22" s="151"/>
      <c r="K22" s="151"/>
      <c r="L22" s="30"/>
    </row>
    <row r="23" spans="2:12" x14ac:dyDescent="0.25">
      <c r="B23" s="50">
        <v>2019</v>
      </c>
      <c r="C23" s="37" t="s">
        <v>98</v>
      </c>
      <c r="D23" s="35">
        <v>1</v>
      </c>
      <c r="E23" s="36">
        <v>3</v>
      </c>
      <c r="F23" s="36">
        <v>3</v>
      </c>
      <c r="G23" s="35">
        <f t="shared" si="3"/>
        <v>1</v>
      </c>
      <c r="H23" s="43">
        <f t="shared" si="2"/>
        <v>1</v>
      </c>
      <c r="I23" s="60" t="str">
        <f t="shared" si="1"/>
        <v>Satisfactorio</v>
      </c>
      <c r="J23" s="151"/>
      <c r="K23" s="151"/>
      <c r="L23" s="30"/>
    </row>
    <row r="24" spans="2:12" x14ac:dyDescent="0.25">
      <c r="B24" s="50">
        <v>2019</v>
      </c>
      <c r="C24" s="37" t="s">
        <v>99</v>
      </c>
      <c r="D24" s="35">
        <v>1</v>
      </c>
      <c r="E24" s="36">
        <v>1</v>
      </c>
      <c r="F24" s="36">
        <v>1</v>
      </c>
      <c r="G24" s="35">
        <v>1</v>
      </c>
      <c r="H24" s="61">
        <f t="shared" si="2"/>
        <v>1</v>
      </c>
      <c r="I24" s="60" t="str">
        <f t="shared" si="1"/>
        <v>Satisfactorio</v>
      </c>
      <c r="J24" s="152"/>
      <c r="K24" s="152"/>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24"/>
    <mergeCell ref="K13:K24"/>
  </mergeCells>
  <conditionalFormatting sqref="H13:H24">
    <cfRule type="cellIs" dxfId="27" priority="26" stopIfTrue="1" operator="between">
      <formula>0.66</formula>
      <formula>0.79</formula>
    </cfRule>
    <cfRule type="cellIs" dxfId="26" priority="27" stopIfTrue="1" operator="lessThan">
      <formula>0.66</formula>
    </cfRule>
    <cfRule type="cellIs" dxfId="25" priority="28" stopIfTrue="1" operator="between">
      <formula>0.8</formula>
      <formula>1</formula>
    </cfRule>
  </conditionalFormatting>
  <conditionalFormatting sqref="H13:H24">
    <cfRule type="expression" dxfId="24" priority="25">
      <formula>ISERROR(H13)</formula>
    </cfRule>
  </conditionalFormatting>
  <conditionalFormatting sqref="H13:H24">
    <cfRule type="cellIs" dxfId="23" priority="22" stopIfTrue="1" operator="between">
      <formula>0.66</formula>
      <formula>0.79</formula>
    </cfRule>
    <cfRule type="cellIs" dxfId="22" priority="23" stopIfTrue="1" operator="lessThan">
      <formula>0.66</formula>
    </cfRule>
    <cfRule type="cellIs" dxfId="21" priority="24" stopIfTrue="1" operator="greaterThanOrEqual">
      <formula>0.8</formula>
    </cfRule>
  </conditionalFormatting>
  <conditionalFormatting sqref="I13:I24">
    <cfRule type="containsText" dxfId="20" priority="19" operator="containsText" text="Critico">
      <formula>NOT(ISERROR(SEARCH("Critico",I13)))</formula>
    </cfRule>
    <cfRule type="containsText" dxfId="19" priority="20" operator="containsText" text="Satisfactorio">
      <formula>NOT(ISERROR(SEARCH("Satisfactorio",I13)))</formula>
    </cfRule>
    <cfRule type="containsText" dxfId="18" priority="21" operator="containsText" text="Medio">
      <formula>NOT(ISERROR(SEARCH("Medio",I13)))</formula>
    </cfRule>
  </conditionalFormatting>
  <conditionalFormatting sqref="C22:D23 D24 B13:C13 C14:C21 B14:B24">
    <cfRule type="containsText" dxfId="17" priority="16" operator="containsText" text="Critico">
      <formula>NOT(ISERROR(SEARCH("Critico",B13)))</formula>
    </cfRule>
    <cfRule type="containsText" dxfId="16" priority="17" operator="containsText" text="Satisfactorio">
      <formula>NOT(ISERROR(SEARCH("Satisfactorio",B13)))</formula>
    </cfRule>
    <cfRule type="containsText" dxfId="15" priority="18" operator="containsText" text="Medio">
      <formula>NOT(ISERROR(SEARCH("Medio",B13)))</formula>
    </cfRule>
  </conditionalFormatting>
  <conditionalFormatting sqref="C24">
    <cfRule type="containsText" dxfId="14" priority="13" operator="containsText" text="Critico">
      <formula>NOT(ISERROR(SEARCH("Critico",C24)))</formula>
    </cfRule>
    <cfRule type="containsText" dxfId="13" priority="14" operator="containsText" text="Satisfactorio">
      <formula>NOT(ISERROR(SEARCH("Satisfactorio",C24)))</formula>
    </cfRule>
    <cfRule type="containsText" dxfId="12" priority="15" operator="containsText" text="Medio">
      <formula>NOT(ISERROR(SEARCH("Medio",C24)))</formula>
    </cfRule>
  </conditionalFormatting>
  <conditionalFormatting sqref="G13:G24">
    <cfRule type="containsText" dxfId="11" priority="10" operator="containsText" text="Critico">
      <formula>NOT(ISERROR(SEARCH("Critico",G13)))</formula>
    </cfRule>
    <cfRule type="containsText" dxfId="10" priority="11" operator="containsText" text="Satisfactorio">
      <formula>NOT(ISERROR(SEARCH("Satisfactorio",G13)))</formula>
    </cfRule>
    <cfRule type="containsText" dxfId="9" priority="12" operator="containsText" text="Medio">
      <formula>NOT(ISERROR(SEARCH("Medio",G13)))</formula>
    </cfRule>
  </conditionalFormatting>
  <conditionalFormatting sqref="D13:D21">
    <cfRule type="containsText" dxfId="8" priority="7" operator="containsText" text="Critico">
      <formula>NOT(ISERROR(SEARCH("Critico",D13)))</formula>
    </cfRule>
    <cfRule type="containsText" dxfId="7" priority="8" operator="containsText" text="Satisfactorio">
      <formula>NOT(ISERROR(SEARCH("Satisfactorio",D13)))</formula>
    </cfRule>
    <cfRule type="containsText" dxfId="6" priority="9" operator="containsText" text="Medio">
      <formula>NOT(ISERROR(SEARCH("Medio",D13)))</formula>
    </cfRule>
  </conditionalFormatting>
  <conditionalFormatting sqref="K13">
    <cfRule type="containsText" dxfId="5" priority="4" operator="containsText" text="Critico">
      <formula>NOT(ISERROR(SEARCH("Critico",K13)))</formula>
    </cfRule>
    <cfRule type="containsText" dxfId="4" priority="5" operator="containsText" text="Satisfactorio">
      <formula>NOT(ISERROR(SEARCH("Satisfactorio",K13)))</formula>
    </cfRule>
    <cfRule type="containsText" dxfId="3" priority="6" operator="containsText" text="Medio">
      <formula>NOT(ISERROR(SEARCH("Medio",K13)))</formula>
    </cfRule>
  </conditionalFormatting>
  <conditionalFormatting sqref="J13">
    <cfRule type="containsText" dxfId="2" priority="1" operator="containsText" text="Critico">
      <formula>NOT(ISERROR(SEARCH("Critico",J13)))</formula>
    </cfRule>
    <cfRule type="containsText" dxfId="1" priority="2" operator="containsText" text="Satisfactorio">
      <formula>NOT(ISERROR(SEARCH("Satisfactorio",J13)))</formula>
    </cfRule>
    <cfRule type="containsText" dxfId="0" priority="3" operator="containsText" text="Medio">
      <formula>NOT(ISERROR(SEARCH("Medio",J13)))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 2017</vt:lpstr>
      <vt:lpstr>Ficha T Seguimiento 2018</vt:lpstr>
      <vt:lpstr>Ficha T Seguimiento 2019</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2019-12-17T23:05:39Z</dcterms:modified>
</cp:coreProperties>
</file>