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9540" yWindow="30" windowWidth="10740" windowHeight="10920" activeTab="1"/>
  </bookViews>
  <sheets>
    <sheet name="Ficha Técnica Formulación" sheetId="1" r:id="rId1"/>
    <sheet name="Ficha T Seguimiento" sheetId="2" r:id="rId2"/>
  </sheets>
  <definedNames>
    <definedName name="_xlnm.Print_Area" localSheetId="0">'Ficha Técnica Formulación'!$B$2:$M$56</definedName>
  </definedNames>
  <calcPr calcId="145621"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15" i="2" l="1"/>
  <c r="H15" i="2" s="1"/>
  <c r="I15" i="2" s="1"/>
  <c r="G16" i="2" l="1"/>
  <c r="H16" i="2" s="1"/>
  <c r="F17" i="2" l="1"/>
  <c r="E17" i="2"/>
  <c r="G14" i="2"/>
  <c r="G13" i="2"/>
  <c r="G17" i="2" l="1"/>
  <c r="H17" i="2" s="1"/>
  <c r="I17" i="2" s="1"/>
  <c r="F12" i="2"/>
  <c r="E12" i="2"/>
  <c r="E10" i="2" l="1"/>
  <c r="I16" i="2"/>
  <c r="H14" i="2"/>
  <c r="I14" i="2" s="1"/>
  <c r="H13" i="2"/>
  <c r="I13" i="2" s="1"/>
</calcChain>
</file>

<file path=xl/comments1.xml><?xml version="1.0" encoding="utf-8"?>
<comments xmlns="http://schemas.openxmlformats.org/spreadsheetml/2006/main">
  <authors>
    <author>Leidy Lorena Torres Ramirez</author>
    <author>Leidy torres</author>
    <author>Jessica Alejandra Muñoz</author>
  </authors>
  <commentList>
    <comment ref="B14" authorId="0">
      <text>
        <r>
          <rPr>
            <sz val="9"/>
            <color indexed="81"/>
            <rFont val="Tahoma"/>
            <family val="2"/>
          </rPr>
          <t>se refiere al contexto de medición, es decir, bajo que enfoque está dado el indicador que se está registrando; por lo cual, seleccione con una “X”, en:</t>
        </r>
      </text>
    </comment>
    <comment ref="F14" authorId="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text>
        <r>
          <rPr>
            <sz val="9"/>
            <color indexed="81"/>
            <rFont val="Tahoma"/>
            <family val="2"/>
          </rPr>
          <t>se refiere al campo que ayudará al control documental de los indicadores; por lo cual, diligencie considerando que:</t>
        </r>
      </text>
    </comment>
    <comment ref="B16" authorId="0">
      <text>
        <r>
          <rPr>
            <sz val="9"/>
            <color indexed="81"/>
            <rFont val="Tahoma"/>
            <family val="2"/>
          </rPr>
          <t>si el indicador corresponde a un indicador de producto o resultado del Plan de Desarrollo vigente.</t>
        </r>
      </text>
    </comment>
    <comment ref="F16" authorId="0">
      <text>
        <r>
          <rPr>
            <sz val="9"/>
            <color indexed="81"/>
            <rFont val="Tahoma"/>
            <family val="2"/>
          </rPr>
          <t xml:space="preserve">si el indicador expresa el logro de los objetivos, metas y resultados de un proceso, plan, programa, proyecto o política. (DANE)
</t>
        </r>
      </text>
    </comment>
    <comment ref="B17" authorId="0">
      <text>
        <r>
          <rPr>
            <sz val="9"/>
            <color indexed="81"/>
            <rFont val="Tahoma"/>
            <family val="2"/>
          </rPr>
          <t>si el indicador corresponde a la medición de un Proceso determinado en el Modelo de Operación por Procesos - MOP de la Entidad.</t>
        </r>
      </text>
    </comment>
    <comment ref="F17" authorId="0">
      <text>
        <r>
          <rPr>
            <sz val="9"/>
            <color indexed="81"/>
            <rFont val="Tahoma"/>
            <family val="2"/>
          </rPr>
          <t>si el indicador permite establecer la relación de productividad en el uso de los recursos. (DANE)</t>
        </r>
      </text>
    </comment>
    <comment ref="B18" authorId="0">
      <text>
        <r>
          <rPr>
            <sz val="9"/>
            <color indexed="81"/>
            <rFont val="Tahoma"/>
            <family val="2"/>
          </rPr>
          <t>si el indicador corresponde a la medición de un trámite o un servicio priorizado por la entidad.</t>
        </r>
      </text>
    </comment>
    <comment ref="F18" authorId="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text>
        <r>
          <rPr>
            <sz val="9"/>
            <color indexed="81"/>
            <rFont val="Tahoma"/>
            <family val="2"/>
          </rPr>
          <t>Diligenciar otra  clasificación para el indicador, por ejemplo:indicadores de gestión, estatégicos, tácticos, insumos, productos y resultado.</t>
        </r>
      </text>
    </comment>
    <comment ref="B21" authorId="0">
      <text>
        <r>
          <rPr>
            <sz val="9"/>
            <color indexed="81"/>
            <rFont val="Tahoma"/>
            <family val="2"/>
          </rPr>
          <t>pretende identificar a mayor detalle el contexto donde se realiza la medición del indicador; diligencie en el campo:</t>
        </r>
      </text>
    </comment>
    <comment ref="B23" authorId="1">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text>
        <r>
          <rPr>
            <sz val="9"/>
            <color indexed="81"/>
            <rFont val="Tahoma"/>
            <family val="2"/>
          </rPr>
          <t>Se diligencia la expresión verbal, precisa y concreta que identifica el indicador.</t>
        </r>
      </text>
    </comment>
    <comment ref="B38" authorId="2">
      <text>
        <r>
          <rPr>
            <sz val="9"/>
            <color indexed="81"/>
            <rFont val="Tahoma"/>
            <family val="2"/>
          </rPr>
          <t xml:space="preserve">Se especifican el término abreviado que representa el nombre del indicador. De ser complejo o no ser posible, se diligencia no aplica. </t>
        </r>
      </text>
    </comment>
    <comment ref="B39" authorId="2">
      <text>
        <r>
          <rPr>
            <sz val="9"/>
            <color indexed="81"/>
            <rFont val="Tahoma"/>
            <family val="2"/>
          </rPr>
          <t xml:space="preserve">Se diligencia la explicación conceptual de cada uno de los términos utilizados en el indicador. </t>
        </r>
      </text>
    </comment>
    <comment ref="B40" authorId="2">
      <text>
        <r>
          <rPr>
            <sz val="9"/>
            <color indexed="81"/>
            <rFont val="Tahoma"/>
            <family val="2"/>
          </rPr>
          <t>Se diligencia el propósito que se persigue con la medición del indicador, es decir, la finalidad e importancia del indicador.</t>
        </r>
      </text>
    </comment>
    <comment ref="B41" authorId="2">
      <text>
        <r>
          <rPr>
            <sz val="9"/>
            <color indexed="81"/>
            <rFont val="Tahoma"/>
            <family val="2"/>
          </rPr>
          <t xml:space="preserve">Se registra una explicación técnica sobre los pasos que se deben realizar para la obtención de los datos y del cálculo del indicador.
</t>
        </r>
      </text>
    </comment>
    <comment ref="B42" authorId="2">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text>
        <r>
          <rPr>
            <sz val="9"/>
            <color indexed="81"/>
            <rFont val="Tahoma"/>
            <family val="2"/>
          </rPr>
          <t>se diligencia el parámetro de referencia para la medición, de acuerdo con la(s) variable(s) establecidas, ejemplo: porcentaje, número, kilo, grados, etc.</t>
        </r>
      </text>
    </comment>
    <comment ref="B44" authorId="2">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text>
        <r>
          <rPr>
            <sz val="9"/>
            <color indexed="81"/>
            <rFont val="Tahoma"/>
            <family val="2"/>
          </rPr>
          <t xml:space="preserve">Diligenciar la descripción de cada variable de la fórmula. Se especifica claramente cada una de las variables con su respectiva sigla. </t>
        </r>
      </text>
    </comment>
    <comment ref="B47" authorId="2">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text>
        <r>
          <rPr>
            <sz val="9"/>
            <color indexed="81"/>
            <rFont val="Tahoma"/>
            <family val="2"/>
          </rPr>
          <t>Se diligencia el organismo  encargado de la elaboración del indicador.</t>
        </r>
      </text>
    </comment>
    <comment ref="B54" authorId="2">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text>
        <r>
          <rPr>
            <sz val="9"/>
            <color indexed="81"/>
            <rFont val="Tahoma"/>
            <family val="2"/>
          </rPr>
          <t>Se diligencia la fecha en que formula el indicador.</t>
        </r>
      </text>
    </comment>
    <comment ref="H55" authorId="2">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<sst xmlns="http://schemas.openxmlformats.org/spreadsheetml/2006/main" count="113" uniqueCount="103">
  <si>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</si>
  <si>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</si>
  <si>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</si>
  <si>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</si>
  <si>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</si>
  <si>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</si>
  <si>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</si>
  <si>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</si>
  <si>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</si>
  <si>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</si>
  <si>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</si>
  <si>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</si>
  <si>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</si>
  <si>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</si>
  <si>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</si>
  <si>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</si>
  <si>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</si>
  <si>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</si>
  <si>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</si>
  <si>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</si>
  <si>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</si>
  <si>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</si>
  <si>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</si>
  <si>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</si>
  <si>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</si>
  <si>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</si>
  <si>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</si>
  <si>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</si>
  <si>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</si>
  <si>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</si>
  <si>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</si>
  <si>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</si>
  <si>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</si>
  <si>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</si>
  <si>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</si>
  <si>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</si>
  <si>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 Si aplica</t>
  </si>
  <si>
    <t>Otro ¿cual?</t>
  </si>
  <si>
    <t>Otro ¿Cuál?</t>
  </si>
  <si>
    <t>Deficiones y conceptos</t>
  </si>
  <si>
    <t>Eficiencia</t>
  </si>
  <si>
    <t>Eficacia</t>
  </si>
  <si>
    <t>Efectividad</t>
  </si>
  <si>
    <t>Tipo de Indicador</t>
  </si>
  <si>
    <t>Plan de Desarrollo Municipal</t>
  </si>
  <si>
    <t>Modelo de operación por procesos</t>
  </si>
  <si>
    <t>Tramites y Servicios</t>
  </si>
  <si>
    <t>Otro</t>
  </si>
  <si>
    <t>X</t>
  </si>
  <si>
    <t>Plan de Desarrollo 2016 - 2019. Cali Progresa Contigo.</t>
  </si>
  <si>
    <t>Cali Participativa y Bien Gobernada</t>
  </si>
  <si>
    <t xml:space="preserve">5.2. Modernización institucional con transparencia y dignificación del servicio público </t>
  </si>
  <si>
    <t xml:space="preserve">Gestión pública efectiva y transparente </t>
  </si>
  <si>
    <t>No Aplica</t>
  </si>
  <si>
    <t>Porcentaje</t>
  </si>
  <si>
    <t>Trimestral</t>
  </si>
  <si>
    <t>06/abr/2018</t>
  </si>
  <si>
    <t>Cumplimiento satisfactorio &gt; 90%
Cumplimiento medio Entre 70% y 90%
Cumplimiento crítico &lt; 70%</t>
  </si>
  <si>
    <t>MAJA01 Gestión Jurídico Administrativa</t>
  </si>
  <si>
    <t>Nivel de pluralidad de oferentes</t>
  </si>
  <si>
    <t>MAJA01.02.01 Precontractual</t>
  </si>
  <si>
    <t>MAJA01.02.18.FT02</t>
  </si>
  <si>
    <t>• Proceso de Contratación: Conjunto de actos y actividades, y su secuencia, adelantadas por la Entidad Estatal desde la planeación hasta el vencimiento de las garantías de calidad, estabilidad y mantenimiento, o las condiciones de disposición final o recuperación ambiental de las obras o bienes o el vencimiento del plazo, lo que ocurra más tarde.
• Oferente: Persona natural o jurídica que ofrece un bien o servicio en un mercado.
• Pluralidad de oferentes: Cuando existe más de una persona natural o jurídica que pueda proveer el bien o el servicio por ser titular de los derechos de propiedad industrial o de los derechos de autor, o por ser, de acuerdo con la ley, su proveedor exclusivo.</t>
  </si>
  <si>
    <t>Medir el porcentaje de los Procesos de Contratación de Licitación Publica, Menor cuantía, Concurso de méritos, Selección Abreviada y Grandes superficies en los que se presenta mas de un oferente frente al total de Procesos de contratación de Licitación Publica, Menor cuantía, Concurso de méritos, Selección Abreviada y Grandes superficies adjudicados.</t>
  </si>
  <si>
    <t>V1= Número de Procesos de Contratación adjudicados de Licitación Pública, Menor cuantía, Concurso de méritos, Selección Abreviada y Grandes superficies en los que se presenta mas de un oferente</t>
  </si>
  <si>
    <t>MAJA01.02 Adquisición de Bienes, Obras y Servicios</t>
  </si>
  <si>
    <t>MAJA01.02.01.18.P08 Licitación pública. Aplica para conformación dinámica de la oferta, MAJA01.02.01.18.P09 Selección Abreviada - Menor cuantía, MAJA01.02.01.18.P10 Selección Abreviada – bienes y servicios de características técnicas uniformes y de común utilización – Subasta inversa presencial, MAJA01.02.01.18.P12 Grandes superficies, MAJA01.02.01.18.P14 Concurso de mérito – con precalificación y abierto</t>
  </si>
  <si>
    <t xml:space="preserve">Nivel de pluralidad en los Procesos de Contratación de Licitación Pública, Menor cuantía, Concurso de méritos, Selección Abreviada y Grandes superficies </t>
  </si>
  <si>
    <t>( V1 / V2 ) * 100</t>
  </si>
  <si>
    <t>V2= Número de Procesos de Contratación de Licitación Pública, Menor cuantía, Concurso de méritos, Selección Abreviada y Grandes superficies adjudicados</t>
  </si>
  <si>
    <t>Periodicidad de medición (Mes/trimestre/Semestre/Anual)</t>
  </si>
  <si>
    <t>Fecha de elaboración de la Ficha Técnica</t>
  </si>
  <si>
    <t>Fecha de actualización de la Ficha Técnica</t>
  </si>
  <si>
    <t>Se recopila la información de las 2 variables del indicador (V1 = Número de Procesos de Contratación adjudicados de Licitación Pública, Menor cuantía, Concurso de méritos, Selección Abreviada y Grandes superficies en los que se presenta mas de un oferente y V2 = Número de Procesos de Contratación de Licitación Pública, Menor cuantía, Concurso de méritos, Selección Abreviada y Grandes superficies adjudicados) enviada a través de correo electrónico por cada uno de los Organismos de la entidad, luego se consolidan las 2 variables del indicador, realizando la suma de todos los datos enviados por los organismos para cada variable y se aplica la fórmula del indicador.</t>
  </si>
  <si>
    <t>Departamento Administrativo de Contratación / Líder del Proceso de Adquisición de Bienes, Obras y Servicios</t>
  </si>
  <si>
    <t>Reporte de lor Organismos</t>
  </si>
  <si>
    <t>Ninguna</t>
  </si>
  <si>
    <t>% Cumplimiento</t>
  </si>
  <si>
    <t>verde</t>
  </si>
  <si>
    <t xml:space="preserve">&gt; </t>
  </si>
  <si>
    <t>amarillo</t>
  </si>
  <si>
    <t xml:space="preserve">entre </t>
  </si>
  <si>
    <t>70% y 90%</t>
  </si>
  <si>
    <t>Rojo</t>
  </si>
  <si>
    <t>&lt;</t>
  </si>
  <si>
    <t>Vigencia 
(Año del seguiminto)</t>
  </si>
  <si>
    <t>Periodicidad de  medición (Mes/Trimestre/Semestre/Año)</t>
  </si>
  <si>
    <t>Meta según Periodicidad de medición</t>
  </si>
  <si>
    <t>Resultado del Indicador</t>
  </si>
  <si>
    <t>% de Cumplimiento de la meta</t>
  </si>
  <si>
    <t>Análisis y Observaciones</t>
  </si>
  <si>
    <t>Mejora</t>
  </si>
  <si>
    <t>80% para la Vigencia 2017</t>
  </si>
  <si>
    <t>Acumulado</t>
  </si>
  <si>
    <t>Ene - Mar</t>
  </si>
  <si>
    <t>Abr - Jun</t>
  </si>
  <si>
    <t>Julio - Sep</t>
  </si>
  <si>
    <t>Oct - Dic</t>
  </si>
  <si>
    <t>Continuar fortaleciendo las herramientas para fomentar la participación de los proveedores como es la implementación del SECOP II, los canales de comunicación del DACP, entre otros.</t>
  </si>
  <si>
    <t>Se puede observar un nivel de cumplimiento aceptable en el periodo evaluado, ya que de 97 procesos adjudicados, en 72 se evidenció pluralidad de oferentes.</t>
  </si>
  <si>
    <t>Se puede observar un nivel de cumplimiento satisfactorio en el periodo evaluado, ya que de 181 procesos adjudicados, en 139 se evidenció pluralidad de oferentes.</t>
  </si>
  <si>
    <t>Este indicador, fue eliminado y se rremplazó por el indicador Procesos adjudicados a traves de modalidades competitivas, el cual entra en vigencia el 01/oct/2019, el cual será generado a través de la información reportada en el SECOP, con el fin de dar mayor  confiabilidad a la información.</t>
  </si>
  <si>
    <t>Se puede observar un nivel de cumplimiento satisfactorio en el periodo evaluado, ya que de 394 procesos adjudicados, los organismos reportan que en 276 se evidenció pluralidad de oferentes.
Para el cálculo del indicador, no se recibió información de las Secretarías de Desarrollo Económico, Gestión del Riesgo de Emergencias y Desastres y Bienestar Social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</si>
</sst>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_-* #,##0.00\ &quot;€&quot;_-;\-* #,##0.00\ &quot;€&quot;_-;_-* &quot;-&quot;??\ &quot;€&quot;_-;_-@_-"/>
    <numFmt numFmtId="165" formatCode="0.0%"/>
  </numFmts>
  <fonts count="22"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sz val="11"/>
      <color indexed="8"/>
      <name val="Calibri"/>
      <family val="2"/>
    </font>
    <font>
      <sz val="10"/>
      <color indexed="8"/>
      <name val="Tahoma"/>
      <family val="2"/>
    </font>
    <font>
      <sz val="10"/>
      <name val="Arial"/>
      <family val="2"/>
    </font>
    <font>
      <sz val="10"/>
      <color theme="1"/>
      <name val="Tahoma"/>
      <family val="2"/>
    </font>
    <font>
      <sz val="11"/>
      <color rgb="FFFF0000"/>
      <name val="Calibri"/>
      <family val="2"/>
      <scheme val="minor"/>
    </font>
    <font>
      <sz val="8"/>
      <color rgb="FFFF0000"/>
      <name val="Calibri"/>
      <family val="2"/>
      <scheme val="minor"/>
    </font>
    <font>
      <b/>
      <sz val="12"/>
      <color theme="0"/>
      <name val="Arial"/>
      <family val="2"/>
    </font>
    <font>
      <b/>
      <sz val="14"/>
      <color theme="1"/>
      <name val="Arial"/>
      <family val="2"/>
    </font>
    <font>
      <b/>
      <sz val="9"/>
      <name val="Arial"/>
      <family val="2"/>
    </font>
    <font>
      <sz val="11"/>
      <color rgb="FF000000"/>
      <name val="Arial"/>
      <family val="2"/>
    </font>
  </fonts>
  <fills count="14">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FF"/>
        <bgColor rgb="FFFFFFFF"/>
      </patternFill>
    </fill>
  </fills>
  <borders count="4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style="thin">
        <color auto="1"/>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hair">
        <color indexed="64"/>
      </left>
      <right style="hair">
        <color indexed="64"/>
      </right>
      <top/>
      <bottom style="hair">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thin">
        <color rgb="FF000000"/>
      </left>
      <right style="thin">
        <color rgb="FF000000"/>
      </right>
      <top style="thin">
        <color rgb="FF000000"/>
      </top>
      <bottom style="thin">
        <color rgb="FF000000"/>
      </bottom>
      <diagonal/>
    </border>
  </borders>
  <cellStyleXfs count="12">
    <xf numFmtId="0" fontId="0" fillId="0" borderId="0"/>
    <xf numFmtId="0" fontId="12" fillId="0" borderId="0"/>
    <xf numFmtId="43" fontId="11" fillId="0" borderId="0" applyFont="0" applyFill="0" applyBorder="0" applyAlignment="0" applyProtection="0"/>
    <xf numFmtId="164" fontId="13" fillId="0" borderId="0" applyFont="0" applyFill="0" applyBorder="0" applyAlignment="0" applyProtection="0"/>
    <xf numFmtId="0" fontId="14" fillId="0" borderId="0"/>
    <xf numFmtId="0" fontId="11" fillId="0" borderId="0"/>
    <xf numFmtId="0" fontId="15" fillId="0" borderId="0"/>
    <xf numFmtId="0" fontId="14" fillId="0" borderId="0"/>
    <xf numFmtId="9" fontId="12" fillId="0" borderId="0" applyFont="0" applyFill="0" applyBorder="0" applyAlignment="0" applyProtection="0"/>
    <xf numFmtId="9" fontId="12" fillId="0" borderId="0" applyFill="0" applyBorder="0" applyAlignment="0" applyProtection="0"/>
    <xf numFmtId="9" fontId="13" fillId="0" borderId="0" applyFont="0" applyFill="0" applyBorder="0" applyAlignment="0" applyProtection="0"/>
    <xf numFmtId="9" fontId="11" fillId="0" borderId="0" applyFont="0" applyFill="0" applyBorder="0" applyAlignment="0" applyProtection="0"/>
  </cellStyleXfs>
  <cellXfs count="139">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7" fillId="0" borderId="0" xfId="0" applyFont="1" applyAlignment="1">
      <alignment vertical="center" wrapText="1"/>
    </xf>
    <xf numFmtId="0" fontId="1" fillId="0" borderId="0" xfId="0" applyFont="1" applyBorder="1" applyAlignment="1">
      <alignment vertical="center"/>
    </xf>
    <xf numFmtId="0" fontId="0" fillId="8" borderId="0" xfId="0" applyFill="1"/>
    <xf numFmtId="0" fontId="0" fillId="0" borderId="0" xfId="0" applyAlignment="1">
      <alignment horizontal="right"/>
    </xf>
    <xf numFmtId="9" fontId="0" fillId="0" borderId="0" xfId="0" applyNumberFormat="1" applyAlignment="1">
      <alignment horizontal="left" vertical="center"/>
    </xf>
    <xf numFmtId="0" fontId="0" fillId="9" borderId="0" xfId="0" applyFill="1"/>
    <xf numFmtId="0" fontId="0" fillId="0" borderId="0" xfId="0" applyBorder="1"/>
    <xf numFmtId="0" fontId="0" fillId="10" borderId="0" xfId="0" applyFill="1"/>
    <xf numFmtId="0" fontId="0" fillId="0" borderId="18" xfId="0" applyBorder="1"/>
    <xf numFmtId="0" fontId="20" fillId="6" borderId="15" xfId="1" applyFont="1" applyFill="1" applyBorder="1" applyAlignment="1" applyProtection="1">
      <alignment horizontal="center" vertical="center" wrapText="1"/>
      <protection hidden="1"/>
    </xf>
    <xf numFmtId="0" fontId="20" fillId="6" borderId="15" xfId="0" applyFont="1" applyFill="1" applyBorder="1" applyAlignment="1" applyProtection="1">
      <alignment horizontal="center" vertical="center" wrapText="1"/>
      <protection hidden="1"/>
    </xf>
    <xf numFmtId="9" fontId="7" fillId="0" borderId="38" xfId="11" applyFont="1" applyBorder="1" applyAlignment="1">
      <alignment horizontal="center" vertical="center"/>
    </xf>
    <xf numFmtId="3" fontId="1" fillId="11" borderId="38" xfId="0" applyNumberFormat="1" applyFont="1" applyFill="1" applyBorder="1" applyAlignment="1">
      <alignment horizontal="center" vertical="center"/>
    </xf>
    <xf numFmtId="9" fontId="7" fillId="12" borderId="39" xfId="11" applyFont="1" applyFill="1" applyBorder="1" applyAlignment="1" applyProtection="1">
      <alignment horizontal="center" vertical="center"/>
      <protection hidden="1"/>
    </xf>
    <xf numFmtId="0" fontId="7" fillId="0" borderId="38" xfId="0" applyFont="1" applyBorder="1" applyAlignment="1">
      <alignment horizontal="center" vertical="center"/>
    </xf>
    <xf numFmtId="0" fontId="7" fillId="0" borderId="40" xfId="0" applyFont="1" applyBorder="1" applyAlignment="1">
      <alignment horizontal="center" vertical="center"/>
    </xf>
    <xf numFmtId="9" fontId="7" fillId="0" borderId="40" xfId="11" applyFont="1" applyBorder="1" applyAlignment="1">
      <alignment horizontal="center" vertical="center"/>
    </xf>
    <xf numFmtId="3" fontId="1" fillId="11" borderId="40" xfId="0" applyNumberFormat="1" applyFont="1" applyFill="1" applyBorder="1" applyAlignment="1">
      <alignment horizontal="center" vertical="center"/>
    </xf>
    <xf numFmtId="165" fontId="7" fillId="12" borderId="15" xfId="11" applyNumberFormat="1" applyFont="1" applyFill="1" applyBorder="1" applyAlignment="1" applyProtection="1">
      <alignment horizontal="center" vertical="center"/>
      <protection hidden="1"/>
    </xf>
    <xf numFmtId="0" fontId="0" fillId="0" borderId="0" xfId="0" applyBorder="1" applyAlignment="1" applyProtection="1">
      <alignment vertical="center"/>
      <protection hidden="1"/>
    </xf>
    <xf numFmtId="3" fontId="6" fillId="11" borderId="38" xfId="0" applyNumberFormat="1" applyFont="1" applyFill="1" applyBorder="1" applyAlignment="1">
      <alignment horizontal="center" vertical="center"/>
    </xf>
    <xf numFmtId="0" fontId="7" fillId="0" borderId="40" xfId="0" applyFont="1" applyBorder="1" applyAlignment="1">
      <alignment horizontal="justify" vertical="center" wrapText="1"/>
    </xf>
    <xf numFmtId="165" fontId="7" fillId="0" borderId="38" xfId="11" applyNumberFormat="1" applyFont="1" applyBorder="1" applyAlignment="1">
      <alignment horizontal="center" vertical="center"/>
    </xf>
    <xf numFmtId="165" fontId="5" fillId="0" borderId="38" xfId="11" applyNumberFormat="1" applyFont="1" applyBorder="1" applyAlignment="1">
      <alignment horizontal="center" vertical="center"/>
    </xf>
    <xf numFmtId="0" fontId="21" fillId="13" borderId="41" xfId="0" applyFont="1" applyFill="1" applyBorder="1" applyAlignment="1">
      <alignment horizontal="justify" vertical="center"/>
    </xf>
    <xf numFmtId="0" fontId="21" fillId="13" borderId="41" xfId="0" applyFont="1" applyFill="1" applyBorder="1" applyAlignment="1">
      <alignment horizontal="justify" vertical="center" wrapText="1"/>
    </xf>
    <xf numFmtId="0" fontId="7" fillId="2" borderId="27" xfId="0" applyFont="1" applyFill="1" applyBorder="1" applyAlignment="1" applyProtection="1">
      <alignment horizontal="justify" vertical="center" wrapText="1"/>
      <protection locked="0"/>
    </xf>
    <xf numFmtId="0" fontId="7" fillId="2" borderId="10" xfId="0" applyFont="1" applyFill="1" applyBorder="1" applyAlignment="1" applyProtection="1">
      <alignment horizontal="justify" vertical="center" wrapText="1"/>
      <protection locked="0"/>
    </xf>
    <xf numFmtId="0" fontId="7" fillId="2" borderId="11" xfId="0" applyFont="1" applyFill="1" applyBorder="1" applyAlignment="1" applyProtection="1">
      <alignment horizontal="justify" vertical="center" wrapText="1"/>
      <protection locked="0"/>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2" borderId="27" xfId="0" applyFont="1" applyFill="1" applyBorder="1" applyAlignment="1" applyProtection="1">
      <alignment horizontal="justify" vertical="center" wrapText="1"/>
    </xf>
    <xf numFmtId="0" fontId="7" fillId="2" borderId="10" xfId="0" applyFont="1" applyFill="1" applyBorder="1" applyAlignment="1" applyProtection="1">
      <alignment horizontal="justify" vertical="center" wrapText="1"/>
    </xf>
    <xf numFmtId="0" fontId="7" fillId="2" borderId="11" xfId="0" applyFont="1" applyFill="1" applyBorder="1" applyAlignment="1" applyProtection="1">
      <alignment horizontal="justify"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7" borderId="14" xfId="0" applyFont="1" applyFill="1" applyBorder="1" applyAlignment="1">
      <alignment horizontal="center" vertical="center"/>
    </xf>
    <xf numFmtId="0" fontId="3" fillId="7"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6" fillId="5" borderId="14" xfId="0" applyFont="1" applyFill="1" applyBorder="1" applyAlignment="1" applyProtection="1">
      <alignment vertical="center" wrapText="1"/>
    </xf>
    <xf numFmtId="0" fontId="16" fillId="0" borderId="15" xfId="0" applyFont="1" applyBorder="1" applyAlignment="1">
      <alignment horizontal="center" vertical="center"/>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0" fillId="0" borderId="0" xfId="0" applyAlignment="1">
      <alignment horizontal="center" vertical="center"/>
    </xf>
    <xf numFmtId="0" fontId="18" fillId="3" borderId="15" xfId="0" applyFont="1" applyFill="1" applyBorder="1" applyAlignment="1">
      <alignment horizontal="left" vertical="center"/>
    </xf>
    <xf numFmtId="0" fontId="19" fillId="2" borderId="27" xfId="0" applyFont="1" applyFill="1" applyBorder="1" applyAlignment="1" applyProtection="1">
      <alignment horizontal="center" vertical="center" wrapText="1"/>
    </xf>
    <xf numFmtId="0" fontId="19" fillId="2" borderId="10" xfId="0" applyFont="1" applyFill="1" applyBorder="1" applyAlignment="1" applyProtection="1">
      <alignment horizontal="center" vertical="center" wrapText="1"/>
    </xf>
    <xf numFmtId="0" fontId="19" fillId="2" borderId="28" xfId="0" applyFont="1" applyFill="1" applyBorder="1" applyAlignment="1" applyProtection="1">
      <alignment horizontal="center" vertical="center" wrapText="1"/>
    </xf>
    <xf numFmtId="0" fontId="20" fillId="6" borderId="15" xfId="0" applyFont="1" applyFill="1" applyBorder="1" applyAlignment="1" applyProtection="1">
      <alignment horizontal="center" vertical="center" wrapText="1"/>
      <protection hidden="1"/>
    </xf>
  </cellXfs>
  <cellStyles count="12">
    <cellStyle name="Euro" xfId="3"/>
    <cellStyle name="Millares 2" xfId="2"/>
    <cellStyle name="Normal" xfId="0" builtinId="0"/>
    <cellStyle name="Normal 2" xfId="1"/>
    <cellStyle name="Normal 2 2" xfId="4"/>
    <cellStyle name="Normal 2 3" xfId="5"/>
    <cellStyle name="Normal 2 4" xfId="6"/>
    <cellStyle name="Normal 3" xfId="7"/>
    <cellStyle name="Porcentaje" xfId="11" builtinId="5"/>
    <cellStyle name="Porcentaje 2" xfId="8"/>
    <cellStyle name="Porcentual 2" xfId="9"/>
    <cellStyle name="Porcentual 2 2" xfId="10"/>
  </cellStyles>
  <dxfs count="57">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colors>
    <mruColors>
      <color rgb="FFCC66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1"/>
    <c:plotArea>
      <c:layout>
        <c:manualLayout>
          <c:layoutTarget val="inner"/>
          <c:xMode val="edge"/>
          <c:yMode val="edge"/>
          <c:x val="8.4653125282655423E-2"/>
          <c:y val="6.4197917112314193E-2"/>
          <c:w val="0.69179298256764787"/>
          <c:h val="0.85380416110345447"/>
        </c:manualLayout>
      </c:layout>
      <c:barChart>
        <c:barDir val="col"/>
        <c:grouping val="clustered"/>
        <c:varyColors val="0"/>
        <c:ser>
          <c:idx val="0"/>
          <c:order val="0"/>
          <c:tx>
            <c:strRef>
              <c:f>'Ficha T Seguimiento'!$D$12</c:f>
              <c:strCache>
                <c:ptCount val="1"/>
                <c:pt idx="0">
                  <c:v>Meta según Periodicidad de medición</c:v>
                </c:pt>
              </c:strCache>
            </c:strRef>
          </c:tx>
          <c:spPr>
            <a:solidFill>
              <a:schemeClr val="accent1">
                <a:lumMod val="60000"/>
                <a:lumOff val="40000"/>
              </a:schemeClr>
            </a:solidFill>
            <a:scene3d>
              <a:camera prst="orthographicFront"/>
              <a:lightRig rig="threePt" dir="t"/>
            </a:scene3d>
            <a:sp3d>
              <a:bevelT/>
            </a:sp3d>
          </c:spPr>
          <c:invertIfNegative val="0"/>
          <c:dPt>
            <c:idx val="4"/>
            <c:invertIfNegative val="0"/>
            <c:bubble3D val="0"/>
            <c:spPr>
              <a:solidFill>
                <a:srgbClr val="0070C0"/>
              </a:solidFill>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659B-4107-AFB3-F5AFF9C2CA55}"/>
              </c:ext>
            </c:extLst>
          </c:dPt>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'Ficha T Seguimiento'!$C$13:$C$17</c:f>
              <c:strCache>
                <c:ptCount val="5"/>
                <c:pt idx="0">
                  <c:v>Ene - Mar</c:v>
                </c:pt>
                <c:pt idx="1">
                  <c:v>Abr - Jun</c:v>
                </c:pt>
                <c:pt idx="2">
                  <c:v>Julio - Sep</c:v>
                </c:pt>
                <c:pt idx="3">
                  <c:v>Oct - Dic</c:v>
                </c:pt>
                <c:pt idx="4">
                  <c:v>Acumulado</c:v>
                </c:pt>
              </c:strCache>
            </c:strRef>
          </c:cat>
          <c:val>
            <c:numRef>
              <c:f>'Ficha T Seguimiento'!$D$13:$D$17</c:f>
              <c:numCache>
                <c:formatCode>0%</c:formatCode>
                <c:ptCount val="5"/>
                <c:pt idx="0">
                  <c:v>0.9</c:v>
                </c:pt>
                <c:pt idx="1">
                  <c:v>0.9</c:v>
                </c:pt>
                <c:pt idx="2">
                  <c:v>0.9</c:v>
                </c:pt>
                <c:pt idx="3">
                  <c:v>0.9</c:v>
                </c:pt>
                <c:pt idx="4">
                  <c:v>0.9</c:v>
                </c:pt>
              </c:numCache>
            </c:numRef>
          </c:val>
          <c:extLst xmlns:c16r2="http://schemas.microsoft.com/office/drawing/2015/06/chart">
            <c:ext xmlns:c16="http://schemas.microsoft.com/office/drawing/2014/chart" uri="{C3380CC4-5D6E-409C-BE32-E72D297353CC}">
              <c16:uniqueId val="{00000000-EC3F-470A-BA61-6F56121C36D4}"/>
            </c:ext>
          </c:extLst>
        </c:ser>
        <c:ser>
          <c:idx val="1"/>
          <c:order val="1"/>
          <c:tx>
            <c:strRef>
              <c:f>'Ficha T Seguimiento'!$G$12</c:f>
              <c:strCache>
                <c:ptCount val="1"/>
                <c:pt idx="0">
                  <c:v>Resultado del Indicador</c:v>
                </c:pt>
              </c:strCache>
            </c:strRef>
          </c:tx>
          <c:spPr>
            <a:solidFill>
              <a:srgbClr val="CC99FF"/>
            </a:solidFill>
            <a:ln>
              <a:solidFill>
                <a:schemeClr val="accent1">
                  <a:lumMod val="40000"/>
                  <a:lumOff val="60000"/>
                </a:schemeClr>
              </a:solidFill>
            </a:ln>
            <a:scene3d>
              <a:camera prst="orthographicFront"/>
              <a:lightRig rig="threePt" dir="t"/>
            </a:scene3d>
            <a:sp3d>
              <a:bevelT/>
            </a:sp3d>
          </c:spPr>
          <c:invertIfNegative val="0"/>
          <c:dPt>
            <c:idx val="4"/>
            <c:invertIfNegative val="0"/>
            <c:bubble3D val="0"/>
            <c:spPr>
              <a:solidFill>
                <a:srgbClr val="CC66FF"/>
              </a:solidFill>
              <a:ln>
                <a:solidFill>
                  <a:schemeClr val="accent1">
                    <a:lumMod val="40000"/>
                    <a:lumOff val="60000"/>
                  </a:schemeClr>
                </a:solidFill>
              </a:ln>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659B-4107-AFB3-F5AFF9C2CA55}"/>
              </c:ext>
            </c:extLst>
          </c:dPt>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cat>
            <c:strRef>
              <c:f>'Ficha T Seguimiento'!$C$13:$C$17</c:f>
              <c:strCache>
                <c:ptCount val="5"/>
                <c:pt idx="0">
                  <c:v>Ene - Mar</c:v>
                </c:pt>
                <c:pt idx="1">
                  <c:v>Abr - Jun</c:v>
                </c:pt>
                <c:pt idx="2">
                  <c:v>Julio - Sep</c:v>
                </c:pt>
                <c:pt idx="3">
                  <c:v>Oct - Dic</c:v>
                </c:pt>
                <c:pt idx="4">
                  <c:v>Acumulado</c:v>
                </c:pt>
              </c:strCache>
            </c:strRef>
          </c:cat>
          <c:val>
            <c:numRef>
              <c:f>'Ficha T Seguimiento'!$G$13:$G$17</c:f>
              <c:numCache>
                <c:formatCode>0.0%</c:formatCode>
                <c:ptCount val="5"/>
                <c:pt idx="0">
                  <c:v>0.74226804123711343</c:v>
                </c:pt>
                <c:pt idx="1">
                  <c:v>0.76795580110497241</c:v>
                </c:pt>
                <c:pt idx="2">
                  <c:v>0.70050761421319796</c:v>
                </c:pt>
                <c:pt idx="3">
                  <c:v>0</c:v>
                </c:pt>
                <c:pt idx="4">
                  <c:v>0.72470238095238093</c:v>
                </c:pt>
              </c:numCache>
            </c:numRef>
          </c:val>
          <c:extLst xmlns:c16r2="http://schemas.microsoft.com/office/drawing/2015/06/char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axId val="205392896"/>
        <c:axId val="208124096"/>
      </c:barChart>
      <c:catAx>
        <c:axId val="205392896"/>
        <c:scaling>
          <c:orientation val="minMax"/>
        </c:scaling>
        <c:delete val="0"/>
        <c:axPos val="b"/>
        <c:numFmt formatCode="General" sourceLinked="1"/>
        <c:majorTickMark val="none"/>
        <c:minorTickMark val="none"/>
        <c:tickLblPos val="nextTo"/>
        <c:txPr>
          <a:bodyPr/>
          <a:lstStyle/>
          <a:p>
            <a:pPr>
              <a:defRPr sz="1100"/>
            </a:pPr>
            <a:endParaRPr lang="es-CO"/>
          </a:p>
        </c:txPr>
        <c:crossAx val="208124096"/>
        <c:crosses val="autoZero"/>
        <c:auto val="1"/>
        <c:lblAlgn val="ctr"/>
        <c:lblOffset val="100"/>
        <c:noMultiLvlLbl val="0"/>
      </c:catAx>
      <c:valAx>
        <c:axId val="20812409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205392896"/>
        <c:crosses val="autoZero"/>
        <c:crossBetween val="between"/>
      </c:valAx>
    </c:plotArea>
    <c:legend>
      <c:legendPos val="b"/>
      <c:layout>
        <c:manualLayout>
          <c:xMode val="edge"/>
          <c:yMode val="edge"/>
          <c:x val="0.81033131491907195"/>
          <c:y val="0.36409642102268264"/>
          <c:w val="0.16483167794028852"/>
          <c:h val="0.34916255883531727"/>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xmlns="" id="{00000000-0008-0000-0000-000002000000}"/>
            </a:ext>
          </a:extLst>
        </xdr:cNvPr>
        <xdr:cNvGrpSpPr>
          <a:grpSpLocks/>
        </xdr:cNvGrpSpPr>
      </xdr:nvGrpSpPr>
      <xdr:grpSpPr bwMode="auto">
        <a:xfrm>
          <a:off x="359608" y="176894"/>
          <a:ext cx="9986622" cy="1697131"/>
          <a:chOff x="596900" y="2852737"/>
          <a:chExt cx="7950200" cy="1152527"/>
        </a:xfrm>
      </xdr:grpSpPr>
      <xdr:grpSp>
        <xdr:nvGrpSpPr>
          <xdr:cNvPr id="3" name="37 Grupo">
            <a:extLst>
              <a:ext uri="{FF2B5EF4-FFF2-40B4-BE49-F238E27FC236}">
                <a16:creationId xmlns:a16="http://schemas.microsoft.com/office/drawing/2014/main" xmlns=""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xmlns=""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xmlns="" id="{00000000-0008-0000-0200-000002000000}"/>
            </a:ext>
          </a:extLst>
        </xdr:cNvPr>
        <xdr:cNvGrpSpPr>
          <a:grpSpLocks/>
        </xdr:cNvGrpSpPr>
      </xdr:nvGrpSpPr>
      <xdr:grpSpPr bwMode="auto">
        <a:xfrm>
          <a:off x="357188" y="381000"/>
          <a:ext cx="12201525" cy="1302544"/>
          <a:chOff x="596900" y="2852737"/>
          <a:chExt cx="7950200" cy="1152527"/>
        </a:xfrm>
      </xdr:grpSpPr>
      <xdr:grpSp>
        <xdr:nvGrpSpPr>
          <xdr:cNvPr id="3" name="37 Grupo">
            <a:extLst>
              <a:ext uri="{FF2B5EF4-FFF2-40B4-BE49-F238E27FC236}">
                <a16:creationId xmlns:a16="http://schemas.microsoft.com/office/drawing/2014/main" xmlns=""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xmlns=""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xmlns=""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0</xdr:col>
      <xdr:colOff>314326</xdr:colOff>
      <xdr:row>18</xdr:row>
      <xdr:rowOff>114300</xdr:rowOff>
    </xdr:from>
    <xdr:to>
      <xdr:col>6</xdr:col>
      <xdr:colOff>257175</xdr:colOff>
      <xdr:row>38</xdr:row>
      <xdr:rowOff>114299</xdr:rowOff>
    </xdr:to>
    <xdr:graphicFrame macro="">
      <xdr:nvGraphicFramePr>
        <xdr:cNvPr id="14" name="12 Gráfico">
          <a:extLst>
            <a:ext uri="{FF2B5EF4-FFF2-40B4-BE49-F238E27FC236}">
              <a16:creationId xmlns:a16="http://schemas.microsoft.com/office/drawing/2014/main" xmlns=""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57"/>
  <sheetViews>
    <sheetView showGridLines="0" topLeftCell="B1" zoomScale="85" zoomScaleNormal="85" zoomScalePageLayoutView="85" workbookViewId="0">
      <selection activeCell="K16" sqref="K16:L18"/>
    </sheetView>
  </sheetViews>
  <sheetFormatPr baseColWidth="10" defaultColWidth="12.28515625" defaultRowHeight="15" x14ac:dyDescent="0.25"/>
  <cols>
    <col min="1" max="1" width="5.42578125" style="1" customWidth="1"/>
    <col min="2" max="2" width="32.42578125" style="1" customWidth="1"/>
    <col min="3" max="3" width="17.7109375" style="1" customWidth="1"/>
    <col min="4" max="4" width="7.140625" style="1" customWidth="1"/>
    <col min="5" max="5" width="7.42578125" style="1" customWidth="1"/>
    <col min="6" max="6" width="17.140625" style="1" customWidth="1"/>
    <col min="7" max="7" width="10" style="1" customWidth="1"/>
    <col min="8" max="8" width="8.42578125" style="1" customWidth="1"/>
    <col min="9" max="9" width="7" style="1" customWidth="1"/>
    <col min="10" max="10" width="3.42578125" style="1" customWidth="1"/>
    <col min="11" max="11" width="12.42578125" style="1" customWidth="1"/>
    <col min="12" max="12" width="25.42578125" style="1" customWidth="1"/>
    <col min="13" max="13" width="1.42578125" style="1" customWidth="1"/>
    <col min="14" max="14" width="43.5703125" style="1" customWidth="1"/>
    <col min="15" max="16384" width="12.28515625" style="1"/>
  </cols>
  <sheetData>
    <row r="1" spans="2:13" ht="15.75" thickBot="1" x14ac:dyDescent="0.3"/>
    <row r="2" spans="2:13" x14ac:dyDescent="0.25">
      <c r="B2" s="82"/>
      <c r="C2" s="83"/>
      <c r="D2" s="83"/>
      <c r="E2" s="83"/>
      <c r="F2" s="83"/>
      <c r="G2" s="83"/>
      <c r="H2" s="83"/>
      <c r="I2" s="83"/>
      <c r="J2" s="83"/>
      <c r="K2" s="83"/>
      <c r="L2" s="83"/>
      <c r="M2" s="84"/>
    </row>
    <row r="3" spans="2:13" x14ac:dyDescent="0.25">
      <c r="B3" s="85"/>
      <c r="C3" s="86"/>
      <c r="D3" s="86"/>
      <c r="E3" s="86"/>
      <c r="F3" s="86"/>
      <c r="G3" s="86"/>
      <c r="H3" s="86"/>
      <c r="I3" s="86"/>
      <c r="J3" s="86"/>
      <c r="K3" s="86"/>
      <c r="L3" s="86"/>
      <c r="M3" s="87"/>
    </row>
    <row r="4" spans="2:13" x14ac:dyDescent="0.25">
      <c r="B4" s="85"/>
      <c r="C4" s="86"/>
      <c r="D4" s="86"/>
      <c r="E4" s="86"/>
      <c r="F4" s="86"/>
      <c r="G4" s="86"/>
      <c r="H4" s="86"/>
      <c r="I4" s="86"/>
      <c r="J4" s="86"/>
      <c r="K4" s="86"/>
      <c r="L4" s="86"/>
      <c r="M4" s="87"/>
    </row>
    <row r="5" spans="2:13" x14ac:dyDescent="0.25">
      <c r="B5" s="85"/>
      <c r="C5" s="86"/>
      <c r="D5" s="86"/>
      <c r="E5" s="86"/>
      <c r="F5" s="86"/>
      <c r="G5" s="86"/>
      <c r="H5" s="86"/>
      <c r="I5" s="86"/>
      <c r="J5" s="86"/>
      <c r="K5" s="86"/>
      <c r="L5" s="86"/>
      <c r="M5" s="87"/>
    </row>
    <row r="6" spans="2:13" x14ac:dyDescent="0.25">
      <c r="B6" s="85"/>
      <c r="C6" s="86"/>
      <c r="D6" s="86"/>
      <c r="E6" s="86"/>
      <c r="F6" s="86"/>
      <c r="G6" s="86"/>
      <c r="H6" s="86"/>
      <c r="I6" s="86"/>
      <c r="J6" s="86"/>
      <c r="K6" s="86"/>
      <c r="L6" s="86"/>
      <c r="M6" s="87"/>
    </row>
    <row r="7" spans="2:13" x14ac:dyDescent="0.25">
      <c r="B7" s="85"/>
      <c r="C7" s="86"/>
      <c r="D7" s="86"/>
      <c r="E7" s="86"/>
      <c r="F7" s="86"/>
      <c r="G7" s="86"/>
      <c r="H7" s="86"/>
      <c r="I7" s="86"/>
      <c r="J7" s="86"/>
      <c r="K7" s="86"/>
      <c r="L7" s="86"/>
      <c r="M7" s="87"/>
    </row>
    <row r="8" spans="2:13" x14ac:dyDescent="0.25">
      <c r="B8" s="85"/>
      <c r="C8" s="86"/>
      <c r="D8" s="86"/>
      <c r="E8" s="86"/>
      <c r="F8" s="86"/>
      <c r="G8" s="86"/>
      <c r="H8" s="86"/>
      <c r="I8" s="86"/>
      <c r="J8" s="86"/>
      <c r="K8" s="86"/>
      <c r="L8" s="86"/>
      <c r="M8" s="87"/>
    </row>
    <row r="9" spans="2:13" x14ac:dyDescent="0.25">
      <c r="B9" s="85"/>
      <c r="C9" s="86"/>
      <c r="D9" s="86"/>
      <c r="E9" s="86"/>
      <c r="F9" s="86"/>
      <c r="G9" s="86"/>
      <c r="H9" s="86"/>
      <c r="I9" s="86"/>
      <c r="J9" s="86"/>
      <c r="K9" s="86"/>
      <c r="L9" s="86"/>
      <c r="M9" s="87"/>
    </row>
    <row r="10" spans="2:13" ht="15.75" thickBot="1" x14ac:dyDescent="0.3">
      <c r="B10" s="88"/>
      <c r="C10" s="89"/>
      <c r="D10" s="89"/>
      <c r="E10" s="89"/>
      <c r="F10" s="89"/>
      <c r="G10" s="89"/>
      <c r="H10" s="89"/>
      <c r="I10" s="89"/>
      <c r="J10" s="89"/>
      <c r="K10" s="89"/>
      <c r="L10" s="89"/>
      <c r="M10" s="90"/>
    </row>
    <row r="11" spans="2:13" ht="12.75" customHeight="1" x14ac:dyDescent="0.25">
      <c r="B11" s="2"/>
      <c r="C11" s="3"/>
      <c r="D11" s="3"/>
      <c r="E11" s="3"/>
      <c r="F11" s="4"/>
      <c r="G11" s="3"/>
      <c r="H11" s="3"/>
      <c r="I11" s="3"/>
      <c r="J11" s="3"/>
      <c r="K11" s="3"/>
      <c r="L11" s="3"/>
      <c r="M11" s="5"/>
    </row>
    <row r="12" spans="2:13" ht="23.25" customHeight="1" x14ac:dyDescent="0.25">
      <c r="B12" s="91" t="s">
        <v>0</v>
      </c>
      <c r="C12" s="92"/>
      <c r="D12" s="92"/>
      <c r="E12" s="92"/>
      <c r="F12" s="92"/>
      <c r="G12" s="92"/>
      <c r="H12" s="92"/>
      <c r="I12" s="92"/>
      <c r="J12" s="92"/>
      <c r="K12" s="92"/>
      <c r="L12" s="92"/>
      <c r="M12" s="93"/>
    </row>
    <row r="13" spans="2:13" ht="15.75" customHeight="1" x14ac:dyDescent="0.25">
      <c r="B13" s="6"/>
      <c r="C13" s="7"/>
      <c r="D13" s="8"/>
      <c r="E13" s="8"/>
      <c r="F13" s="7"/>
      <c r="G13" s="7"/>
      <c r="H13" s="7"/>
      <c r="I13" s="8"/>
      <c r="J13" s="8"/>
      <c r="K13" s="7"/>
      <c r="L13" s="7"/>
      <c r="M13" s="9"/>
    </row>
    <row r="14" spans="2:13" ht="12.75" customHeight="1" x14ac:dyDescent="0.25">
      <c r="B14" s="94" t="s">
        <v>1</v>
      </c>
      <c r="C14" s="95"/>
      <c r="D14" s="10"/>
      <c r="E14" s="10"/>
      <c r="F14" s="96" t="s">
        <v>43</v>
      </c>
      <c r="G14" s="96"/>
      <c r="H14" s="96"/>
      <c r="I14" s="10"/>
      <c r="J14" s="10"/>
      <c r="K14" s="96" t="s">
        <v>2</v>
      </c>
      <c r="L14" s="96"/>
      <c r="M14" s="11"/>
    </row>
    <row r="15" spans="2:13" ht="12.75" customHeight="1" x14ac:dyDescent="0.25">
      <c r="B15" s="94"/>
      <c r="C15" s="95"/>
      <c r="D15" s="10"/>
      <c r="E15" s="10"/>
      <c r="F15" s="96"/>
      <c r="G15" s="96"/>
      <c r="H15" s="96"/>
      <c r="I15" s="10"/>
      <c r="J15" s="10"/>
      <c r="K15" s="96"/>
      <c r="L15" s="96"/>
      <c r="M15" s="11"/>
    </row>
    <row r="16" spans="2:13" ht="14.25" customHeight="1" x14ac:dyDescent="0.25">
      <c r="B16" s="12" t="s">
        <v>3</v>
      </c>
      <c r="C16" s="13"/>
      <c r="D16" s="14"/>
      <c r="E16" s="14"/>
      <c r="F16" s="28" t="s">
        <v>40</v>
      </c>
      <c r="G16" s="58"/>
      <c r="H16" s="58"/>
      <c r="I16" s="14"/>
      <c r="J16" s="10"/>
      <c r="K16" s="59" t="s">
        <v>61</v>
      </c>
      <c r="L16" s="60"/>
      <c r="M16" s="11"/>
    </row>
    <row r="17" spans="2:13" x14ac:dyDescent="0.25">
      <c r="B17" s="12" t="s">
        <v>4</v>
      </c>
      <c r="C17" s="13" t="s">
        <v>48</v>
      </c>
      <c r="D17" s="14"/>
      <c r="E17" s="14"/>
      <c r="F17" s="28" t="s">
        <v>41</v>
      </c>
      <c r="G17" s="58" t="s">
        <v>48</v>
      </c>
      <c r="H17" s="58"/>
      <c r="I17" s="14"/>
      <c r="J17" s="10"/>
      <c r="K17" s="61"/>
      <c r="L17" s="62"/>
      <c r="M17" s="11"/>
    </row>
    <row r="18" spans="2:13" x14ac:dyDescent="0.25">
      <c r="B18" s="12" t="s">
        <v>5</v>
      </c>
      <c r="C18" s="13"/>
      <c r="D18" s="14"/>
      <c r="E18" s="14"/>
      <c r="F18" s="28" t="s">
        <v>42</v>
      </c>
      <c r="G18" s="58"/>
      <c r="H18" s="58"/>
      <c r="I18" s="14"/>
      <c r="J18" s="10"/>
      <c r="K18" s="63"/>
      <c r="L18" s="64"/>
      <c r="M18" s="11"/>
    </row>
    <row r="19" spans="2:13" x14ac:dyDescent="0.25">
      <c r="B19" s="12" t="s">
        <v>38</v>
      </c>
      <c r="C19" s="13"/>
      <c r="D19" s="14"/>
      <c r="E19" s="14"/>
      <c r="F19" s="28" t="s">
        <v>37</v>
      </c>
      <c r="G19" s="117"/>
      <c r="H19" s="117"/>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65" t="s">
        <v>6</v>
      </c>
      <c r="C21" s="66"/>
      <c r="D21" s="66"/>
      <c r="E21" s="66"/>
      <c r="F21" s="66"/>
      <c r="G21" s="66"/>
      <c r="H21" s="66"/>
      <c r="I21" s="66"/>
      <c r="J21" s="66"/>
      <c r="K21" s="66"/>
      <c r="L21" s="66"/>
      <c r="M21" s="67"/>
    </row>
    <row r="22" spans="2:13" ht="14.25" customHeight="1" x14ac:dyDescent="0.25">
      <c r="B22" s="68"/>
      <c r="C22" s="69"/>
      <c r="D22" s="69"/>
      <c r="E22" s="69"/>
      <c r="F22" s="69"/>
      <c r="G22" s="69"/>
      <c r="H22" s="69"/>
      <c r="I22" s="69"/>
      <c r="J22" s="69"/>
      <c r="K22" s="69"/>
      <c r="L22" s="69"/>
      <c r="M22" s="70"/>
    </row>
    <row r="23" spans="2:13" ht="21" customHeight="1" x14ac:dyDescent="0.25">
      <c r="B23" s="71" t="s">
        <v>44</v>
      </c>
      <c r="C23" s="73" t="s">
        <v>7</v>
      </c>
      <c r="D23" s="74"/>
      <c r="E23" s="74"/>
      <c r="F23" s="75"/>
      <c r="G23" s="76" t="s">
        <v>49</v>
      </c>
      <c r="H23" s="77"/>
      <c r="I23" s="77"/>
      <c r="J23" s="77"/>
      <c r="K23" s="77"/>
      <c r="L23" s="77"/>
      <c r="M23" s="78"/>
    </row>
    <row r="24" spans="2:13" ht="20.100000000000001" customHeight="1" x14ac:dyDescent="0.25">
      <c r="B24" s="72"/>
      <c r="C24" s="73" t="s">
        <v>8</v>
      </c>
      <c r="D24" s="74"/>
      <c r="E24" s="74"/>
      <c r="F24" s="75"/>
      <c r="G24" s="76" t="s">
        <v>50</v>
      </c>
      <c r="H24" s="77"/>
      <c r="I24" s="77"/>
      <c r="J24" s="77"/>
      <c r="K24" s="77"/>
      <c r="L24" s="77"/>
      <c r="M24" s="78"/>
    </row>
    <row r="25" spans="2:13" ht="33" customHeight="1" x14ac:dyDescent="0.25">
      <c r="B25" s="72"/>
      <c r="C25" s="73" t="s">
        <v>9</v>
      </c>
      <c r="D25" s="74"/>
      <c r="E25" s="74"/>
      <c r="F25" s="75"/>
      <c r="G25" s="79" t="s">
        <v>51</v>
      </c>
      <c r="H25" s="80"/>
      <c r="I25" s="80"/>
      <c r="J25" s="80"/>
      <c r="K25" s="80"/>
      <c r="L25" s="80"/>
      <c r="M25" s="81"/>
    </row>
    <row r="26" spans="2:13" ht="20.100000000000001" customHeight="1" x14ac:dyDescent="0.25">
      <c r="B26" s="72"/>
      <c r="C26" s="73" t="s">
        <v>10</v>
      </c>
      <c r="D26" s="74"/>
      <c r="E26" s="74"/>
      <c r="F26" s="75"/>
      <c r="G26" s="76" t="s">
        <v>52</v>
      </c>
      <c r="H26" s="77"/>
      <c r="I26" s="77"/>
      <c r="J26" s="77"/>
      <c r="K26" s="77"/>
      <c r="L26" s="77"/>
      <c r="M26" s="78"/>
    </row>
    <row r="27" spans="2:13" ht="23.25" customHeight="1" x14ac:dyDescent="0.25">
      <c r="B27" s="71" t="s">
        <v>45</v>
      </c>
      <c r="C27" s="73" t="s">
        <v>11</v>
      </c>
      <c r="D27" s="74"/>
      <c r="E27" s="74"/>
      <c r="F27" s="75"/>
      <c r="G27" s="76" t="s">
        <v>58</v>
      </c>
      <c r="H27" s="77"/>
      <c r="I27" s="77"/>
      <c r="J27" s="77"/>
      <c r="K27" s="77"/>
      <c r="L27" s="77"/>
      <c r="M27" s="78"/>
    </row>
    <row r="28" spans="2:13" ht="23.25" customHeight="1" x14ac:dyDescent="0.25">
      <c r="B28" s="72"/>
      <c r="C28" s="73" t="s">
        <v>12</v>
      </c>
      <c r="D28" s="74"/>
      <c r="E28" s="74"/>
      <c r="F28" s="75"/>
      <c r="G28" s="76" t="s">
        <v>65</v>
      </c>
      <c r="H28" s="77"/>
      <c r="I28" s="77"/>
      <c r="J28" s="77"/>
      <c r="K28" s="77"/>
      <c r="L28" s="77"/>
      <c r="M28" s="78"/>
    </row>
    <row r="29" spans="2:13" ht="27" customHeight="1" x14ac:dyDescent="0.25">
      <c r="B29" s="72"/>
      <c r="C29" s="73" t="s">
        <v>13</v>
      </c>
      <c r="D29" s="74"/>
      <c r="E29" s="74"/>
      <c r="F29" s="75"/>
      <c r="G29" s="79" t="s">
        <v>60</v>
      </c>
      <c r="H29" s="80"/>
      <c r="I29" s="80"/>
      <c r="J29" s="80"/>
      <c r="K29" s="80"/>
      <c r="L29" s="80"/>
      <c r="M29" s="81"/>
    </row>
    <row r="30" spans="2:13" ht="90" customHeight="1" x14ac:dyDescent="0.25">
      <c r="B30" s="118"/>
      <c r="C30" s="73" t="s">
        <v>14</v>
      </c>
      <c r="D30" s="74"/>
      <c r="E30" s="74"/>
      <c r="F30" s="75"/>
      <c r="G30" s="79" t="s">
        <v>66</v>
      </c>
      <c r="H30" s="80"/>
      <c r="I30" s="80"/>
      <c r="J30" s="80"/>
      <c r="K30" s="80"/>
      <c r="L30" s="80"/>
      <c r="M30" s="81"/>
    </row>
    <row r="31" spans="2:13" ht="25.5" customHeight="1" x14ac:dyDescent="0.25">
      <c r="B31" s="103" t="s">
        <v>46</v>
      </c>
      <c r="C31" s="105" t="s">
        <v>15</v>
      </c>
      <c r="D31" s="105"/>
      <c r="E31" s="105"/>
      <c r="F31" s="105"/>
      <c r="G31" s="106" t="s">
        <v>53</v>
      </c>
      <c r="H31" s="106"/>
      <c r="I31" s="106"/>
      <c r="J31" s="106"/>
      <c r="K31" s="106"/>
      <c r="L31" s="106"/>
      <c r="M31" s="107"/>
    </row>
    <row r="32" spans="2:13" ht="21" customHeight="1" x14ac:dyDescent="0.25">
      <c r="B32" s="104"/>
      <c r="C32" s="105" t="s">
        <v>16</v>
      </c>
      <c r="D32" s="105"/>
      <c r="E32" s="105"/>
      <c r="F32" s="105"/>
      <c r="G32" s="106" t="s">
        <v>53</v>
      </c>
      <c r="H32" s="106"/>
      <c r="I32" s="106"/>
      <c r="J32" s="106"/>
      <c r="K32" s="106"/>
      <c r="L32" s="106"/>
      <c r="M32" s="107"/>
    </row>
    <row r="33" spans="2:14" ht="33" customHeight="1" x14ac:dyDescent="0.25">
      <c r="B33" s="104"/>
      <c r="C33" s="108" t="s">
        <v>17</v>
      </c>
      <c r="D33" s="108"/>
      <c r="E33" s="108"/>
      <c r="F33" s="108"/>
      <c r="G33" s="106" t="s">
        <v>53</v>
      </c>
      <c r="H33" s="106"/>
      <c r="I33" s="106"/>
      <c r="J33" s="106"/>
      <c r="K33" s="106"/>
      <c r="L33" s="106"/>
      <c r="M33" s="107"/>
    </row>
    <row r="34" spans="2:14" ht="28.5" customHeight="1" x14ac:dyDescent="0.25">
      <c r="B34" s="19" t="s">
        <v>47</v>
      </c>
      <c r="C34" s="108" t="s">
        <v>7</v>
      </c>
      <c r="D34" s="108"/>
      <c r="E34" s="108"/>
      <c r="F34" s="108"/>
      <c r="G34" s="106" t="s">
        <v>53</v>
      </c>
      <c r="H34" s="106"/>
      <c r="I34" s="106"/>
      <c r="J34" s="106"/>
      <c r="K34" s="106"/>
      <c r="L34" s="106"/>
      <c r="M34" s="107"/>
    </row>
    <row r="35" spans="2:14" s="20" customFormat="1" ht="28.5" customHeight="1" x14ac:dyDescent="0.25">
      <c r="B35" s="109" t="s">
        <v>18</v>
      </c>
      <c r="C35" s="110"/>
      <c r="D35" s="110"/>
      <c r="E35" s="110"/>
      <c r="F35" s="110"/>
      <c r="G35" s="110"/>
      <c r="H35" s="110"/>
      <c r="I35" s="110"/>
      <c r="J35" s="110"/>
      <c r="K35" s="110"/>
      <c r="L35" s="110"/>
      <c r="M35" s="111"/>
    </row>
    <row r="36" spans="2:14" s="20" customFormat="1" ht="24.75" customHeight="1" x14ac:dyDescent="0.25">
      <c r="B36" s="21" t="s">
        <v>19</v>
      </c>
      <c r="C36" s="112" t="s">
        <v>20</v>
      </c>
      <c r="D36" s="112"/>
      <c r="E36" s="112"/>
      <c r="F36" s="112"/>
      <c r="G36" s="112"/>
      <c r="H36" s="112"/>
      <c r="I36" s="112"/>
      <c r="J36" s="112"/>
      <c r="K36" s="112"/>
      <c r="L36" s="112"/>
      <c r="M36" s="113"/>
    </row>
    <row r="37" spans="2:14" ht="35.25" customHeight="1" x14ac:dyDescent="0.25">
      <c r="B37" s="22" t="s">
        <v>21</v>
      </c>
      <c r="C37" s="55" t="s">
        <v>67</v>
      </c>
      <c r="D37" s="56"/>
      <c r="E37" s="56"/>
      <c r="F37" s="56"/>
      <c r="G37" s="56"/>
      <c r="H37" s="56"/>
      <c r="I37" s="56"/>
      <c r="J37" s="56"/>
      <c r="K37" s="56"/>
      <c r="L37" s="56"/>
      <c r="M37" s="57"/>
    </row>
    <row r="38" spans="2:14" ht="47.25" customHeight="1" x14ac:dyDescent="0.25">
      <c r="B38" s="23" t="s">
        <v>22</v>
      </c>
      <c r="C38" s="100" t="s">
        <v>59</v>
      </c>
      <c r="D38" s="101"/>
      <c r="E38" s="101"/>
      <c r="F38" s="101"/>
      <c r="G38" s="101"/>
      <c r="H38" s="101"/>
      <c r="I38" s="101"/>
      <c r="J38" s="101"/>
      <c r="K38" s="101"/>
      <c r="L38" s="101"/>
      <c r="M38" s="102"/>
    </row>
    <row r="39" spans="2:14" ht="105" customHeight="1" x14ac:dyDescent="0.25">
      <c r="B39" s="23" t="s">
        <v>39</v>
      </c>
      <c r="C39" s="55" t="s">
        <v>62</v>
      </c>
      <c r="D39" s="56"/>
      <c r="E39" s="56"/>
      <c r="F39" s="56"/>
      <c r="G39" s="56"/>
      <c r="H39" s="56"/>
      <c r="I39" s="56"/>
      <c r="J39" s="56"/>
      <c r="K39" s="56"/>
      <c r="L39" s="56"/>
      <c r="M39" s="57"/>
      <c r="N39" s="29"/>
    </row>
    <row r="40" spans="2:14" ht="52.5" customHeight="1" x14ac:dyDescent="0.25">
      <c r="B40" s="24" t="s">
        <v>23</v>
      </c>
      <c r="C40" s="55" t="s">
        <v>63</v>
      </c>
      <c r="D40" s="56"/>
      <c r="E40" s="56"/>
      <c r="F40" s="56"/>
      <c r="G40" s="56"/>
      <c r="H40" s="56"/>
      <c r="I40" s="56"/>
      <c r="J40" s="56"/>
      <c r="K40" s="56"/>
      <c r="L40" s="56"/>
      <c r="M40" s="57"/>
    </row>
    <row r="41" spans="2:14" ht="98.25" customHeight="1" x14ac:dyDescent="0.25">
      <c r="B41" s="24" t="s">
        <v>24</v>
      </c>
      <c r="C41" s="97" t="s">
        <v>73</v>
      </c>
      <c r="D41" s="98"/>
      <c r="E41" s="98"/>
      <c r="F41" s="98"/>
      <c r="G41" s="98"/>
      <c r="H41" s="98"/>
      <c r="I41" s="98"/>
      <c r="J41" s="98"/>
      <c r="K41" s="98"/>
      <c r="L41" s="98"/>
      <c r="M41" s="99"/>
      <c r="N41" s="29"/>
    </row>
    <row r="42" spans="2:14" ht="48" customHeight="1" x14ac:dyDescent="0.25">
      <c r="B42" s="24" t="s">
        <v>25</v>
      </c>
      <c r="C42" s="97" t="s">
        <v>57</v>
      </c>
      <c r="D42" s="98"/>
      <c r="E42" s="98"/>
      <c r="F42" s="98"/>
      <c r="G42" s="98"/>
      <c r="H42" s="98"/>
      <c r="I42" s="98"/>
      <c r="J42" s="98"/>
      <c r="K42" s="98"/>
      <c r="L42" s="98"/>
      <c r="M42" s="99"/>
    </row>
    <row r="43" spans="2:14" ht="26.25" customHeight="1" x14ac:dyDescent="0.25">
      <c r="B43" s="25" t="s">
        <v>26</v>
      </c>
      <c r="C43" s="114" t="s">
        <v>54</v>
      </c>
      <c r="D43" s="114"/>
      <c r="E43" s="114"/>
      <c r="F43" s="114"/>
      <c r="G43" s="114"/>
      <c r="H43" s="114"/>
      <c r="I43" s="114"/>
      <c r="J43" s="114"/>
      <c r="K43" s="114"/>
      <c r="L43" s="114"/>
      <c r="M43" s="115"/>
    </row>
    <row r="44" spans="2:14" ht="26.25" customHeight="1" x14ac:dyDescent="0.25">
      <c r="B44" s="25" t="s">
        <v>27</v>
      </c>
      <c r="C44" s="97" t="s">
        <v>68</v>
      </c>
      <c r="D44" s="98"/>
      <c r="E44" s="98"/>
      <c r="F44" s="98"/>
      <c r="G44" s="98"/>
      <c r="H44" s="98"/>
      <c r="I44" s="98"/>
      <c r="J44" s="98"/>
      <c r="K44" s="98"/>
      <c r="L44" s="98"/>
      <c r="M44" s="99"/>
    </row>
    <row r="45" spans="2:14" ht="38.25" customHeight="1" x14ac:dyDescent="0.25">
      <c r="B45" s="116" t="s">
        <v>28</v>
      </c>
      <c r="C45" s="55" t="s">
        <v>64</v>
      </c>
      <c r="D45" s="56"/>
      <c r="E45" s="56"/>
      <c r="F45" s="56"/>
      <c r="G45" s="56"/>
      <c r="H45" s="56"/>
      <c r="I45" s="56"/>
      <c r="J45" s="56"/>
      <c r="K45" s="56"/>
      <c r="L45" s="56"/>
      <c r="M45" s="57"/>
    </row>
    <row r="46" spans="2:14" ht="41.25" customHeight="1" x14ac:dyDescent="0.25">
      <c r="B46" s="116"/>
      <c r="C46" s="55" t="s">
        <v>69</v>
      </c>
      <c r="D46" s="56"/>
      <c r="E46" s="56"/>
      <c r="F46" s="56"/>
      <c r="G46" s="56"/>
      <c r="H46" s="56"/>
      <c r="I46" s="56"/>
      <c r="J46" s="56"/>
      <c r="K46" s="56"/>
      <c r="L46" s="56"/>
      <c r="M46" s="57"/>
    </row>
    <row r="47" spans="2:14" ht="26.25" customHeight="1" x14ac:dyDescent="0.25">
      <c r="B47" s="25" t="s">
        <v>29</v>
      </c>
      <c r="C47" s="100" t="s">
        <v>53</v>
      </c>
      <c r="D47" s="101"/>
      <c r="E47" s="101"/>
      <c r="F47" s="101"/>
      <c r="G47" s="101"/>
      <c r="H47" s="101"/>
      <c r="I47" s="101"/>
      <c r="J47" s="101"/>
      <c r="K47" s="101"/>
      <c r="L47" s="101"/>
      <c r="M47" s="102"/>
    </row>
    <row r="48" spans="2:14" ht="27" customHeight="1" x14ac:dyDescent="0.25">
      <c r="B48" s="25" t="s">
        <v>30</v>
      </c>
      <c r="C48" s="100" t="s">
        <v>53</v>
      </c>
      <c r="D48" s="101"/>
      <c r="E48" s="101"/>
      <c r="F48" s="101"/>
      <c r="G48" s="101"/>
      <c r="H48" s="101"/>
      <c r="I48" s="101"/>
      <c r="J48" s="101"/>
      <c r="K48" s="101"/>
      <c r="L48" s="101"/>
      <c r="M48" s="102"/>
    </row>
    <row r="49" spans="2:14" ht="24.75" customHeight="1" x14ac:dyDescent="0.25">
      <c r="B49" s="25" t="s">
        <v>31</v>
      </c>
      <c r="C49" s="100" t="s">
        <v>53</v>
      </c>
      <c r="D49" s="101"/>
      <c r="E49" s="101"/>
      <c r="F49" s="101"/>
      <c r="G49" s="101"/>
      <c r="H49" s="101"/>
      <c r="I49" s="101"/>
      <c r="J49" s="101"/>
      <c r="K49" s="101"/>
      <c r="L49" s="101"/>
      <c r="M49" s="102"/>
    </row>
    <row r="50" spans="2:14" ht="24" customHeight="1" x14ac:dyDescent="0.25">
      <c r="B50" s="25" t="s">
        <v>32</v>
      </c>
      <c r="C50" s="120" t="s">
        <v>92</v>
      </c>
      <c r="D50" s="121"/>
      <c r="E50" s="121"/>
      <c r="F50" s="121"/>
      <c r="G50" s="121"/>
      <c r="H50" s="121"/>
      <c r="I50" s="121"/>
      <c r="J50" s="121"/>
      <c r="K50" s="121"/>
      <c r="L50" s="121"/>
      <c r="M50" s="122"/>
    </row>
    <row r="51" spans="2:14" ht="42.75" customHeight="1" x14ac:dyDescent="0.25">
      <c r="B51" s="25" t="s">
        <v>70</v>
      </c>
      <c r="C51" s="123" t="s">
        <v>55</v>
      </c>
      <c r="D51" s="124"/>
      <c r="E51" s="124"/>
      <c r="F51" s="124"/>
      <c r="G51" s="124"/>
      <c r="H51" s="124"/>
      <c r="I51" s="124"/>
      <c r="J51" s="124"/>
      <c r="K51" s="124"/>
      <c r="L51" s="124"/>
      <c r="M51" s="125"/>
    </row>
    <row r="52" spans="2:14" ht="24" customHeight="1" x14ac:dyDescent="0.25">
      <c r="B52" s="25" t="s">
        <v>33</v>
      </c>
      <c r="C52" s="114" t="s">
        <v>75</v>
      </c>
      <c r="D52" s="114"/>
      <c r="E52" s="114"/>
      <c r="F52" s="114"/>
      <c r="G52" s="114"/>
      <c r="H52" s="114"/>
      <c r="I52" s="114"/>
      <c r="J52" s="114"/>
      <c r="K52" s="114"/>
      <c r="L52" s="114"/>
      <c r="M52" s="115"/>
      <c r="N52" s="29"/>
    </row>
    <row r="53" spans="2:14" ht="27" customHeight="1" x14ac:dyDescent="0.25">
      <c r="B53" s="25" t="s">
        <v>34</v>
      </c>
      <c r="C53" s="114" t="s">
        <v>74</v>
      </c>
      <c r="D53" s="114"/>
      <c r="E53" s="114"/>
      <c r="F53" s="114"/>
      <c r="G53" s="114"/>
      <c r="H53" s="114"/>
      <c r="I53" s="114"/>
      <c r="J53" s="114"/>
      <c r="K53" s="114"/>
      <c r="L53" s="114"/>
      <c r="M53" s="115"/>
      <c r="N53" s="29"/>
    </row>
    <row r="54" spans="2:14" ht="27" customHeight="1" x14ac:dyDescent="0.25">
      <c r="B54" s="26" t="s">
        <v>35</v>
      </c>
      <c r="C54" s="97" t="s">
        <v>76</v>
      </c>
      <c r="D54" s="98"/>
      <c r="E54" s="98"/>
      <c r="F54" s="98"/>
      <c r="G54" s="98"/>
      <c r="H54" s="98"/>
      <c r="I54" s="98"/>
      <c r="J54" s="98"/>
      <c r="K54" s="98"/>
      <c r="L54" s="98"/>
      <c r="M54" s="99"/>
      <c r="N54" s="29"/>
    </row>
    <row r="55" spans="2:14" ht="48" customHeight="1" thickBot="1" x14ac:dyDescent="0.3">
      <c r="B55" s="27" t="s">
        <v>71</v>
      </c>
      <c r="C55" s="126" t="s">
        <v>56</v>
      </c>
      <c r="D55" s="127"/>
      <c r="E55" s="127"/>
      <c r="F55" s="127"/>
      <c r="G55" s="128"/>
      <c r="H55" s="129" t="s">
        <v>72</v>
      </c>
      <c r="I55" s="129"/>
      <c r="J55" s="129"/>
      <c r="K55" s="130"/>
      <c r="L55" s="131"/>
      <c r="M55" s="132"/>
    </row>
    <row r="56" spans="2:14" ht="9" customHeight="1" x14ac:dyDescent="0.25"/>
    <row r="57" spans="2:14" ht="15.75" x14ac:dyDescent="0.25">
      <c r="B57" s="119" t="s">
        <v>36</v>
      </c>
      <c r="C57" s="119"/>
      <c r="D57" s="119"/>
      <c r="E57" s="119"/>
      <c r="F57" s="119"/>
      <c r="G57" s="119"/>
      <c r="H57" s="119"/>
      <c r="I57" s="119"/>
      <c r="J57" s="119"/>
      <c r="K57" s="119"/>
      <c r="L57" s="119"/>
      <c r="M57" s="119"/>
    </row>
  </sheetData>
  <mergeCells count="63">
    <mergeCell ref="G19:H19"/>
    <mergeCell ref="B27:B30"/>
    <mergeCell ref="B57:M57"/>
    <mergeCell ref="C47:M47"/>
    <mergeCell ref="C48:M48"/>
    <mergeCell ref="C49:M49"/>
    <mergeCell ref="C50:M50"/>
    <mergeCell ref="C51:M51"/>
    <mergeCell ref="C52:M52"/>
    <mergeCell ref="C53:M53"/>
    <mergeCell ref="C54:M54"/>
    <mergeCell ref="C55:G55"/>
    <mergeCell ref="H55:J55"/>
    <mergeCell ref="K55:M55"/>
    <mergeCell ref="C40:M40"/>
    <mergeCell ref="C41:M41"/>
    <mergeCell ref="C43:M43"/>
    <mergeCell ref="C44:M44"/>
    <mergeCell ref="B45:B46"/>
    <mergeCell ref="C45:M45"/>
    <mergeCell ref="C46:M46"/>
    <mergeCell ref="C42:M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G27:M27"/>
    <mergeCell ref="C28:F28"/>
    <mergeCell ref="G28:M28"/>
    <mergeCell ref="C29:F29"/>
    <mergeCell ref="G29:M29"/>
    <mergeCell ref="B2:M10"/>
    <mergeCell ref="B12:M12"/>
    <mergeCell ref="B14:C15"/>
    <mergeCell ref="F14:H15"/>
    <mergeCell ref="K14:L15"/>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s>
  <pageMargins left="0.55118110236220474" right="0.39370078740157483" top="0.39370078740157483" bottom="0.23622047244094491" header="0.31496062992125984" footer="0.19685039370078741"/>
  <pageSetup paperSize="9" orientation="portrait" horizontalDpi="4294967295" verticalDpi="4294967295"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17"/>
  <sheetViews>
    <sheetView showGridLines="0" tabSelected="1" topLeftCell="A11" zoomScale="80" zoomScaleNormal="80" workbookViewId="0">
      <selection activeCell="J11" sqref="J11"/>
    </sheetView>
  </sheetViews>
  <sheetFormatPr baseColWidth="10" defaultColWidth="14.140625" defaultRowHeight="15" x14ac:dyDescent="0.25"/>
  <cols>
    <col min="1" max="1" width="5.42578125" customWidth="1"/>
    <col min="2" max="2" width="12.85546875" customWidth="1"/>
    <col min="3" max="3" width="23"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34.5703125" customWidth="1"/>
    <col min="11" max="11" width="3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30"/>
      <c r="F3" s="30"/>
      <c r="G3" s="30"/>
      <c r="H3" s="30"/>
      <c r="I3" s="30"/>
      <c r="J3" s="30"/>
      <c r="K3" s="1"/>
    </row>
    <row r="4" spans="2:15" x14ac:dyDescent="0.25">
      <c r="B4" s="10"/>
      <c r="C4" s="10"/>
      <c r="D4" s="10"/>
      <c r="E4" s="30"/>
      <c r="F4" s="30"/>
      <c r="G4" s="30"/>
      <c r="H4" s="30"/>
      <c r="I4" s="30"/>
      <c r="J4" s="30"/>
      <c r="K4" s="1"/>
    </row>
    <row r="5" spans="2:15" x14ac:dyDescent="0.25">
      <c r="B5" s="10"/>
      <c r="C5" s="10"/>
      <c r="D5" s="10"/>
      <c r="E5" s="30"/>
      <c r="F5" s="30"/>
      <c r="G5" s="30"/>
      <c r="H5" s="30"/>
      <c r="I5" s="30"/>
      <c r="J5" s="30"/>
      <c r="K5" s="1"/>
    </row>
    <row r="6" spans="2:15" ht="18" customHeight="1" x14ac:dyDescent="0.25">
      <c r="B6" s="10"/>
      <c r="C6" s="10"/>
      <c r="D6" s="10"/>
      <c r="E6" s="30"/>
      <c r="F6" s="30"/>
      <c r="G6" s="30"/>
      <c r="H6" s="30"/>
      <c r="I6" s="30"/>
      <c r="J6" s="30"/>
      <c r="K6" s="1"/>
      <c r="M6" s="133" t="s">
        <v>77</v>
      </c>
      <c r="N6" s="133"/>
      <c r="O6" s="133"/>
    </row>
    <row r="7" spans="2:15" x14ac:dyDescent="0.25">
      <c r="B7" s="10"/>
      <c r="C7" s="10"/>
      <c r="D7" s="10"/>
      <c r="E7" s="30"/>
      <c r="F7" s="30"/>
      <c r="G7" s="30"/>
      <c r="H7" s="30"/>
      <c r="I7" s="30"/>
      <c r="J7" s="30"/>
      <c r="K7" s="1"/>
      <c r="M7" s="31" t="s">
        <v>78</v>
      </c>
      <c r="N7" s="32" t="s">
        <v>79</v>
      </c>
      <c r="O7" s="33">
        <v>0.9</v>
      </c>
    </row>
    <row r="8" spans="2:15" x14ac:dyDescent="0.25">
      <c r="B8" s="30"/>
      <c r="C8" s="30"/>
      <c r="D8" s="30"/>
      <c r="E8" s="30"/>
      <c r="F8" s="30"/>
      <c r="G8" s="30"/>
      <c r="H8" s="30"/>
      <c r="I8" s="30"/>
      <c r="J8" s="30"/>
      <c r="K8" s="1"/>
      <c r="M8" s="34" t="s">
        <v>80</v>
      </c>
      <c r="N8" s="32" t="s">
        <v>81</v>
      </c>
      <c r="O8" s="20" t="s">
        <v>82</v>
      </c>
    </row>
    <row r="9" spans="2:15" ht="18.75" customHeight="1" x14ac:dyDescent="0.25">
      <c r="B9" s="30"/>
      <c r="C9" s="30"/>
      <c r="D9" s="30"/>
      <c r="E9" s="30"/>
      <c r="F9" s="30"/>
      <c r="G9" s="30"/>
      <c r="H9" s="30"/>
      <c r="I9" s="30"/>
      <c r="J9" s="30"/>
      <c r="K9" s="1"/>
      <c r="L9" s="35"/>
      <c r="M9" s="36" t="s">
        <v>83</v>
      </c>
      <c r="N9" s="32" t="s">
        <v>84</v>
      </c>
      <c r="O9" s="33">
        <v>0.7</v>
      </c>
    </row>
    <row r="10" spans="2:15" ht="48.75" customHeight="1" x14ac:dyDescent="0.25">
      <c r="B10" s="134" t="s">
        <v>21</v>
      </c>
      <c r="C10" s="134"/>
      <c r="D10" s="134"/>
      <c r="E10" s="135" t="str">
        <f>'Ficha Técnica Formulación'!C37</f>
        <v xml:space="preserve">Nivel de pluralidad en los Procesos de Contratación de Licitación Pública, Menor cuantía, Concurso de méritos, Selección Abreviada y Grandes superficies </v>
      </c>
      <c r="F10" s="136"/>
      <c r="G10" s="136"/>
      <c r="H10" s="136"/>
      <c r="I10" s="136"/>
      <c r="J10" s="136"/>
      <c r="K10" s="137"/>
      <c r="L10" s="37"/>
    </row>
    <row r="11" spans="2:15" ht="10.5" customHeight="1" x14ac:dyDescent="0.25">
      <c r="L11" s="35"/>
    </row>
    <row r="12" spans="2:15" ht="192" x14ac:dyDescent="0.25">
      <c r="B12" s="38" t="s">
        <v>85</v>
      </c>
      <c r="C12" s="38" t="s">
        <v>86</v>
      </c>
      <c r="D12" s="38" t="s">
        <v>87</v>
      </c>
      <c r="E12" s="39" t="str">
        <f>'Ficha Técnica Formulación'!C45</f>
        <v>V1= Número de Procesos de Contratación adjudicados de Licitación Pública, Menor cuantía, Concurso de méritos, Selección Abreviada y Grandes superficies en los que se presenta mas de un oferente</v>
      </c>
      <c r="F12" s="39" t="str">
        <f>'Ficha Técnica Formulación'!C46</f>
        <v>V2= Número de Procesos de Contratación de Licitación Pública, Menor cuantía, Concurso de méritos, Selección Abreviada y Grandes superficies adjudicados</v>
      </c>
      <c r="G12" s="39" t="s">
        <v>88</v>
      </c>
      <c r="H12" s="138" t="s">
        <v>89</v>
      </c>
      <c r="I12" s="138"/>
      <c r="J12" s="39" t="s">
        <v>90</v>
      </c>
      <c r="K12" s="39" t="s">
        <v>91</v>
      </c>
      <c r="L12" s="35"/>
    </row>
    <row r="13" spans="2:15" ht="171" x14ac:dyDescent="0.25">
      <c r="B13" s="44">
        <v>2019</v>
      </c>
      <c r="C13" s="40" t="s">
        <v>94</v>
      </c>
      <c r="D13" s="40">
        <v>0.9</v>
      </c>
      <c r="E13" s="41">
        <v>72</v>
      </c>
      <c r="F13" s="41">
        <v>97</v>
      </c>
      <c r="G13" s="51">
        <f>E13/F13</f>
        <v>0.74226804123711343</v>
      </c>
      <c r="H13" s="42">
        <f>IF(G13="","",G13/D13)</f>
        <v>0.82474226804123707</v>
      </c>
      <c r="I13" s="43" t="str">
        <f>IF(H13&lt;$O$9,"Critico",IF(H13&lt;$O$7,"Medio",IF(H13="","","Satisfactorio")))</f>
        <v>Medio</v>
      </c>
      <c r="J13" s="53" t="s">
        <v>99</v>
      </c>
      <c r="K13" s="53" t="s">
        <v>98</v>
      </c>
      <c r="L13" s="35"/>
    </row>
    <row r="14" spans="2:15" ht="171" x14ac:dyDescent="0.25">
      <c r="B14" s="44">
        <v>2019</v>
      </c>
      <c r="C14" s="44" t="s">
        <v>95</v>
      </c>
      <c r="D14" s="45">
        <v>0.9</v>
      </c>
      <c r="E14" s="46">
        <v>139</v>
      </c>
      <c r="F14" s="46">
        <v>181</v>
      </c>
      <c r="G14" s="51">
        <f>E14/F14</f>
        <v>0.76795580110497241</v>
      </c>
      <c r="H14" s="47">
        <f t="shared" ref="H14:H15" si="0">IF(G14="","",G14/D14)</f>
        <v>0.85328422344996935</v>
      </c>
      <c r="I14" s="43" t="str">
        <f t="shared" ref="I14:I16" si="1">IF(H14&lt;$O$9,"Critico",IF(H14&lt;$O$7,"Medio",IF(H14="","","Satisfactorio")))</f>
        <v>Medio</v>
      </c>
      <c r="J14" s="53" t="s">
        <v>100</v>
      </c>
      <c r="K14" s="53" t="s">
        <v>98</v>
      </c>
      <c r="L14" s="35"/>
    </row>
    <row r="15" spans="2:15" ht="299.25" x14ac:dyDescent="0.25">
      <c r="B15" s="44">
        <v>2019</v>
      </c>
      <c r="C15" s="44" t="s">
        <v>96</v>
      </c>
      <c r="D15" s="45">
        <v>0.9</v>
      </c>
      <c r="E15" s="46">
        <v>276</v>
      </c>
      <c r="F15" s="46">
        <v>394</v>
      </c>
      <c r="G15" s="51">
        <f>E15/F15</f>
        <v>0.70050761421319796</v>
      </c>
      <c r="H15" s="47">
        <f t="shared" si="0"/>
        <v>0.77834179357021993</v>
      </c>
      <c r="I15" s="43" t="str">
        <f t="shared" ref="I15" si="2">IF(H15&lt;$O$9,"Critico",IF(H15&lt;$O$7,"Medio",IF(H15="","","Satisfactorio")))</f>
        <v>Medio</v>
      </c>
      <c r="J15" s="54" t="s">
        <v>102</v>
      </c>
      <c r="K15" s="53" t="s">
        <v>101</v>
      </c>
      <c r="L15" s="35"/>
    </row>
    <row r="16" spans="2:15" x14ac:dyDescent="0.25">
      <c r="B16" s="44">
        <v>2019</v>
      </c>
      <c r="C16" s="44" t="s">
        <v>97</v>
      </c>
      <c r="D16" s="45">
        <v>0.9</v>
      </c>
      <c r="E16" s="46"/>
      <c r="F16" s="46"/>
      <c r="G16" s="51" t="e">
        <f>E16/F16</f>
        <v>#DIV/0!</v>
      </c>
      <c r="H16" s="47" t="e">
        <f>IF(G16="","",G16/D16)</f>
        <v>#DIV/0!</v>
      </c>
      <c r="I16" s="43" t="e">
        <f t="shared" si="1"/>
        <v>#DIV/0!</v>
      </c>
      <c r="J16" s="50"/>
      <c r="K16" s="50"/>
      <c r="L16" s="35"/>
    </row>
    <row r="17" spans="3:12" x14ac:dyDescent="0.25">
      <c r="C17" s="48" t="s">
        <v>93</v>
      </c>
      <c r="D17" s="45">
        <v>0.9</v>
      </c>
      <c r="E17" s="49">
        <f>SUM(E13:E16)</f>
        <v>487</v>
      </c>
      <c r="F17" s="49">
        <f>SUM(F13:F16)</f>
        <v>672</v>
      </c>
      <c r="G17" s="52">
        <f>E17/F17</f>
        <v>0.72470238095238093</v>
      </c>
      <c r="H17" s="47">
        <f t="shared" ref="H17" si="3">IF(G17="","",G17/D17)</f>
        <v>0.80522486772486768</v>
      </c>
      <c r="I17" s="43" t="str">
        <f t="shared" ref="I17" si="4">IF(H17&lt;$O$9,"Critico",IF(H17&lt;$O$7,"Medio",IF(H17="","","Satisfactorio")))</f>
        <v>Medio</v>
      </c>
      <c r="J17" s="48"/>
      <c r="K17" s="48"/>
      <c r="L17" s="35"/>
    </row>
  </sheetData>
  <mergeCells count="4">
    <mergeCell ref="M6:O6"/>
    <mergeCell ref="B10:D10"/>
    <mergeCell ref="E10:K10"/>
    <mergeCell ref="H12:I12"/>
  </mergeCells>
  <conditionalFormatting sqref="H13:H14 H16">
    <cfRule type="cellIs" dxfId="56" priority="61" stopIfTrue="1" operator="between">
      <formula>0.66</formula>
      <formula>0.79</formula>
    </cfRule>
    <cfRule type="cellIs" dxfId="55" priority="62" stopIfTrue="1" operator="lessThan">
      <formula>0.66</formula>
    </cfRule>
    <cfRule type="cellIs" dxfId="54" priority="63" stopIfTrue="1" operator="between">
      <formula>0.8</formula>
      <formula>1</formula>
    </cfRule>
  </conditionalFormatting>
  <conditionalFormatting sqref="H13:H14 H16">
    <cfRule type="expression" dxfId="53" priority="60">
      <formula>ISERROR(H13)</formula>
    </cfRule>
  </conditionalFormatting>
  <conditionalFormatting sqref="H13:H14 H16">
    <cfRule type="cellIs" dxfId="52" priority="57" stopIfTrue="1" operator="between">
      <formula>0.66</formula>
      <formula>0.79</formula>
    </cfRule>
    <cfRule type="cellIs" dxfId="51" priority="58" stopIfTrue="1" operator="lessThan">
      <formula>0.66</formula>
    </cfRule>
    <cfRule type="cellIs" dxfId="50" priority="59" stopIfTrue="1" operator="greaterThanOrEqual">
      <formula>0.8</formula>
    </cfRule>
  </conditionalFormatting>
  <conditionalFormatting sqref="I13:I14 I16">
    <cfRule type="containsText" dxfId="49" priority="54" operator="containsText" text="Critico">
      <formula>NOT(ISERROR(SEARCH("Critico",I13)))</formula>
    </cfRule>
    <cfRule type="containsText" dxfId="48" priority="55" operator="containsText" text="Satisfactorio">
      <formula>NOT(ISERROR(SEARCH("Satisfactorio",I13)))</formula>
    </cfRule>
    <cfRule type="containsText" dxfId="47" priority="56" operator="containsText" text="Medio">
      <formula>NOT(ISERROR(SEARCH("Medio",I13)))</formula>
    </cfRule>
  </conditionalFormatting>
  <conditionalFormatting sqref="J16:K16">
    <cfRule type="containsText" dxfId="46" priority="42" operator="containsText" text="Critico">
      <formula>NOT(ISERROR(SEARCH("Critico",J16)))</formula>
    </cfRule>
    <cfRule type="containsText" dxfId="45" priority="43" operator="containsText" text="Satisfactorio">
      <formula>NOT(ISERROR(SEARCH("Satisfactorio",J16)))</formula>
    </cfRule>
    <cfRule type="containsText" dxfId="44" priority="44" operator="containsText" text="Medio">
      <formula>NOT(ISERROR(SEARCH("Medio",J16)))</formula>
    </cfRule>
  </conditionalFormatting>
  <conditionalFormatting sqref="G13:G14 G16">
    <cfRule type="containsText" dxfId="43" priority="45" operator="containsText" text="Critico">
      <formula>NOT(ISERROR(SEARCH("Critico",G13)))</formula>
    </cfRule>
    <cfRule type="containsText" dxfId="42" priority="46" operator="containsText" text="Satisfactorio">
      <formula>NOT(ISERROR(SEARCH("Satisfactorio",G13)))</formula>
    </cfRule>
    <cfRule type="containsText" dxfId="41" priority="47" operator="containsText" text="Medio">
      <formula>NOT(ISERROR(SEARCH("Medio",G13)))</formula>
    </cfRule>
  </conditionalFormatting>
  <conditionalFormatting sqref="B13:D13 C16:D16 C14:D14">
    <cfRule type="containsText" dxfId="40" priority="39" operator="containsText" text="Critico">
      <formula>NOT(ISERROR(SEARCH("Critico",B13)))</formula>
    </cfRule>
    <cfRule type="containsText" dxfId="39" priority="40" operator="containsText" text="Satisfactorio">
      <formula>NOT(ISERROR(SEARCH("Satisfactorio",B13)))</formula>
    </cfRule>
    <cfRule type="containsText" dxfId="38" priority="41" operator="containsText" text="Medio">
      <formula>NOT(ISERROR(SEARCH("Medio",B13)))</formula>
    </cfRule>
  </conditionalFormatting>
  <conditionalFormatting sqref="G17">
    <cfRule type="containsText" dxfId="37" priority="36" operator="containsText" text="Critico">
      <formula>NOT(ISERROR(SEARCH("Critico",G17)))</formula>
    </cfRule>
    <cfRule type="containsText" dxfId="36" priority="37" operator="containsText" text="Satisfactorio">
      <formula>NOT(ISERROR(SEARCH("Satisfactorio",G17)))</formula>
    </cfRule>
    <cfRule type="containsText" dxfId="35" priority="38" operator="containsText" text="Medio">
      <formula>NOT(ISERROR(SEARCH("Medio",G17)))</formula>
    </cfRule>
  </conditionalFormatting>
  <conditionalFormatting sqref="D17">
    <cfRule type="containsText" dxfId="34" priority="33" operator="containsText" text="Critico">
      <formula>NOT(ISERROR(SEARCH("Critico",D17)))</formula>
    </cfRule>
    <cfRule type="containsText" dxfId="33" priority="34" operator="containsText" text="Satisfactorio">
      <formula>NOT(ISERROR(SEARCH("Satisfactorio",D17)))</formula>
    </cfRule>
    <cfRule type="containsText" dxfId="32" priority="35" operator="containsText" text="Medio">
      <formula>NOT(ISERROR(SEARCH("Medio",D17)))</formula>
    </cfRule>
  </conditionalFormatting>
  <conditionalFormatting sqref="H17">
    <cfRule type="cellIs" dxfId="31" priority="30" stopIfTrue="1" operator="between">
      <formula>0.66</formula>
      <formula>0.79</formula>
    </cfRule>
    <cfRule type="cellIs" dxfId="30" priority="31" stopIfTrue="1" operator="lessThan">
      <formula>0.66</formula>
    </cfRule>
    <cfRule type="cellIs" dxfId="29" priority="32" stopIfTrue="1" operator="between">
      <formula>0.8</formula>
      <formula>1</formula>
    </cfRule>
  </conditionalFormatting>
  <conditionalFormatting sqref="H17">
    <cfRule type="expression" dxfId="28" priority="29">
      <formula>ISERROR(H17)</formula>
    </cfRule>
  </conditionalFormatting>
  <conditionalFormatting sqref="H17">
    <cfRule type="cellIs" dxfId="27" priority="26" stopIfTrue="1" operator="between">
      <formula>0.66</formula>
      <formula>0.79</formula>
    </cfRule>
    <cfRule type="cellIs" dxfId="26" priority="27" stopIfTrue="1" operator="lessThan">
      <formula>0.66</formula>
    </cfRule>
    <cfRule type="cellIs" dxfId="25" priority="28" stopIfTrue="1" operator="greaterThanOrEqual">
      <formula>0.8</formula>
    </cfRule>
  </conditionalFormatting>
  <conditionalFormatting sqref="I17">
    <cfRule type="containsText" dxfId="24" priority="23" operator="containsText" text="Critico">
      <formula>NOT(ISERROR(SEARCH("Critico",I17)))</formula>
    </cfRule>
    <cfRule type="containsText" dxfId="23" priority="24" operator="containsText" text="Satisfactorio">
      <formula>NOT(ISERROR(SEARCH("Satisfactorio",I17)))</formula>
    </cfRule>
    <cfRule type="containsText" dxfId="22" priority="25" operator="containsText" text="Medio">
      <formula>NOT(ISERROR(SEARCH("Medio",I17)))</formula>
    </cfRule>
  </conditionalFormatting>
  <conditionalFormatting sqref="H15">
    <cfRule type="cellIs" dxfId="21" priority="20" stopIfTrue="1" operator="between">
      <formula>0.66</formula>
      <formula>0.79</formula>
    </cfRule>
    <cfRule type="cellIs" dxfId="20" priority="21" stopIfTrue="1" operator="lessThan">
      <formula>0.66</formula>
    </cfRule>
    <cfRule type="cellIs" dxfId="19" priority="22" stopIfTrue="1" operator="between">
      <formula>0.8</formula>
      <formula>1</formula>
    </cfRule>
  </conditionalFormatting>
  <conditionalFormatting sqref="H15">
    <cfRule type="expression" dxfId="18" priority="19">
      <formula>ISERROR(H15)</formula>
    </cfRule>
  </conditionalFormatting>
  <conditionalFormatting sqref="H15">
    <cfRule type="cellIs" dxfId="17" priority="16" stopIfTrue="1" operator="between">
      <formula>0.66</formula>
      <formula>0.79</formula>
    </cfRule>
    <cfRule type="cellIs" dxfId="16" priority="17" stopIfTrue="1" operator="lessThan">
      <formula>0.66</formula>
    </cfRule>
    <cfRule type="cellIs" dxfId="15" priority="18" stopIfTrue="1" operator="greaterThanOrEqual">
      <formula>0.8</formula>
    </cfRule>
  </conditionalFormatting>
  <conditionalFormatting sqref="I15">
    <cfRule type="containsText" dxfId="14" priority="13" operator="containsText" text="Critico">
      <formula>NOT(ISERROR(SEARCH("Critico",I15)))</formula>
    </cfRule>
    <cfRule type="containsText" dxfId="13" priority="14" operator="containsText" text="Satisfactorio">
      <formula>NOT(ISERROR(SEARCH("Satisfactorio",I15)))</formula>
    </cfRule>
    <cfRule type="containsText" dxfId="12" priority="15" operator="containsText" text="Medio">
      <formula>NOT(ISERROR(SEARCH("Medio",I15)))</formula>
    </cfRule>
  </conditionalFormatting>
  <conditionalFormatting sqref="G15">
    <cfRule type="containsText" dxfId="11" priority="10" operator="containsText" text="Critico">
      <formula>NOT(ISERROR(SEARCH("Critico",G15)))</formula>
    </cfRule>
    <cfRule type="containsText" dxfId="10" priority="11" operator="containsText" text="Satisfactorio">
      <formula>NOT(ISERROR(SEARCH("Satisfactorio",G15)))</formula>
    </cfRule>
    <cfRule type="containsText" dxfId="9" priority="12" operator="containsText" text="Medio">
      <formula>NOT(ISERROR(SEARCH("Medio",G15)))</formula>
    </cfRule>
  </conditionalFormatting>
  <conditionalFormatting sqref="C15:D15">
    <cfRule type="containsText" dxfId="8" priority="4" operator="containsText" text="Critico">
      <formula>NOT(ISERROR(SEARCH("Critico",C15)))</formula>
    </cfRule>
    <cfRule type="containsText" dxfId="7" priority="5" operator="containsText" text="Satisfactorio">
      <formula>NOT(ISERROR(SEARCH("Satisfactorio",C15)))</formula>
    </cfRule>
    <cfRule type="containsText" dxfId="6" priority="6" operator="containsText" text="Medio">
      <formula>NOT(ISERROR(SEARCH("Medio",C15)))</formula>
    </cfRule>
  </conditionalFormatting>
  <conditionalFormatting sqref="B14:B16">
    <cfRule type="containsText" dxfId="5" priority="1" operator="containsText" text="Critico">
      <formula>NOT(ISERROR(SEARCH("Critico",B14)))</formula>
    </cfRule>
    <cfRule type="containsText" dxfId="4" priority="2" operator="containsText" text="Satisfactorio">
      <formula>NOT(ISERROR(SEARCH("Satisfactorio",B14)))</formula>
    </cfRule>
    <cfRule type="containsText" dxfId="3" priority="3" operator="containsText" text="Medio">
      <formula>NOT(ISERROR(SEARCH("Medio",B14)))</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cp:lastPrinted>2018-04-25T20:43:38Z</cp:lastPrinted>
  <dcterms:created xsi:type="dcterms:W3CDTF">2017-09-28T15:09:54Z</dcterms:created>
  <dcterms:modified xsi:type="dcterms:W3CDTF">2019-10-29T21:59:04Z</dcterms:modified>
</cp:coreProperties>
</file>