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8. CONTROL DISCIPLINARIO\"/>
    </mc:Choice>
  </mc:AlternateContent>
  <xr:revisionPtr revIDLastSave="0" documentId="8_{BCDF8DE2-1892-44DF-B344-E0E6CFCD7A97}"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3" l="1"/>
  <c r="C50" i="1"/>
  <c r="G19" i="3"/>
  <c r="G14" i="3"/>
  <c r="H14" i="3" s="1"/>
  <c r="I14" i="3" s="1"/>
  <c r="G15" i="3"/>
  <c r="H15" i="3" s="1"/>
  <c r="I15" i="3" s="1"/>
  <c r="G16" i="3"/>
  <c r="H16" i="3" s="1"/>
  <c r="I16" i="3" s="1"/>
  <c r="G17" i="3"/>
  <c r="H17" i="3" s="1"/>
  <c r="I17" i="3" s="1"/>
  <c r="G18" i="3"/>
  <c r="H18" i="3" s="1"/>
  <c r="I18" i="3" s="1"/>
  <c r="G20" i="3"/>
  <c r="G21" i="3"/>
  <c r="H21" i="3" s="1"/>
  <c r="I21" i="3" s="1"/>
  <c r="G22" i="3"/>
  <c r="H22" i="3" s="1"/>
  <c r="I22" i="3" s="1"/>
  <c r="G23" i="3"/>
  <c r="H23" i="3" s="1"/>
  <c r="I23" i="3" s="1"/>
  <c r="G24" i="3"/>
  <c r="G13" i="3"/>
  <c r="H13" i="3" s="1"/>
  <c r="I13" i="3" s="1"/>
  <c r="E10" i="3"/>
  <c r="H20" i="3" l="1"/>
  <c r="I20" i="3" s="1"/>
  <c r="H19" i="3"/>
  <c r="I19" i="3" s="1"/>
  <c r="H24" i="3"/>
  <c r="I2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<sst xmlns="http://schemas.openxmlformats.org/spreadsheetml/2006/main" count="144" uniqueCount="128">
  <si>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</si>
  <si>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</si>
  <si>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</si>
  <si>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</si>
  <si>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</si>
  <si>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</si>
  <si>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</si>
  <si>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</si>
  <si>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</si>
  <si>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</si>
  <si>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</si>
  <si>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</si>
  <si>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</si>
  <si>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</si>
  <si>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</si>
  <si>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</si>
  <si>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</si>
  <si>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</si>
  <si>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</si>
  <si>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</si>
  <si>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</si>
  <si>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</si>
  <si>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</si>
  <si>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</si>
  <si>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</si>
  <si>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</si>
  <si>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</si>
  <si>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</si>
  <si>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</si>
  <si>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</si>
  <si>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</si>
  <si>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</si>
  <si>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</si>
  <si>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</si>
  <si>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</si>
  <si>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</si>
  <si>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</si>
  <si>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</si>
  <si>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</si>
  <si>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</si>
  <si>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</si>
  <si>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</si>
  <si>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</si>
  <si>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</si>
  <si>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</si>
  <si>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</si>
  <si>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</si>
  <si>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</si>
  <si>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</si>
  <si>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</si>
  <si>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</si>
  <si>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</si>
  <si>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</si>
  <si>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</si>
  <si>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</si>
  <si>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</si>
  <si>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x</t>
  </si>
  <si>
    <t>Disminución porcentual en el numero de procesos prescritos por vencimiento de terminos respetando las etapas procesales</t>
  </si>
  <si>
    <t xml:space="preserve">V1= Número de procesos prescritos por vencimiento de terminos hasta el mes del año actual </t>
  </si>
  <si>
    <t>MCCO01.03.18.FT01</t>
  </si>
  <si>
    <t>Medir la variación porcentual en el numero de procesos prescritos por vencimiento de terminos</t>
  </si>
  <si>
    <t>Mensual</t>
  </si>
  <si>
    <t xml:space="preserve">Porcentaje   </t>
  </si>
  <si>
    <t>( V1 - V2 ) /  V2 * 100</t>
  </si>
  <si>
    <t>V2= Número de procesos prescritos por vencimiento de terminos hasta el mismo mes del año anterior</t>
  </si>
  <si>
    <t>05-04-2018</t>
  </si>
  <si>
    <t>MCCO01.03 Control Disciplinario</t>
  </si>
  <si>
    <t xml:space="preserve"> ORFEO, base de datos soft control</t>
  </si>
  <si>
    <t>Se elaboró a cabo un plan de descongestión de seis meses atrás  para la planificación y control del proceso disciplinario  con un sistema de alertas de los tiempos de las etapas procesales.</t>
  </si>
  <si>
    <t>Enero</t>
  </si>
  <si>
    <t>Febrero</t>
  </si>
  <si>
    <t>Marzo</t>
  </si>
  <si>
    <t>No aplica</t>
  </si>
  <si>
    <t xml:space="preserve">MCCO01 Segimiento y Evaluacion </t>
  </si>
  <si>
    <t>5. Cali Participativa y Bien Gobernada</t>
  </si>
  <si>
    <t>Cali progresa contigo 2016 - 2019</t>
  </si>
  <si>
    <t>5.2. Modernización institucional con transparencia y dignificación del servicio público.</t>
  </si>
  <si>
    <t>5.2.2. Gestión pública efectiva y transparente</t>
  </si>
  <si>
    <t>proceso prescrito? etapa procesal? Vencimiento de terminos?</t>
  </si>
  <si>
    <t>Definiciones y conceptos</t>
  </si>
  <si>
    <t>Periodicidad de  medición (Mes/Trimestre/Semestre/Anual)</t>
  </si>
  <si>
    <t>Satisfactorio</t>
  </si>
  <si>
    <t>Medio</t>
  </si>
  <si>
    <t>Critico</t>
  </si>
  <si>
    <t>Se diligencian los intervalos o límites de calificación que se toman como referente para categorizar el nivel de cumplimiento, deben ser iguales a los establecidos en la ficha de seguimiento.</t>
  </si>
  <si>
    <t>indicar el periodo de donde se toma la linea base</t>
  </si>
  <si>
    <t>Control Disciplinario Interno / Lider del proceso XXX</t>
  </si>
  <si>
    <t>Si no se presente observaciones indicar ninguna</t>
  </si>
  <si>
    <t>Esta es la periodicidad, se debe indicar los pasos que se realizan para la obtencion de los dato, por ejemplo: Se realiza la consulta en el sofcontrol de la informacion y se procede a ….</t>
  </si>
  <si>
    <t>Línea de Base 2017</t>
  </si>
  <si>
    <t>Gustavo Arboleda Delgado - Director Departamento Administrativo de Control Disciplinario</t>
  </si>
  <si>
    <t xml:space="preserve">Prescripción:  Es un instituto jurídico por el cual el transcurso del tiempo produce el efecto de consolidar las situaciones de hecho, permitiendo la extinción de los derechos o la adquisición de las cosas ajenas. 
Etapa procesal: son cada una de las subdivisiones que presentan los procesos, y en cuyo transcurso tendrán lugar determinados actos materiales y jurídicos, así como hechos jurídicos, a cargo tanto de las partes como, en su caso, del juzgador.
Vencimiento de términos: Es un fenómeno que se presenta, cuando pasado el tiempo que la ley señala para el ejercicio de un derecho, éste expira, quedando el interesado impedido jurídicamente para reclamarlo. 
</t>
  </si>
  <si>
    <t>Se realiza consulta en el aplicativo Sofcontrol  de los procesos prescritos hasta el mes del año actual y los que se prescibieron en el mismo periodo del mes del año anterior se procede a verificar la variación porcentual entre estos dos periodos de la siguiente manera: número de procesos prescritos por vencimiento de terminos hasta el mes del año actual menos  número de procesos prescritos por vencimiento de terminos hasta el mismo mes del año anterior sobre número de procesos prescritos por vencimiento de terminos hasta el mismo mes del año anterior por cien (100)</t>
  </si>
  <si>
    <r>
      <rPr>
        <sz val="11"/>
        <color theme="1"/>
        <rFont val="Calibri"/>
        <family val="2"/>
      </rPr>
      <t>≤</t>
    </r>
    <r>
      <rPr>
        <sz val="11"/>
        <color theme="1"/>
        <rFont val="Calibri"/>
        <family val="2"/>
        <scheme val="minor"/>
      </rPr>
      <t xml:space="preserve"> 5%</t>
    </r>
  </si>
  <si>
    <t>entre 6% y 10%</t>
  </si>
  <si>
    <r>
      <rPr>
        <sz val="11"/>
        <color theme="1"/>
        <rFont val="Calibri"/>
        <family val="2"/>
      </rPr>
      <t>≥</t>
    </r>
    <r>
      <rPr>
        <sz val="11"/>
        <color theme="1"/>
        <rFont val="Calibri"/>
        <family val="2"/>
        <scheme val="minor"/>
      </rPr>
      <t xml:space="preserve"> 11%</t>
    </r>
  </si>
  <si>
    <t>Satisfactorio ≤ 5% ; Medio entre 6% y 10% ; Crítico ≥ 11%</t>
  </si>
  <si>
    <t>Ninguna</t>
  </si>
  <si>
    <t>V2=  Número de procesos finalizados hasta el  mes del año actual,</t>
  </si>
  <si>
    <t xml:space="preserve">Se llevo a cabo un plan de descongestión seis meses atrás  para la planificación y control del proceso disciplinario  con un sistema de alertas de los tiempos de las etapas procesales. </t>
  </si>
  <si>
    <t>Se cumplió , no se presentó prescricion de procesos por vencimiento de terminos en mes de enero</t>
  </si>
  <si>
    <t>Se cumplió , no se presentó prescricion de procesos por vencimiento de terminos en el mes de febrero</t>
  </si>
  <si>
    <t>Se cumplió , no se presentó prescricion de procesos por vencimiento de terminos en el mes de marzo</t>
  </si>
  <si>
    <t xml:space="preserve">  Se  enviaron  oficios  a los abogados ,   con el objetivo de llevar un  seguimiento   del proceso disciplinario   de  las alertas procesales como consta en el oficio con Radicado No  201941240100016804  , No 201941240100016814 , No 201941240100016784</t>
  </si>
  <si>
    <t>Abril</t>
  </si>
  <si>
    <t>Mayo</t>
  </si>
  <si>
    <t>Junio</t>
  </si>
  <si>
    <t>Se cumplió , no se presentó prescricion de procesos por vencimiento de terminos en el mes de abril</t>
  </si>
  <si>
    <t>Se cumplió , no se presentó prescricion de procesos por vencimiento de terminos en el mes de mayo.</t>
  </si>
  <si>
    <t>Se cumplió , no se presentó prescricion de procesos por vencimiento de terminos en el mes de junio.</t>
  </si>
  <si>
    <t xml:space="preserve">  Se  enviaron  oficios  a los abogados ,   con el objetivo de llevar un  seguimiento   del proceso disciplinario   de  las alertas procesales como consta en el oficio con Radicado No  2019412401000117404  , No 201941240100017464 , No 201941240100017474</t>
  </si>
  <si>
    <t xml:space="preserve">  Se  enviaron  oficios  a los abogados ,   con el objetivo de llevar un  seguimiento   del proceso disciplinario   de  las alertas procesales como consta en el oficio con Radicado No  201941240100025674  , No 201941240100025724  , No 201941240100025694</t>
  </si>
  <si>
    <t xml:space="preserve">  Se  realiza seguimiento  a los abogados ,   con el objetivo de llevar un  conttrol  del proceso disciplinario   de  las alertas procesales ,</t>
  </si>
  <si>
    <t>Se cumplió , no se presentó prescricion de procesos por vencimiento de terminos en el mes de julio.</t>
  </si>
  <si>
    <t>julio</t>
  </si>
  <si>
    <t>agosto</t>
  </si>
  <si>
    <t>Se cumplió , no se presentó prescricion de procesos por vencimiento de terminos en el mes de agosto.</t>
  </si>
  <si>
    <t>septiembre</t>
  </si>
  <si>
    <t>Se cumplió , no se presentó prescricion de procesos por vencimiento de terminos en el mes de septiembre .</t>
  </si>
  <si>
    <t xml:space="preserve">  Se  realizo  un seguimiento de la asesora a los abogados mediante el aplicativo softcontrol  con el objetivo de llevar un control del proceso disciplinario de las alertas procesales </t>
  </si>
  <si>
    <t xml:space="preserve">  Se  realizo  un seguimiento de la asesora a los abogados mdiante el aplicativo softcontrol con el objetivo de llevar un control del proceso disciplinario de las alertas procesales</t>
  </si>
  <si>
    <t xml:space="preserve">  Se  realizo  un seguimiento de la asesora a los abogados mediante el aplicativo softcontrol con el objetivo de llevar un control del proceso disciplinario de las alertas procesales</t>
  </si>
  <si>
    <t>octubre</t>
  </si>
  <si>
    <t>noviembre</t>
  </si>
  <si>
    <t>diciembre</t>
  </si>
  <si>
    <t>Se cumplió , no se presentó prescricion de procesos por vencimiento de terminos en el mes de diciembre .</t>
  </si>
  <si>
    <t>Se cumplió , no se presentó prescricion de procesos por vencimiento de terminos en el mes de noviembre .</t>
  </si>
  <si>
    <t>Se cumplió , no se presentó prescricion de procesos por vencimiento de terminos en el mes de octubre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</si>
</sst>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0"/>
      <color theme="1"/>
      <name val="Arial"/>
      <family val="2"/>
    </font>
    <font>
      <sz val="9"/>
      <name val="Arial"/>
      <family val="2"/>
    </font>
    <font>
      <sz val="11"/>
      <color rgb="FFFF0000"/>
      <name val="Calibri"/>
      <family val="2"/>
      <scheme val="minor"/>
    </font>
    <font>
      <sz val="9"/>
      <color rgb="FFFF0000"/>
      <name val="Arial"/>
      <family val="2"/>
    </font>
    <font>
      <sz val="11"/>
      <color theme="1"/>
      <name val="Calibri"/>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cellStyleXfs>
  <cellXfs count="13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9" fontId="0" fillId="0" borderId="0" xfId="0" applyNumberFormat="1" applyAlignment="1">
      <alignment horizontal="left" vertical="center"/>
    </xf>
    <xf numFmtId="10" fontId="0" fillId="0" borderId="0" xfId="0" applyNumberFormat="1" applyAlignment="1">
      <alignment vertical="center"/>
    </xf>
    <xf numFmtId="1" fontId="7" fillId="0" borderId="40" xfId="1" applyNumberFormat="1" applyFont="1" applyBorder="1" applyAlignment="1">
      <alignment horizontal="center" vertical="center"/>
    </xf>
    <xf numFmtId="0" fontId="19" fillId="0" borderId="40" xfId="0" applyFont="1" applyBorder="1" applyAlignment="1">
      <alignment horizontal="center" vertical="center" wrapText="1"/>
    </xf>
    <xf numFmtId="0" fontId="19" fillId="8" borderId="15" xfId="0" applyFont="1" applyFill="1" applyBorder="1" applyAlignment="1" applyProtection="1">
      <alignment horizontal="left" vertical="center" wrapText="1"/>
      <protection locked="0"/>
    </xf>
    <xf numFmtId="0" fontId="20" fillId="0" borderId="0" xfId="0" applyFont="1" applyAlignment="1">
      <alignment vertical="center"/>
    </xf>
    <xf numFmtId="0" fontId="21" fillId="2" borderId="18" xfId="0" applyFont="1" applyFill="1" applyBorder="1" applyAlignment="1" applyProtection="1">
      <alignment vertical="center" wrapText="1"/>
      <protection locked="0"/>
    </xf>
    <xf numFmtId="0" fontId="21" fillId="2" borderId="0" xfId="0" applyFont="1" applyFill="1" applyBorder="1" applyAlignment="1" applyProtection="1">
      <alignment vertical="center" wrapText="1"/>
      <protection locked="0"/>
    </xf>
    <xf numFmtId="0" fontId="21" fillId="2" borderId="4" xfId="0" applyFont="1" applyFill="1" applyBorder="1" applyAlignment="1" applyProtection="1">
      <alignment vertical="center" wrapText="1"/>
      <protection locked="0"/>
    </xf>
    <xf numFmtId="3" fontId="0" fillId="0" borderId="0" xfId="0" applyNumberFormat="1" applyBorder="1" applyAlignment="1" applyProtection="1">
      <alignment vertical="center"/>
      <protection hidden="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10" fontId="7" fillId="0" borderId="15" xfId="0" applyNumberFormat="1" applyFont="1" applyBorder="1" applyAlignment="1" applyProtection="1">
      <alignment horizontal="left" vertical="center" wrapText="1"/>
      <protection locked="0"/>
    </xf>
    <xf numFmtId="10" fontId="7"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0" borderId="11" xfId="0" applyFont="1" applyBorder="1" applyAlignment="1" applyProtection="1">
      <alignment horizontal="left" vertical="center" wrapText="1"/>
      <protection locked="0"/>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left"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-0.05</c:v>
                </c:pt>
                <c:pt idx="1">
                  <c:v>-0.05</c:v>
                </c:pt>
                <c:pt idx="2">
                  <c:v>-0.05</c:v>
                </c:pt>
                <c:pt idx="3">
                  <c:v>-0.05</c:v>
                </c:pt>
                <c:pt idx="4">
                  <c:v>-0.05</c:v>
                </c:pt>
                <c:pt idx="5">
                  <c:v>-0.05</c:v>
                </c:pt>
                <c:pt idx="6">
                  <c:v>-0.05</c:v>
                </c:pt>
                <c:pt idx="7">
                  <c:v>-0.05</c:v>
                </c:pt>
                <c:pt idx="8">
                  <c:v>-0.05</c:v>
                </c:pt>
                <c:pt idx="9">
                  <c:v>-0.05</c:v>
                </c:pt>
                <c:pt idx="10">
                  <c:v>-0.05</c:v>
                </c:pt>
                <c:pt idx="11">
                  <c:v>-0.05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64357624"/>
        <c:axId val="464358800"/>
      </c:barChart>
      <c:catAx>
        <c:axId val="464357624"/>
        <c:scaling>
          <c:orientation val="minMax"/>
        </c:scaling>
        <c:delete val="0"/>
        <c:axPos val="b"/>
        <c:numFmt formatCode="General" sourceLinked="1"/>
        <c:majorTickMark val="none"/>
        <c:minorTickMark val="none"/>
        <c:tickLblPos val="nextTo"/>
        <c:txPr>
          <a:bodyPr/>
          <a:lstStyle/>
          <a:p>
            <a:pPr>
              <a:defRPr sz="1100"/>
            </a:pPr>
            <a:endParaRPr lang="es-CO"/>
          </a:p>
        </c:txPr>
        <c:crossAx val="464358800"/>
        <c:crosses val="autoZero"/>
        <c:auto val="1"/>
        <c:lblAlgn val="ctr"/>
        <c:lblOffset val="100"/>
        <c:noMultiLvlLbl val="0"/>
      </c:catAx>
      <c:valAx>
        <c:axId val="4643588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6435762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3676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152400" y="381000"/>
          <a:ext cx="10706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7"/>
  <sheetViews>
    <sheetView showGridLines="0" tabSelected="1" zoomScaleNormal="100" workbookViewId="0">
      <selection activeCell="N8" sqref="N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30.7109375" style="1" customWidth="1"/>
    <col min="13" max="13" width="4.7109375" style="1" customWidth="1"/>
    <col min="14" max="14" width="53.140625" style="1" customWidth="1"/>
    <col min="15" max="16384" width="12.28515625" style="1"/>
  </cols>
  <sheetData>
    <row r="1" spans="2:13" ht="15.75" thickBot="1" x14ac:dyDescent="0.3"/>
    <row r="2" spans="2:13" x14ac:dyDescent="0.25">
      <c r="B2" s="103"/>
      <c r="C2" s="104"/>
      <c r="D2" s="104"/>
      <c r="E2" s="104"/>
      <c r="F2" s="104"/>
      <c r="G2" s="104"/>
      <c r="H2" s="104"/>
      <c r="I2" s="104"/>
      <c r="J2" s="104"/>
      <c r="K2" s="104"/>
      <c r="L2" s="104"/>
      <c r="M2" s="105"/>
    </row>
    <row r="3" spans="2:13" x14ac:dyDescent="0.25">
      <c r="B3" s="106"/>
      <c r="C3" s="107"/>
      <c r="D3" s="107"/>
      <c r="E3" s="107"/>
      <c r="F3" s="107"/>
      <c r="G3" s="107"/>
      <c r="H3" s="107"/>
      <c r="I3" s="107"/>
      <c r="J3" s="107"/>
      <c r="K3" s="107"/>
      <c r="L3" s="107"/>
      <c r="M3" s="108"/>
    </row>
    <row r="4" spans="2:13" x14ac:dyDescent="0.25">
      <c r="B4" s="106"/>
      <c r="C4" s="107"/>
      <c r="D4" s="107"/>
      <c r="E4" s="107"/>
      <c r="F4" s="107"/>
      <c r="G4" s="107"/>
      <c r="H4" s="107"/>
      <c r="I4" s="107"/>
      <c r="J4" s="107"/>
      <c r="K4" s="107"/>
      <c r="L4" s="107"/>
      <c r="M4" s="108"/>
    </row>
    <row r="5" spans="2:13" x14ac:dyDescent="0.25">
      <c r="B5" s="106"/>
      <c r="C5" s="107"/>
      <c r="D5" s="107"/>
      <c r="E5" s="107"/>
      <c r="F5" s="107"/>
      <c r="G5" s="107"/>
      <c r="H5" s="107"/>
      <c r="I5" s="107"/>
      <c r="J5" s="107"/>
      <c r="K5" s="107"/>
      <c r="L5" s="107"/>
      <c r="M5" s="108"/>
    </row>
    <row r="6" spans="2:13" x14ac:dyDescent="0.25">
      <c r="B6" s="106"/>
      <c r="C6" s="107"/>
      <c r="D6" s="107"/>
      <c r="E6" s="107"/>
      <c r="F6" s="107"/>
      <c r="G6" s="107"/>
      <c r="H6" s="107"/>
      <c r="I6" s="107"/>
      <c r="J6" s="107"/>
      <c r="K6" s="107"/>
      <c r="L6" s="107"/>
      <c r="M6" s="108"/>
    </row>
    <row r="7" spans="2:13" x14ac:dyDescent="0.25">
      <c r="B7" s="106"/>
      <c r="C7" s="107"/>
      <c r="D7" s="107"/>
      <c r="E7" s="107"/>
      <c r="F7" s="107"/>
      <c r="G7" s="107"/>
      <c r="H7" s="107"/>
      <c r="I7" s="107"/>
      <c r="J7" s="107"/>
      <c r="K7" s="107"/>
      <c r="L7" s="107"/>
      <c r="M7" s="108"/>
    </row>
    <row r="8" spans="2:13" x14ac:dyDescent="0.25">
      <c r="B8" s="106"/>
      <c r="C8" s="107"/>
      <c r="D8" s="107"/>
      <c r="E8" s="107"/>
      <c r="F8" s="107"/>
      <c r="G8" s="107"/>
      <c r="H8" s="107"/>
      <c r="I8" s="107"/>
      <c r="J8" s="107"/>
      <c r="K8" s="107"/>
      <c r="L8" s="107"/>
      <c r="M8" s="108"/>
    </row>
    <row r="9" spans="2:13" x14ac:dyDescent="0.25">
      <c r="B9" s="106"/>
      <c r="C9" s="107"/>
      <c r="D9" s="107"/>
      <c r="E9" s="107"/>
      <c r="F9" s="107"/>
      <c r="G9" s="107"/>
      <c r="H9" s="107"/>
      <c r="I9" s="107"/>
      <c r="J9" s="107"/>
      <c r="K9" s="107"/>
      <c r="L9" s="107"/>
      <c r="M9" s="108"/>
    </row>
    <row r="10" spans="2:13" ht="15.75" thickBot="1" x14ac:dyDescent="0.3">
      <c r="B10" s="109"/>
      <c r="C10" s="110"/>
      <c r="D10" s="110"/>
      <c r="E10" s="110"/>
      <c r="F10" s="110"/>
      <c r="G10" s="110"/>
      <c r="H10" s="110"/>
      <c r="I10" s="110"/>
      <c r="J10" s="110"/>
      <c r="K10" s="110"/>
      <c r="L10" s="110"/>
      <c r="M10" s="111"/>
    </row>
    <row r="11" spans="2:13" ht="12.75" customHeight="1" x14ac:dyDescent="0.25">
      <c r="B11" s="2"/>
      <c r="C11" s="3"/>
      <c r="D11" s="3"/>
      <c r="E11" s="3"/>
      <c r="F11" s="4"/>
      <c r="G11" s="3"/>
      <c r="H11" s="3"/>
      <c r="I11" s="3"/>
      <c r="J11" s="3"/>
      <c r="K11" s="3"/>
      <c r="L11" s="3"/>
      <c r="M11" s="5"/>
    </row>
    <row r="12" spans="2:13" ht="23.25" customHeight="1" x14ac:dyDescent="0.25">
      <c r="B12" s="112" t="s">
        <v>0</v>
      </c>
      <c r="C12" s="113"/>
      <c r="D12" s="113"/>
      <c r="E12" s="113"/>
      <c r="F12" s="113"/>
      <c r="G12" s="113"/>
      <c r="H12" s="113"/>
      <c r="I12" s="113"/>
      <c r="J12" s="113"/>
      <c r="K12" s="113"/>
      <c r="L12" s="113"/>
      <c r="M12" s="114"/>
    </row>
    <row r="13" spans="2:13" ht="15.75" customHeight="1" x14ac:dyDescent="0.25">
      <c r="B13" s="6"/>
      <c r="C13" s="7"/>
      <c r="D13" s="8"/>
      <c r="E13" s="8"/>
      <c r="F13" s="7"/>
      <c r="G13" s="7"/>
      <c r="H13" s="7"/>
      <c r="I13" s="8"/>
      <c r="J13" s="8"/>
      <c r="K13" s="7"/>
      <c r="L13" s="7"/>
      <c r="M13" s="9"/>
    </row>
    <row r="14" spans="2:13" ht="12.75" customHeight="1" x14ac:dyDescent="0.25">
      <c r="B14" s="115" t="s">
        <v>1</v>
      </c>
      <c r="C14" s="116"/>
      <c r="D14" s="10"/>
      <c r="E14" s="10"/>
      <c r="F14" s="117" t="s">
        <v>47</v>
      </c>
      <c r="G14" s="117"/>
      <c r="H14" s="117"/>
      <c r="I14" s="10"/>
      <c r="J14" s="10"/>
      <c r="K14" s="117" t="s">
        <v>2</v>
      </c>
      <c r="L14" s="117"/>
      <c r="M14" s="11"/>
    </row>
    <row r="15" spans="2:13" ht="12.75" customHeight="1" x14ac:dyDescent="0.25">
      <c r="B15" s="115"/>
      <c r="C15" s="116"/>
      <c r="D15" s="10"/>
      <c r="E15" s="10"/>
      <c r="F15" s="117"/>
      <c r="G15" s="117"/>
      <c r="H15" s="117"/>
      <c r="I15" s="10"/>
      <c r="J15" s="10"/>
      <c r="K15" s="117"/>
      <c r="L15" s="117"/>
      <c r="M15" s="11"/>
    </row>
    <row r="16" spans="2:13" ht="14.25" customHeight="1" x14ac:dyDescent="0.25">
      <c r="B16" s="12" t="s">
        <v>3</v>
      </c>
      <c r="C16" s="13"/>
      <c r="D16" s="14"/>
      <c r="E16" s="14"/>
      <c r="F16" s="28" t="s">
        <v>41</v>
      </c>
      <c r="G16" s="79"/>
      <c r="H16" s="79"/>
      <c r="I16" s="14"/>
      <c r="J16" s="10"/>
      <c r="K16" s="119" t="s">
        <v>59</v>
      </c>
      <c r="L16" s="120"/>
      <c r="M16" s="11"/>
    </row>
    <row r="17" spans="2:13" x14ac:dyDescent="0.25">
      <c r="B17" s="12" t="s">
        <v>4</v>
      </c>
      <c r="C17" s="13" t="s">
        <v>56</v>
      </c>
      <c r="D17" s="14"/>
      <c r="E17" s="14"/>
      <c r="F17" s="28" t="s">
        <v>42</v>
      </c>
      <c r="G17" s="79"/>
      <c r="H17" s="79"/>
      <c r="I17" s="14"/>
      <c r="J17" s="10"/>
      <c r="K17" s="121"/>
      <c r="L17" s="122"/>
      <c r="M17" s="11"/>
    </row>
    <row r="18" spans="2:13" x14ac:dyDescent="0.25">
      <c r="B18" s="12" t="s">
        <v>5</v>
      </c>
      <c r="C18" s="13"/>
      <c r="D18" s="14"/>
      <c r="E18" s="14"/>
      <c r="F18" s="28" t="s">
        <v>43</v>
      </c>
      <c r="G18" s="79" t="s">
        <v>56</v>
      </c>
      <c r="H18" s="79"/>
      <c r="I18" s="14"/>
      <c r="J18" s="10"/>
      <c r="K18" s="123"/>
      <c r="L18" s="124"/>
      <c r="M18" s="11"/>
    </row>
    <row r="19" spans="2:13" x14ac:dyDescent="0.25">
      <c r="B19" s="12" t="s">
        <v>40</v>
      </c>
      <c r="C19" s="13"/>
      <c r="D19" s="14"/>
      <c r="E19" s="14"/>
      <c r="F19" s="28" t="s">
        <v>39</v>
      </c>
      <c r="G19" s="79"/>
      <c r="H19" s="7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5" t="s">
        <v>6</v>
      </c>
      <c r="C21" s="126"/>
      <c r="D21" s="126"/>
      <c r="E21" s="126"/>
      <c r="F21" s="126"/>
      <c r="G21" s="126"/>
      <c r="H21" s="126"/>
      <c r="I21" s="126"/>
      <c r="J21" s="126"/>
      <c r="K21" s="126"/>
      <c r="L21" s="126"/>
      <c r="M21" s="127"/>
    </row>
    <row r="22" spans="2:13" ht="14.25" customHeight="1" x14ac:dyDescent="0.25">
      <c r="B22" s="128"/>
      <c r="C22" s="129"/>
      <c r="D22" s="129"/>
      <c r="E22" s="129"/>
      <c r="F22" s="129"/>
      <c r="G22" s="129"/>
      <c r="H22" s="129"/>
      <c r="I22" s="129"/>
      <c r="J22" s="129"/>
      <c r="K22" s="129"/>
      <c r="L22" s="129"/>
      <c r="M22" s="130"/>
    </row>
    <row r="23" spans="2:13" ht="21" customHeight="1" x14ac:dyDescent="0.25">
      <c r="B23" s="80" t="s">
        <v>51</v>
      </c>
      <c r="C23" s="90" t="s">
        <v>7</v>
      </c>
      <c r="D23" s="91"/>
      <c r="E23" s="91"/>
      <c r="F23" s="92"/>
      <c r="G23" s="86" t="s">
        <v>75</v>
      </c>
      <c r="H23" s="87"/>
      <c r="I23" s="87"/>
      <c r="J23" s="87"/>
      <c r="K23" s="87"/>
      <c r="L23" s="87"/>
      <c r="M23" s="88"/>
    </row>
    <row r="24" spans="2:13" ht="20.100000000000001" customHeight="1" x14ac:dyDescent="0.25">
      <c r="B24" s="81"/>
      <c r="C24" s="90" t="s">
        <v>8</v>
      </c>
      <c r="D24" s="91"/>
      <c r="E24" s="91"/>
      <c r="F24" s="92"/>
      <c r="G24" s="86" t="s">
        <v>74</v>
      </c>
      <c r="H24" s="87"/>
      <c r="I24" s="87"/>
      <c r="J24" s="87"/>
      <c r="K24" s="87"/>
      <c r="L24" s="87"/>
      <c r="M24" s="88"/>
    </row>
    <row r="25" spans="2:13" ht="20.100000000000001" customHeight="1" x14ac:dyDescent="0.25">
      <c r="B25" s="81"/>
      <c r="C25" s="90" t="s">
        <v>9</v>
      </c>
      <c r="D25" s="91"/>
      <c r="E25" s="91"/>
      <c r="F25" s="92"/>
      <c r="G25" s="86" t="s">
        <v>76</v>
      </c>
      <c r="H25" s="87"/>
      <c r="I25" s="87"/>
      <c r="J25" s="87"/>
      <c r="K25" s="87"/>
      <c r="L25" s="87"/>
      <c r="M25" s="88"/>
    </row>
    <row r="26" spans="2:13" ht="20.100000000000001" customHeight="1" x14ac:dyDescent="0.25">
      <c r="B26" s="81"/>
      <c r="C26" s="90" t="s">
        <v>10</v>
      </c>
      <c r="D26" s="91"/>
      <c r="E26" s="91"/>
      <c r="F26" s="92"/>
      <c r="G26" s="86" t="s">
        <v>77</v>
      </c>
      <c r="H26" s="87"/>
      <c r="I26" s="87"/>
      <c r="J26" s="87"/>
      <c r="K26" s="87"/>
      <c r="L26" s="87"/>
      <c r="M26" s="88"/>
    </row>
    <row r="27" spans="2:13" ht="23.25" customHeight="1" x14ac:dyDescent="0.25">
      <c r="B27" s="80" t="s">
        <v>52</v>
      </c>
      <c r="C27" s="90" t="s">
        <v>11</v>
      </c>
      <c r="D27" s="91"/>
      <c r="E27" s="91"/>
      <c r="F27" s="92"/>
      <c r="G27" s="86" t="s">
        <v>73</v>
      </c>
      <c r="H27" s="87"/>
      <c r="I27" s="87"/>
      <c r="J27" s="87"/>
      <c r="K27" s="87"/>
      <c r="L27" s="87"/>
      <c r="M27" s="88"/>
    </row>
    <row r="28" spans="2:13" ht="23.25" customHeight="1" x14ac:dyDescent="0.25">
      <c r="B28" s="81"/>
      <c r="C28" s="90" t="s">
        <v>12</v>
      </c>
      <c r="D28" s="91"/>
      <c r="E28" s="91"/>
      <c r="F28" s="92"/>
      <c r="G28" s="86" t="s">
        <v>66</v>
      </c>
      <c r="H28" s="87"/>
      <c r="I28" s="87"/>
      <c r="J28" s="87"/>
      <c r="K28" s="87"/>
      <c r="L28" s="87"/>
      <c r="M28" s="88"/>
    </row>
    <row r="29" spans="2:13" ht="23.25" customHeight="1" x14ac:dyDescent="0.25">
      <c r="B29" s="81"/>
      <c r="C29" s="90" t="s">
        <v>13</v>
      </c>
      <c r="D29" s="91"/>
      <c r="E29" s="91"/>
      <c r="F29" s="92"/>
      <c r="G29" s="86" t="s">
        <v>72</v>
      </c>
      <c r="H29" s="87"/>
      <c r="I29" s="87"/>
      <c r="J29" s="87"/>
      <c r="K29" s="87"/>
      <c r="L29" s="87"/>
      <c r="M29" s="88"/>
    </row>
    <row r="30" spans="2:13" ht="23.25" customHeight="1" x14ac:dyDescent="0.25">
      <c r="B30" s="82"/>
      <c r="C30" s="90" t="s">
        <v>14</v>
      </c>
      <c r="D30" s="91"/>
      <c r="E30" s="91"/>
      <c r="F30" s="92"/>
      <c r="G30" s="86" t="s">
        <v>72</v>
      </c>
      <c r="H30" s="87"/>
      <c r="I30" s="87"/>
      <c r="J30" s="87"/>
      <c r="K30" s="87"/>
      <c r="L30" s="87"/>
      <c r="M30" s="88"/>
    </row>
    <row r="31" spans="2:13" ht="25.5" customHeight="1" x14ac:dyDescent="0.25">
      <c r="B31" s="100" t="s">
        <v>53</v>
      </c>
      <c r="C31" s="102" t="s">
        <v>15</v>
      </c>
      <c r="D31" s="102"/>
      <c r="E31" s="102"/>
      <c r="F31" s="102"/>
      <c r="G31" s="86" t="s">
        <v>72</v>
      </c>
      <c r="H31" s="87"/>
      <c r="I31" s="87"/>
      <c r="J31" s="87"/>
      <c r="K31" s="87"/>
      <c r="L31" s="87"/>
      <c r="M31" s="88"/>
    </row>
    <row r="32" spans="2:13" ht="21" customHeight="1" x14ac:dyDescent="0.25">
      <c r="B32" s="101"/>
      <c r="C32" s="102" t="s">
        <v>16</v>
      </c>
      <c r="D32" s="102"/>
      <c r="E32" s="102"/>
      <c r="F32" s="102"/>
      <c r="G32" s="86" t="s">
        <v>72</v>
      </c>
      <c r="H32" s="87"/>
      <c r="I32" s="87"/>
      <c r="J32" s="87"/>
      <c r="K32" s="87"/>
      <c r="L32" s="87"/>
      <c r="M32" s="88"/>
    </row>
    <row r="33" spans="1:24" ht="33" customHeight="1" x14ac:dyDescent="0.25">
      <c r="B33" s="101"/>
      <c r="C33" s="89" t="s">
        <v>17</v>
      </c>
      <c r="D33" s="89"/>
      <c r="E33" s="89"/>
      <c r="F33" s="89"/>
      <c r="G33" s="86" t="s">
        <v>72</v>
      </c>
      <c r="H33" s="87"/>
      <c r="I33" s="87"/>
      <c r="J33" s="87"/>
      <c r="K33" s="87"/>
      <c r="L33" s="87"/>
      <c r="M33" s="88"/>
    </row>
    <row r="34" spans="1:24" ht="28.5" customHeight="1" x14ac:dyDescent="0.25">
      <c r="B34" s="19" t="s">
        <v>54</v>
      </c>
      <c r="C34" s="89" t="s">
        <v>7</v>
      </c>
      <c r="D34" s="89"/>
      <c r="E34" s="89"/>
      <c r="F34" s="89"/>
      <c r="G34" s="86" t="s">
        <v>72</v>
      </c>
      <c r="H34" s="87"/>
      <c r="I34" s="87"/>
      <c r="J34" s="87"/>
      <c r="K34" s="87"/>
      <c r="L34" s="87"/>
      <c r="M34" s="88"/>
    </row>
    <row r="35" spans="1:24" s="20" customFormat="1" ht="28.5" customHeight="1" x14ac:dyDescent="0.25">
      <c r="B35" s="93" t="s">
        <v>18</v>
      </c>
      <c r="C35" s="94"/>
      <c r="D35" s="94"/>
      <c r="E35" s="94"/>
      <c r="F35" s="94"/>
      <c r="G35" s="94"/>
      <c r="H35" s="94"/>
      <c r="I35" s="94"/>
      <c r="J35" s="94"/>
      <c r="K35" s="94"/>
      <c r="L35" s="94"/>
      <c r="M35" s="95"/>
    </row>
    <row r="36" spans="1:24" s="20" customFormat="1" ht="24.75" customHeight="1" x14ac:dyDescent="0.25">
      <c r="B36" s="21" t="s">
        <v>19</v>
      </c>
      <c r="C36" s="96" t="s">
        <v>20</v>
      </c>
      <c r="D36" s="96"/>
      <c r="E36" s="96"/>
      <c r="F36" s="96"/>
      <c r="G36" s="96"/>
      <c r="H36" s="96"/>
      <c r="I36" s="96"/>
      <c r="J36" s="96"/>
      <c r="K36" s="96"/>
      <c r="L36" s="96"/>
      <c r="M36" s="97"/>
    </row>
    <row r="37" spans="1:24" ht="29.25" customHeight="1" x14ac:dyDescent="0.25">
      <c r="B37" s="22" t="s">
        <v>21</v>
      </c>
      <c r="C37" s="98" t="s">
        <v>57</v>
      </c>
      <c r="D37" s="98"/>
      <c r="E37" s="98"/>
      <c r="F37" s="98"/>
      <c r="G37" s="98"/>
      <c r="H37" s="98"/>
      <c r="I37" s="98"/>
      <c r="J37" s="98"/>
      <c r="K37" s="98"/>
      <c r="L37" s="98"/>
      <c r="M37" s="99"/>
    </row>
    <row r="38" spans="1:24" ht="29.25" customHeight="1" x14ac:dyDescent="0.25">
      <c r="B38" s="23" t="s">
        <v>22</v>
      </c>
      <c r="C38" s="58" t="s">
        <v>72</v>
      </c>
      <c r="D38" s="59"/>
      <c r="E38" s="59"/>
      <c r="F38" s="59"/>
      <c r="G38" s="59"/>
      <c r="H38" s="59"/>
      <c r="I38" s="59"/>
      <c r="J38" s="59"/>
      <c r="K38" s="59"/>
      <c r="L38" s="59"/>
      <c r="M38" s="60"/>
    </row>
    <row r="39" spans="1:24" ht="123" customHeight="1" x14ac:dyDescent="0.25">
      <c r="B39" s="23" t="s">
        <v>79</v>
      </c>
      <c r="C39" s="58" t="s">
        <v>91</v>
      </c>
      <c r="D39" s="59"/>
      <c r="E39" s="59"/>
      <c r="F39" s="59"/>
      <c r="G39" s="59"/>
      <c r="H39" s="59"/>
      <c r="I39" s="59"/>
      <c r="J39" s="59"/>
      <c r="K39" s="59"/>
      <c r="L39" s="59"/>
      <c r="M39" s="60"/>
      <c r="N39" s="55" t="s">
        <v>78</v>
      </c>
      <c r="O39" s="54"/>
      <c r="P39" s="54"/>
      <c r="Q39" s="54"/>
      <c r="R39" s="54"/>
      <c r="S39" s="54"/>
      <c r="T39" s="54"/>
      <c r="U39" s="54"/>
      <c r="V39" s="54"/>
      <c r="W39" s="54"/>
      <c r="X39" s="54"/>
    </row>
    <row r="40" spans="1:24" ht="33" customHeight="1" x14ac:dyDescent="0.25">
      <c r="B40" s="24" t="s">
        <v>23</v>
      </c>
      <c r="C40" s="66" t="s">
        <v>60</v>
      </c>
      <c r="D40" s="66"/>
      <c r="E40" s="66"/>
      <c r="F40" s="66"/>
      <c r="G40" s="66"/>
      <c r="H40" s="66"/>
      <c r="I40" s="66"/>
      <c r="J40" s="66"/>
      <c r="K40" s="66"/>
      <c r="L40" s="66"/>
      <c r="M40" s="67"/>
    </row>
    <row r="41" spans="1:24" ht="79.5" customHeight="1" x14ac:dyDescent="0.25">
      <c r="B41" s="24" t="s">
        <v>24</v>
      </c>
      <c r="C41" s="83" t="s">
        <v>92</v>
      </c>
      <c r="D41" s="84"/>
      <c r="E41" s="84"/>
      <c r="F41" s="84"/>
      <c r="G41" s="84"/>
      <c r="H41" s="84"/>
      <c r="I41" s="84"/>
      <c r="J41" s="84"/>
      <c r="K41" s="84"/>
      <c r="L41" s="84"/>
      <c r="M41" s="85"/>
      <c r="N41" s="53" t="s">
        <v>88</v>
      </c>
      <c r="O41" s="54"/>
      <c r="P41" s="54"/>
      <c r="Q41" s="54"/>
      <c r="R41" s="54"/>
      <c r="S41" s="54"/>
      <c r="T41" s="54"/>
      <c r="U41" s="54"/>
      <c r="V41" s="54"/>
      <c r="W41" s="54"/>
      <c r="X41" s="54"/>
    </row>
    <row r="42" spans="1:24" ht="42.75" customHeight="1" x14ac:dyDescent="0.25">
      <c r="B42" s="24" t="s">
        <v>25</v>
      </c>
      <c r="C42" s="83" t="s">
        <v>96</v>
      </c>
      <c r="D42" s="84"/>
      <c r="E42" s="84"/>
      <c r="F42" s="84"/>
      <c r="G42" s="84"/>
      <c r="H42" s="84"/>
      <c r="I42" s="84"/>
      <c r="J42" s="84"/>
      <c r="K42" s="84"/>
      <c r="L42" s="84"/>
      <c r="M42" s="118"/>
      <c r="N42" s="55" t="s">
        <v>84</v>
      </c>
      <c r="O42" s="54"/>
      <c r="P42" s="54"/>
      <c r="Q42" s="54"/>
      <c r="R42" s="54"/>
      <c r="S42" s="54"/>
      <c r="T42" s="54"/>
      <c r="U42" s="54"/>
      <c r="V42" s="54"/>
      <c r="W42" s="54"/>
      <c r="X42" s="54"/>
    </row>
    <row r="43" spans="1:24" ht="26.25" customHeight="1" x14ac:dyDescent="0.25">
      <c r="B43" s="25" t="s">
        <v>26</v>
      </c>
      <c r="C43" s="66" t="s">
        <v>62</v>
      </c>
      <c r="D43" s="66"/>
      <c r="E43" s="66"/>
      <c r="F43" s="66"/>
      <c r="G43" s="66"/>
      <c r="H43" s="66"/>
      <c r="I43" s="66"/>
      <c r="J43" s="66"/>
      <c r="K43" s="66"/>
      <c r="L43" s="66"/>
      <c r="M43" s="67"/>
    </row>
    <row r="44" spans="1:24" ht="26.25" customHeight="1" x14ac:dyDescent="0.25">
      <c r="B44" s="25" t="s">
        <v>27</v>
      </c>
      <c r="C44" s="68" t="s">
        <v>63</v>
      </c>
      <c r="D44" s="69"/>
      <c r="E44" s="69"/>
      <c r="F44" s="69"/>
      <c r="G44" s="69"/>
      <c r="H44" s="69"/>
      <c r="I44" s="69"/>
      <c r="J44" s="69"/>
      <c r="K44" s="69"/>
      <c r="L44" s="69"/>
      <c r="M44" s="70"/>
    </row>
    <row r="45" spans="1:24" ht="23.25" customHeight="1" x14ac:dyDescent="0.25">
      <c r="B45" s="78" t="s">
        <v>28</v>
      </c>
      <c r="C45" s="68" t="s">
        <v>58</v>
      </c>
      <c r="D45" s="69"/>
      <c r="E45" s="69"/>
      <c r="F45" s="69"/>
      <c r="G45" s="69"/>
      <c r="H45" s="69"/>
      <c r="I45" s="69"/>
      <c r="J45" s="69"/>
      <c r="K45" s="69"/>
      <c r="L45" s="69"/>
      <c r="M45" s="70"/>
    </row>
    <row r="46" spans="1:24" ht="23.25" customHeight="1" x14ac:dyDescent="0.25">
      <c r="B46" s="78"/>
      <c r="C46" s="68" t="s">
        <v>64</v>
      </c>
      <c r="D46" s="69"/>
      <c r="E46" s="69"/>
      <c r="F46" s="69"/>
      <c r="G46" s="69"/>
      <c r="H46" s="69"/>
      <c r="I46" s="69"/>
      <c r="J46" s="69"/>
      <c r="K46" s="69"/>
      <c r="L46" s="69"/>
      <c r="M46" s="70"/>
    </row>
    <row r="47" spans="1:24" ht="26.25" customHeight="1" x14ac:dyDescent="0.25">
      <c r="B47" s="25" t="s">
        <v>29</v>
      </c>
      <c r="C47" s="58" t="s">
        <v>72</v>
      </c>
      <c r="D47" s="59"/>
      <c r="E47" s="59"/>
      <c r="F47" s="59"/>
      <c r="G47" s="59"/>
      <c r="H47" s="59"/>
      <c r="I47" s="59"/>
      <c r="J47" s="59"/>
      <c r="K47" s="59"/>
      <c r="L47" s="59"/>
      <c r="M47" s="60"/>
    </row>
    <row r="48" spans="1:24" ht="33" customHeight="1" x14ac:dyDescent="0.25">
      <c r="A48" s="48"/>
      <c r="B48" s="25" t="s">
        <v>30</v>
      </c>
      <c r="C48" s="58" t="s">
        <v>72</v>
      </c>
      <c r="D48" s="59"/>
      <c r="E48" s="59"/>
      <c r="F48" s="59"/>
      <c r="G48" s="59"/>
      <c r="H48" s="59"/>
      <c r="I48" s="59"/>
      <c r="J48" s="59"/>
      <c r="K48" s="59"/>
      <c r="L48" s="59"/>
      <c r="M48" s="60"/>
    </row>
    <row r="49" spans="2:14" ht="33" customHeight="1" x14ac:dyDescent="0.25">
      <c r="B49" s="25" t="s">
        <v>31</v>
      </c>
      <c r="C49" s="58" t="s">
        <v>72</v>
      </c>
      <c r="D49" s="59"/>
      <c r="E49" s="59"/>
      <c r="F49" s="59"/>
      <c r="G49" s="59"/>
      <c r="H49" s="59"/>
      <c r="I49" s="59"/>
      <c r="J49" s="59"/>
      <c r="K49" s="59"/>
      <c r="L49" s="59"/>
      <c r="M49" s="60"/>
    </row>
    <row r="50" spans="2:14" ht="27" customHeight="1" x14ac:dyDescent="0.25">
      <c r="B50" s="25" t="s">
        <v>89</v>
      </c>
      <c r="C50" s="61">
        <f>-75.8 %</f>
        <v>-0.75800000000000001</v>
      </c>
      <c r="D50" s="61"/>
      <c r="E50" s="61"/>
      <c r="F50" s="61"/>
      <c r="G50" s="61"/>
      <c r="H50" s="61"/>
      <c r="I50" s="61"/>
      <c r="J50" s="61"/>
      <c r="K50" s="61"/>
      <c r="L50" s="61"/>
      <c r="M50" s="62"/>
      <c r="N50" s="52" t="s">
        <v>85</v>
      </c>
    </row>
    <row r="51" spans="2:14" ht="42.75" customHeight="1" x14ac:dyDescent="0.25">
      <c r="B51" s="25" t="s">
        <v>80</v>
      </c>
      <c r="C51" s="63" t="s">
        <v>61</v>
      </c>
      <c r="D51" s="64"/>
      <c r="E51" s="64"/>
      <c r="F51" s="64"/>
      <c r="G51" s="64"/>
      <c r="H51" s="64"/>
      <c r="I51" s="64"/>
      <c r="J51" s="64"/>
      <c r="K51" s="64"/>
      <c r="L51" s="64"/>
      <c r="M51" s="65"/>
    </row>
    <row r="52" spans="2:14" ht="24" customHeight="1" x14ac:dyDescent="0.25">
      <c r="B52" s="25" t="s">
        <v>33</v>
      </c>
      <c r="C52" s="66" t="s">
        <v>67</v>
      </c>
      <c r="D52" s="66"/>
      <c r="E52" s="66"/>
      <c r="F52" s="66"/>
      <c r="G52" s="66"/>
      <c r="H52" s="66"/>
      <c r="I52" s="66"/>
      <c r="J52" s="66"/>
      <c r="K52" s="66"/>
      <c r="L52" s="66"/>
      <c r="M52" s="67"/>
    </row>
    <row r="53" spans="2:14" ht="27" customHeight="1" x14ac:dyDescent="0.25">
      <c r="B53" s="25" t="s">
        <v>34</v>
      </c>
      <c r="C53" s="66" t="s">
        <v>90</v>
      </c>
      <c r="D53" s="66"/>
      <c r="E53" s="66"/>
      <c r="F53" s="66"/>
      <c r="G53" s="66"/>
      <c r="H53" s="66"/>
      <c r="I53" s="66"/>
      <c r="J53" s="66"/>
      <c r="K53" s="66"/>
      <c r="L53" s="66"/>
      <c r="M53" s="67"/>
      <c r="N53" s="52" t="s">
        <v>86</v>
      </c>
    </row>
    <row r="54" spans="2:14" ht="27" customHeight="1" x14ac:dyDescent="0.25">
      <c r="B54" s="26" t="s">
        <v>35</v>
      </c>
      <c r="C54" s="68" t="s">
        <v>97</v>
      </c>
      <c r="D54" s="69"/>
      <c r="E54" s="69"/>
      <c r="F54" s="69"/>
      <c r="G54" s="69"/>
      <c r="H54" s="69"/>
      <c r="I54" s="69"/>
      <c r="J54" s="69"/>
      <c r="K54" s="69"/>
      <c r="L54" s="69"/>
      <c r="M54" s="70"/>
      <c r="N54" s="52" t="s">
        <v>87</v>
      </c>
    </row>
    <row r="55" spans="2:14" ht="48" customHeight="1" thickBot="1" x14ac:dyDescent="0.3">
      <c r="B55" s="27" t="s">
        <v>36</v>
      </c>
      <c r="C55" s="71" t="s">
        <v>65</v>
      </c>
      <c r="D55" s="72"/>
      <c r="E55" s="72"/>
      <c r="F55" s="72"/>
      <c r="G55" s="73"/>
      <c r="H55" s="74" t="s">
        <v>37</v>
      </c>
      <c r="I55" s="74"/>
      <c r="J55" s="74"/>
      <c r="K55" s="75"/>
      <c r="L55" s="76"/>
      <c r="M55" s="77"/>
    </row>
    <row r="56" spans="2:14" ht="9" customHeight="1" x14ac:dyDescent="0.25"/>
    <row r="57" spans="2:14" ht="15.75" x14ac:dyDescent="0.25">
      <c r="B57" s="57" t="s">
        <v>38</v>
      </c>
      <c r="C57" s="57"/>
      <c r="D57" s="57"/>
      <c r="E57" s="57"/>
      <c r="F57" s="57"/>
      <c r="G57" s="57"/>
      <c r="H57" s="57"/>
      <c r="I57" s="57"/>
      <c r="J57" s="57"/>
      <c r="K57" s="57"/>
      <c r="L57" s="57"/>
      <c r="M57" s="57"/>
    </row>
  </sheetData>
  <mergeCells count="63">
    <mergeCell ref="C42:M42"/>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38:M38"/>
    <mergeCell ref="G30:M30"/>
    <mergeCell ref="C30:F30"/>
    <mergeCell ref="C34:F34"/>
    <mergeCell ref="G34:M34"/>
    <mergeCell ref="B35:M35"/>
    <mergeCell ref="C36:M36"/>
    <mergeCell ref="C37:M37"/>
    <mergeCell ref="B31:B33"/>
    <mergeCell ref="C31:F31"/>
    <mergeCell ref="G31:M31"/>
    <mergeCell ref="C32:F32"/>
    <mergeCell ref="B45:B46"/>
    <mergeCell ref="C45:M45"/>
    <mergeCell ref="C46:M46"/>
    <mergeCell ref="G19:H19"/>
    <mergeCell ref="B27:B30"/>
    <mergeCell ref="C40:M40"/>
    <mergeCell ref="C41:M41"/>
    <mergeCell ref="G32:M32"/>
    <mergeCell ref="C33:F33"/>
    <mergeCell ref="G33:M33"/>
    <mergeCell ref="C43:M43"/>
    <mergeCell ref="C44:M44"/>
    <mergeCell ref="C28:F28"/>
    <mergeCell ref="G28:M28"/>
    <mergeCell ref="C29:F29"/>
    <mergeCell ref="G29:M29"/>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zoomScaleNormal="100" workbookViewId="0">
      <selection activeCell="N12" sqref="N12"/>
    </sheetView>
  </sheetViews>
  <sheetFormatPr baseColWidth="10" defaultColWidth="14.140625" defaultRowHeight="15" x14ac:dyDescent="0.25"/>
  <cols>
    <col min="1" max="1" width="2.28515625" customWidth="1"/>
    <col min="2" max="2" width="12.85546875" customWidth="1"/>
    <col min="3" max="3" width="13.7109375" customWidth="1"/>
    <col min="4" max="4" width="13.42578125" customWidth="1"/>
    <col min="5" max="5" width="15.28515625" customWidth="1"/>
    <col min="6" max="6" width="14.42578125" customWidth="1"/>
    <col min="7" max="7" width="10.5703125" customWidth="1"/>
    <col min="8" max="8" width="9.42578125" customWidth="1"/>
    <col min="9" max="9" width="12.42578125" customWidth="1"/>
    <col min="10" max="10" width="23.5703125" customWidth="1"/>
    <col min="11" max="11" width="34.7109375" customWidth="1"/>
    <col min="12" max="12" width="4.28515625" customWidth="1"/>
    <col min="13"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6" t="s">
        <v>55</v>
      </c>
      <c r="N6" s="136"/>
      <c r="O6" s="136"/>
    </row>
    <row r="7" spans="2:15" x14ac:dyDescent="0.25">
      <c r="B7" s="10"/>
      <c r="C7" s="10"/>
      <c r="D7" s="10"/>
      <c r="E7" s="29"/>
      <c r="F7" s="29"/>
      <c r="G7" s="29"/>
      <c r="H7" s="29"/>
      <c r="I7" s="29"/>
      <c r="J7" s="29"/>
      <c r="K7" s="1"/>
      <c r="M7" s="39" t="s">
        <v>81</v>
      </c>
      <c r="N7" t="s">
        <v>93</v>
      </c>
      <c r="O7" s="47"/>
    </row>
    <row r="8" spans="2:15" x14ac:dyDescent="0.25">
      <c r="B8" s="29"/>
      <c r="C8" s="29"/>
      <c r="D8" s="29"/>
      <c r="E8" s="29"/>
      <c r="F8" s="29"/>
      <c r="G8" s="29"/>
      <c r="H8" s="29"/>
      <c r="I8" s="29"/>
      <c r="J8" s="29"/>
      <c r="K8" s="1"/>
      <c r="M8" s="38" t="s">
        <v>82</v>
      </c>
      <c r="N8" t="s">
        <v>94</v>
      </c>
      <c r="O8" s="20"/>
    </row>
    <row r="9" spans="2:15" ht="18.75" customHeight="1" x14ac:dyDescent="0.25">
      <c r="B9" s="29"/>
      <c r="C9" s="29"/>
      <c r="D9" s="29"/>
      <c r="E9" s="29"/>
      <c r="F9" s="29"/>
      <c r="G9" s="29"/>
      <c r="H9" s="29"/>
      <c r="I9" s="29"/>
      <c r="J9" s="29"/>
      <c r="K9" s="1"/>
      <c r="L9" s="30"/>
      <c r="M9" s="40" t="s">
        <v>83</v>
      </c>
      <c r="N9" t="s">
        <v>95</v>
      </c>
      <c r="O9" s="47"/>
    </row>
    <row r="10" spans="2:15" ht="24" customHeight="1" x14ac:dyDescent="0.25">
      <c r="B10" s="132" t="s">
        <v>21</v>
      </c>
      <c r="C10" s="132"/>
      <c r="D10" s="132"/>
      <c r="E10" s="133" t="str">
        <f>'Ficha Técnica Formulación'!C37</f>
        <v>Disminución porcentual en el numero de procesos prescritos por vencimiento de terminos respetando las etapas procesales</v>
      </c>
      <c r="F10" s="134"/>
      <c r="G10" s="134"/>
      <c r="H10" s="134"/>
      <c r="I10" s="134"/>
      <c r="J10" s="134"/>
      <c r="K10" s="135"/>
      <c r="L10" s="31"/>
    </row>
    <row r="11" spans="2:15" ht="10.5" customHeight="1" x14ac:dyDescent="0.25">
      <c r="L11" s="30"/>
    </row>
    <row r="12" spans="2:15" ht="86.25" customHeight="1" x14ac:dyDescent="0.25">
      <c r="B12" s="45" t="s">
        <v>44</v>
      </c>
      <c r="C12" s="45" t="s">
        <v>32</v>
      </c>
      <c r="D12" s="45" t="s">
        <v>48</v>
      </c>
      <c r="E12" s="46" t="s">
        <v>58</v>
      </c>
      <c r="F12" s="46" t="s">
        <v>98</v>
      </c>
      <c r="G12" s="46" t="s">
        <v>49</v>
      </c>
      <c r="H12" s="131" t="s">
        <v>46</v>
      </c>
      <c r="I12" s="131"/>
      <c r="J12" s="46" t="s">
        <v>45</v>
      </c>
      <c r="K12" s="46" t="s">
        <v>50</v>
      </c>
      <c r="L12" s="30"/>
    </row>
    <row r="13" spans="2:15" ht="71.25" customHeight="1" x14ac:dyDescent="0.25">
      <c r="B13" s="49">
        <v>2019</v>
      </c>
      <c r="C13" s="41" t="s">
        <v>69</v>
      </c>
      <c r="D13" s="41">
        <v>-0.05</v>
      </c>
      <c r="E13" s="44">
        <v>0</v>
      </c>
      <c r="F13" s="44">
        <v>22</v>
      </c>
      <c r="G13" s="41">
        <f>IF(E13="","",E13/F13)</f>
        <v>0</v>
      </c>
      <c r="H13" s="42">
        <f>IF(G13="","",IF(G13=0%,100%,IF(G=13=D13,100%,((1-(G13/D13))))))</f>
        <v>1</v>
      </c>
      <c r="I13" s="43" t="str">
        <f>IF(H13&lt;$O$9,"Critico",IF(H13&lt;$O$7,"Medio",IF(H13="","","Satisfactorio")))</f>
        <v>Satisfactorio</v>
      </c>
      <c r="J13" s="50" t="s">
        <v>100</v>
      </c>
      <c r="K13" s="51" t="s">
        <v>68</v>
      </c>
      <c r="L13" s="30"/>
    </row>
    <row r="14" spans="2:15" ht="66.75" customHeight="1" x14ac:dyDescent="0.25">
      <c r="B14" s="49">
        <v>2019</v>
      </c>
      <c r="C14" s="37" t="s">
        <v>70</v>
      </c>
      <c r="D14" s="41">
        <v>-0.05</v>
      </c>
      <c r="E14" s="36">
        <v>0</v>
      </c>
      <c r="F14" s="36">
        <v>38</v>
      </c>
      <c r="G14" s="35">
        <f>IF(E14="","",E14/F14)</f>
        <v>0</v>
      </c>
      <c r="H14" s="42">
        <f>IF(G14="","",IF(G14=0%,100%,IF(G=13=D14,100%,((1-(G14/D14))))))</f>
        <v>1</v>
      </c>
      <c r="I14" s="43" t="str">
        <f t="shared" ref="I14:I24" si="0">IF(H14&lt;$O$9,"Critico",IF(H14&lt;$O$7,"Medio",IF(H14="","","Satisfactorio")))</f>
        <v>Satisfactorio</v>
      </c>
      <c r="J14" s="50" t="s">
        <v>101</v>
      </c>
      <c r="K14" s="51" t="s">
        <v>99</v>
      </c>
      <c r="L14" s="30"/>
    </row>
    <row r="15" spans="2:15" ht="88.5" customHeight="1" x14ac:dyDescent="0.25">
      <c r="B15" s="49">
        <v>2019</v>
      </c>
      <c r="C15" s="37" t="s">
        <v>71</v>
      </c>
      <c r="D15" s="41">
        <v>-0.05</v>
      </c>
      <c r="E15" s="36">
        <v>0</v>
      </c>
      <c r="F15" s="36">
        <v>28</v>
      </c>
      <c r="G15" s="35">
        <f>IF(E15="","",E15/F15)</f>
        <v>0</v>
      </c>
      <c r="H15" s="42">
        <f>IF(G15="","",IF(G15=0%,100%,IF(G=13=D15,100%,((1-(G15/D15))))))</f>
        <v>1</v>
      </c>
      <c r="I15" s="43" t="str">
        <f t="shared" si="0"/>
        <v>Satisfactorio</v>
      </c>
      <c r="J15" s="50" t="s">
        <v>102</v>
      </c>
      <c r="K15" s="51" t="s">
        <v>103</v>
      </c>
      <c r="L15" s="30"/>
    </row>
    <row r="16" spans="2:15" ht="84" x14ac:dyDescent="0.25">
      <c r="B16" s="49">
        <v>2019</v>
      </c>
      <c r="C16" s="37" t="s">
        <v>104</v>
      </c>
      <c r="D16" s="41">
        <v>-0.05</v>
      </c>
      <c r="E16" s="36">
        <v>0</v>
      </c>
      <c r="F16" s="36">
        <v>72</v>
      </c>
      <c r="G16" s="35">
        <f t="shared" ref="G16:G24" si="1">IF(E16="","",E140/F16)</f>
        <v>0</v>
      </c>
      <c r="H16" s="42">
        <f>IF(G16="","",IF(G16=0%,100%,IF(G=13=D16,100%,((1-(G16/D16))))))</f>
        <v>1</v>
      </c>
      <c r="I16" s="43" t="str">
        <f t="shared" si="0"/>
        <v>Satisfactorio</v>
      </c>
      <c r="J16" s="50" t="s">
        <v>107</v>
      </c>
      <c r="K16" s="51" t="s">
        <v>110</v>
      </c>
      <c r="L16" s="30"/>
    </row>
    <row r="17" spans="2:12" ht="48" x14ac:dyDescent="0.25">
      <c r="B17" s="49">
        <v>2019</v>
      </c>
      <c r="C17" s="37" t="s">
        <v>105</v>
      </c>
      <c r="D17" s="41">
        <v>-0.05</v>
      </c>
      <c r="E17" s="36">
        <v>0</v>
      </c>
      <c r="F17" s="36">
        <v>59</v>
      </c>
      <c r="G17" s="35">
        <f t="shared" si="1"/>
        <v>0</v>
      </c>
      <c r="H17" s="42">
        <f>IF(G17="","",IF(G17=0%,100%,IF(G=13=D17,100%,((1-(G17/D17))))))</f>
        <v>1</v>
      </c>
      <c r="I17" s="43" t="str">
        <f t="shared" si="0"/>
        <v>Satisfactorio</v>
      </c>
      <c r="J17" s="50" t="s">
        <v>108</v>
      </c>
      <c r="K17" s="51" t="s">
        <v>112</v>
      </c>
      <c r="L17" s="30"/>
    </row>
    <row r="18" spans="2:12" ht="84" x14ac:dyDescent="0.25">
      <c r="B18" s="49">
        <v>2019</v>
      </c>
      <c r="C18" s="37" t="s">
        <v>106</v>
      </c>
      <c r="D18" s="41">
        <v>-0.05</v>
      </c>
      <c r="E18" s="36">
        <v>0</v>
      </c>
      <c r="F18" s="36">
        <v>31</v>
      </c>
      <c r="G18" s="35">
        <f t="shared" si="1"/>
        <v>0</v>
      </c>
      <c r="H18" s="42">
        <f>IF(G18="","",IF(G18=0%,100%,IF(G=13=D18,100%,((1-(G18/D18))))))</f>
        <v>1</v>
      </c>
      <c r="I18" s="43" t="str">
        <f t="shared" si="0"/>
        <v>Satisfactorio</v>
      </c>
      <c r="J18" s="50" t="s">
        <v>109</v>
      </c>
      <c r="K18" s="51" t="s">
        <v>111</v>
      </c>
      <c r="L18" s="30">
        <v>0</v>
      </c>
    </row>
    <row r="19" spans="2:12" ht="60" x14ac:dyDescent="0.25">
      <c r="B19" s="37">
        <v>2019</v>
      </c>
      <c r="C19" s="37" t="s">
        <v>114</v>
      </c>
      <c r="D19" s="41">
        <v>-0.05</v>
      </c>
      <c r="E19" s="36">
        <v>0</v>
      </c>
      <c r="F19" s="36">
        <v>42</v>
      </c>
      <c r="G19" s="35">
        <f t="shared" si="1"/>
        <v>0</v>
      </c>
      <c r="H19" s="42">
        <f>IF(G19="","",IF(G19=0%,100%,IF(G=13=D19,100%,((1-(G19/D19))))))</f>
        <v>1</v>
      </c>
      <c r="I19" s="43" t="str">
        <f>IF(H19&lt;$O$9,"Critico",IF(H19&lt;$O$7,"Medio",IF(H19="","","Satisfactorio")))</f>
        <v>Satisfactorio</v>
      </c>
      <c r="J19" s="50" t="s">
        <v>113</v>
      </c>
      <c r="K19" s="51" t="s">
        <v>119</v>
      </c>
      <c r="L19" s="30"/>
    </row>
    <row r="20" spans="2:12" ht="60" x14ac:dyDescent="0.25">
      <c r="B20" s="37">
        <v>2019</v>
      </c>
      <c r="C20" s="37" t="s">
        <v>115</v>
      </c>
      <c r="D20" s="41">
        <v>-0.05</v>
      </c>
      <c r="E20" s="36">
        <v>0</v>
      </c>
      <c r="F20" s="36">
        <v>69</v>
      </c>
      <c r="G20" s="35">
        <f t="shared" si="1"/>
        <v>0</v>
      </c>
      <c r="H20" s="42">
        <f>IF(G20="","",IF(G20=0%,100%,IF(G=13=D20,100%,((1-(G20/D20))))))</f>
        <v>1</v>
      </c>
      <c r="I20" s="43" t="str">
        <f t="shared" si="0"/>
        <v>Satisfactorio</v>
      </c>
      <c r="J20" s="50" t="s">
        <v>116</v>
      </c>
      <c r="K20" s="51" t="s">
        <v>120</v>
      </c>
      <c r="L20" s="30"/>
    </row>
    <row r="21" spans="2:12" ht="60" x14ac:dyDescent="0.25">
      <c r="B21" s="37">
        <v>2019</v>
      </c>
      <c r="C21" s="37" t="s">
        <v>117</v>
      </c>
      <c r="D21" s="41">
        <v>-0.05</v>
      </c>
      <c r="E21" s="36">
        <v>0</v>
      </c>
      <c r="F21" s="36">
        <v>93</v>
      </c>
      <c r="G21" s="35">
        <f t="shared" si="1"/>
        <v>0</v>
      </c>
      <c r="H21" s="42">
        <f>IF(G21="","",IF(G21=0%,100%,IF(G=13=D21,100%,((1-(G21/D21))))))</f>
        <v>1</v>
      </c>
      <c r="I21" s="43" t="str">
        <f t="shared" si="0"/>
        <v>Satisfactorio</v>
      </c>
      <c r="J21" s="50" t="s">
        <v>118</v>
      </c>
      <c r="K21" s="51" t="s">
        <v>121</v>
      </c>
      <c r="L21" s="30"/>
    </row>
    <row r="22" spans="2:12" ht="60" x14ac:dyDescent="0.25">
      <c r="B22" s="37">
        <v>2019</v>
      </c>
      <c r="C22" s="37" t="s">
        <v>122</v>
      </c>
      <c r="D22" s="41">
        <v>-0.05</v>
      </c>
      <c r="E22" s="36">
        <v>0</v>
      </c>
      <c r="F22" s="36">
        <v>73</v>
      </c>
      <c r="G22" s="35">
        <f t="shared" si="1"/>
        <v>0</v>
      </c>
      <c r="H22" s="42">
        <f>IF(G22="","",IF(G22=0%,100%,IF(G=13=D22,100%,((1-(G22/D22))))))</f>
        <v>1</v>
      </c>
      <c r="I22" s="43" t="str">
        <f t="shared" si="0"/>
        <v>Satisfactorio</v>
      </c>
      <c r="J22" s="50" t="s">
        <v>127</v>
      </c>
      <c r="K22" s="51" t="s">
        <v>121</v>
      </c>
      <c r="L22" s="30"/>
    </row>
    <row r="23" spans="2:12" ht="60" x14ac:dyDescent="0.25">
      <c r="B23" s="37">
        <v>2019</v>
      </c>
      <c r="C23" s="37" t="s">
        <v>123</v>
      </c>
      <c r="D23" s="41">
        <v>-0.05</v>
      </c>
      <c r="E23" s="36">
        <v>0</v>
      </c>
      <c r="F23" s="36">
        <v>53</v>
      </c>
      <c r="G23" s="35">
        <f t="shared" si="1"/>
        <v>0</v>
      </c>
      <c r="H23" s="42">
        <f>IF(G23="","",IF(G23=0%,100%,IF(G=13=D23,100%,((1-(G23/D23))))))</f>
        <v>1</v>
      </c>
      <c r="I23" s="43" t="str">
        <f t="shared" si="0"/>
        <v>Satisfactorio</v>
      </c>
      <c r="J23" s="50" t="s">
        <v>126</v>
      </c>
      <c r="K23" s="51" t="s">
        <v>121</v>
      </c>
      <c r="L23" s="30"/>
    </row>
    <row r="24" spans="2:12" ht="60" x14ac:dyDescent="0.25">
      <c r="B24" s="37">
        <v>2019</v>
      </c>
      <c r="C24" s="37" t="s">
        <v>124</v>
      </c>
      <c r="D24" s="41">
        <v>-0.05</v>
      </c>
      <c r="E24" s="36">
        <v>0</v>
      </c>
      <c r="F24" s="36">
        <v>45</v>
      </c>
      <c r="G24" s="35">
        <f t="shared" si="1"/>
        <v>0</v>
      </c>
      <c r="H24" s="42">
        <f>IF(G24="","",IF(G24=0%,100%,IF(G=13=D24,100%,((1-(G24/D24))))))</f>
        <v>1</v>
      </c>
      <c r="I24" s="43" t="str">
        <f t="shared" si="0"/>
        <v>Satisfactorio</v>
      </c>
      <c r="J24" s="50" t="s">
        <v>125</v>
      </c>
      <c r="K24" s="51" t="s">
        <v>121</v>
      </c>
      <c r="L24" s="30"/>
    </row>
    <row r="25" spans="2:12" x14ac:dyDescent="0.25">
      <c r="C25" s="32"/>
      <c r="D25" s="32"/>
      <c r="E25" s="32"/>
      <c r="F25" s="56">
        <f>SUM(F13:F24)</f>
        <v>625</v>
      </c>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18" priority="61" stopIfTrue="1" operator="between">
      <formula>0.66</formula>
      <formula>0.79</formula>
    </cfRule>
    <cfRule type="cellIs" dxfId="17" priority="62" stopIfTrue="1" operator="lessThan">
      <formula>0.66</formula>
    </cfRule>
    <cfRule type="cellIs" dxfId="16" priority="63" stopIfTrue="1" operator="between">
      <formula>0.8</formula>
      <formula>1</formula>
    </cfRule>
  </conditionalFormatting>
  <conditionalFormatting sqref="H13:H24">
    <cfRule type="expression" dxfId="15" priority="60">
      <formula>ISERROR(H13)</formula>
    </cfRule>
  </conditionalFormatting>
  <conditionalFormatting sqref="H13:H24">
    <cfRule type="cellIs" dxfId="14" priority="57" stopIfTrue="1" operator="between">
      <formula>0.66</formula>
      <formula>0.79</formula>
    </cfRule>
    <cfRule type="cellIs" dxfId="13" priority="58" stopIfTrue="1" operator="lessThan">
      <formula>0.66</formula>
    </cfRule>
    <cfRule type="cellIs" dxfId="12" priority="59" stopIfTrue="1" operator="greaterThanOrEqual">
      <formula>0.8</formula>
    </cfRule>
  </conditionalFormatting>
  <conditionalFormatting sqref="I13:I24">
    <cfRule type="containsText" dxfId="11" priority="16" operator="containsText" text="Critico">
      <formula>NOT(ISERROR(SEARCH("Critico",I13)))</formula>
    </cfRule>
    <cfRule type="containsText" dxfId="10" priority="17" operator="containsText" text="Satisfactorio">
      <formula>NOT(ISERROR(SEARCH("Satisfactorio",I13)))</formula>
    </cfRule>
    <cfRule type="containsText" dxfId="9" priority="18" operator="containsText" text="Medio">
      <formula>NOT(ISERROR(SEARCH("Medio",I13)))</formula>
    </cfRule>
  </conditionalFormatting>
  <conditionalFormatting sqref="B13:D24">
    <cfRule type="containsText" dxfId="8" priority="13" operator="containsText" text="Critico">
      <formula>NOT(ISERROR(SEARCH("Critico",B13)))</formula>
    </cfRule>
    <cfRule type="containsText" dxfId="7" priority="14" operator="containsText" text="Satisfactorio">
      <formula>NOT(ISERROR(SEARCH("Satisfactorio",B13)))</formula>
    </cfRule>
    <cfRule type="containsText" dxfId="6" priority="15" operator="containsText" text="Medio">
      <formula>NOT(ISERROR(SEARCH("Medio",B13)))</formula>
    </cfRule>
  </conditionalFormatting>
  <conditionalFormatting sqref="G13:G24">
    <cfRule type="containsText" dxfId="5" priority="7" operator="containsText" text="Critico">
      <formula>NOT(ISERROR(SEARCH("Critico",G13)))</formula>
    </cfRule>
    <cfRule type="containsText" dxfId="4" priority="8" operator="containsText" text="Satisfactorio">
      <formula>NOT(ISERROR(SEARCH("Satisfactorio",G13)))</formula>
    </cfRule>
    <cfRule type="containsText" dxfId="3" priority="9" operator="containsText" text="Medio">
      <formula>NOT(ISERROR(SEARCH("Medio",G13)))</formula>
    </cfRule>
  </conditionalFormatting>
  <conditionalFormatting sqref="J13:J24">
    <cfRule type="containsText" dxfId="2" priority="1" operator="containsText" text="Critico">
      <formula>NOT(ISERROR(SEARCH("Critico",J13)))</formula>
    </cfRule>
    <cfRule type="containsText" dxfId="1" priority="2" operator="containsText" text="Satisfactorio">
      <formula>NOT(ISERROR(SEARCH("Satisfactorio",J13)))</formula>
    </cfRule>
    <cfRule type="containsText" dxfId="0" priority="3" operator="containsText" text="Medio">
      <formula>NOT(ISERROR(SEARCH("Medio",J13)))</formula>
    </cfRule>
  </conditionalFormatting>
  <pageMargins left="0.47244094488188981" right="7.874015748031496E-2" top="0.47244094488188981" bottom="0.23622047244094491" header="0.31496062992125984" footer="0.31496062992125984"/>
  <pageSetup scale="5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2019-11-26T19:22:46Z</cp:lastPrinted>
  <dcterms:created xsi:type="dcterms:W3CDTF">2017-09-28T15:09:54Z</dcterms:created>
  <dcterms:modified xsi:type="dcterms:W3CDTF">2019-11-27T16:48:08Z</dcterms:modified>
</cp:coreProperties>
</file>