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FICHAS TÉCNICAS INDICADORES\1. PLANEACIÓN ECONÍMICA Y SOCIAL\"/>
    </mc:Choice>
  </mc:AlternateContent>
  <xr:revisionPtr revIDLastSave="0" documentId="13_ncr:1_{795ACC4B-FCE1-4EB1-8436-0F25D6859617}" xr6:coauthVersionLast="36" xr6:coauthVersionMax="36" xr10:uidLastSave="{00000000-0000-0000-0000-000000000000}"/>
  <bookViews>
    <workbookView xWindow="0" yWindow="60" windowWidth="19320" windowHeight="7470" firstSheet="1" activeTab="2" xr2:uid="{00000000-000D-0000-FFFF-FFFF00000000}"/>
  </bookViews>
  <sheets>
    <sheet name="Ficha Técnica Formulación" sheetId="1" r:id="rId1"/>
    <sheet name="Ficha T Seguimiento 2017" sheetId="3" r:id="rId2"/>
    <sheet name="Ficha T Seguimiento 2016-2019" sheetId="14" r:id="rId3"/>
    <sheet name="Rangos cumplimiento" sheetId="15" r:id="rId4"/>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14" l="1"/>
  <c r="H14" i="14" s="1"/>
  <c r="I14" i="14" s="1"/>
  <c r="Q9" i="3" l="1"/>
  <c r="Q8" i="3"/>
  <c r="Q7" i="3"/>
  <c r="Q6" i="3" l="1"/>
  <c r="G13" i="14" l="1"/>
  <c r="H13" i="14" s="1"/>
  <c r="I13" i="14" s="1"/>
  <c r="G15" i="14"/>
  <c r="H15" i="14" s="1"/>
  <c r="I15" i="14" s="1"/>
  <c r="E10" i="14"/>
  <c r="G13" i="3"/>
  <c r="H13" i="3" s="1"/>
  <c r="I13" i="3" s="1"/>
  <c r="E1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<sst xmlns="http://schemas.openxmlformats.org/spreadsheetml/2006/main" count="152" uniqueCount="128">
  <si>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</si>
  <si>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</si>
  <si>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</si>
  <si>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</si>
  <si>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</si>
  <si>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</si>
  <si>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</si>
  <si>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</si>
  <si>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</si>
  <si>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</si>
  <si>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</si>
  <si>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</si>
  <si>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</si>
  <si>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</si>
  <si>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</si>
  <si>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</si>
  <si>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</si>
  <si>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</si>
  <si>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</si>
  <si>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</si>
  <si>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</si>
  <si>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</si>
  <si>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</si>
  <si>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</si>
  <si>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</si>
  <si>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</si>
  <si>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</si>
  <si>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</si>
  <si>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</si>
  <si>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</si>
  <si>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</si>
  <si>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</si>
  <si>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</si>
  <si>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</si>
  <si>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</si>
  <si>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</si>
  <si>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</si>
  <si>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</si>
  <si>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</si>
  <si>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</si>
  <si>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</si>
  <si>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</si>
  <si>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</si>
  <si>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</si>
  <si>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</si>
  <si>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</si>
  <si>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</si>
  <si>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</si>
  <si>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</si>
  <si>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</si>
  <si>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</si>
  <si>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verde</t>
  </si>
  <si>
    <t>amarillo</t>
  </si>
  <si>
    <t>Mejora</t>
  </si>
  <si>
    <t>Periodicidad de  medición (Mes/trimestre/Semestre/Anual)</t>
  </si>
  <si>
    <t>Plan de Desarrollo Municipal</t>
  </si>
  <si>
    <t>Modelo de operación por procesos</t>
  </si>
  <si>
    <t>Tramites y Servicios</t>
  </si>
  <si>
    <t>Otro</t>
  </si>
  <si>
    <t>Rojo</t>
  </si>
  <si>
    <t>% Cumplimiento</t>
  </si>
  <si>
    <t xml:space="preserve">&gt; </t>
  </si>
  <si>
    <t xml:space="preserve">entre </t>
  </si>
  <si>
    <t>&lt;</t>
  </si>
  <si>
    <t>X</t>
  </si>
  <si>
    <t xml:space="preserve"> Cali Progresa Contigo 2016 - 2019</t>
  </si>
  <si>
    <t>4501              Gerencia pública basada en resultados y la defensa de lo público</t>
  </si>
  <si>
    <t>45                   Cali participativa y bien gobernada</t>
  </si>
  <si>
    <t>4501002       Información de calidad para la planificación territorial</t>
  </si>
  <si>
    <t>Direccionamiento estrategico</t>
  </si>
  <si>
    <t>Planeación economica y social</t>
  </si>
  <si>
    <t>Seguimiento y evaluación de los instrumentos de planificación</t>
  </si>
  <si>
    <t>MEDE01.03.03.18.P01</t>
  </si>
  <si>
    <t>No aplica</t>
  </si>
  <si>
    <t>Índice de efectividad del plan de desarrollo</t>
  </si>
  <si>
    <t>Porcentaje</t>
  </si>
  <si>
    <t xml:space="preserve">MT = Ejecución de metas con cumplimiento superior al 59.9% </t>
  </si>
  <si>
    <t>IET = Índice de eficacia total</t>
  </si>
  <si>
    <t>Nota:
IEFT = Índice de efectividad total
IET =  Índice de eficacia total
MT = Número de metas con logro mayor al 59.9% en el objetivo i / Número de metas programadas en el objetivo i</t>
  </si>
  <si>
    <t xml:space="preserve">IEFT = MT * IET  </t>
  </si>
  <si>
    <t>70.5%, 2016</t>
  </si>
  <si>
    <t>Anual</t>
  </si>
  <si>
    <t>Departamento de Planeacion Municipal, Subdireccion de Desarrollo Integral, Lider del Proceso Planeacion Economica y Social</t>
  </si>
  <si>
    <t>IEFT</t>
  </si>
  <si>
    <t xml:space="preserve">Evaluar la efectividad de las metas de producto del Plan de Desarrollo. </t>
  </si>
  <si>
    <t>Ejecución de metas del plan de Desarrollo con logro superior al 59.9% en relación con su cumplimiento</t>
  </si>
  <si>
    <t>Mide la efectividad en la ejecución de metas del Plan de Desarrollo</t>
  </si>
  <si>
    <t>Municipal</t>
  </si>
  <si>
    <t>Abril de 2017</t>
  </si>
  <si>
    <t>Junio de 2017</t>
  </si>
  <si>
    <t>Año</t>
  </si>
  <si>
    <t>MT = Ejecución de metas con cumplimiento superior al 59.9%</t>
  </si>
  <si>
    <t xml:space="preserve">Resultado = IEFT = MT * IET  </t>
  </si>
  <si>
    <t>Bajo. doce organismos (Metrocali, Infraestructura, Dagma, Seguridad y Justicia, UAEBS, Gestión del Riesgo, Hacienda, DTyPC, Turismo, Vivienda, Emcali y DADII ), presentan efectividad por debajo del 56.1% lo que afecta el cumplimiento del indicador. Ocho organismos obtienen una efectividad por encima del 80%: Salud, Movilidad, Deporte, Jurídica, Control Interno, Control Disciplinario, Contratación Púbica y Gobierno</t>
  </si>
  <si>
    <t>Año 2016</t>
  </si>
  <si>
    <t>Año 2017</t>
  </si>
  <si>
    <t>Cuadro 3S Seguimiento Plan Indicativo, metas de producto y recursos del Plan de Desarrollo</t>
  </si>
  <si>
    <t>Ver Nota Técnica 1 : Metodología para la medición del componente de eficacia del Plan de Desarrollo. En: Departamento Administrativo de Planeación (2017). Evaluación 2016 del Plan de Desarrollo del Municipio de Santiago de Cali 2016-2019</t>
  </si>
  <si>
    <t>35% y 48%</t>
  </si>
  <si>
    <t>% Cumplimiento Efectividad</t>
  </si>
  <si>
    <t>Nivel de cumplimiento</t>
  </si>
  <si>
    <t>Rangos de cumplimiento</t>
  </si>
  <si>
    <t xml:space="preserve"> (%)</t>
  </si>
  <si>
    <t>Crítico (C)</t>
  </si>
  <si>
    <t>0 – 39</t>
  </si>
  <si>
    <t>Bajo (B)</t>
  </si>
  <si>
    <t>40 – 59</t>
  </si>
  <si>
    <t>Medio (M)</t>
  </si>
  <si>
    <t>60 – 69</t>
  </si>
  <si>
    <t>Satisfactorio (S)</t>
  </si>
  <si>
    <t>70 – 79</t>
  </si>
  <si>
    <t>Sobresaliente (SS)</t>
  </si>
  <si>
    <t>80 – 100</t>
  </si>
  <si>
    <r>
      <t> </t>
    </r>
    <r>
      <rPr>
        <sz val="9"/>
        <color rgb="FF000000"/>
        <rFont val="Arial"/>
        <family val="2"/>
      </rPr>
      <t>Fuente: DNP y Subdirección Desarrollo Integral / DAP</t>
    </r>
  </si>
  <si>
    <t>0 – 15</t>
  </si>
  <si>
    <t>16 – 35</t>
  </si>
  <si>
    <t>36 – 48</t>
  </si>
  <si>
    <t>49 – 63</t>
  </si>
  <si>
    <t>64 – 100</t>
  </si>
  <si>
    <t>Año 2018</t>
  </si>
  <si>
    <t>Crítico &lt;15.99%; Bajo 16%-35.99%; Medio 36%-48.99%; Satisfactorio 49%-63.99%; Sobresaliente &gt;=64%</t>
  </si>
  <si>
    <t>Satisfactorio. Siete organismos presentan efectividad por debajo del 49.0%: Emru, Infraestructura, UAEBS, Vivienda, Dagma, Seguridad y Justicia y Metrocali. Siete organismos obtienen una efectividad entre el 49.0% y 63.9%: Emcali, Planeación, Bienestar Social,  Movilidad, Turismo, Hacienda y Gestión del Riesgo. 15 organismos obtienen calificación por encima del 64%%:  DADII, Desarrollo Económico, Desarrollo Territorial y P.C., UAESPM, Educación, Deporte,  Paz y Cultura Ciudadana, Jurídica, Cultura, Salud,  Datic, Control Interno, Control Disciplinario, Contratación Púbica y Gobierno</t>
  </si>
  <si>
    <t>&gt; =</t>
  </si>
  <si>
    <t>36.0% y 48.99%</t>
  </si>
  <si>
    <t>Satisfactorio. Once organismos presentan efectividad por debajo del 49.0%: Metrocali, Desarrollo Territorial y P.C., Infraestructura, Dagma, Seguridad y Justicia, UAEBS, Gestión del Riesgo, Hacienda, Turismo,  UAESPM y Vivienda. Cuatro organismos obtienen una efectividad entre el 49.0% y 63.9%: Emcali, Educación, DADII y Planeación. 14 organismos obtienen calificación por encima del 64%:  Datic, Cultura, Desarrollo Económico, Emru, Paz y Cultura Ciudadana, Bienestar Social, Movilidad, Deporte, Salud, Jurídica, Control Interno, Control Disciplinario, Contratación Púbica y Gobierno</t>
  </si>
  <si>
    <t>Sobresaliente. Siete dependencias presentan efectividad por debajo del 49%: Infraestructura, Jurídica, Gestión del Riesgo, Desarrollo Territorial y P.C., Vivienda, Desarrollo Economico, Emcali. Cuatro dependencias obtienen una efectividad entre el 49.0% y 63.9%: Datic, Seguridad y Justicia, Turismo y Educación. 15 organismos obtienen calificación por encima del 64%:  DADII, Cultura, Hacienda, Bienestar Social, Salud, Dagma, Deporte, Metrocali, UAESPM, Movilidad, Paz y Cultura C., Control Disciplinario, Planeación, Control Interno y UAEBS. Contratación Pública, Gobierno y Emru no programaron metas en 2016</t>
  </si>
  <si>
    <t>MEDE01.03.18.FT03</t>
  </si>
  <si>
    <t>Año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</si>
</sst>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0.0%"/>
    <numFmt numFmtId="166" formatCode="0.0"/>
    <numFmt numFmtId="167" formatCode="_-* #,##0_-;\-* #,##0_-;_-* &quot;-&quot;??_-;_-@_-"/>
    <numFmt numFmtId="168" formatCode="0.000"/>
  </numFmts>
  <fonts count="28"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name val="Trebuchet MS"/>
      <family val="2"/>
    </font>
    <font>
      <sz val="10"/>
      <name val="Arial Narrow"/>
      <family val="2"/>
    </font>
    <font>
      <sz val="9"/>
      <color theme="1"/>
      <name val="Arial"/>
      <family val="2"/>
    </font>
    <font>
      <b/>
      <sz val="10"/>
      <color rgb="FF000000"/>
      <name val="Arial"/>
      <family val="2"/>
    </font>
    <font>
      <sz val="4"/>
      <color rgb="FF000000"/>
      <name val="Arial"/>
      <family val="2"/>
    </font>
    <font>
      <sz val="10"/>
      <color theme="1"/>
      <name val="Arial"/>
      <family val="2"/>
    </font>
    <font>
      <sz val="7"/>
      <color rgb="FF000000"/>
      <name val="Arial"/>
      <family val="2"/>
    </font>
    <font>
      <sz val="9"/>
      <color rgb="FF000000"/>
      <name val="Calibri"/>
      <family val="2"/>
    </font>
    <font>
      <sz val="9"/>
      <color rgb="FF000000"/>
      <name val="Arial"/>
      <family val="2"/>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5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8" borderId="0" xfId="0" applyFill="1"/>
    <xf numFmtId="0" fontId="0" fillId="10" borderId="0" xfId="0" applyFill="1"/>
    <xf numFmtId="0" fontId="0" fillId="9"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0" fontId="15" fillId="6" borderId="15" xfId="0" applyFont="1" applyFill="1" applyBorder="1" applyAlignment="1" applyProtection="1">
      <alignment horizontal="center" vertical="center" wrapText="1"/>
      <protection hidden="1"/>
    </xf>
    <xf numFmtId="0" fontId="19" fillId="7" borderId="38" xfId="0" applyFont="1" applyFill="1" applyBorder="1" applyAlignment="1" applyProtection="1">
      <alignment horizontal="center" vertical="center"/>
      <protection hidden="1"/>
    </xf>
    <xf numFmtId="165" fontId="19" fillId="7" borderId="38" xfId="0" applyNumberFormat="1" applyFont="1" applyFill="1" applyBorder="1" applyAlignment="1" applyProtection="1">
      <alignment horizontal="center" vertical="center"/>
      <protection hidden="1"/>
    </xf>
    <xf numFmtId="165" fontId="7" fillId="7" borderId="38" xfId="1" applyNumberFormat="1" applyFont="1" applyFill="1" applyBorder="1" applyAlignment="1" applyProtection="1">
      <alignment horizontal="center" vertical="center"/>
      <protection hidden="1"/>
    </xf>
    <xf numFmtId="0" fontId="7" fillId="0" borderId="38" xfId="0" applyFont="1" applyFill="1" applyBorder="1" applyAlignment="1">
      <alignment horizontal="center" vertical="center"/>
    </xf>
    <xf numFmtId="0" fontId="20" fillId="0" borderId="38" xfId="0" applyFont="1" applyFill="1" applyBorder="1" applyAlignment="1" applyProtection="1">
      <alignment vertical="center" wrapText="1"/>
      <protection hidden="1"/>
    </xf>
    <xf numFmtId="0" fontId="7" fillId="0" borderId="38" xfId="0" applyFont="1" applyBorder="1" applyAlignment="1">
      <alignment horizontal="center" vertical="center"/>
    </xf>
    <xf numFmtId="165" fontId="19" fillId="7" borderId="15" xfId="0" applyNumberFormat="1" applyFont="1" applyFill="1" applyBorder="1" applyAlignment="1" applyProtection="1">
      <alignment horizontal="center" vertical="center"/>
      <protection hidden="1"/>
    </xf>
    <xf numFmtId="165" fontId="0" fillId="0" borderId="0" xfId="0" applyNumberFormat="1" applyAlignment="1">
      <alignment horizontal="left" vertical="center"/>
    </xf>
    <xf numFmtId="168" fontId="0" fillId="0" borderId="0" xfId="0" applyNumberFormat="1"/>
    <xf numFmtId="0" fontId="21" fillId="10" borderId="0" xfId="0" applyFont="1" applyFill="1"/>
    <xf numFmtId="0" fontId="21" fillId="0" borderId="0" xfId="0" applyFont="1" applyAlignment="1">
      <alignment horizontal="right"/>
    </xf>
    <xf numFmtId="165" fontId="21" fillId="0" borderId="0" xfId="0" applyNumberFormat="1" applyFont="1" applyAlignment="1">
      <alignment horizontal="left" vertical="center"/>
    </xf>
    <xf numFmtId="0" fontId="21" fillId="8" borderId="0" xfId="0" applyFont="1" applyFill="1"/>
    <xf numFmtId="0" fontId="21" fillId="0" borderId="0" xfId="0" applyFont="1" applyAlignment="1">
      <alignment horizontal="left" vertical="center"/>
    </xf>
    <xf numFmtId="0" fontId="21" fillId="9" borderId="0" xfId="0" applyFont="1" applyFill="1"/>
    <xf numFmtId="9" fontId="21" fillId="0" borderId="0" xfId="0" applyNumberFormat="1" applyFont="1" applyAlignment="1">
      <alignment horizontal="left" vertical="center"/>
    </xf>
    <xf numFmtId="0" fontId="22" fillId="0" borderId="2" xfId="0" applyFont="1" applyBorder="1" applyAlignment="1">
      <alignment horizontal="center" vertical="center" wrapText="1"/>
    </xf>
    <xf numFmtId="0" fontId="22" fillId="0" borderId="7" xfId="0" applyFont="1" applyBorder="1" applyAlignment="1">
      <alignment horizontal="center" vertical="center"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10" fontId="0" fillId="0" borderId="0" xfId="0" applyNumberFormat="1" applyAlignment="1">
      <alignment horizontal="left" vertical="center"/>
    </xf>
    <xf numFmtId="0" fontId="19" fillId="7" borderId="0" xfId="0" applyFont="1" applyFill="1" applyBorder="1" applyAlignment="1" applyProtection="1">
      <alignment horizontal="center" vertical="center"/>
      <protection hidden="1"/>
    </xf>
    <xf numFmtId="165" fontId="19" fillId="7" borderId="0" xfId="0" applyNumberFormat="1" applyFont="1" applyFill="1" applyBorder="1" applyAlignment="1" applyProtection="1">
      <alignment horizontal="center" vertical="center"/>
      <protection hidden="1"/>
    </xf>
    <xf numFmtId="0" fontId="7" fillId="0" borderId="0" xfId="0" applyFont="1" applyFill="1" applyBorder="1" applyAlignment="1">
      <alignment horizontal="center" vertical="center"/>
    </xf>
    <xf numFmtId="0" fontId="20" fillId="0" borderId="0" xfId="0" applyFont="1" applyFill="1" applyBorder="1" applyAlignment="1" applyProtection="1">
      <alignment vertical="center" wrapText="1"/>
      <protection hidden="1"/>
    </xf>
    <xf numFmtId="0" fontId="7" fillId="0" borderId="0" xfId="0" applyFont="1" applyBorder="1" applyAlignment="1">
      <alignment horizontal="center" vertical="center"/>
    </xf>
    <xf numFmtId="165" fontId="7" fillId="7" borderId="39" xfId="1" applyNumberFormat="1" applyFont="1" applyFill="1" applyBorder="1" applyAlignment="1" applyProtection="1">
      <alignment horizontal="center" vertical="center"/>
      <protection hidden="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vertical="center" wrapText="1"/>
      <protection locked="0"/>
    </xf>
    <xf numFmtId="49" fontId="1" fillId="0" borderId="34" xfId="0" applyNumberFormat="1" applyFont="1" applyBorder="1" applyAlignment="1" applyProtection="1">
      <alignment vertical="center" wrapText="1"/>
      <protection locked="0"/>
    </xf>
    <xf numFmtId="49" fontId="1" fillId="0" borderId="37" xfId="0" applyNumberFormat="1" applyFont="1" applyBorder="1" applyAlignment="1" applyProtection="1">
      <alignment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21" fillId="0" borderId="0" xfId="0" applyFont="1" applyAlignment="1">
      <alignment horizontal="center" vertical="center"/>
    </xf>
    <xf numFmtId="0" fontId="0" fillId="0" borderId="0" xfId="0" applyAlignment="1">
      <alignment horizontal="center" vertical="center"/>
    </xf>
    <xf numFmtId="0" fontId="22" fillId="0" borderId="2" xfId="0" applyFont="1" applyBorder="1" applyAlignment="1">
      <alignment horizontal="center" vertical="center" wrapText="1"/>
    </xf>
    <xf numFmtId="0" fontId="22" fillId="0" borderId="7" xfId="0" applyFont="1" applyBorder="1" applyAlignment="1">
      <alignment horizontal="center" vertical="center" wrapText="1"/>
    </xf>
    <xf numFmtId="0" fontId="26" fillId="0" borderId="2" xfId="0" applyFont="1" applyBorder="1" applyAlignment="1">
      <alignment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46">
    <dxf>
      <fill>
        <patternFill>
          <bgColor rgb="FFFF5050"/>
        </patternFill>
      </fill>
    </dxf>
    <dxf>
      <font>
        <color theme="1"/>
      </font>
      <fill>
        <patternFill>
          <bgColor rgb="FF92D050"/>
        </patternFill>
      </fill>
    </dxf>
    <dxf>
      <font>
        <color auto="1"/>
      </font>
      <fill>
        <patternFill>
          <bgColor rgb="FFFFFF00"/>
        </patternFill>
      </fill>
    </dxf>
    <dxf>
      <font>
        <color theme="1"/>
      </font>
      <fill>
        <patternFill>
          <bgColor rgb="FF00B050"/>
        </patternFill>
      </fill>
    </dxf>
    <dxf>
      <font>
        <color auto="1"/>
      </font>
      <fill>
        <patternFill>
          <bgColor rgb="FFFF0000"/>
        </patternFill>
      </fill>
    </dxf>
    <dxf>
      <fill>
        <patternFill>
          <bgColor rgb="FFFF5050"/>
        </patternFill>
      </fill>
    </dxf>
    <dxf>
      <font>
        <color theme="1"/>
      </font>
      <fill>
        <patternFill>
          <bgColor rgb="FF92D050"/>
        </patternFill>
      </fill>
    </dxf>
    <dxf>
      <font>
        <color auto="1"/>
      </font>
      <fill>
        <patternFill>
          <bgColor rgb="FFFFFF00"/>
        </patternFill>
      </fill>
    </dxf>
    <dxf>
      <font>
        <color theme="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rgb="FFFFC000"/>
        </left>
        <right style="thin">
          <color rgb="FFFFC000"/>
        </right>
        <top style="thin">
          <color rgb="FFFFC000"/>
        </top>
        <bottom style="thin">
          <color rgb="FFFFC000"/>
        </bottom>
      </border>
    </dxf>
    <dxf>
      <fill>
        <patternFill>
          <bgColor rgb="FFFF5050"/>
        </patternFill>
      </fill>
    </dxf>
    <dxf>
      <font>
        <color theme="1"/>
      </font>
      <fill>
        <patternFill>
          <bgColor rgb="FF92D050"/>
        </patternFill>
      </fill>
    </dxf>
    <dxf>
      <font>
        <color auto="1"/>
      </font>
      <fill>
        <patternFill>
          <bgColor rgb="FFFFFF00"/>
        </patternFill>
      </fill>
    </dxf>
    <dxf>
      <font>
        <color theme="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rgb="FFFFC000"/>
        </left>
        <right style="thin">
          <color rgb="FFFFC000"/>
        </right>
        <top style="thin">
          <color rgb="FFFFC000"/>
        </top>
        <bottom style="thin">
          <color rgb="FFFFC000"/>
        </bottom>
      </border>
    </dxf>
    <dxf>
      <fill>
        <patternFill>
          <bgColor rgb="FFFF5050"/>
        </patternFill>
      </fill>
    </dxf>
    <dxf>
      <font>
        <color theme="1"/>
      </font>
      <fill>
        <patternFill>
          <bgColor rgb="FF92D050"/>
        </patternFill>
      </fill>
    </dxf>
    <dxf>
      <font>
        <color auto="1"/>
      </font>
      <fill>
        <patternFill>
          <bgColor rgb="FFFFFF00"/>
        </patternFill>
      </fill>
    </dxf>
    <dxf>
      <font>
        <color theme="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rgb="FFFFC000"/>
        </left>
        <right style="thin">
          <color rgb="FFFFC000"/>
        </right>
        <top style="thin">
          <color rgb="FFFFC000"/>
        </top>
        <bottom style="thin">
          <color rgb="FFFFC000"/>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ill>
        <patternFill>
          <bgColor rgb="FFFF5050"/>
        </patternFill>
      </fill>
    </dxf>
    <dxf>
      <font>
        <color theme="1"/>
      </font>
      <fill>
        <patternFill>
          <bgColor rgb="FF92D050"/>
        </patternFill>
      </fill>
    </dxf>
    <dxf>
      <font>
        <color auto="1"/>
      </font>
      <fill>
        <patternFill>
          <bgColor rgb="FFFFFF00"/>
        </patternFill>
      </fill>
    </dxf>
    <dxf>
      <font>
        <color theme="1"/>
      </font>
      <fill>
        <patternFill>
          <bgColor rgb="FF00B050"/>
        </patternFill>
      </fill>
    </dxf>
    <dxf>
      <font>
        <color auto="1"/>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rgb="FFFFC000"/>
        </left>
        <right style="thin">
          <color rgb="FFFFC000"/>
        </right>
        <top style="thin">
          <color rgb="FFFFC000"/>
        </top>
        <bottom style="thin">
          <color rgb="FFFFC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lang="es-CO"/>
            </a:pPr>
            <a:r>
              <a:rPr lang="es-CO"/>
              <a:t>Seguimiento </a:t>
            </a:r>
          </a:p>
        </c:rich>
      </c:tx>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2017'!$C$13:$C$13</c:f>
              <c:strCache>
                <c:ptCount val="1"/>
                <c:pt idx="0">
                  <c:v>Año</c:v>
                </c:pt>
              </c:strCache>
            </c:strRef>
          </c:cat>
          <c:val>
            <c:numRef>
              <c:f>'Ficha T Seguimiento 2017'!$D$13:$D$13</c:f>
              <c:numCache>
                <c:formatCode>0.0%</c:formatCode>
                <c:ptCount val="1"/>
                <c:pt idx="0">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2017'!$C$13:$C$13</c:f>
              <c:strCache>
                <c:ptCount val="1"/>
                <c:pt idx="0">
                  <c:v>Año</c:v>
                </c:pt>
              </c:strCache>
            </c:strRef>
          </c:cat>
          <c:val>
            <c:numRef>
              <c:f>'Ficha T Seguimiento 2017'!$G$13:$G$13</c:f>
              <c:numCache>
                <c:formatCode>0.0%</c:formatCode>
                <c:ptCount val="1"/>
                <c:pt idx="0">
                  <c:v>0.57650634752903174</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79811328"/>
        <c:axId val="47889728"/>
      </c:barChart>
      <c:catAx>
        <c:axId val="179811328"/>
        <c:scaling>
          <c:orientation val="minMax"/>
        </c:scaling>
        <c:delete val="0"/>
        <c:axPos val="b"/>
        <c:numFmt formatCode="General" sourceLinked="1"/>
        <c:majorTickMark val="none"/>
        <c:minorTickMark val="none"/>
        <c:tickLblPos val="nextTo"/>
        <c:txPr>
          <a:bodyPr/>
          <a:lstStyle/>
          <a:p>
            <a:pPr>
              <a:defRPr lang="es-CO" sz="1100"/>
            </a:pPr>
            <a:endParaRPr lang="es-CO"/>
          </a:p>
        </c:txPr>
        <c:crossAx val="47889728"/>
        <c:crosses val="autoZero"/>
        <c:auto val="1"/>
        <c:lblAlgn val="ctr"/>
        <c:lblOffset val="100"/>
        <c:noMultiLvlLbl val="0"/>
      </c:catAx>
      <c:valAx>
        <c:axId val="47889728"/>
        <c:scaling>
          <c:orientation val="minMax"/>
        </c:scaling>
        <c:delete val="0"/>
        <c:axPos val="l"/>
        <c:majorGridlines/>
        <c:numFmt formatCode="0.0%" sourceLinked="1"/>
        <c:majorTickMark val="none"/>
        <c:minorTickMark val="none"/>
        <c:tickLblPos val="nextTo"/>
        <c:txPr>
          <a:bodyPr/>
          <a:lstStyle/>
          <a:p>
            <a:pPr>
              <a:defRPr lang="es-CO" sz="1050"/>
            </a:pPr>
            <a:endParaRPr lang="es-CO"/>
          </a:p>
        </c:txPr>
        <c:crossAx val="179811328"/>
        <c:crosses val="autoZero"/>
        <c:crossBetween val="between"/>
      </c:valAx>
    </c:plotArea>
    <c:legend>
      <c:legendPos val="b"/>
      <c:layout>
        <c:manualLayout>
          <c:xMode val="edge"/>
          <c:yMode val="edge"/>
          <c:x val="0.89768444555290317"/>
          <c:y val="0.25742959705741592"/>
          <c:w val="9.2715478438498367E-2"/>
          <c:h val="0.40383156808727211"/>
        </c:manualLayout>
      </c:layout>
      <c:overlay val="0"/>
      <c:txPr>
        <a:bodyPr/>
        <a:lstStyle/>
        <a:p>
          <a:pPr>
            <a:defRPr lang="es-CO"/>
          </a:pPr>
          <a:endParaRPr lang="es-CO"/>
        </a:p>
      </c:txPr>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lang="es-CO"/>
            </a:pPr>
            <a:r>
              <a:rPr lang="es-CO"/>
              <a:t>Seguimiento </a:t>
            </a:r>
          </a:p>
        </c:rich>
      </c:tx>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2016-2019'!$C$13:$C$15</c:f>
              <c:strCache>
                <c:ptCount val="3"/>
                <c:pt idx="0">
                  <c:v>Año 2016</c:v>
                </c:pt>
                <c:pt idx="1">
                  <c:v>Año 2017</c:v>
                </c:pt>
                <c:pt idx="2">
                  <c:v>Año 2018</c:v>
                </c:pt>
              </c:strCache>
            </c:strRef>
          </c:cat>
          <c:val>
            <c:numRef>
              <c:f>'Ficha T Seguimiento 2016-2019'!$D$13:$D$15</c:f>
              <c:numCache>
                <c:formatCode>0.0%</c:formatCode>
                <c:ptCount val="3"/>
                <c:pt idx="0">
                  <c:v>1</c:v>
                </c:pt>
                <c:pt idx="1">
                  <c:v>1</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2016-2019'!$C$13:$C$15</c:f>
              <c:strCache>
                <c:ptCount val="3"/>
                <c:pt idx="0">
                  <c:v>Año 2016</c:v>
                </c:pt>
                <c:pt idx="1">
                  <c:v>Año 2017</c:v>
                </c:pt>
                <c:pt idx="2">
                  <c:v>Año 2018</c:v>
                </c:pt>
              </c:strCache>
            </c:strRef>
          </c:cat>
          <c:val>
            <c:numRef>
              <c:f>'Ficha T Seguimiento 2016-2019'!$G$13:$G$15</c:f>
              <c:numCache>
                <c:formatCode>0.0%</c:formatCode>
                <c:ptCount val="3"/>
                <c:pt idx="0">
                  <c:v>0.63551806919750065</c:v>
                </c:pt>
                <c:pt idx="1">
                  <c:v>0.55442324302005297</c:v>
                </c:pt>
                <c:pt idx="2">
                  <c:v>0.59493149658606415</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43431680"/>
        <c:axId val="167959296"/>
      </c:barChart>
      <c:catAx>
        <c:axId val="143431680"/>
        <c:scaling>
          <c:orientation val="minMax"/>
        </c:scaling>
        <c:delete val="0"/>
        <c:axPos val="b"/>
        <c:numFmt formatCode="General" sourceLinked="1"/>
        <c:majorTickMark val="none"/>
        <c:minorTickMark val="none"/>
        <c:tickLblPos val="nextTo"/>
        <c:txPr>
          <a:bodyPr/>
          <a:lstStyle/>
          <a:p>
            <a:pPr>
              <a:defRPr lang="es-CO" sz="1100"/>
            </a:pPr>
            <a:endParaRPr lang="es-CO"/>
          </a:p>
        </c:txPr>
        <c:crossAx val="167959296"/>
        <c:crosses val="autoZero"/>
        <c:auto val="1"/>
        <c:lblAlgn val="ctr"/>
        <c:lblOffset val="100"/>
        <c:noMultiLvlLbl val="0"/>
      </c:catAx>
      <c:valAx>
        <c:axId val="167959296"/>
        <c:scaling>
          <c:orientation val="minMax"/>
          <c:max val="1"/>
        </c:scaling>
        <c:delete val="0"/>
        <c:axPos val="l"/>
        <c:majorGridlines/>
        <c:numFmt formatCode="0.0%" sourceLinked="1"/>
        <c:majorTickMark val="none"/>
        <c:minorTickMark val="none"/>
        <c:tickLblPos val="nextTo"/>
        <c:txPr>
          <a:bodyPr/>
          <a:lstStyle/>
          <a:p>
            <a:pPr>
              <a:defRPr lang="es-CO" sz="1050"/>
            </a:pPr>
            <a:endParaRPr lang="es-CO"/>
          </a:p>
        </c:txPr>
        <c:crossAx val="143431680"/>
        <c:crosses val="autoZero"/>
        <c:crossBetween val="between"/>
      </c:valAx>
    </c:plotArea>
    <c:legend>
      <c:legendPos val="b"/>
      <c:layout>
        <c:manualLayout>
          <c:xMode val="edge"/>
          <c:yMode val="edge"/>
          <c:x val="0.89768444555290317"/>
          <c:y val="0.25742959705741592"/>
          <c:w val="9.2715478438498367E-2"/>
          <c:h val="0.40383156808727211"/>
        </c:manualLayout>
      </c:layout>
      <c:overlay val="0"/>
      <c:txPr>
        <a:bodyPr/>
        <a:lstStyle/>
        <a:p>
          <a:pPr>
            <a:defRPr lang="es-CO"/>
          </a:pPr>
          <a:endParaRPr lang="es-CO"/>
        </a:p>
      </c:txPr>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391775"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14</xdr:row>
      <xdr:rowOff>63500</xdr:rowOff>
    </xdr:from>
    <xdr:to>
      <xdr:col>10</xdr:col>
      <xdr:colOff>1269999</xdr:colOff>
      <xdr:row>34</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7393" y="381000"/>
          <a:ext cx="11099346" cy="1307646"/>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17</xdr:row>
      <xdr:rowOff>63500</xdr:rowOff>
    </xdr:from>
    <xdr:to>
      <xdr:col>10</xdr:col>
      <xdr:colOff>1269999</xdr:colOff>
      <xdr:row>37</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zoomScaleNormal="100" workbookViewId="0">
      <selection activeCell="N18" sqref="N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6.28515625" style="1" customWidth="1"/>
    <col min="14" max="16384" width="12.28515625" style="1"/>
  </cols>
  <sheetData>
    <row r="1" spans="2:13" ht="15.75" thickBot="1" x14ac:dyDescent="0.3"/>
    <row r="2" spans="2:13" x14ac:dyDescent="0.25">
      <c r="B2" s="94"/>
      <c r="C2" s="95"/>
      <c r="D2" s="95"/>
      <c r="E2" s="95"/>
      <c r="F2" s="95"/>
      <c r="G2" s="95"/>
      <c r="H2" s="95"/>
      <c r="I2" s="95"/>
      <c r="J2" s="95"/>
      <c r="K2" s="95"/>
      <c r="L2" s="95"/>
      <c r="M2" s="96"/>
    </row>
    <row r="3" spans="2:13" x14ac:dyDescent="0.25">
      <c r="B3" s="97"/>
      <c r="C3" s="98"/>
      <c r="D3" s="98"/>
      <c r="E3" s="98"/>
      <c r="F3" s="98"/>
      <c r="G3" s="98"/>
      <c r="H3" s="98"/>
      <c r="I3" s="98"/>
      <c r="J3" s="98"/>
      <c r="K3" s="98"/>
      <c r="L3" s="98"/>
      <c r="M3" s="99"/>
    </row>
    <row r="4" spans="2:13" x14ac:dyDescent="0.25">
      <c r="B4" s="97"/>
      <c r="C4" s="98"/>
      <c r="D4" s="98"/>
      <c r="E4" s="98"/>
      <c r="F4" s="98"/>
      <c r="G4" s="98"/>
      <c r="H4" s="98"/>
      <c r="I4" s="98"/>
      <c r="J4" s="98"/>
      <c r="K4" s="98"/>
      <c r="L4" s="98"/>
      <c r="M4" s="99"/>
    </row>
    <row r="5" spans="2:13" x14ac:dyDescent="0.25">
      <c r="B5" s="97"/>
      <c r="C5" s="98"/>
      <c r="D5" s="98"/>
      <c r="E5" s="98"/>
      <c r="F5" s="98"/>
      <c r="G5" s="98"/>
      <c r="H5" s="98"/>
      <c r="I5" s="98"/>
      <c r="J5" s="98"/>
      <c r="K5" s="98"/>
      <c r="L5" s="98"/>
      <c r="M5" s="99"/>
    </row>
    <row r="6" spans="2:13" x14ac:dyDescent="0.25">
      <c r="B6" s="97"/>
      <c r="C6" s="98"/>
      <c r="D6" s="98"/>
      <c r="E6" s="98"/>
      <c r="F6" s="98"/>
      <c r="G6" s="98"/>
      <c r="H6" s="98"/>
      <c r="I6" s="98"/>
      <c r="J6" s="98"/>
      <c r="K6" s="98"/>
      <c r="L6" s="98"/>
      <c r="M6" s="99"/>
    </row>
    <row r="7" spans="2:13" x14ac:dyDescent="0.25">
      <c r="B7" s="97"/>
      <c r="C7" s="98"/>
      <c r="D7" s="98"/>
      <c r="E7" s="98"/>
      <c r="F7" s="98"/>
      <c r="G7" s="98"/>
      <c r="H7" s="98"/>
      <c r="I7" s="98"/>
      <c r="J7" s="98"/>
      <c r="K7" s="98"/>
      <c r="L7" s="98"/>
      <c r="M7" s="99"/>
    </row>
    <row r="8" spans="2:13" x14ac:dyDescent="0.25">
      <c r="B8" s="97"/>
      <c r="C8" s="98"/>
      <c r="D8" s="98"/>
      <c r="E8" s="98"/>
      <c r="F8" s="98"/>
      <c r="G8" s="98"/>
      <c r="H8" s="98"/>
      <c r="I8" s="98"/>
      <c r="J8" s="98"/>
      <c r="K8" s="98"/>
      <c r="L8" s="98"/>
      <c r="M8" s="99"/>
    </row>
    <row r="9" spans="2:13" x14ac:dyDescent="0.25">
      <c r="B9" s="97"/>
      <c r="C9" s="98"/>
      <c r="D9" s="98"/>
      <c r="E9" s="98"/>
      <c r="F9" s="98"/>
      <c r="G9" s="98"/>
      <c r="H9" s="98"/>
      <c r="I9" s="98"/>
      <c r="J9" s="98"/>
      <c r="K9" s="98"/>
      <c r="L9" s="98"/>
      <c r="M9" s="99"/>
    </row>
    <row r="10" spans="2:13" ht="15.75" thickBot="1" x14ac:dyDescent="0.3">
      <c r="B10" s="100"/>
      <c r="C10" s="101"/>
      <c r="D10" s="101"/>
      <c r="E10" s="101"/>
      <c r="F10" s="101"/>
      <c r="G10" s="101"/>
      <c r="H10" s="101"/>
      <c r="I10" s="101"/>
      <c r="J10" s="101"/>
      <c r="K10" s="101"/>
      <c r="L10" s="101"/>
      <c r="M10" s="102"/>
    </row>
    <row r="11" spans="2:13" ht="12.75" customHeight="1" x14ac:dyDescent="0.25">
      <c r="B11" s="2"/>
      <c r="C11" s="3"/>
      <c r="D11" s="3"/>
      <c r="E11" s="3"/>
      <c r="F11" s="4"/>
      <c r="G11" s="3"/>
      <c r="H11" s="3"/>
      <c r="I11" s="3"/>
      <c r="J11" s="3"/>
      <c r="K11" s="3"/>
      <c r="L11" s="3"/>
      <c r="M11" s="5"/>
    </row>
    <row r="12" spans="2:13" ht="23.25" customHeight="1" x14ac:dyDescent="0.25">
      <c r="B12" s="103" t="s">
        <v>0</v>
      </c>
      <c r="C12" s="104"/>
      <c r="D12" s="104"/>
      <c r="E12" s="104"/>
      <c r="F12" s="104"/>
      <c r="G12" s="104"/>
      <c r="H12" s="104"/>
      <c r="I12" s="104"/>
      <c r="J12" s="104"/>
      <c r="K12" s="104"/>
      <c r="L12" s="104"/>
      <c r="M12" s="105"/>
    </row>
    <row r="13" spans="2:13" ht="15.75" customHeight="1" x14ac:dyDescent="0.25">
      <c r="B13" s="6"/>
      <c r="C13" s="7"/>
      <c r="D13" s="8"/>
      <c r="E13" s="8"/>
      <c r="F13" s="7"/>
      <c r="G13" s="7"/>
      <c r="H13" s="7"/>
      <c r="I13" s="8"/>
      <c r="J13" s="8"/>
      <c r="K13" s="7"/>
      <c r="L13" s="7"/>
      <c r="M13" s="9"/>
    </row>
    <row r="14" spans="2:13" ht="12.75" customHeight="1" x14ac:dyDescent="0.25">
      <c r="B14" s="106" t="s">
        <v>1</v>
      </c>
      <c r="C14" s="107"/>
      <c r="D14" s="10"/>
      <c r="E14" s="10"/>
      <c r="F14" s="108" t="s">
        <v>49</v>
      </c>
      <c r="G14" s="108"/>
      <c r="H14" s="108"/>
      <c r="I14" s="10"/>
      <c r="J14" s="10"/>
      <c r="K14" s="108" t="s">
        <v>2</v>
      </c>
      <c r="L14" s="108"/>
      <c r="M14" s="11"/>
    </row>
    <row r="15" spans="2:13" ht="12.75" customHeight="1" x14ac:dyDescent="0.25">
      <c r="B15" s="106"/>
      <c r="C15" s="107"/>
      <c r="D15" s="10"/>
      <c r="E15" s="10"/>
      <c r="F15" s="108"/>
      <c r="G15" s="108"/>
      <c r="H15" s="108"/>
      <c r="I15" s="10"/>
      <c r="J15" s="10"/>
      <c r="K15" s="108"/>
      <c r="L15" s="108"/>
      <c r="M15" s="11"/>
    </row>
    <row r="16" spans="2:13" ht="14.25" customHeight="1" x14ac:dyDescent="0.25">
      <c r="B16" s="12" t="s">
        <v>3</v>
      </c>
      <c r="C16" s="13" t="s">
        <v>64</v>
      </c>
      <c r="D16" s="14"/>
      <c r="E16" s="14"/>
      <c r="F16" s="28" t="s">
        <v>43</v>
      </c>
      <c r="G16" s="73"/>
      <c r="H16" s="73"/>
      <c r="I16" s="14"/>
      <c r="J16" s="10"/>
      <c r="K16" s="74" t="s">
        <v>126</v>
      </c>
      <c r="L16" s="75"/>
      <c r="M16" s="11"/>
    </row>
    <row r="17" spans="2:13" x14ac:dyDescent="0.25">
      <c r="B17" s="12" t="s">
        <v>4</v>
      </c>
      <c r="C17" s="13"/>
      <c r="D17" s="14"/>
      <c r="E17" s="14"/>
      <c r="F17" s="28" t="s">
        <v>44</v>
      </c>
      <c r="G17" s="73"/>
      <c r="H17" s="73"/>
      <c r="I17" s="14"/>
      <c r="J17" s="10"/>
      <c r="K17" s="76"/>
      <c r="L17" s="77"/>
      <c r="M17" s="11"/>
    </row>
    <row r="18" spans="2:13" x14ac:dyDescent="0.25">
      <c r="B18" s="12" t="s">
        <v>5</v>
      </c>
      <c r="C18" s="13"/>
      <c r="D18" s="14"/>
      <c r="E18" s="14"/>
      <c r="F18" s="28" t="s">
        <v>45</v>
      </c>
      <c r="G18" s="73" t="s">
        <v>64</v>
      </c>
      <c r="H18" s="73"/>
      <c r="I18" s="14"/>
      <c r="J18" s="10"/>
      <c r="K18" s="78"/>
      <c r="L18" s="79"/>
      <c r="M18" s="11"/>
    </row>
    <row r="19" spans="2:13" x14ac:dyDescent="0.25">
      <c r="B19" s="12" t="s">
        <v>41</v>
      </c>
      <c r="C19" s="13"/>
      <c r="D19" s="14"/>
      <c r="E19" s="14"/>
      <c r="F19" s="28" t="s">
        <v>40</v>
      </c>
      <c r="G19" s="73"/>
      <c r="H19" s="7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80" t="s">
        <v>6</v>
      </c>
      <c r="C21" s="81"/>
      <c r="D21" s="81"/>
      <c r="E21" s="81"/>
      <c r="F21" s="81"/>
      <c r="G21" s="81"/>
      <c r="H21" s="81"/>
      <c r="I21" s="81"/>
      <c r="J21" s="81"/>
      <c r="K21" s="81"/>
      <c r="L21" s="81"/>
      <c r="M21" s="82"/>
    </row>
    <row r="22" spans="2:13" ht="14.25" customHeight="1" x14ac:dyDescent="0.25">
      <c r="B22" s="83"/>
      <c r="C22" s="84"/>
      <c r="D22" s="84"/>
      <c r="E22" s="84"/>
      <c r="F22" s="84"/>
      <c r="G22" s="84"/>
      <c r="H22" s="84"/>
      <c r="I22" s="84"/>
      <c r="J22" s="84"/>
      <c r="K22" s="84"/>
      <c r="L22" s="84"/>
      <c r="M22" s="85"/>
    </row>
    <row r="23" spans="2:13" ht="21" customHeight="1" x14ac:dyDescent="0.25">
      <c r="B23" s="86" t="s">
        <v>55</v>
      </c>
      <c r="C23" s="88" t="s">
        <v>7</v>
      </c>
      <c r="D23" s="89"/>
      <c r="E23" s="89"/>
      <c r="F23" s="90"/>
      <c r="G23" s="91" t="s">
        <v>65</v>
      </c>
      <c r="H23" s="92"/>
      <c r="I23" s="92"/>
      <c r="J23" s="92"/>
      <c r="K23" s="92"/>
      <c r="L23" s="92"/>
      <c r="M23" s="93"/>
    </row>
    <row r="24" spans="2:13" ht="20.100000000000001" customHeight="1" x14ac:dyDescent="0.25">
      <c r="B24" s="87"/>
      <c r="C24" s="88" t="s">
        <v>8</v>
      </c>
      <c r="D24" s="89"/>
      <c r="E24" s="89"/>
      <c r="F24" s="90"/>
      <c r="G24" s="91" t="s">
        <v>67</v>
      </c>
      <c r="H24" s="92"/>
      <c r="I24" s="92"/>
      <c r="J24" s="92"/>
      <c r="K24" s="92"/>
      <c r="L24" s="92"/>
      <c r="M24" s="93"/>
    </row>
    <row r="25" spans="2:13" ht="20.100000000000001" customHeight="1" x14ac:dyDescent="0.25">
      <c r="B25" s="87"/>
      <c r="C25" s="88" t="s">
        <v>9</v>
      </c>
      <c r="D25" s="89"/>
      <c r="E25" s="89"/>
      <c r="F25" s="90"/>
      <c r="G25" s="91" t="s">
        <v>66</v>
      </c>
      <c r="H25" s="92"/>
      <c r="I25" s="92"/>
      <c r="J25" s="92"/>
      <c r="K25" s="92"/>
      <c r="L25" s="92"/>
      <c r="M25" s="93"/>
    </row>
    <row r="26" spans="2:13" ht="20.100000000000001" customHeight="1" x14ac:dyDescent="0.25">
      <c r="B26" s="87"/>
      <c r="C26" s="88" t="s">
        <v>10</v>
      </c>
      <c r="D26" s="89"/>
      <c r="E26" s="89"/>
      <c r="F26" s="90"/>
      <c r="G26" s="91" t="s">
        <v>68</v>
      </c>
      <c r="H26" s="92"/>
      <c r="I26" s="92"/>
      <c r="J26" s="92"/>
      <c r="K26" s="92"/>
      <c r="L26" s="92"/>
      <c r="M26" s="93"/>
    </row>
    <row r="27" spans="2:13" ht="23.25" customHeight="1" x14ac:dyDescent="0.25">
      <c r="B27" s="86" t="s">
        <v>56</v>
      </c>
      <c r="C27" s="88" t="s">
        <v>11</v>
      </c>
      <c r="D27" s="89"/>
      <c r="E27" s="89"/>
      <c r="F27" s="90"/>
      <c r="G27" s="91" t="s">
        <v>69</v>
      </c>
      <c r="H27" s="92"/>
      <c r="I27" s="92"/>
      <c r="J27" s="92"/>
      <c r="K27" s="92"/>
      <c r="L27" s="92"/>
      <c r="M27" s="93"/>
    </row>
    <row r="28" spans="2:13" ht="23.25" customHeight="1" x14ac:dyDescent="0.25">
      <c r="B28" s="87"/>
      <c r="C28" s="88" t="s">
        <v>12</v>
      </c>
      <c r="D28" s="89"/>
      <c r="E28" s="89"/>
      <c r="F28" s="90"/>
      <c r="G28" s="91" t="s">
        <v>70</v>
      </c>
      <c r="H28" s="92"/>
      <c r="I28" s="92"/>
      <c r="J28" s="92"/>
      <c r="K28" s="92"/>
      <c r="L28" s="92"/>
      <c r="M28" s="93"/>
    </row>
    <row r="29" spans="2:13" ht="23.25" customHeight="1" x14ac:dyDescent="0.25">
      <c r="B29" s="87"/>
      <c r="C29" s="88" t="s">
        <v>13</v>
      </c>
      <c r="D29" s="89"/>
      <c r="E29" s="89"/>
      <c r="F29" s="90"/>
      <c r="G29" s="91" t="s">
        <v>71</v>
      </c>
      <c r="H29" s="92"/>
      <c r="I29" s="92"/>
      <c r="J29" s="92"/>
      <c r="K29" s="92"/>
      <c r="L29" s="92"/>
      <c r="M29" s="93"/>
    </row>
    <row r="30" spans="2:13" ht="23.25" customHeight="1" x14ac:dyDescent="0.25">
      <c r="B30" s="133"/>
      <c r="C30" s="88" t="s">
        <v>14</v>
      </c>
      <c r="D30" s="89"/>
      <c r="E30" s="89"/>
      <c r="F30" s="90"/>
      <c r="G30" s="91" t="s">
        <v>72</v>
      </c>
      <c r="H30" s="92"/>
      <c r="I30" s="92"/>
      <c r="J30" s="92"/>
      <c r="K30" s="92"/>
      <c r="L30" s="92"/>
      <c r="M30" s="93"/>
    </row>
    <row r="31" spans="2:13" ht="25.5" customHeight="1" x14ac:dyDescent="0.25">
      <c r="B31" s="112" t="s">
        <v>57</v>
      </c>
      <c r="C31" s="114" t="s">
        <v>15</v>
      </c>
      <c r="D31" s="114"/>
      <c r="E31" s="114"/>
      <c r="F31" s="114"/>
      <c r="G31" s="115" t="s">
        <v>73</v>
      </c>
      <c r="H31" s="115"/>
      <c r="I31" s="115"/>
      <c r="J31" s="115"/>
      <c r="K31" s="115"/>
      <c r="L31" s="115"/>
      <c r="M31" s="116"/>
    </row>
    <row r="32" spans="2:13" ht="21" customHeight="1" x14ac:dyDescent="0.25">
      <c r="B32" s="113"/>
      <c r="C32" s="114" t="s">
        <v>16</v>
      </c>
      <c r="D32" s="114"/>
      <c r="E32" s="114"/>
      <c r="F32" s="114"/>
      <c r="G32" s="117" t="s">
        <v>73</v>
      </c>
      <c r="H32" s="117"/>
      <c r="I32" s="117"/>
      <c r="J32" s="117"/>
      <c r="K32" s="117"/>
      <c r="L32" s="117"/>
      <c r="M32" s="118"/>
    </row>
    <row r="33" spans="2:13" ht="33" customHeight="1" x14ac:dyDescent="0.25">
      <c r="B33" s="113"/>
      <c r="C33" s="119" t="s">
        <v>17</v>
      </c>
      <c r="D33" s="119"/>
      <c r="E33" s="119"/>
      <c r="F33" s="119"/>
      <c r="G33" s="115" t="s">
        <v>73</v>
      </c>
      <c r="H33" s="115"/>
      <c r="I33" s="115"/>
      <c r="J33" s="115"/>
      <c r="K33" s="115"/>
      <c r="L33" s="115"/>
      <c r="M33" s="116"/>
    </row>
    <row r="34" spans="2:13" ht="28.5" customHeight="1" x14ac:dyDescent="0.25">
      <c r="B34" s="19" t="s">
        <v>58</v>
      </c>
      <c r="C34" s="119" t="s">
        <v>7</v>
      </c>
      <c r="D34" s="119"/>
      <c r="E34" s="119"/>
      <c r="F34" s="119"/>
      <c r="G34" s="115" t="s">
        <v>73</v>
      </c>
      <c r="H34" s="115"/>
      <c r="I34" s="115"/>
      <c r="J34" s="115"/>
      <c r="K34" s="115"/>
      <c r="L34" s="115"/>
      <c r="M34" s="116"/>
    </row>
    <row r="35" spans="2:13" s="20" customFormat="1" ht="28.5" customHeight="1" x14ac:dyDescent="0.25">
      <c r="B35" s="120" t="s">
        <v>18</v>
      </c>
      <c r="C35" s="121"/>
      <c r="D35" s="121"/>
      <c r="E35" s="121"/>
      <c r="F35" s="121"/>
      <c r="G35" s="121"/>
      <c r="H35" s="121"/>
      <c r="I35" s="121"/>
      <c r="J35" s="121"/>
      <c r="K35" s="121"/>
      <c r="L35" s="121"/>
      <c r="M35" s="122"/>
    </row>
    <row r="36" spans="2:13" s="20" customFormat="1" ht="24.75" customHeight="1" x14ac:dyDescent="0.25">
      <c r="B36" s="21" t="s">
        <v>19</v>
      </c>
      <c r="C36" s="123" t="s">
        <v>20</v>
      </c>
      <c r="D36" s="123"/>
      <c r="E36" s="123"/>
      <c r="F36" s="123"/>
      <c r="G36" s="123"/>
      <c r="H36" s="123"/>
      <c r="I36" s="123"/>
      <c r="J36" s="123"/>
      <c r="K36" s="123"/>
      <c r="L36" s="123"/>
      <c r="M36" s="124"/>
    </row>
    <row r="37" spans="2:13" ht="29.25" customHeight="1" x14ac:dyDescent="0.25">
      <c r="B37" s="22" t="s">
        <v>21</v>
      </c>
      <c r="C37" s="125" t="s">
        <v>74</v>
      </c>
      <c r="D37" s="125"/>
      <c r="E37" s="125"/>
      <c r="F37" s="125"/>
      <c r="G37" s="125"/>
      <c r="H37" s="125"/>
      <c r="I37" s="125"/>
      <c r="J37" s="125"/>
      <c r="K37" s="125"/>
      <c r="L37" s="125"/>
      <c r="M37" s="126"/>
    </row>
    <row r="38" spans="2:13" ht="29.25" customHeight="1" x14ac:dyDescent="0.25">
      <c r="B38" s="23" t="s">
        <v>22</v>
      </c>
      <c r="C38" s="70" t="s">
        <v>83</v>
      </c>
      <c r="D38" s="71"/>
      <c r="E38" s="71"/>
      <c r="F38" s="71"/>
      <c r="G38" s="71"/>
      <c r="H38" s="71"/>
      <c r="I38" s="71"/>
      <c r="J38" s="71"/>
      <c r="K38" s="71"/>
      <c r="L38" s="71"/>
      <c r="M38" s="72"/>
    </row>
    <row r="39" spans="2:13" ht="29.25" customHeight="1" x14ac:dyDescent="0.25">
      <c r="B39" s="23" t="s">
        <v>42</v>
      </c>
      <c r="C39" s="70" t="s">
        <v>86</v>
      </c>
      <c r="D39" s="71"/>
      <c r="E39" s="71"/>
      <c r="F39" s="71"/>
      <c r="G39" s="71"/>
      <c r="H39" s="71"/>
      <c r="I39" s="71"/>
      <c r="J39" s="71"/>
      <c r="K39" s="71"/>
      <c r="L39" s="71"/>
      <c r="M39" s="72"/>
    </row>
    <row r="40" spans="2:13" ht="33" customHeight="1" x14ac:dyDescent="0.25">
      <c r="B40" s="24" t="s">
        <v>23</v>
      </c>
      <c r="C40" s="127" t="s">
        <v>84</v>
      </c>
      <c r="D40" s="127"/>
      <c r="E40" s="127"/>
      <c r="F40" s="127"/>
      <c r="G40" s="127"/>
      <c r="H40" s="127"/>
      <c r="I40" s="127"/>
      <c r="J40" s="127"/>
      <c r="K40" s="127"/>
      <c r="L40" s="127"/>
      <c r="M40" s="128"/>
    </row>
    <row r="41" spans="2:13" ht="22.5" customHeight="1" x14ac:dyDescent="0.25">
      <c r="B41" s="24" t="s">
        <v>24</v>
      </c>
      <c r="C41" s="70" t="s">
        <v>85</v>
      </c>
      <c r="D41" s="71"/>
      <c r="E41" s="71"/>
      <c r="F41" s="71"/>
      <c r="G41" s="71"/>
      <c r="H41" s="71"/>
      <c r="I41" s="71"/>
      <c r="J41" s="71"/>
      <c r="K41" s="71"/>
      <c r="L41" s="71"/>
      <c r="M41" s="72"/>
    </row>
    <row r="42" spans="2:13" ht="21.75" customHeight="1" x14ac:dyDescent="0.25">
      <c r="B42" s="24" t="s">
        <v>25</v>
      </c>
      <c r="C42" s="109" t="s">
        <v>120</v>
      </c>
      <c r="D42" s="110"/>
      <c r="E42" s="110"/>
      <c r="F42" s="110"/>
      <c r="G42" s="110"/>
      <c r="H42" s="110"/>
      <c r="I42" s="110"/>
      <c r="J42" s="110"/>
      <c r="K42" s="110"/>
      <c r="L42" s="110"/>
      <c r="M42" s="111"/>
    </row>
    <row r="43" spans="2:13" ht="26.25" customHeight="1" x14ac:dyDescent="0.25">
      <c r="B43" s="25" t="s">
        <v>26</v>
      </c>
      <c r="C43" s="127" t="s">
        <v>75</v>
      </c>
      <c r="D43" s="127"/>
      <c r="E43" s="127"/>
      <c r="F43" s="127"/>
      <c r="G43" s="127"/>
      <c r="H43" s="127"/>
      <c r="I43" s="127"/>
      <c r="J43" s="127"/>
      <c r="K43" s="127"/>
      <c r="L43" s="127"/>
      <c r="M43" s="128"/>
    </row>
    <row r="44" spans="2:13" ht="26.25" customHeight="1" x14ac:dyDescent="0.25">
      <c r="B44" s="25" t="s">
        <v>27</v>
      </c>
      <c r="C44" s="129" t="s">
        <v>79</v>
      </c>
      <c r="D44" s="130"/>
      <c r="E44" s="130"/>
      <c r="F44" s="130"/>
      <c r="G44" s="130"/>
      <c r="H44" s="130"/>
      <c r="I44" s="130"/>
      <c r="J44" s="130"/>
      <c r="K44" s="130"/>
      <c r="L44" s="130"/>
      <c r="M44" s="131"/>
    </row>
    <row r="45" spans="2:13" ht="23.25" customHeight="1" x14ac:dyDescent="0.25">
      <c r="B45" s="132" t="s">
        <v>28</v>
      </c>
      <c r="C45" s="129" t="s">
        <v>76</v>
      </c>
      <c r="D45" s="130"/>
      <c r="E45" s="130"/>
      <c r="F45" s="130"/>
      <c r="G45" s="130"/>
      <c r="H45" s="130"/>
      <c r="I45" s="130"/>
      <c r="J45" s="130"/>
      <c r="K45" s="130"/>
      <c r="L45" s="130"/>
      <c r="M45" s="131"/>
    </row>
    <row r="46" spans="2:13" ht="23.25" customHeight="1" x14ac:dyDescent="0.25">
      <c r="B46" s="132"/>
      <c r="C46" s="129" t="s">
        <v>77</v>
      </c>
      <c r="D46" s="130"/>
      <c r="E46" s="130"/>
      <c r="F46" s="130"/>
      <c r="G46" s="130"/>
      <c r="H46" s="130"/>
      <c r="I46" s="130"/>
      <c r="J46" s="130"/>
      <c r="K46" s="130"/>
      <c r="L46" s="130"/>
      <c r="M46" s="131"/>
    </row>
    <row r="47" spans="2:13" ht="66.75" customHeight="1" x14ac:dyDescent="0.25">
      <c r="B47" s="132"/>
      <c r="C47" s="129" t="s">
        <v>78</v>
      </c>
      <c r="D47" s="130"/>
      <c r="E47" s="130"/>
      <c r="F47" s="130"/>
      <c r="G47" s="130"/>
      <c r="H47" s="130"/>
      <c r="I47" s="130"/>
      <c r="J47" s="130"/>
      <c r="K47" s="130"/>
      <c r="L47" s="130"/>
      <c r="M47" s="131"/>
    </row>
    <row r="48" spans="2:13" ht="26.25" customHeight="1" x14ac:dyDescent="0.25">
      <c r="B48" s="25" t="s">
        <v>29</v>
      </c>
      <c r="C48" s="70" t="s">
        <v>73</v>
      </c>
      <c r="D48" s="71"/>
      <c r="E48" s="71"/>
      <c r="F48" s="71"/>
      <c r="G48" s="71"/>
      <c r="H48" s="71"/>
      <c r="I48" s="71"/>
      <c r="J48" s="71"/>
      <c r="K48" s="71"/>
      <c r="L48" s="71"/>
      <c r="M48" s="72"/>
    </row>
    <row r="49" spans="2:13" ht="33" customHeight="1" x14ac:dyDescent="0.25">
      <c r="B49" s="25" t="s">
        <v>30</v>
      </c>
      <c r="C49" s="70" t="s">
        <v>73</v>
      </c>
      <c r="D49" s="71"/>
      <c r="E49" s="71"/>
      <c r="F49" s="71"/>
      <c r="G49" s="71"/>
      <c r="H49" s="71"/>
      <c r="I49" s="71"/>
      <c r="J49" s="71"/>
      <c r="K49" s="71"/>
      <c r="L49" s="71"/>
      <c r="M49" s="72"/>
    </row>
    <row r="50" spans="2:13" ht="33" customHeight="1" x14ac:dyDescent="0.25">
      <c r="B50" s="25" t="s">
        <v>31</v>
      </c>
      <c r="C50" s="70" t="s">
        <v>87</v>
      </c>
      <c r="D50" s="71"/>
      <c r="E50" s="71"/>
      <c r="F50" s="71"/>
      <c r="G50" s="71"/>
      <c r="H50" s="71"/>
      <c r="I50" s="71"/>
      <c r="J50" s="71"/>
      <c r="K50" s="71"/>
      <c r="L50" s="71"/>
      <c r="M50" s="72"/>
    </row>
    <row r="51" spans="2:13" ht="27" customHeight="1" x14ac:dyDescent="0.25">
      <c r="B51" s="25" t="s">
        <v>32</v>
      </c>
      <c r="C51" s="135" t="s">
        <v>80</v>
      </c>
      <c r="D51" s="135"/>
      <c r="E51" s="135"/>
      <c r="F51" s="135"/>
      <c r="G51" s="135"/>
      <c r="H51" s="135"/>
      <c r="I51" s="135"/>
      <c r="J51" s="135"/>
      <c r="K51" s="135"/>
      <c r="L51" s="135"/>
      <c r="M51" s="136"/>
    </row>
    <row r="52" spans="2:13" ht="42.75" customHeight="1" x14ac:dyDescent="0.25">
      <c r="B52" s="25" t="s">
        <v>54</v>
      </c>
      <c r="C52" s="137" t="s">
        <v>81</v>
      </c>
      <c r="D52" s="138"/>
      <c r="E52" s="138"/>
      <c r="F52" s="138"/>
      <c r="G52" s="138"/>
      <c r="H52" s="138"/>
      <c r="I52" s="138"/>
      <c r="J52" s="138"/>
      <c r="K52" s="138"/>
      <c r="L52" s="138"/>
      <c r="M52" s="139"/>
    </row>
    <row r="53" spans="2:13" ht="24" customHeight="1" x14ac:dyDescent="0.25">
      <c r="B53" s="25" t="s">
        <v>34</v>
      </c>
      <c r="C53" s="127" t="s">
        <v>96</v>
      </c>
      <c r="D53" s="127"/>
      <c r="E53" s="127"/>
      <c r="F53" s="127"/>
      <c r="G53" s="127"/>
      <c r="H53" s="127"/>
      <c r="I53" s="127"/>
      <c r="J53" s="127"/>
      <c r="K53" s="127"/>
      <c r="L53" s="127"/>
      <c r="M53" s="128"/>
    </row>
    <row r="54" spans="2:13" ht="27" customHeight="1" x14ac:dyDescent="0.25">
      <c r="B54" s="25" t="s">
        <v>35</v>
      </c>
      <c r="C54" s="127" t="s">
        <v>82</v>
      </c>
      <c r="D54" s="127"/>
      <c r="E54" s="127"/>
      <c r="F54" s="127"/>
      <c r="G54" s="127"/>
      <c r="H54" s="127"/>
      <c r="I54" s="127"/>
      <c r="J54" s="127"/>
      <c r="K54" s="127"/>
      <c r="L54" s="127"/>
      <c r="M54" s="128"/>
    </row>
    <row r="55" spans="2:13" ht="31.5" customHeight="1" x14ac:dyDescent="0.25">
      <c r="B55" s="26" t="s">
        <v>36</v>
      </c>
      <c r="C55" s="129" t="s">
        <v>97</v>
      </c>
      <c r="D55" s="130"/>
      <c r="E55" s="130"/>
      <c r="F55" s="130"/>
      <c r="G55" s="130"/>
      <c r="H55" s="130"/>
      <c r="I55" s="130"/>
      <c r="J55" s="130"/>
      <c r="K55" s="130"/>
      <c r="L55" s="130"/>
      <c r="M55" s="131"/>
    </row>
    <row r="56" spans="2:13" ht="48" customHeight="1" thickBot="1" x14ac:dyDescent="0.3">
      <c r="B56" s="27" t="s">
        <v>37</v>
      </c>
      <c r="C56" s="140" t="s">
        <v>89</v>
      </c>
      <c r="D56" s="141"/>
      <c r="E56" s="141"/>
      <c r="F56" s="141"/>
      <c r="G56" s="142"/>
      <c r="H56" s="143" t="s">
        <v>38</v>
      </c>
      <c r="I56" s="143"/>
      <c r="J56" s="143"/>
      <c r="K56" s="144" t="s">
        <v>88</v>
      </c>
      <c r="L56" s="145"/>
      <c r="M56" s="146"/>
    </row>
    <row r="57" spans="2:13" ht="9" customHeight="1" x14ac:dyDescent="0.25"/>
    <row r="58" spans="2:13" ht="15.75" x14ac:dyDescent="0.25">
      <c r="B58" s="134" t="s">
        <v>39</v>
      </c>
      <c r="C58" s="134"/>
      <c r="D58" s="134"/>
      <c r="E58" s="134"/>
      <c r="F58" s="134"/>
      <c r="G58" s="134"/>
      <c r="H58" s="134"/>
      <c r="I58" s="134"/>
      <c r="J58" s="134"/>
      <c r="K58" s="134"/>
      <c r="L58" s="134"/>
      <c r="M58" s="134"/>
    </row>
  </sheetData>
  <mergeCells count="64">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 ref="C43:M43"/>
    <mergeCell ref="C44:M44"/>
    <mergeCell ref="B45:B47"/>
    <mergeCell ref="C45:M45"/>
    <mergeCell ref="C46:M46"/>
    <mergeCell ref="C47:M47"/>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36"/>
  <sheetViews>
    <sheetView showGridLines="0" topLeftCell="B4" workbookViewId="0">
      <selection activeCell="Q8" sqref="Q8"/>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3.42578125" customWidth="1"/>
    <col min="10" max="11" width="20.7109375" customWidth="1"/>
    <col min="12" max="13" width="12.5703125" customWidth="1"/>
    <col min="14" max="14" width="6.42578125" customWidth="1"/>
    <col min="15" max="15" width="10" customWidth="1"/>
    <col min="16" max="254" width="11.42578125" customWidth="1"/>
    <col min="255" max="255" width="18.140625" customWidth="1"/>
    <col min="256" max="256" width="13.7109375" customWidth="1"/>
  </cols>
  <sheetData>
    <row r="3" spans="2:17" x14ac:dyDescent="0.25">
      <c r="B3" s="10"/>
      <c r="C3" s="10"/>
      <c r="D3" s="10"/>
      <c r="E3" s="29"/>
      <c r="F3" s="29"/>
      <c r="G3" s="29"/>
      <c r="H3" s="29"/>
      <c r="I3" s="29"/>
      <c r="J3" s="29"/>
      <c r="K3" s="1"/>
    </row>
    <row r="4" spans="2:17" x14ac:dyDescent="0.25">
      <c r="B4" s="10"/>
      <c r="C4" s="10"/>
      <c r="D4" s="10"/>
      <c r="E4" s="29"/>
      <c r="F4" s="29"/>
      <c r="G4" s="29"/>
      <c r="H4" s="29"/>
      <c r="I4" s="29"/>
      <c r="J4" s="29"/>
      <c r="K4" s="1"/>
    </row>
    <row r="5" spans="2:17" x14ac:dyDescent="0.25">
      <c r="B5" s="10"/>
      <c r="C5" s="10"/>
      <c r="D5" s="10"/>
      <c r="E5" s="29"/>
      <c r="F5" s="29"/>
      <c r="G5" s="29"/>
      <c r="H5" s="29"/>
      <c r="I5" s="29"/>
      <c r="J5" s="29"/>
      <c r="K5" s="1"/>
    </row>
    <row r="6" spans="2:17" ht="18" customHeight="1" x14ac:dyDescent="0.25">
      <c r="B6" s="10"/>
      <c r="C6" s="10"/>
      <c r="D6" s="10"/>
      <c r="E6" s="29"/>
      <c r="F6" s="29"/>
      <c r="G6" s="29"/>
      <c r="H6" s="29"/>
      <c r="I6" s="29"/>
      <c r="J6" s="29"/>
      <c r="K6" s="1"/>
      <c r="M6" s="152" t="s">
        <v>99</v>
      </c>
      <c r="N6" s="152"/>
      <c r="O6" s="152"/>
      <c r="Q6">
        <f>0.39*0.39</f>
        <v>0.15210000000000001</v>
      </c>
    </row>
    <row r="7" spans="2:17" x14ac:dyDescent="0.25">
      <c r="B7" s="10"/>
      <c r="C7" s="10"/>
      <c r="D7" s="10"/>
      <c r="E7" s="29"/>
      <c r="F7" s="29"/>
      <c r="G7" s="29"/>
      <c r="H7" s="29"/>
      <c r="I7" s="29"/>
      <c r="J7" s="29"/>
      <c r="K7" s="1"/>
      <c r="M7" s="51" t="s">
        <v>51</v>
      </c>
      <c r="N7" s="52" t="s">
        <v>61</v>
      </c>
      <c r="O7" s="53">
        <v>0.48</v>
      </c>
      <c r="Q7" s="50">
        <f>0.59*0.59</f>
        <v>0.34809999999999997</v>
      </c>
    </row>
    <row r="8" spans="2:17" x14ac:dyDescent="0.25">
      <c r="B8" s="29"/>
      <c r="C8" s="29"/>
      <c r="D8" s="29"/>
      <c r="E8" s="29"/>
      <c r="F8" s="29"/>
      <c r="G8" s="29"/>
      <c r="H8" s="29"/>
      <c r="I8" s="29"/>
      <c r="J8" s="29"/>
      <c r="K8" s="1"/>
      <c r="M8" s="54" t="s">
        <v>52</v>
      </c>
      <c r="N8" s="52" t="s">
        <v>62</v>
      </c>
      <c r="O8" s="55" t="s">
        <v>98</v>
      </c>
      <c r="Q8">
        <f>0.69*0.69</f>
        <v>0.47609999999999991</v>
      </c>
    </row>
    <row r="9" spans="2:17" ht="18.75" customHeight="1" x14ac:dyDescent="0.25">
      <c r="B9" s="29"/>
      <c r="C9" s="29"/>
      <c r="D9" s="29"/>
      <c r="E9" s="29"/>
      <c r="F9" s="29"/>
      <c r="G9" s="29"/>
      <c r="H9" s="29"/>
      <c r="I9" s="29"/>
      <c r="J9" s="29"/>
      <c r="K9" s="1"/>
      <c r="L9" s="30"/>
      <c r="M9" s="56" t="s">
        <v>59</v>
      </c>
      <c r="N9" s="52" t="s">
        <v>63</v>
      </c>
      <c r="O9" s="57">
        <v>0.35</v>
      </c>
      <c r="Q9">
        <f>0.79*0.79</f>
        <v>0.6241000000000001</v>
      </c>
    </row>
    <row r="10" spans="2:17" ht="24" customHeight="1" x14ac:dyDescent="0.25">
      <c r="B10" s="148" t="s">
        <v>21</v>
      </c>
      <c r="C10" s="148"/>
      <c r="D10" s="148"/>
      <c r="E10" s="149" t="str">
        <f>'Ficha Técnica Formulación'!C37</f>
        <v>Índice de efectividad del plan de desarrollo</v>
      </c>
      <c r="F10" s="150"/>
      <c r="G10" s="150"/>
      <c r="H10" s="150"/>
      <c r="I10" s="150"/>
      <c r="J10" s="150"/>
      <c r="K10" s="151"/>
      <c r="L10" s="31"/>
    </row>
    <row r="11" spans="2:17" ht="10.5" customHeight="1" x14ac:dyDescent="0.25">
      <c r="L11" s="30"/>
    </row>
    <row r="12" spans="2:17" ht="56.25" customHeight="1" x14ac:dyDescent="0.25">
      <c r="B12" s="38" t="s">
        <v>46</v>
      </c>
      <c r="C12" s="38" t="s">
        <v>33</v>
      </c>
      <c r="D12" s="38" t="s">
        <v>50</v>
      </c>
      <c r="E12" s="39" t="s">
        <v>91</v>
      </c>
      <c r="F12" s="39" t="s">
        <v>77</v>
      </c>
      <c r="G12" s="39" t="s">
        <v>92</v>
      </c>
      <c r="H12" s="147" t="s">
        <v>48</v>
      </c>
      <c r="I12" s="147"/>
      <c r="J12" s="39" t="s">
        <v>47</v>
      </c>
      <c r="K12" s="39" t="s">
        <v>53</v>
      </c>
      <c r="L12" s="30"/>
    </row>
    <row r="13" spans="2:17" ht="204" x14ac:dyDescent="0.25">
      <c r="B13" s="42">
        <v>2017</v>
      </c>
      <c r="C13" s="42" t="s">
        <v>90</v>
      </c>
      <c r="D13" s="43">
        <v>1</v>
      </c>
      <c r="E13" s="48">
        <v>0.73255813953488369</v>
      </c>
      <c r="F13" s="48">
        <v>0.78697691884915444</v>
      </c>
      <c r="G13" s="48">
        <f>E13*F13</f>
        <v>0.57650634752903174</v>
      </c>
      <c r="H13" s="44">
        <f>G13</f>
        <v>0.57650634752903174</v>
      </c>
      <c r="I13" s="45" t="str">
        <f>IF(H13&lt;15%,"Critico",IF(H13&lt;35%,"Bajo",IF(H13&lt;48%,"Medio",IF(H13&lt;62.4%,"Satisfactorio","Sobresaliente"))))</f>
        <v>Satisfactorio</v>
      </c>
      <c r="J13" s="46" t="s">
        <v>93</v>
      </c>
      <c r="K13" s="47"/>
      <c r="L13" s="30"/>
    </row>
    <row r="14" spans="2:17" x14ac:dyDescent="0.25">
      <c r="C14" s="32"/>
      <c r="D14" s="32"/>
      <c r="E14" s="32"/>
      <c r="F14" s="32"/>
      <c r="G14" s="32"/>
      <c r="H14" s="32"/>
      <c r="I14" s="32"/>
      <c r="J14" s="32"/>
      <c r="K14" s="32"/>
      <c r="L14" s="30"/>
    </row>
    <row r="15" spans="2:17" x14ac:dyDescent="0.25">
      <c r="B15" s="32"/>
      <c r="C15" s="32"/>
      <c r="D15" s="32"/>
      <c r="E15" s="32"/>
      <c r="F15" s="32"/>
      <c r="G15" s="32"/>
      <c r="H15" s="32"/>
      <c r="I15" s="32"/>
      <c r="J15" s="32"/>
      <c r="K15" s="32"/>
      <c r="L15" s="30"/>
    </row>
    <row r="16" spans="2:17" x14ac:dyDescent="0.25">
      <c r="B16" s="32"/>
      <c r="C16" s="32"/>
      <c r="D16" s="32"/>
      <c r="E16" s="32"/>
      <c r="F16" s="32"/>
      <c r="G16" s="32"/>
      <c r="H16" s="32"/>
      <c r="I16" s="32"/>
      <c r="J16" s="32"/>
      <c r="K16" s="32"/>
      <c r="L16" s="30"/>
    </row>
    <row r="17" spans="2:12" x14ac:dyDescent="0.25">
      <c r="B17" s="32"/>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ht="15" customHeight="1"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ht="15" customHeight="1" x14ac:dyDescent="0.25">
      <c r="B31" s="30"/>
      <c r="C31" s="30"/>
      <c r="D31" s="30"/>
      <c r="E31" s="33"/>
      <c r="F31" s="30"/>
      <c r="G31" s="30"/>
      <c r="H31" s="30"/>
      <c r="I31" s="30"/>
      <c r="J31" s="30"/>
      <c r="K31" s="30"/>
      <c r="L31" s="30"/>
    </row>
    <row r="32" spans="2:12" x14ac:dyDescent="0.25">
      <c r="B32" s="30"/>
      <c r="C32" s="30"/>
      <c r="D32" s="30"/>
      <c r="E32" s="34"/>
      <c r="F32" s="30"/>
      <c r="G32" s="30"/>
      <c r="H32" s="30"/>
      <c r="I32" s="30"/>
      <c r="J32" s="30"/>
      <c r="K32" s="30"/>
      <c r="L32" s="30"/>
    </row>
    <row r="33" spans="2:12" x14ac:dyDescent="0.25">
      <c r="B33" s="30"/>
      <c r="C33" s="30"/>
      <c r="D33" s="30"/>
      <c r="E33" s="34"/>
      <c r="F33" s="30"/>
      <c r="G33" s="30"/>
      <c r="H33" s="30"/>
      <c r="I33" s="30"/>
      <c r="J33" s="30"/>
      <c r="K33" s="30"/>
      <c r="L33" s="30"/>
    </row>
    <row r="34" spans="2:12" x14ac:dyDescent="0.25">
      <c r="B34" s="30"/>
      <c r="C34" s="30"/>
      <c r="D34" s="30"/>
      <c r="E34" s="34"/>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0"/>
      <c r="F36" s="30"/>
      <c r="G36" s="30"/>
      <c r="H36" s="30"/>
      <c r="I36" s="30"/>
      <c r="J36" s="30"/>
      <c r="K36" s="30"/>
      <c r="L36" s="30"/>
    </row>
  </sheetData>
  <mergeCells count="4">
    <mergeCell ref="H12:I12"/>
    <mergeCell ref="B10:D10"/>
    <mergeCell ref="E10:K10"/>
    <mergeCell ref="M6:O6"/>
  </mergeCells>
  <conditionalFormatting sqref="H13">
    <cfRule type="cellIs" dxfId="45" priority="11" stopIfTrue="1" operator="between">
      <formula>0.35</formula>
      <formula>0.48</formula>
    </cfRule>
  </conditionalFormatting>
  <conditionalFormatting sqref="H13">
    <cfRule type="cellIs" dxfId="44" priority="9" stopIfTrue="1" operator="lessThan">
      <formula>0.35</formula>
    </cfRule>
    <cfRule type="cellIs" dxfId="43" priority="10" stopIfTrue="1" operator="greaterThan">
      <formula>0.48</formula>
    </cfRule>
  </conditionalFormatting>
  <conditionalFormatting sqref="K13">
    <cfRule type="containsText" dxfId="42" priority="3" operator="containsText" text="Critico">
      <formula>NOT(ISERROR(SEARCH("Critico",K13)))</formula>
    </cfRule>
    <cfRule type="containsText" dxfId="41" priority="4" operator="containsText" text="Satisfactorio">
      <formula>NOT(ISERROR(SEARCH("Satisfactorio",K13)))</formula>
    </cfRule>
    <cfRule type="containsText" dxfId="40" priority="5" operator="containsText" text="Medio">
      <formula>NOT(ISERROR(SEARCH("Medio",K13)))</formula>
    </cfRule>
  </conditionalFormatting>
  <conditionalFormatting sqref="I13">
    <cfRule type="cellIs" dxfId="39" priority="6" operator="equal">
      <formula>"Critico"</formula>
    </cfRule>
    <cfRule type="cellIs" dxfId="38" priority="7" operator="equal">
      <formula>"Sobresaliente"</formula>
    </cfRule>
    <cfRule type="cellIs" dxfId="37" priority="8" operator="equal">
      <formula>"Medio"</formula>
    </cfRule>
  </conditionalFormatting>
  <conditionalFormatting sqref="I13">
    <cfRule type="cellIs" dxfId="36" priority="1" operator="equal">
      <formula>"Satisfactorio"</formula>
    </cfRule>
    <cfRule type="cellIs" dxfId="35" priority="2" operator="equal">
      <formula>"Bajo"</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9"/>
  <sheetViews>
    <sheetView showGridLines="0" tabSelected="1" zoomScale="70" zoomScaleNormal="70" workbookViewId="0">
      <selection activeCell="I16" sqref="I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3" customWidth="1"/>
    <col min="10" max="10" width="31.71093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3" t="s">
        <v>60</v>
      </c>
      <c r="N6" s="153"/>
      <c r="O6" s="153"/>
    </row>
    <row r="7" spans="2:15" x14ac:dyDescent="0.25">
      <c r="B7" s="10"/>
      <c r="C7" s="10"/>
      <c r="D7" s="10"/>
      <c r="E7" s="29"/>
      <c r="F7" s="29"/>
      <c r="G7" s="29"/>
      <c r="H7" s="29"/>
      <c r="I7" s="29"/>
      <c r="J7" s="29"/>
      <c r="K7" s="1"/>
      <c r="M7" s="36" t="s">
        <v>51</v>
      </c>
      <c r="N7" s="40" t="s">
        <v>122</v>
      </c>
      <c r="O7" s="49">
        <v>0.49</v>
      </c>
    </row>
    <row r="8" spans="2:15" x14ac:dyDescent="0.25">
      <c r="B8" s="29"/>
      <c r="C8" s="29"/>
      <c r="D8" s="29"/>
      <c r="E8" s="29"/>
      <c r="F8" s="29"/>
      <c r="G8" s="29"/>
      <c r="H8" s="29"/>
      <c r="I8" s="29"/>
      <c r="J8" s="29"/>
      <c r="K8" s="1"/>
      <c r="M8" s="35" t="s">
        <v>52</v>
      </c>
      <c r="N8" s="40" t="s">
        <v>62</v>
      </c>
      <c r="O8" s="20" t="s">
        <v>123</v>
      </c>
    </row>
    <row r="9" spans="2:15" ht="18.75" customHeight="1" x14ac:dyDescent="0.25">
      <c r="B9" s="29"/>
      <c r="C9" s="29"/>
      <c r="D9" s="29"/>
      <c r="E9" s="29"/>
      <c r="F9" s="29"/>
      <c r="G9" s="29"/>
      <c r="H9" s="29"/>
      <c r="I9" s="29"/>
      <c r="J9" s="29"/>
      <c r="K9" s="1"/>
      <c r="L9" s="30"/>
      <c r="M9" s="37" t="s">
        <v>59</v>
      </c>
      <c r="N9" s="40" t="s">
        <v>63</v>
      </c>
      <c r="O9" s="63">
        <v>0.3599</v>
      </c>
    </row>
    <row r="10" spans="2:15" ht="24" customHeight="1" x14ac:dyDescent="0.25">
      <c r="B10" s="148" t="s">
        <v>21</v>
      </c>
      <c r="C10" s="148"/>
      <c r="D10" s="148"/>
      <c r="E10" s="149" t="str">
        <f>'Ficha Técnica Formulación'!C37</f>
        <v>Índice de efectividad del plan de desarrollo</v>
      </c>
      <c r="F10" s="150"/>
      <c r="G10" s="150"/>
      <c r="H10" s="150"/>
      <c r="I10" s="150"/>
      <c r="J10" s="150"/>
      <c r="K10" s="151"/>
      <c r="L10" s="31"/>
    </row>
    <row r="11" spans="2:15" ht="10.5" customHeight="1" x14ac:dyDescent="0.25">
      <c r="L11" s="30"/>
    </row>
    <row r="12" spans="2:15" ht="56.25" customHeight="1" x14ac:dyDescent="0.25">
      <c r="B12" s="38" t="s">
        <v>46</v>
      </c>
      <c r="C12" s="38" t="s">
        <v>33</v>
      </c>
      <c r="D12" s="38" t="s">
        <v>50</v>
      </c>
      <c r="E12" s="41" t="s">
        <v>91</v>
      </c>
      <c r="F12" s="41" t="s">
        <v>77</v>
      </c>
      <c r="G12" s="41" t="s">
        <v>92</v>
      </c>
      <c r="H12" s="147" t="s">
        <v>48</v>
      </c>
      <c r="I12" s="147"/>
      <c r="J12" s="41" t="s">
        <v>47</v>
      </c>
      <c r="K12" s="41" t="s">
        <v>53</v>
      </c>
      <c r="L12" s="30"/>
    </row>
    <row r="13" spans="2:15" ht="204" x14ac:dyDescent="0.25">
      <c r="B13" s="42">
        <v>2016</v>
      </c>
      <c r="C13" s="42" t="s">
        <v>94</v>
      </c>
      <c r="D13" s="43">
        <v>1</v>
      </c>
      <c r="E13" s="48">
        <v>0.78453038674033149</v>
      </c>
      <c r="F13" s="48">
        <v>0.81006176425878607</v>
      </c>
      <c r="G13" s="48">
        <f>E13*F13</f>
        <v>0.63551806919750065</v>
      </c>
      <c r="H13" s="44">
        <f>G13</f>
        <v>0.63551806919750065</v>
      </c>
      <c r="I13" s="45" t="str">
        <f>IF(H13&lt;15%,"Critico",IF(H13&lt;35%,"Bajo",IF(H13&lt;48%,"Medio",IF(H13&lt;62.4%,"Satisfactorio","Sobresaliente"))))</f>
        <v>Sobresaliente</v>
      </c>
      <c r="J13" s="46" t="s">
        <v>125</v>
      </c>
      <c r="K13" s="47"/>
      <c r="L13" s="30"/>
    </row>
    <row r="14" spans="2:15" ht="191.25" x14ac:dyDescent="0.25">
      <c r="B14" s="42">
        <v>2017</v>
      </c>
      <c r="C14" s="42" t="s">
        <v>95</v>
      </c>
      <c r="D14" s="43">
        <v>1</v>
      </c>
      <c r="E14" s="48">
        <v>0.71705426356589141</v>
      </c>
      <c r="F14" s="48">
        <v>0.77319565783337119</v>
      </c>
      <c r="G14" s="48">
        <f>E14*F14</f>
        <v>0.55442324302005297</v>
      </c>
      <c r="H14" s="44">
        <f>G14</f>
        <v>0.55442324302005297</v>
      </c>
      <c r="I14" s="45" t="str">
        <f>IF(H14&lt;15%,"Critico",IF(H14&lt;35%,"Bajo",IF(H14&lt;48%,"Medio",IF(H14&lt;62.4%,"Satisfactorio","Sobresaliente"))))</f>
        <v>Satisfactorio</v>
      </c>
      <c r="J14" s="46" t="s">
        <v>124</v>
      </c>
      <c r="K14" s="47"/>
      <c r="L14" s="30"/>
    </row>
    <row r="15" spans="2:15" ht="191.25" x14ac:dyDescent="0.25">
      <c r="B15" s="42">
        <v>2018</v>
      </c>
      <c r="C15" s="42" t="s">
        <v>119</v>
      </c>
      <c r="D15" s="43">
        <v>1</v>
      </c>
      <c r="E15" s="48">
        <v>0.77236720609418852</v>
      </c>
      <c r="F15" s="48">
        <v>0.77027027027027029</v>
      </c>
      <c r="G15" s="48">
        <f>E15*F15</f>
        <v>0.59493149658606415</v>
      </c>
      <c r="H15" s="69">
        <f>G15</f>
        <v>0.59493149658606415</v>
      </c>
      <c r="I15" s="45" t="str">
        <f>IF(H15&lt;15%,"Critico",IF(H15&lt;35%,"Bajo",IF(H15&lt;48%,"Medio",IF(H15&lt;62.4%,"Satisfactorio","Sobresaliente"))))</f>
        <v>Satisfactorio</v>
      </c>
      <c r="J15" s="46" t="s">
        <v>121</v>
      </c>
      <c r="K15" s="47"/>
      <c r="L15" s="30"/>
    </row>
    <row r="16" spans="2:15" ht="147.75" customHeight="1" x14ac:dyDescent="0.25">
      <c r="B16" s="42">
        <v>2019</v>
      </c>
      <c r="C16" s="42" t="s">
        <v>127</v>
      </c>
      <c r="D16" s="43">
        <v>1</v>
      </c>
      <c r="E16" s="48"/>
      <c r="F16" s="48"/>
      <c r="G16" s="48"/>
      <c r="H16" s="48"/>
      <c r="I16" s="45"/>
      <c r="J16" s="46"/>
      <c r="K16" s="47"/>
      <c r="L16" s="30"/>
    </row>
    <row r="17" spans="2:12" ht="19.5" customHeight="1" x14ac:dyDescent="0.25">
      <c r="B17" s="64"/>
      <c r="C17" s="64"/>
      <c r="D17" s="65"/>
      <c r="E17" s="65"/>
      <c r="F17" s="65"/>
      <c r="G17" s="65"/>
      <c r="H17" s="65"/>
      <c r="I17" s="66"/>
      <c r="J17" s="67"/>
      <c r="K17" s="68"/>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ht="15" customHeight="1"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ht="15" customHeight="1" x14ac:dyDescent="0.25">
      <c r="B34" s="30"/>
      <c r="C34" s="30"/>
      <c r="D34" s="30"/>
      <c r="E34" s="33"/>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4"/>
      <c r="F37" s="30"/>
      <c r="G37" s="30"/>
      <c r="H37" s="30"/>
      <c r="I37" s="30"/>
      <c r="J37" s="30"/>
      <c r="K37" s="30"/>
      <c r="L37" s="30"/>
    </row>
    <row r="38" spans="2:12" x14ac:dyDescent="0.25">
      <c r="B38" s="30"/>
      <c r="C38" s="30"/>
      <c r="D38" s="30"/>
      <c r="E38" s="34"/>
      <c r="F38" s="30"/>
      <c r="G38" s="30"/>
      <c r="H38" s="30"/>
      <c r="I38" s="30"/>
      <c r="J38" s="30"/>
      <c r="K38" s="30"/>
      <c r="L38" s="30"/>
    </row>
    <row r="39" spans="2:12" x14ac:dyDescent="0.25">
      <c r="B39" s="30"/>
      <c r="C39" s="30"/>
      <c r="D39" s="30"/>
      <c r="E39" s="30"/>
      <c r="F39" s="30"/>
      <c r="G39" s="30"/>
      <c r="H39" s="30"/>
      <c r="I39" s="30"/>
      <c r="J39" s="30"/>
      <c r="K39" s="30"/>
      <c r="L39" s="30"/>
    </row>
  </sheetData>
  <mergeCells count="4">
    <mergeCell ref="M6:O6"/>
    <mergeCell ref="B10:D10"/>
    <mergeCell ref="E10:K10"/>
    <mergeCell ref="H12:I12"/>
  </mergeCells>
  <conditionalFormatting sqref="K15:K17">
    <cfRule type="containsText" dxfId="34" priority="55" operator="containsText" text="Critico">
      <formula>NOT(ISERROR(SEARCH("Critico",K15)))</formula>
    </cfRule>
    <cfRule type="containsText" dxfId="33" priority="56" operator="containsText" text="Satisfactorio">
      <formula>NOT(ISERROR(SEARCH("Satisfactorio",K15)))</formula>
    </cfRule>
    <cfRule type="containsText" dxfId="32" priority="57" operator="containsText" text="Medio">
      <formula>NOT(ISERROR(SEARCH("Medio",K15)))</formula>
    </cfRule>
  </conditionalFormatting>
  <conditionalFormatting sqref="K13:K14">
    <cfRule type="containsText" dxfId="31" priority="44" operator="containsText" text="Critico">
      <formula>NOT(ISERROR(SEARCH("Critico",K13)))</formula>
    </cfRule>
    <cfRule type="containsText" dxfId="30" priority="45" operator="containsText" text="Satisfactorio">
      <formula>NOT(ISERROR(SEARCH("Satisfactorio",K13)))</formula>
    </cfRule>
    <cfRule type="containsText" dxfId="29" priority="46" operator="containsText" text="Medio">
      <formula>NOT(ISERROR(SEARCH("Medio",K13)))</formula>
    </cfRule>
  </conditionalFormatting>
  <conditionalFormatting sqref="H13">
    <cfRule type="cellIs" dxfId="28" priority="32" stopIfTrue="1" operator="between">
      <formula>0.35</formula>
      <formula>0.48</formula>
    </cfRule>
  </conditionalFormatting>
  <conditionalFormatting sqref="H13">
    <cfRule type="cellIs" dxfId="27" priority="30" stopIfTrue="1" operator="lessThan">
      <formula>0.35</formula>
    </cfRule>
    <cfRule type="cellIs" dxfId="26" priority="31" stopIfTrue="1" operator="greaterThan">
      <formula>0.48</formula>
    </cfRule>
  </conditionalFormatting>
  <conditionalFormatting sqref="I13">
    <cfRule type="cellIs" dxfId="25" priority="27" operator="equal">
      <formula>"Critico"</formula>
    </cfRule>
    <cfRule type="cellIs" dxfId="24" priority="28" operator="equal">
      <formula>"Sobresaliente"</formula>
    </cfRule>
    <cfRule type="cellIs" dxfId="23" priority="29" operator="equal">
      <formula>"Medio"</formula>
    </cfRule>
  </conditionalFormatting>
  <conditionalFormatting sqref="I13">
    <cfRule type="cellIs" dxfId="22" priority="25" operator="equal">
      <formula>"Satisfactorio"</formula>
    </cfRule>
    <cfRule type="cellIs" dxfId="21" priority="26" operator="equal">
      <formula>"Bajo"</formula>
    </cfRule>
  </conditionalFormatting>
  <conditionalFormatting sqref="H15">
    <cfRule type="cellIs" dxfId="20" priority="24" stopIfTrue="1" operator="between">
      <formula>0.35</formula>
      <formula>0.48</formula>
    </cfRule>
  </conditionalFormatting>
  <conditionalFormatting sqref="H15">
    <cfRule type="cellIs" dxfId="19" priority="22" stopIfTrue="1" operator="lessThan">
      <formula>0.35</formula>
    </cfRule>
    <cfRule type="cellIs" dxfId="18" priority="23" stopIfTrue="1" operator="greaterThan">
      <formula>0.48</formula>
    </cfRule>
  </conditionalFormatting>
  <conditionalFormatting sqref="I15">
    <cfRule type="cellIs" dxfId="17" priority="19" operator="equal">
      <formula>"Critico"</formula>
    </cfRule>
    <cfRule type="cellIs" dxfId="16" priority="20" operator="equal">
      <formula>"Sobresaliente"</formula>
    </cfRule>
    <cfRule type="cellIs" dxfId="15" priority="21" operator="equal">
      <formula>"Medio"</formula>
    </cfRule>
  </conditionalFormatting>
  <conditionalFormatting sqref="I15">
    <cfRule type="cellIs" dxfId="14" priority="17" operator="equal">
      <formula>"Satisfactorio"</formula>
    </cfRule>
    <cfRule type="cellIs" dxfId="13" priority="18" operator="equal">
      <formula>"Bajo"</formula>
    </cfRule>
  </conditionalFormatting>
  <conditionalFormatting sqref="H14">
    <cfRule type="cellIs" dxfId="12" priority="16" stopIfTrue="1" operator="between">
      <formula>0.35</formula>
      <formula>0.48</formula>
    </cfRule>
  </conditionalFormatting>
  <conditionalFormatting sqref="H14">
    <cfRule type="cellIs" dxfId="11" priority="14" stopIfTrue="1" operator="lessThan">
      <formula>0.35</formula>
    </cfRule>
    <cfRule type="cellIs" dxfId="10" priority="15" stopIfTrue="1" operator="greaterThan">
      <formula>0.48</formula>
    </cfRule>
  </conditionalFormatting>
  <conditionalFormatting sqref="I14">
    <cfRule type="cellIs" dxfId="9" priority="11" operator="equal">
      <formula>"Critico"</formula>
    </cfRule>
    <cfRule type="cellIs" dxfId="8" priority="12" operator="equal">
      <formula>"Sobresaliente"</formula>
    </cfRule>
    <cfRule type="cellIs" dxfId="7" priority="13" operator="equal">
      <formula>"Medio"</formula>
    </cfRule>
  </conditionalFormatting>
  <conditionalFormatting sqref="I14">
    <cfRule type="cellIs" dxfId="6" priority="9" operator="equal">
      <formula>"Satisfactorio"</formula>
    </cfRule>
    <cfRule type="cellIs" dxfId="5" priority="10" operator="equal">
      <formula>"Bajo"</formula>
    </cfRule>
  </conditionalFormatting>
  <conditionalFormatting sqref="I16:I17">
    <cfRule type="cellIs" dxfId="4" priority="3" operator="equal">
      <formula>"Critico"</formula>
    </cfRule>
    <cfRule type="cellIs" dxfId="3" priority="4" operator="equal">
      <formula>"Sobresaliente"</formula>
    </cfRule>
    <cfRule type="cellIs" dxfId="2" priority="5" operator="equal">
      <formula>"Medio"</formula>
    </cfRule>
  </conditionalFormatting>
  <conditionalFormatting sqref="I16:I17">
    <cfRule type="cellIs" dxfId="1" priority="1" operator="equal">
      <formula>"Satisfactorio"</formula>
    </cfRule>
    <cfRule type="cellIs" dxfId="0" priority="2" operator="equal">
      <formula>"Bajo"</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6"/>
  <sheetViews>
    <sheetView workbookViewId="0">
      <selection activeCell="F10" sqref="F10"/>
    </sheetView>
  </sheetViews>
  <sheetFormatPr baseColWidth="10" defaultRowHeight="15" x14ac:dyDescent="0.25"/>
  <sheetData>
    <row r="2" spans="2:6" ht="15.75" thickBot="1" x14ac:dyDescent="0.3"/>
    <row r="3" spans="2:6" ht="38.25" x14ac:dyDescent="0.25">
      <c r="B3" s="154" t="s">
        <v>100</v>
      </c>
      <c r="C3" s="58" t="s">
        <v>101</v>
      </c>
    </row>
    <row r="4" spans="2:6" ht="15.75" thickBot="1" x14ac:dyDescent="0.3">
      <c r="B4" s="155"/>
      <c r="C4" s="59" t="s">
        <v>102</v>
      </c>
    </row>
    <row r="5" spans="2:6" x14ac:dyDescent="0.25">
      <c r="B5" s="60"/>
      <c r="C5" s="60"/>
    </row>
    <row r="6" spans="2:6" x14ac:dyDescent="0.25">
      <c r="B6" s="61" t="s">
        <v>103</v>
      </c>
      <c r="C6" s="61" t="s">
        <v>104</v>
      </c>
      <c r="F6" s="61" t="s">
        <v>114</v>
      </c>
    </row>
    <row r="7" spans="2:6" x14ac:dyDescent="0.25">
      <c r="B7" s="61"/>
      <c r="C7" s="61"/>
      <c r="F7" s="61"/>
    </row>
    <row r="8" spans="2:6" x14ac:dyDescent="0.25">
      <c r="B8" s="61" t="s">
        <v>105</v>
      </c>
      <c r="C8" s="61" t="s">
        <v>106</v>
      </c>
      <c r="F8" s="61" t="s">
        <v>115</v>
      </c>
    </row>
    <row r="9" spans="2:6" x14ac:dyDescent="0.25">
      <c r="B9" s="61"/>
      <c r="C9" s="61"/>
      <c r="F9" s="61"/>
    </row>
    <row r="10" spans="2:6" x14ac:dyDescent="0.25">
      <c r="B10" s="61" t="s">
        <v>107</v>
      </c>
      <c r="C10" s="61" t="s">
        <v>108</v>
      </c>
      <c r="F10" s="61" t="s">
        <v>116</v>
      </c>
    </row>
    <row r="11" spans="2:6" x14ac:dyDescent="0.25">
      <c r="B11" s="61"/>
      <c r="C11" s="61"/>
      <c r="F11" s="61"/>
    </row>
    <row r="12" spans="2:6" ht="25.5" x14ac:dyDescent="0.25">
      <c r="B12" s="61" t="s">
        <v>109</v>
      </c>
      <c r="C12" s="61" t="s">
        <v>110</v>
      </c>
      <c r="F12" s="61" t="s">
        <v>117</v>
      </c>
    </row>
    <row r="13" spans="2:6" x14ac:dyDescent="0.25">
      <c r="B13" s="61"/>
      <c r="C13" s="61"/>
      <c r="F13" s="61"/>
    </row>
    <row r="14" spans="2:6" ht="25.5" x14ac:dyDescent="0.25">
      <c r="B14" s="61" t="s">
        <v>111</v>
      </c>
      <c r="C14" s="61" t="s">
        <v>112</v>
      </c>
      <c r="F14" s="61" t="s">
        <v>118</v>
      </c>
    </row>
    <row r="15" spans="2:6" ht="15.75" thickBot="1" x14ac:dyDescent="0.3">
      <c r="B15" s="62"/>
      <c r="C15" s="62"/>
    </row>
    <row r="16" spans="2:6" x14ac:dyDescent="0.25">
      <c r="B16" s="156" t="s">
        <v>113</v>
      </c>
      <c r="C16" s="156"/>
    </row>
  </sheetData>
  <mergeCells count="2">
    <mergeCell ref="B3:B4"/>
    <mergeCell ref="B16:C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 2017</vt:lpstr>
      <vt:lpstr>Ficha T Seguimiento 2016-2019</vt:lpstr>
      <vt:lpstr>Rangos cumplimiento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2019-11-19T19:38:05Z</dcterms:modified>
</cp:coreProperties>
</file>