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autoCompressPictures="0"/>
  <mc:AlternateContent xmlns:mc="http://schemas.openxmlformats.org/markup-compatibility/2006">
    <mc:Choice Requires="x15">
      <x15ac:absPath xmlns:x15ac="http://schemas.microsoft.com/office/spreadsheetml/2010/11/ac" url="G:\Mi unidad\ARCHIVOS LEIDY PORTILLA\SEGUIMIENTOS 2019\SEGUIMIENTO IV TRIMESTRE 2019\3. PLANEACIÓN INSTITUCIONAL\"/>
    </mc:Choice>
  </mc:AlternateContent>
  <xr:revisionPtr revIDLastSave="0" documentId="8_{2B2D57ED-8C97-4D39-ADF6-43BD3E72E511}" xr6:coauthVersionLast="36" xr6:coauthVersionMax="36" xr10:uidLastSave="{00000000-0000-0000-0000-000000000000}"/>
  <bookViews>
    <workbookView xWindow="-120" yWindow="-120" windowWidth="20640" windowHeight="11160" firstSheet="1" activeTab="1" xr2:uid="{00000000-000D-0000-FFFF-FFFF00000000}"/>
  </bookViews>
  <sheets>
    <sheet name="Ficha Técnica Formulación" sheetId="1" r:id="rId1"/>
    <sheet name="Ficha T Seguimiento" sheetId="3" r:id="rId2"/>
    <sheet name="Hoja1" sheetId="2" r:id="rId3"/>
  </sheets>
  <definedNames>
    <definedName name="_xlnm.Print_Area" localSheetId="0">'Ficha Técnica Formulación'!$B$2:$M$56</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G16" i="3" l="1"/>
  <c r="H16" i="3" s="1"/>
  <c r="I16" i="3" s="1"/>
  <c r="G14" i="3" l="1"/>
  <c r="G13" i="3"/>
  <c r="F12" i="3" l="1"/>
  <c r="E12" i="3"/>
  <c r="E10" i="3" l="1"/>
  <c r="H14" i="3"/>
  <c r="I14" i="3" s="1"/>
  <c r="H13" i="3"/>
  <c r="I13" i="3" s="1"/>
  <c r="F17" i="3" l="1"/>
  <c r="E17" i="3" l="1"/>
  <c r="G17" i="3" s="1"/>
  <c r="H17" i="3" l="1"/>
  <c r="I17"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se refiere al campo que ayudará al control documental de los indicadores; por lo cual, diligencie considerando que:</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<sst xmlns="http://schemas.openxmlformats.org/spreadsheetml/2006/main" count="116" uniqueCount="106">
  <si>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</si>
  <si>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</si>
  <si>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</si>
  <si>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</si>
  <si>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</si>
  <si>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</si>
  <si>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</si>
  <si>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</si>
  <si>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</si>
  <si>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</si>
  <si>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</si>
  <si>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</si>
  <si>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</si>
  <si>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</si>
  <si>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</si>
  <si>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</si>
  <si>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</si>
  <si>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</si>
  <si>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</si>
  <si>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</si>
  <si>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</si>
  <si>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</si>
  <si>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</si>
  <si>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</si>
  <si>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</si>
  <si>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</si>
  <si>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</si>
  <si>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</si>
  <si>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</si>
  <si>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</si>
  <si>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</si>
  <si>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</si>
  <si>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</si>
  <si>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</si>
  <si>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</si>
  <si>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</si>
  <si>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</si>
  <si>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</si>
  <si>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</si>
  <si>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</si>
  <si>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</si>
  <si>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Deficiones y conceptos</t>
  </si>
  <si>
    <t>Eficiencia</t>
  </si>
  <si>
    <t>Eficacia</t>
  </si>
  <si>
    <t>Efectividad</t>
  </si>
  <si>
    <t>Tipo de Indicador</t>
  </si>
  <si>
    <t>Periodicidad de  medición (Mes/trimestre/Semestre/Anual)</t>
  </si>
  <si>
    <t>Plan de Desarrollo Municipal</t>
  </si>
  <si>
    <t>Modelo de operación por procesos</t>
  </si>
  <si>
    <t>Tramites y Servicios</t>
  </si>
  <si>
    <t>Otro</t>
  </si>
  <si>
    <t>X</t>
  </si>
  <si>
    <t>Plan de Desarrollo 2016 - 2019. Cali Progresa Contigo.</t>
  </si>
  <si>
    <t>Cali Participativa y Bien Gobernada</t>
  </si>
  <si>
    <t xml:space="preserve">5.2. Modernización institucional con transparencia y dignificación del servicio público </t>
  </si>
  <si>
    <t xml:space="preserve">Gestión pública efectiva y transparente </t>
  </si>
  <si>
    <t>Cumplimiento oportuno en el Plan Anual de Adquisiciones (P.A.A)</t>
  </si>
  <si>
    <t>No Aplica</t>
  </si>
  <si>
    <t>Porcentaje</t>
  </si>
  <si>
    <t>( V1 /  V2 ) * 100</t>
  </si>
  <si>
    <t>Trimestral</t>
  </si>
  <si>
    <t>Cumplimiento satisfactorio &gt; 90%
Cumplimiento medio Entre 70% y 90%
Cumplimiento crítico &lt; 70%</t>
  </si>
  <si>
    <t>V2=  Número de Procesos de Contratación programados en el Plan Anual de Adquisiciones - PAA en el trimestre.</t>
  </si>
  <si>
    <t>Departamento Administrativo de Contratación / Líder del Proceso de Adquisición de Bienes, Obras y Servicios</t>
  </si>
  <si>
    <t>Ninguna</t>
  </si>
  <si>
    <t>• Proceso de Contratación: Conjunto de actos y actividades, y su secuencia, adelantadas por la Entidad Estatal desde la planeación hasta el vencimiento de las garantías de calidad, estabilidad y mantenimiento, o las condiciones de disposición final o recuperación ambiental de las obras o bienes o el vencimiento del plazo, lo que ocurra más tarde.
• SECOP: Sistema Electrónico para la Contratación Pública
• PAA: Plan Anual de Adquisiciones: Plan general de compras al que se refiere el artículo 74 de la Ley 1474 de 2011 y el plan de compras al que se refiere la Ley Anual de Presupuesto. Es un instrumento de planeación contractual que las Entidades Estatales deben diligenciar, publicar y actualizar en los términos del presente título.</t>
  </si>
  <si>
    <t>Determinar el porcentaje  de Procesos de Contratación iniciados en el SECOP dentro de las fechas estimadas en el Plan Anual de Adquisiciones - PAA con respecto al total de Procesos de Contratación programados en el Plan Anual de Adquisiciones - PAA</t>
  </si>
  <si>
    <t>Se recopila la información de las 2 variables del indicador (V1 = Número de Procesos de Contratación iniciados en el SECOP dentro de las  fechas establecidas en el Plan Anual de Adquisiciones - PAA y V2 = Número de Procesos de Contratación programados en el Plan Anual de Adquisiciones - PAA en el trimestre) enviada a través de correo electrónico por cada uno de los Organismos de la entidad, luego se consolidan las 2 variables del indicador,  realizando la suma de todos los datos enviados por los organismos para cada variable y se aplica la fórmula del indicador.</t>
  </si>
  <si>
    <t>V1= Número de  Procesos de Contratación iniciados en el SECOP dentro de las  fechas establecidas en el Plan Anual de Adquisiciones - PAA.</t>
  </si>
  <si>
    <t>Plan Anual de Adquisiciones - PAA, Reporte de los Organismos de los Procesos de Contratación iniciados en el  SECOP</t>
  </si>
  <si>
    <t>% Cumplimiento</t>
  </si>
  <si>
    <t>verde</t>
  </si>
  <si>
    <t xml:space="preserve">&gt; </t>
  </si>
  <si>
    <t>amarillo</t>
  </si>
  <si>
    <t xml:space="preserve">entre </t>
  </si>
  <si>
    <t>70% y 90%</t>
  </si>
  <si>
    <t>Rojo</t>
  </si>
  <si>
    <t>&lt;</t>
  </si>
  <si>
    <t>Vigencia 
(Año del seguiminto)</t>
  </si>
  <si>
    <t>Periodicidad de  medición (Mes/Trimestre/Semestre/Año)</t>
  </si>
  <si>
    <t>Meta según Periodicidad de medición</t>
  </si>
  <si>
    <t>Resultado del Indicador</t>
  </si>
  <si>
    <t>% de Cumplimiento de la meta</t>
  </si>
  <si>
    <t>Análisis y Observaciones</t>
  </si>
  <si>
    <t>Mejora</t>
  </si>
  <si>
    <t>Acumulado</t>
  </si>
  <si>
    <t>Ene - Mar</t>
  </si>
  <si>
    <t>Abr - Jun</t>
  </si>
  <si>
    <t>Julio - Sep</t>
  </si>
  <si>
    <t>Oct - Dic</t>
  </si>
  <si>
    <t>Se puede observar que el indicador presenta un nivel de cumplimiento sobresaliente, lo cual indica que se está mejorando la gestión del Plan Anual de Adquisiciones.</t>
  </si>
  <si>
    <t>Fortalecer la implementación del Sistema de Monitoreo y Evaluación (M&amp;E), el cual fortalece el Plan Anual de Adquisiciones como una herramienta de Planeación de la gestión contractual.</t>
  </si>
  <si>
    <t>El indicador presenta un nivel de cumplimiento sobresaliente.
Para el cálculo del indicador, no se cuenta con información del Departamento Administrativo de Control Interno y de la Secretaría de Seguridad y Justicia</t>
  </si>
  <si>
    <t>El DACP, se encuentra en proceso de selección de un proveedor de servicios tecnológicos para actualizar la plataforma de gestión del PAA para permitir capturar la ejecución contractual del mismo.</t>
  </si>
  <si>
    <t xml:space="preserve">MEDE01.05.18.FT03 </t>
  </si>
  <si>
    <t>13/ago/2019</t>
  </si>
  <si>
    <t>MEDE01 Direccionamiento Estratégico</t>
  </si>
  <si>
    <t>MEDE01.05 Planeación Institucional</t>
  </si>
  <si>
    <t>MEDE01.05.10 Planeación estratégica de la gestión contractual</t>
  </si>
  <si>
    <t>Todos los procedimientos del subproceso</t>
  </si>
  <si>
    <t>99% Para la vigencia 2018</t>
  </si>
  <si>
    <t>Satisfactorio</t>
  </si>
  <si>
    <t>El indicador presenta un nivel de cumplimiento sobresaliente.
Para el cálculo del indicador, no se cuenta con información de las Secretarías de Desarrollo Económico, Gestión del Riesgo de Emergencias y Desastres y Bienestar Social</t>
  </si>
  <si>
    <t>Este indicador fue reformulado y validado con entrada en vigencia del 01/oct/2019, asociado al proceso de Planeación Institucioanl y en la reformulación, las variables serán generadas por la plataforma de gestión del Plan Anual de Adquisiciones para darle mayor confiabilidad a la información.</t>
  </si>
  <si>
    <t>Se requiere continuar fortaleciendo el equipo de monitoreo de la plataforma de Gestión del Plan Anual de Adquisiciones, con el fin de facilitar la articulación con las plataformas tecnológicas de la entidad y al mismo tiempo mejorar la planeación contractual.</t>
  </si>
  <si>
    <t>El indicador presenta un nivel de cumplimiento sobresaliente.
Para el cálculo del indicador, no se cuenta con información de Departamento Administrativo de Control Interno, Secretaría de Desarrollo Económico, Secretaría de Educación, Secretaría de Movilidad, Secretaría de Salud ni de la Secretaría de Seguridad y Justicia.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</si>
</sst>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22"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indexed="8"/>
      <name val="Calibri"/>
      <family val="2"/>
    </font>
    <font>
      <sz val="10"/>
      <color indexed="8"/>
      <name val="Tahoma"/>
      <family val="2"/>
    </font>
    <font>
      <sz val="10"/>
      <name val="Arial"/>
      <family val="2"/>
    </font>
    <font>
      <sz val="10"/>
      <color theme="1"/>
      <name val="Tahoma"/>
      <family val="2"/>
    </font>
    <font>
      <sz val="8"/>
      <color rgb="FFFF0000"/>
      <name val="Calibri"/>
      <family val="2"/>
      <scheme val="minor"/>
    </font>
    <font>
      <sz val="7"/>
      <color rgb="FFFF0000"/>
      <name val="Calibri"/>
      <family val="2"/>
      <scheme val="minor"/>
    </font>
    <font>
      <b/>
      <sz val="12"/>
      <color theme="0"/>
      <name val="Arial"/>
      <family val="2"/>
    </font>
    <font>
      <b/>
      <sz val="14"/>
      <color theme="1"/>
      <name val="Arial"/>
      <family val="2"/>
    </font>
    <font>
      <b/>
      <sz val="9"/>
      <name val="Arial"/>
      <family val="2"/>
    </font>
    <font>
      <sz val="11"/>
      <color rgb="FF000000"/>
      <name val="Arial"/>
      <family val="2"/>
    </font>
  </fonts>
  <fills count="14">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FF"/>
        <bgColor rgb="FFFFFFFF"/>
      </patternFill>
    </fill>
  </fills>
  <borders count="4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style="thin">
        <color auto="1"/>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hair">
        <color indexed="64"/>
      </left>
      <right style="hair">
        <color indexed="64"/>
      </right>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thin">
        <color rgb="FF000000"/>
      </left>
      <right style="thin">
        <color rgb="FF000000"/>
      </right>
      <top style="thin">
        <color rgb="FF000000"/>
      </top>
      <bottom style="thin">
        <color rgb="FF000000"/>
      </bottom>
      <diagonal/>
    </border>
  </borders>
  <cellStyleXfs count="12">
    <xf numFmtId="0" fontId="0" fillId="0" borderId="0"/>
    <xf numFmtId="0" fontId="12" fillId="0" borderId="0"/>
    <xf numFmtId="43" fontId="11" fillId="0" borderId="0" applyFont="0" applyFill="0" applyBorder="0" applyAlignment="0" applyProtection="0"/>
    <xf numFmtId="164" fontId="13" fillId="0" borderId="0" applyFont="0" applyFill="0" applyBorder="0" applyAlignment="0" applyProtection="0"/>
    <xf numFmtId="0" fontId="14" fillId="0" borderId="0"/>
    <xf numFmtId="0" fontId="11" fillId="0" borderId="0"/>
    <xf numFmtId="0" fontId="15" fillId="0" borderId="0"/>
    <xf numFmtId="0" fontId="14" fillId="0" borderId="0"/>
    <xf numFmtId="9" fontId="12" fillId="0" borderId="0" applyFont="0" applyFill="0" applyBorder="0" applyAlignment="0" applyProtection="0"/>
    <xf numFmtId="9" fontId="12" fillId="0" borderId="0" applyFill="0" applyBorder="0" applyAlignment="0" applyProtection="0"/>
    <xf numFmtId="9" fontId="13" fillId="0" borderId="0" applyFont="0" applyFill="0" applyBorder="0" applyAlignment="0" applyProtection="0"/>
    <xf numFmtId="9" fontId="11" fillId="0" borderId="0" applyFont="0" applyFill="0" applyBorder="0" applyAlignment="0" applyProtection="0"/>
  </cellStyleXfs>
  <cellXfs count="142">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6" fillId="0" borderId="0" xfId="0" applyFont="1" applyAlignment="1">
      <alignment vertical="center" wrapText="1"/>
    </xf>
    <xf numFmtId="0" fontId="17" fillId="0" borderId="0" xfId="0" applyFont="1" applyAlignment="1">
      <alignment vertical="center" wrapText="1"/>
    </xf>
    <xf numFmtId="0" fontId="1" fillId="0" borderId="0" xfId="0" applyFont="1" applyBorder="1" applyAlignment="1">
      <alignment vertical="center"/>
    </xf>
    <xf numFmtId="0" fontId="0" fillId="8" borderId="0" xfId="0" applyFill="1"/>
    <xf numFmtId="0" fontId="0" fillId="0" borderId="0" xfId="0" applyAlignment="1">
      <alignment horizontal="right"/>
    </xf>
    <xf numFmtId="9" fontId="0" fillId="0" borderId="0" xfId="0" applyNumberFormat="1" applyAlignment="1">
      <alignment horizontal="left" vertical="center"/>
    </xf>
    <xf numFmtId="0" fontId="0" fillId="9" borderId="0" xfId="0" applyFill="1"/>
    <xf numFmtId="0" fontId="0" fillId="0" borderId="0" xfId="0" applyBorder="1"/>
    <xf numFmtId="0" fontId="0" fillId="10" borderId="0" xfId="0" applyFill="1"/>
    <xf numFmtId="0" fontId="0" fillId="0" borderId="18" xfId="0" applyBorder="1"/>
    <xf numFmtId="0" fontId="20" fillId="6" borderId="15" xfId="1" applyFont="1" applyFill="1" applyBorder="1" applyAlignment="1" applyProtection="1">
      <alignment horizontal="center" vertical="center" wrapText="1"/>
      <protection hidden="1"/>
    </xf>
    <xf numFmtId="0" fontId="20" fillId="6" borderId="15" xfId="0" applyFont="1" applyFill="1" applyBorder="1" applyAlignment="1" applyProtection="1">
      <alignment horizontal="center" vertical="center" wrapText="1"/>
      <protection hidden="1"/>
    </xf>
    <xf numFmtId="9" fontId="7" fillId="0" borderId="38" xfId="11" applyFont="1" applyBorder="1" applyAlignment="1">
      <alignment horizontal="center" vertical="center"/>
    </xf>
    <xf numFmtId="3" fontId="1" fillId="11" borderId="38" xfId="0" applyNumberFormat="1" applyFont="1" applyFill="1" applyBorder="1" applyAlignment="1">
      <alignment horizontal="center" vertical="center"/>
    </xf>
    <xf numFmtId="9" fontId="7" fillId="12" borderId="39" xfId="11" applyFont="1" applyFill="1" applyBorder="1" applyAlignment="1" applyProtection="1">
      <alignment horizontal="center" vertical="center"/>
      <protection hidden="1"/>
    </xf>
    <xf numFmtId="0" fontId="7" fillId="0" borderId="38" xfId="0" applyFont="1" applyBorder="1" applyAlignment="1">
      <alignment horizontal="center" vertical="center"/>
    </xf>
    <xf numFmtId="0" fontId="7" fillId="0" borderId="40" xfId="0" applyFont="1" applyBorder="1" applyAlignment="1">
      <alignment horizontal="center" vertical="center"/>
    </xf>
    <xf numFmtId="9" fontId="7" fillId="0" borderId="40" xfId="11" applyFont="1" applyBorder="1" applyAlignment="1">
      <alignment horizontal="center" vertical="center"/>
    </xf>
    <xf numFmtId="3" fontId="1" fillId="11" borderId="40" xfId="0" applyNumberFormat="1" applyFont="1" applyFill="1" applyBorder="1" applyAlignment="1">
      <alignment horizontal="center" vertical="center"/>
    </xf>
    <xf numFmtId="165" fontId="7" fillId="12" borderId="15" xfId="11" applyNumberFormat="1" applyFont="1" applyFill="1" applyBorder="1" applyAlignment="1" applyProtection="1">
      <alignment horizontal="center" vertical="center"/>
      <protection hidden="1"/>
    </xf>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3" fontId="6" fillId="11" borderId="38" xfId="0" applyNumberFormat="1" applyFont="1" applyFill="1" applyBorder="1" applyAlignment="1">
      <alignment horizontal="center" vertical="center"/>
    </xf>
    <xf numFmtId="0" fontId="21" fillId="13" borderId="41" xfId="0" applyFont="1" applyFill="1" applyBorder="1" applyAlignment="1">
      <alignment horizontal="justify" vertical="center" wrapText="1"/>
    </xf>
    <xf numFmtId="0" fontId="21" fillId="13" borderId="41" xfId="0" applyFont="1" applyFill="1" applyBorder="1" applyAlignment="1">
      <alignment horizontal="justify" vertical="center"/>
    </xf>
    <xf numFmtId="165" fontId="7" fillId="0" borderId="38" xfId="11" applyNumberFormat="1" applyFont="1" applyBorder="1" applyAlignment="1">
      <alignment horizontal="center" vertical="center"/>
    </xf>
    <xf numFmtId="165" fontId="5" fillId="0" borderId="38" xfId="11" applyNumberFormat="1" applyFont="1" applyBorder="1" applyAlignment="1">
      <alignment horizontal="center" vertical="center"/>
    </xf>
    <xf numFmtId="0" fontId="7" fillId="2" borderId="27" xfId="0" applyFont="1" applyFill="1" applyBorder="1" applyAlignment="1" applyProtection="1">
      <alignment horizontal="justify" vertical="center" wrapText="1"/>
      <protection locked="0"/>
    </xf>
    <xf numFmtId="0" fontId="7" fillId="2" borderId="10" xfId="0" applyFont="1" applyFill="1" applyBorder="1" applyAlignment="1" applyProtection="1">
      <alignment horizontal="justify" vertical="center" wrapText="1"/>
      <protection locked="0"/>
    </xf>
    <xf numFmtId="0" fontId="7" fillId="2" borderId="11" xfId="0" applyFont="1" applyFill="1" applyBorder="1" applyAlignment="1" applyProtection="1">
      <alignment horizontal="justify" vertical="center" wrapText="1"/>
      <protection locked="0"/>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justify" vertical="center" wrapText="1"/>
    </xf>
    <xf numFmtId="0" fontId="7" fillId="2" borderId="10" xfId="0" applyFont="1" applyFill="1" applyBorder="1" applyAlignment="1" applyProtection="1">
      <alignment horizontal="justify" vertical="center" wrapText="1"/>
    </xf>
    <xf numFmtId="0" fontId="7" fillId="2" borderId="11" xfId="0" applyFont="1" applyFill="1" applyBorder="1" applyAlignment="1" applyProtection="1">
      <alignment horizontal="justify"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7" borderId="14" xfId="0" applyFont="1" applyFill="1" applyBorder="1" applyAlignment="1">
      <alignment horizontal="center" vertical="center"/>
    </xf>
    <xf numFmtId="0" fontId="3" fillId="7"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0" fillId="0" borderId="0" xfId="0" applyAlignment="1">
      <alignment horizontal="center" vertical="center"/>
    </xf>
    <xf numFmtId="0" fontId="18" fillId="3" borderId="15" xfId="0" applyFont="1" applyFill="1" applyBorder="1" applyAlignment="1">
      <alignment horizontal="left" vertical="center"/>
    </xf>
    <xf numFmtId="0" fontId="19" fillId="2" borderId="27" xfId="0" applyFont="1" applyFill="1" applyBorder="1" applyAlignment="1" applyProtection="1">
      <alignment horizontal="center" vertical="center" wrapText="1"/>
    </xf>
    <xf numFmtId="0" fontId="19" fillId="2" borderId="10" xfId="0" applyFont="1" applyFill="1" applyBorder="1" applyAlignment="1" applyProtection="1">
      <alignment horizontal="center" vertical="center" wrapText="1"/>
    </xf>
    <xf numFmtId="0" fontId="19" fillId="2" borderId="28" xfId="0" applyFont="1" applyFill="1" applyBorder="1" applyAlignment="1" applyProtection="1">
      <alignment horizontal="center" vertical="center" wrapText="1"/>
    </xf>
    <xf numFmtId="0" fontId="20" fillId="6" borderId="15" xfId="0" applyFont="1" applyFill="1" applyBorder="1" applyAlignment="1" applyProtection="1">
      <alignment horizontal="center" vertical="center" wrapText="1"/>
      <protection hidden="1"/>
    </xf>
  </cellXfs>
  <cellStyles count="12">
    <cellStyle name="Euro" xfId="3" xr:uid="{00000000-0005-0000-0000-000000000000}"/>
    <cellStyle name="Millares 2" xfId="2" xr:uid="{00000000-0005-0000-0000-000001000000}"/>
    <cellStyle name="Normal" xfId="0" builtinId="0"/>
    <cellStyle name="Normal 2" xfId="1" xr:uid="{00000000-0005-0000-0000-000003000000}"/>
    <cellStyle name="Normal 2 2" xfId="4" xr:uid="{00000000-0005-0000-0000-000004000000}"/>
    <cellStyle name="Normal 2 3" xfId="5" xr:uid="{00000000-0005-0000-0000-000005000000}"/>
    <cellStyle name="Normal 2 4" xfId="6" xr:uid="{00000000-0005-0000-0000-000006000000}"/>
    <cellStyle name="Normal 3" xfId="7" xr:uid="{00000000-0005-0000-0000-000007000000}"/>
    <cellStyle name="Porcentaje" xfId="11" builtinId="5"/>
    <cellStyle name="Porcentaje 2" xfId="8" xr:uid="{00000000-0005-0000-0000-000009000000}"/>
    <cellStyle name="Porcentual 2" xfId="9" xr:uid="{00000000-0005-0000-0000-00000A000000}"/>
    <cellStyle name="Porcentual 2 2" xfId="10" xr:uid="{00000000-0005-0000-0000-00000B000000}"/>
  </cellStyles>
  <dxfs count="54">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1"/>
    <c:plotArea>
      <c:layout>
        <c:manualLayout>
          <c:layoutTarget val="inner"/>
          <c:xMode val="edge"/>
          <c:yMode val="edge"/>
          <c:x val="8.4653125282655423E-2"/>
          <c:y val="0.15086460652614342"/>
          <c:w val="0.69179298256764787"/>
          <c:h val="0.76713747168962509"/>
        </c:manualLayout>
      </c:layout>
      <c:barChart>
        <c:barDir val="col"/>
        <c:grouping val="clustered"/>
        <c:varyColors val="0"/>
        <c:ser>
          <c:idx val="0"/>
          <c:order val="0"/>
          <c:tx>
            <c:strRef>
              <c:f>'Ficha T Seguimiento'!$D$12</c:f>
              <c:strCache>
                <c:ptCount val="1"/>
                <c:pt idx="0">
                  <c:v>Meta según Periodicidad de medición</c:v>
                </c:pt>
              </c:strCache>
            </c:strRef>
          </c:tx>
          <c:spPr>
            <a:solidFill>
              <a:schemeClr val="accent1">
                <a:lumMod val="60000"/>
                <a:lumOff val="40000"/>
              </a:schemeClr>
            </a:solidFill>
            <a:scene3d>
              <a:camera prst="orthographicFront"/>
              <a:lightRig rig="threePt" dir="t"/>
            </a:scene3d>
            <a:sp3d>
              <a:bevelT/>
            </a:sp3d>
          </c:spPr>
          <c:invertIfNegative val="0"/>
          <c:dPt>
            <c:idx val="4"/>
            <c:invertIfNegative val="0"/>
            <c:bubble3D val="0"/>
            <c:spPr>
              <a:solidFill>
                <a:schemeClr val="accent2">
                  <a:lumMod val="75000"/>
                </a:schemeClr>
              </a:solidFill>
              <a:scene3d>
                <a:camera prst="orthographicFront"/>
                <a:lightRig rig="threePt" dir="t"/>
              </a:scene3d>
              <a:sp3d>
                <a:bevelT/>
              </a:sp3d>
            </c:spPr>
            <c:extLst>
              <c:ext xmlns:c16="http://schemas.microsoft.com/office/drawing/2014/chart" uri="{C3380CC4-5D6E-409C-BE32-E72D297353CC}">
                <c16:uniqueId val="{00000001-5A94-45D7-B4BE-4D4466562C26}"/>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'Ficha T Seguimiento'!$C$13:$C$17</c:f>
              <c:strCache>
                <c:ptCount val="5"/>
                <c:pt idx="0">
                  <c:v>Ene - Mar</c:v>
                </c:pt>
                <c:pt idx="1">
                  <c:v>Abr - Jun</c:v>
                </c:pt>
                <c:pt idx="2">
                  <c:v>Julio - Sep</c:v>
                </c:pt>
                <c:pt idx="3">
                  <c:v>Oct - Dic</c:v>
                </c:pt>
                <c:pt idx="4">
                  <c:v>Acumulado</c:v>
                </c:pt>
              </c:strCache>
            </c:strRef>
          </c:cat>
          <c:val>
            <c:numRef>
              <c:f>'Ficha T Seguimiento'!$D$13:$D$17</c:f>
              <c:numCache>
                <c:formatCode>0%</c:formatCode>
                <c:ptCount val="5"/>
                <c:pt idx="0">
                  <c:v>1</c:v>
                </c:pt>
                <c:pt idx="1">
                  <c:v>1</c:v>
                </c:pt>
                <c:pt idx="2">
                  <c:v>1</c:v>
                </c:pt>
                <c:pt idx="3">
                  <c:v>1</c:v>
                </c:pt>
                <c:pt idx="4">
                  <c:v>1</c:v>
                </c:pt>
              </c:numCache>
            </c:numRef>
          </c:val>
          <c:extLst>
            <c:ext xmlns:c16="http://schemas.microsoft.com/office/drawing/2014/chart" uri="{C3380CC4-5D6E-409C-BE32-E72D297353CC}">
              <c16:uniqueId val="{00000000-EC3F-470A-BA61-6F56121C36D4}"/>
            </c:ext>
          </c:extLst>
        </c:ser>
        <c:ser>
          <c:idx val="1"/>
          <c:order val="1"/>
          <c:tx>
            <c:strRef>
              <c:f>'Ficha T Seguimiento'!$G$12</c:f>
              <c:strCache>
                <c:ptCount val="1"/>
                <c:pt idx="0">
                  <c:v>Resultado del Indicador</c:v>
                </c:pt>
              </c:strCache>
            </c:strRef>
          </c:tx>
          <c:spPr>
            <a:solidFill>
              <a:srgbClr val="CC99FF"/>
            </a:solidFill>
            <a:ln>
              <a:solidFill>
                <a:schemeClr val="accent1">
                  <a:lumMod val="40000"/>
                  <a:lumOff val="60000"/>
                </a:schemeClr>
              </a:solidFill>
            </a:ln>
            <a:scene3d>
              <a:camera prst="orthographicFront"/>
              <a:lightRig rig="threePt" dir="t"/>
            </a:scene3d>
            <a:sp3d>
              <a:bevelT/>
            </a:sp3d>
          </c:spPr>
          <c:invertIfNegative val="0"/>
          <c:dPt>
            <c:idx val="4"/>
            <c:invertIfNegative val="0"/>
            <c:bubble3D val="0"/>
            <c:spPr>
              <a:solidFill>
                <a:srgbClr val="9966FF"/>
              </a:solidFill>
              <a:ln>
                <a:solidFill>
                  <a:schemeClr val="accent1">
                    <a:lumMod val="40000"/>
                    <a:lumOff val="60000"/>
                  </a:schemeClr>
                </a:solidFill>
              </a:ln>
              <a:scene3d>
                <a:camera prst="orthographicFront"/>
                <a:lightRig rig="threePt" dir="t"/>
              </a:scene3d>
              <a:sp3d>
                <a:bevelT/>
              </a:sp3d>
            </c:spPr>
            <c:extLst>
              <c:ext xmlns:c16="http://schemas.microsoft.com/office/drawing/2014/chart" uri="{C3380CC4-5D6E-409C-BE32-E72D297353CC}">
                <c16:uniqueId val="{00000003-5A94-45D7-B4BE-4D4466562C26}"/>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'Ficha T Seguimiento'!$C$13:$C$17</c:f>
              <c:strCache>
                <c:ptCount val="5"/>
                <c:pt idx="0">
                  <c:v>Ene - Mar</c:v>
                </c:pt>
                <c:pt idx="1">
                  <c:v>Abr - Jun</c:v>
                </c:pt>
                <c:pt idx="2">
                  <c:v>Julio - Sep</c:v>
                </c:pt>
                <c:pt idx="3">
                  <c:v>Oct - Dic</c:v>
                </c:pt>
                <c:pt idx="4">
                  <c:v>Acumulado</c:v>
                </c:pt>
              </c:strCache>
            </c:strRef>
          </c:cat>
          <c:val>
            <c:numRef>
              <c:f>'Ficha T Seguimiento'!$G$13:$G$17</c:f>
              <c:numCache>
                <c:formatCode>0.0%</c:formatCode>
                <c:ptCount val="5"/>
                <c:pt idx="0">
                  <c:v>0.9702720491443616</c:v>
                </c:pt>
                <c:pt idx="1">
                  <c:v>0.92578068264342772</c:v>
                </c:pt>
                <c:pt idx="2">
                  <c:v>0.99819249887031181</c:v>
                </c:pt>
                <c:pt idx="3">
                  <c:v>0.94516129032258067</c:v>
                </c:pt>
                <c:pt idx="4">
                  <c:v>0.95592997368953658</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axId val="485660464"/>
        <c:axId val="485664776"/>
      </c:barChart>
      <c:catAx>
        <c:axId val="485660464"/>
        <c:scaling>
          <c:orientation val="minMax"/>
        </c:scaling>
        <c:delete val="0"/>
        <c:axPos val="b"/>
        <c:numFmt formatCode="General" sourceLinked="1"/>
        <c:majorTickMark val="none"/>
        <c:minorTickMark val="none"/>
        <c:tickLblPos val="nextTo"/>
        <c:txPr>
          <a:bodyPr/>
          <a:lstStyle/>
          <a:p>
            <a:pPr>
              <a:defRPr sz="1100"/>
            </a:pPr>
            <a:endParaRPr lang="es-CO"/>
          </a:p>
        </c:txPr>
        <c:crossAx val="485664776"/>
        <c:crosses val="autoZero"/>
        <c:auto val="1"/>
        <c:lblAlgn val="ctr"/>
        <c:lblOffset val="100"/>
        <c:noMultiLvlLbl val="0"/>
      </c:catAx>
      <c:valAx>
        <c:axId val="48566477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485660464"/>
        <c:crosses val="autoZero"/>
        <c:crossBetween val="between"/>
      </c:valAx>
    </c:plotArea>
    <c:legend>
      <c:legendPos val="b"/>
      <c:layout>
        <c:manualLayout>
          <c:xMode val="edge"/>
          <c:yMode val="edge"/>
          <c:x val="0.81033131491907195"/>
          <c:y val="0.36409642102268264"/>
          <c:w val="0.16483167794028852"/>
          <c:h val="0.34916255883531727"/>
        </c:manualLayout>
      </c:layout>
      <c:overlay val="0"/>
    </c:legend>
    <c:plotVisOnly val="1"/>
    <c:dispBlanksAs val="gap"/>
    <c:showDLblsOverMax val="0"/>
  </c:chart>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59608" y="176894"/>
          <a:ext cx="9986622"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0</xdr:col>
      <xdr:colOff>314327</xdr:colOff>
      <xdr:row>18</xdr:row>
      <xdr:rowOff>9525</xdr:rowOff>
    </xdr:from>
    <xdr:to>
      <xdr:col>6</xdr:col>
      <xdr:colOff>419101</xdr:colOff>
      <xdr:row>38</xdr:row>
      <xdr:rowOff>9524</xdr:rowOff>
    </xdr:to>
    <xdr:graphicFrame macro="">
      <xdr:nvGraphicFramePr>
        <xdr:cNvPr id="14"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7"/>
  <sheetViews>
    <sheetView showGridLines="0" topLeftCell="C40" zoomScale="85" zoomScaleNormal="85" zoomScalePageLayoutView="85" workbookViewId="0">
      <selection activeCell="C46" sqref="C46:M46"/>
    </sheetView>
  </sheetViews>
  <sheetFormatPr baseColWidth="10" defaultColWidth="12.28515625" defaultRowHeight="15" x14ac:dyDescent="0.25"/>
  <cols>
    <col min="1" max="1" width="5.42578125" style="1" customWidth="1"/>
    <col min="2" max="2" width="32.42578125" style="1" customWidth="1"/>
    <col min="3" max="3" width="17.7109375" style="1" customWidth="1"/>
    <col min="4" max="4" width="7.140625" style="1" customWidth="1"/>
    <col min="5" max="5" width="7.42578125" style="1" customWidth="1"/>
    <col min="6" max="6" width="17.140625" style="1" customWidth="1"/>
    <col min="7" max="7" width="10" style="1" customWidth="1"/>
    <col min="8" max="8" width="8.42578125" style="1" customWidth="1"/>
    <col min="9" max="9" width="7" style="1" customWidth="1"/>
    <col min="10" max="10" width="3.42578125" style="1" customWidth="1"/>
    <col min="11" max="11" width="12.42578125" style="1" customWidth="1"/>
    <col min="12" max="12" width="25.42578125" style="1" customWidth="1"/>
    <col min="13" max="13" width="1.42578125" style="1" customWidth="1"/>
    <col min="14" max="14" width="43.5703125" style="1" customWidth="1"/>
    <col min="15" max="16384" width="12.28515625" style="1"/>
  </cols>
  <sheetData>
    <row r="1" spans="2:13" ht="15.75" thickBot="1" x14ac:dyDescent="0.3"/>
    <row r="2" spans="2:13" x14ac:dyDescent="0.25">
      <c r="B2" s="84"/>
      <c r="C2" s="85"/>
      <c r="D2" s="85"/>
      <c r="E2" s="85"/>
      <c r="F2" s="85"/>
      <c r="G2" s="85"/>
      <c r="H2" s="85"/>
      <c r="I2" s="85"/>
      <c r="J2" s="85"/>
      <c r="K2" s="85"/>
      <c r="L2" s="85"/>
      <c r="M2" s="86"/>
    </row>
    <row r="3" spans="2:13" x14ac:dyDescent="0.25">
      <c r="B3" s="87"/>
      <c r="C3" s="88"/>
      <c r="D3" s="88"/>
      <c r="E3" s="88"/>
      <c r="F3" s="88"/>
      <c r="G3" s="88"/>
      <c r="H3" s="88"/>
      <c r="I3" s="88"/>
      <c r="J3" s="88"/>
      <c r="K3" s="88"/>
      <c r="L3" s="88"/>
      <c r="M3" s="89"/>
    </row>
    <row r="4" spans="2:13" x14ac:dyDescent="0.25">
      <c r="B4" s="87"/>
      <c r="C4" s="88"/>
      <c r="D4" s="88"/>
      <c r="E4" s="88"/>
      <c r="F4" s="88"/>
      <c r="G4" s="88"/>
      <c r="H4" s="88"/>
      <c r="I4" s="88"/>
      <c r="J4" s="88"/>
      <c r="K4" s="88"/>
      <c r="L4" s="88"/>
      <c r="M4" s="89"/>
    </row>
    <row r="5" spans="2:13" x14ac:dyDescent="0.25">
      <c r="B5" s="87"/>
      <c r="C5" s="88"/>
      <c r="D5" s="88"/>
      <c r="E5" s="88"/>
      <c r="F5" s="88"/>
      <c r="G5" s="88"/>
      <c r="H5" s="88"/>
      <c r="I5" s="88"/>
      <c r="J5" s="88"/>
      <c r="K5" s="88"/>
      <c r="L5" s="88"/>
      <c r="M5" s="89"/>
    </row>
    <row r="6" spans="2:13" x14ac:dyDescent="0.25">
      <c r="B6" s="87"/>
      <c r="C6" s="88"/>
      <c r="D6" s="88"/>
      <c r="E6" s="88"/>
      <c r="F6" s="88"/>
      <c r="G6" s="88"/>
      <c r="H6" s="88"/>
      <c r="I6" s="88"/>
      <c r="J6" s="88"/>
      <c r="K6" s="88"/>
      <c r="L6" s="88"/>
      <c r="M6" s="89"/>
    </row>
    <row r="7" spans="2:13" x14ac:dyDescent="0.25">
      <c r="B7" s="87"/>
      <c r="C7" s="88"/>
      <c r="D7" s="88"/>
      <c r="E7" s="88"/>
      <c r="F7" s="88"/>
      <c r="G7" s="88"/>
      <c r="H7" s="88"/>
      <c r="I7" s="88"/>
      <c r="J7" s="88"/>
      <c r="K7" s="88"/>
      <c r="L7" s="88"/>
      <c r="M7" s="89"/>
    </row>
    <row r="8" spans="2:13" x14ac:dyDescent="0.25">
      <c r="B8" s="87"/>
      <c r="C8" s="88"/>
      <c r="D8" s="88"/>
      <c r="E8" s="88"/>
      <c r="F8" s="88"/>
      <c r="G8" s="88"/>
      <c r="H8" s="88"/>
      <c r="I8" s="88"/>
      <c r="J8" s="88"/>
      <c r="K8" s="88"/>
      <c r="L8" s="88"/>
      <c r="M8" s="89"/>
    </row>
    <row r="9" spans="2:13" x14ac:dyDescent="0.25">
      <c r="B9" s="87"/>
      <c r="C9" s="88"/>
      <c r="D9" s="88"/>
      <c r="E9" s="88"/>
      <c r="F9" s="88"/>
      <c r="G9" s="88"/>
      <c r="H9" s="88"/>
      <c r="I9" s="88"/>
      <c r="J9" s="88"/>
      <c r="K9" s="88"/>
      <c r="L9" s="88"/>
      <c r="M9" s="89"/>
    </row>
    <row r="10" spans="2:13" ht="15.75" thickBot="1" x14ac:dyDescent="0.3">
      <c r="B10" s="90"/>
      <c r="C10" s="91"/>
      <c r="D10" s="91"/>
      <c r="E10" s="91"/>
      <c r="F10" s="91"/>
      <c r="G10" s="91"/>
      <c r="H10" s="91"/>
      <c r="I10" s="91"/>
      <c r="J10" s="91"/>
      <c r="K10" s="91"/>
      <c r="L10" s="91"/>
      <c r="M10" s="92"/>
    </row>
    <row r="11" spans="2:13" ht="12.75" customHeight="1" x14ac:dyDescent="0.25">
      <c r="B11" s="2"/>
      <c r="C11" s="3"/>
      <c r="D11" s="3"/>
      <c r="E11" s="3"/>
      <c r="F11" s="4"/>
      <c r="G11" s="3"/>
      <c r="H11" s="3"/>
      <c r="I11" s="3"/>
      <c r="J11" s="3"/>
      <c r="K11" s="3"/>
      <c r="L11" s="3"/>
      <c r="M11" s="5"/>
    </row>
    <row r="12" spans="2:13" ht="23.25" customHeight="1" x14ac:dyDescent="0.25">
      <c r="B12" s="93" t="s">
        <v>0</v>
      </c>
      <c r="C12" s="94"/>
      <c r="D12" s="94"/>
      <c r="E12" s="94"/>
      <c r="F12" s="94"/>
      <c r="G12" s="94"/>
      <c r="H12" s="94"/>
      <c r="I12" s="94"/>
      <c r="J12" s="94"/>
      <c r="K12" s="94"/>
      <c r="L12" s="94"/>
      <c r="M12" s="95"/>
    </row>
    <row r="13" spans="2:13" ht="15.75" customHeight="1" x14ac:dyDescent="0.25">
      <c r="B13" s="6"/>
      <c r="C13" s="7"/>
      <c r="D13" s="8"/>
      <c r="E13" s="8"/>
      <c r="F13" s="7"/>
      <c r="G13" s="7"/>
      <c r="H13" s="7"/>
      <c r="I13" s="8"/>
      <c r="J13" s="8"/>
      <c r="K13" s="7"/>
      <c r="L13" s="7"/>
      <c r="M13" s="9"/>
    </row>
    <row r="14" spans="2:13" ht="12.75" customHeight="1" x14ac:dyDescent="0.25">
      <c r="B14" s="96" t="s">
        <v>1</v>
      </c>
      <c r="C14" s="97"/>
      <c r="D14" s="10"/>
      <c r="E14" s="10"/>
      <c r="F14" s="98" t="s">
        <v>45</v>
      </c>
      <c r="G14" s="98"/>
      <c r="H14" s="98"/>
      <c r="I14" s="10"/>
      <c r="J14" s="10"/>
      <c r="K14" s="98" t="s">
        <v>2</v>
      </c>
      <c r="L14" s="98"/>
      <c r="M14" s="11"/>
    </row>
    <row r="15" spans="2:13" ht="12.75" customHeight="1" x14ac:dyDescent="0.25">
      <c r="B15" s="96"/>
      <c r="C15" s="97"/>
      <c r="D15" s="10"/>
      <c r="E15" s="10"/>
      <c r="F15" s="98"/>
      <c r="G15" s="98"/>
      <c r="H15" s="98"/>
      <c r="I15" s="10"/>
      <c r="J15" s="10"/>
      <c r="K15" s="98"/>
      <c r="L15" s="98"/>
      <c r="M15" s="11"/>
    </row>
    <row r="16" spans="2:13" ht="14.25" customHeight="1" x14ac:dyDescent="0.25">
      <c r="B16" s="12" t="s">
        <v>3</v>
      </c>
      <c r="C16" s="13"/>
      <c r="D16" s="14"/>
      <c r="E16" s="14"/>
      <c r="F16" s="28" t="s">
        <v>42</v>
      </c>
      <c r="G16" s="60" t="s">
        <v>51</v>
      </c>
      <c r="H16" s="60"/>
      <c r="I16" s="14"/>
      <c r="J16" s="10"/>
      <c r="K16" s="61" t="s">
        <v>94</v>
      </c>
      <c r="L16" s="62"/>
      <c r="M16" s="11"/>
    </row>
    <row r="17" spans="2:13" x14ac:dyDescent="0.25">
      <c r="B17" s="12" t="s">
        <v>4</v>
      </c>
      <c r="C17" s="13" t="s">
        <v>51</v>
      </c>
      <c r="D17" s="14"/>
      <c r="E17" s="14"/>
      <c r="F17" s="28" t="s">
        <v>43</v>
      </c>
      <c r="G17" s="60"/>
      <c r="H17" s="60"/>
      <c r="I17" s="14"/>
      <c r="J17" s="10"/>
      <c r="K17" s="63"/>
      <c r="L17" s="64"/>
      <c r="M17" s="11"/>
    </row>
    <row r="18" spans="2:13" x14ac:dyDescent="0.25">
      <c r="B18" s="12" t="s">
        <v>5</v>
      </c>
      <c r="C18" s="13"/>
      <c r="D18" s="14"/>
      <c r="E18" s="14"/>
      <c r="F18" s="28" t="s">
        <v>44</v>
      </c>
      <c r="G18" s="60"/>
      <c r="H18" s="60"/>
      <c r="I18" s="14"/>
      <c r="J18" s="10"/>
      <c r="K18" s="65"/>
      <c r="L18" s="66"/>
      <c r="M18" s="11"/>
    </row>
    <row r="19" spans="2:13" x14ac:dyDescent="0.25">
      <c r="B19" s="12" t="s">
        <v>40</v>
      </c>
      <c r="C19" s="13"/>
      <c r="D19" s="14"/>
      <c r="E19" s="14"/>
      <c r="F19" s="28" t="s">
        <v>39</v>
      </c>
      <c r="G19" s="60"/>
      <c r="H19" s="60"/>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67" t="s">
        <v>6</v>
      </c>
      <c r="C21" s="68"/>
      <c r="D21" s="68"/>
      <c r="E21" s="68"/>
      <c r="F21" s="68"/>
      <c r="G21" s="68"/>
      <c r="H21" s="68"/>
      <c r="I21" s="68"/>
      <c r="J21" s="68"/>
      <c r="K21" s="68"/>
      <c r="L21" s="68"/>
      <c r="M21" s="69"/>
    </row>
    <row r="22" spans="2:13" ht="14.25" customHeight="1" x14ac:dyDescent="0.25">
      <c r="B22" s="70"/>
      <c r="C22" s="71"/>
      <c r="D22" s="71"/>
      <c r="E22" s="71"/>
      <c r="F22" s="71"/>
      <c r="G22" s="71"/>
      <c r="H22" s="71"/>
      <c r="I22" s="71"/>
      <c r="J22" s="71"/>
      <c r="K22" s="71"/>
      <c r="L22" s="71"/>
      <c r="M22" s="72"/>
    </row>
    <row r="23" spans="2:13" ht="21" customHeight="1" x14ac:dyDescent="0.25">
      <c r="B23" s="73" t="s">
        <v>47</v>
      </c>
      <c r="C23" s="75" t="s">
        <v>7</v>
      </c>
      <c r="D23" s="76"/>
      <c r="E23" s="76"/>
      <c r="F23" s="77"/>
      <c r="G23" s="78" t="s">
        <v>52</v>
      </c>
      <c r="H23" s="79"/>
      <c r="I23" s="79"/>
      <c r="J23" s="79"/>
      <c r="K23" s="79"/>
      <c r="L23" s="79"/>
      <c r="M23" s="80"/>
    </row>
    <row r="24" spans="2:13" ht="20.100000000000001" customHeight="1" x14ac:dyDescent="0.25">
      <c r="B24" s="74"/>
      <c r="C24" s="75" t="s">
        <v>8</v>
      </c>
      <c r="D24" s="76"/>
      <c r="E24" s="76"/>
      <c r="F24" s="77"/>
      <c r="G24" s="78" t="s">
        <v>53</v>
      </c>
      <c r="H24" s="79"/>
      <c r="I24" s="79"/>
      <c r="J24" s="79"/>
      <c r="K24" s="79"/>
      <c r="L24" s="79"/>
      <c r="M24" s="80"/>
    </row>
    <row r="25" spans="2:13" ht="33" customHeight="1" x14ac:dyDescent="0.25">
      <c r="B25" s="74"/>
      <c r="C25" s="75" t="s">
        <v>9</v>
      </c>
      <c r="D25" s="76"/>
      <c r="E25" s="76"/>
      <c r="F25" s="77"/>
      <c r="G25" s="81" t="s">
        <v>54</v>
      </c>
      <c r="H25" s="82"/>
      <c r="I25" s="82"/>
      <c r="J25" s="82"/>
      <c r="K25" s="82"/>
      <c r="L25" s="82"/>
      <c r="M25" s="83"/>
    </row>
    <row r="26" spans="2:13" ht="24.75" customHeight="1" x14ac:dyDescent="0.25">
      <c r="B26" s="74"/>
      <c r="C26" s="75" t="s">
        <v>10</v>
      </c>
      <c r="D26" s="76"/>
      <c r="E26" s="76"/>
      <c r="F26" s="77"/>
      <c r="G26" s="78" t="s">
        <v>55</v>
      </c>
      <c r="H26" s="79"/>
      <c r="I26" s="79"/>
      <c r="J26" s="79"/>
      <c r="K26" s="79"/>
      <c r="L26" s="79"/>
      <c r="M26" s="80"/>
    </row>
    <row r="27" spans="2:13" ht="23.25" customHeight="1" x14ac:dyDescent="0.25">
      <c r="B27" s="73" t="s">
        <v>48</v>
      </c>
      <c r="C27" s="75" t="s">
        <v>11</v>
      </c>
      <c r="D27" s="76"/>
      <c r="E27" s="76"/>
      <c r="F27" s="77"/>
      <c r="G27" s="78" t="s">
        <v>96</v>
      </c>
      <c r="H27" s="79"/>
      <c r="I27" s="79"/>
      <c r="J27" s="79"/>
      <c r="K27" s="79"/>
      <c r="L27" s="79"/>
      <c r="M27" s="80"/>
    </row>
    <row r="28" spans="2:13" ht="23.25" customHeight="1" x14ac:dyDescent="0.25">
      <c r="B28" s="74"/>
      <c r="C28" s="75" t="s">
        <v>12</v>
      </c>
      <c r="D28" s="76"/>
      <c r="E28" s="76"/>
      <c r="F28" s="77"/>
      <c r="G28" s="78" t="s">
        <v>97</v>
      </c>
      <c r="H28" s="79"/>
      <c r="I28" s="79"/>
      <c r="J28" s="79"/>
      <c r="K28" s="79"/>
      <c r="L28" s="79"/>
      <c r="M28" s="80"/>
    </row>
    <row r="29" spans="2:13" ht="31.5" customHeight="1" x14ac:dyDescent="0.25">
      <c r="B29" s="74"/>
      <c r="C29" s="75" t="s">
        <v>13</v>
      </c>
      <c r="D29" s="76"/>
      <c r="E29" s="76"/>
      <c r="F29" s="77"/>
      <c r="G29" s="81" t="s">
        <v>98</v>
      </c>
      <c r="H29" s="82"/>
      <c r="I29" s="82"/>
      <c r="J29" s="82"/>
      <c r="K29" s="82"/>
      <c r="L29" s="82"/>
      <c r="M29" s="83"/>
    </row>
    <row r="30" spans="2:13" ht="23.25" customHeight="1" x14ac:dyDescent="0.25">
      <c r="B30" s="121"/>
      <c r="C30" s="75" t="s">
        <v>14</v>
      </c>
      <c r="D30" s="76"/>
      <c r="E30" s="76"/>
      <c r="F30" s="77"/>
      <c r="G30" s="78" t="s">
        <v>99</v>
      </c>
      <c r="H30" s="79"/>
      <c r="I30" s="79"/>
      <c r="J30" s="79"/>
      <c r="K30" s="79"/>
      <c r="L30" s="79"/>
      <c r="M30" s="80"/>
    </row>
    <row r="31" spans="2:13" ht="25.5" customHeight="1" x14ac:dyDescent="0.25">
      <c r="B31" s="105" t="s">
        <v>49</v>
      </c>
      <c r="C31" s="107" t="s">
        <v>15</v>
      </c>
      <c r="D31" s="107"/>
      <c r="E31" s="107"/>
      <c r="F31" s="107"/>
      <c r="G31" s="108" t="s">
        <v>57</v>
      </c>
      <c r="H31" s="108"/>
      <c r="I31" s="108"/>
      <c r="J31" s="108"/>
      <c r="K31" s="108"/>
      <c r="L31" s="108"/>
      <c r="M31" s="109"/>
    </row>
    <row r="32" spans="2:13" ht="21" customHeight="1" x14ac:dyDescent="0.25">
      <c r="B32" s="106"/>
      <c r="C32" s="107" t="s">
        <v>16</v>
      </c>
      <c r="D32" s="107"/>
      <c r="E32" s="107"/>
      <c r="F32" s="107"/>
      <c r="G32" s="108" t="s">
        <v>57</v>
      </c>
      <c r="H32" s="108"/>
      <c r="I32" s="108"/>
      <c r="J32" s="108"/>
      <c r="K32" s="108"/>
      <c r="L32" s="108"/>
      <c r="M32" s="109"/>
    </row>
    <row r="33" spans="2:14" ht="33" customHeight="1" x14ac:dyDescent="0.25">
      <c r="B33" s="106"/>
      <c r="C33" s="110" t="s">
        <v>17</v>
      </c>
      <c r="D33" s="110"/>
      <c r="E33" s="110"/>
      <c r="F33" s="110"/>
      <c r="G33" s="108" t="s">
        <v>57</v>
      </c>
      <c r="H33" s="108"/>
      <c r="I33" s="108"/>
      <c r="J33" s="108"/>
      <c r="K33" s="108"/>
      <c r="L33" s="108"/>
      <c r="M33" s="109"/>
    </row>
    <row r="34" spans="2:14" ht="28.5" customHeight="1" x14ac:dyDescent="0.25">
      <c r="B34" s="19" t="s">
        <v>50</v>
      </c>
      <c r="C34" s="110" t="s">
        <v>7</v>
      </c>
      <c r="D34" s="110"/>
      <c r="E34" s="110"/>
      <c r="F34" s="110"/>
      <c r="G34" s="108" t="s">
        <v>57</v>
      </c>
      <c r="H34" s="108"/>
      <c r="I34" s="108"/>
      <c r="J34" s="108"/>
      <c r="K34" s="108"/>
      <c r="L34" s="108"/>
      <c r="M34" s="109"/>
    </row>
    <row r="35" spans="2:14" s="20" customFormat="1" ht="28.5" customHeight="1" x14ac:dyDescent="0.25">
      <c r="B35" s="111" t="s">
        <v>18</v>
      </c>
      <c r="C35" s="112"/>
      <c r="D35" s="112"/>
      <c r="E35" s="112"/>
      <c r="F35" s="112"/>
      <c r="G35" s="112"/>
      <c r="H35" s="112"/>
      <c r="I35" s="112"/>
      <c r="J35" s="112"/>
      <c r="K35" s="112"/>
      <c r="L35" s="112"/>
      <c r="M35" s="113"/>
    </row>
    <row r="36" spans="2:14" s="20" customFormat="1" ht="24.75" customHeight="1" x14ac:dyDescent="0.25">
      <c r="B36" s="21" t="s">
        <v>19</v>
      </c>
      <c r="C36" s="114" t="s">
        <v>20</v>
      </c>
      <c r="D36" s="114"/>
      <c r="E36" s="114"/>
      <c r="F36" s="114"/>
      <c r="G36" s="114"/>
      <c r="H36" s="114"/>
      <c r="I36" s="114"/>
      <c r="J36" s="114"/>
      <c r="K36" s="114"/>
      <c r="L36" s="114"/>
      <c r="M36" s="115"/>
    </row>
    <row r="37" spans="2:14" ht="29.25" customHeight="1" x14ac:dyDescent="0.25">
      <c r="B37" s="22" t="s">
        <v>21</v>
      </c>
      <c r="C37" s="116" t="s">
        <v>56</v>
      </c>
      <c r="D37" s="116"/>
      <c r="E37" s="116"/>
      <c r="F37" s="116"/>
      <c r="G37" s="116"/>
      <c r="H37" s="116"/>
      <c r="I37" s="116"/>
      <c r="J37" s="116"/>
      <c r="K37" s="116"/>
      <c r="L37" s="116"/>
      <c r="M37" s="117"/>
    </row>
    <row r="38" spans="2:14" ht="29.25" customHeight="1" x14ac:dyDescent="0.25">
      <c r="B38" s="23" t="s">
        <v>22</v>
      </c>
      <c r="C38" s="102" t="s">
        <v>57</v>
      </c>
      <c r="D38" s="103"/>
      <c r="E38" s="103"/>
      <c r="F38" s="103"/>
      <c r="G38" s="103"/>
      <c r="H38" s="103"/>
      <c r="I38" s="103"/>
      <c r="J38" s="103"/>
      <c r="K38" s="103"/>
      <c r="L38" s="103"/>
      <c r="M38" s="104"/>
    </row>
    <row r="39" spans="2:14" ht="111" customHeight="1" x14ac:dyDescent="0.25">
      <c r="B39" s="23" t="s">
        <v>41</v>
      </c>
      <c r="C39" s="57" t="s">
        <v>65</v>
      </c>
      <c r="D39" s="58"/>
      <c r="E39" s="58"/>
      <c r="F39" s="58"/>
      <c r="G39" s="58"/>
      <c r="H39" s="58"/>
      <c r="I39" s="58"/>
      <c r="J39" s="58"/>
      <c r="K39" s="58"/>
      <c r="L39" s="58"/>
      <c r="M39" s="59"/>
      <c r="N39" s="30"/>
    </row>
    <row r="40" spans="2:14" ht="62.25" customHeight="1" x14ac:dyDescent="0.25">
      <c r="B40" s="24" t="s">
        <v>23</v>
      </c>
      <c r="C40" s="57" t="s">
        <v>66</v>
      </c>
      <c r="D40" s="58"/>
      <c r="E40" s="58"/>
      <c r="F40" s="58"/>
      <c r="G40" s="58"/>
      <c r="H40" s="58"/>
      <c r="I40" s="58"/>
      <c r="J40" s="58"/>
      <c r="K40" s="58"/>
      <c r="L40" s="58"/>
      <c r="M40" s="59"/>
    </row>
    <row r="41" spans="2:14" ht="82.5" customHeight="1" x14ac:dyDescent="0.25">
      <c r="B41" s="24" t="s">
        <v>24</v>
      </c>
      <c r="C41" s="57" t="s">
        <v>67</v>
      </c>
      <c r="D41" s="58"/>
      <c r="E41" s="58"/>
      <c r="F41" s="58"/>
      <c r="G41" s="58"/>
      <c r="H41" s="58"/>
      <c r="I41" s="58"/>
      <c r="J41" s="58"/>
      <c r="K41" s="58"/>
      <c r="L41" s="58"/>
      <c r="M41" s="59"/>
      <c r="N41" s="30"/>
    </row>
    <row r="42" spans="2:14" ht="57" customHeight="1" x14ac:dyDescent="0.25">
      <c r="B42" s="24" t="s">
        <v>25</v>
      </c>
      <c r="C42" s="99" t="s">
        <v>61</v>
      </c>
      <c r="D42" s="100"/>
      <c r="E42" s="100"/>
      <c r="F42" s="100"/>
      <c r="G42" s="100"/>
      <c r="H42" s="100"/>
      <c r="I42" s="100"/>
      <c r="J42" s="100"/>
      <c r="K42" s="100"/>
      <c r="L42" s="100"/>
      <c r="M42" s="101"/>
    </row>
    <row r="43" spans="2:14" ht="26.25" customHeight="1" x14ac:dyDescent="0.25">
      <c r="B43" s="25" t="s">
        <v>26</v>
      </c>
      <c r="C43" s="118" t="s">
        <v>58</v>
      </c>
      <c r="D43" s="118"/>
      <c r="E43" s="118"/>
      <c r="F43" s="118"/>
      <c r="G43" s="118"/>
      <c r="H43" s="118"/>
      <c r="I43" s="118"/>
      <c r="J43" s="118"/>
      <c r="K43" s="118"/>
      <c r="L43" s="118"/>
      <c r="M43" s="119"/>
    </row>
    <row r="44" spans="2:14" ht="26.25" customHeight="1" x14ac:dyDescent="0.25">
      <c r="B44" s="25" t="s">
        <v>27</v>
      </c>
      <c r="C44" s="99" t="s">
        <v>59</v>
      </c>
      <c r="D44" s="100"/>
      <c r="E44" s="100"/>
      <c r="F44" s="100"/>
      <c r="G44" s="100"/>
      <c r="H44" s="100"/>
      <c r="I44" s="100"/>
      <c r="J44" s="100"/>
      <c r="K44" s="100"/>
      <c r="L44" s="100"/>
      <c r="M44" s="101"/>
    </row>
    <row r="45" spans="2:14" ht="42" customHeight="1" x14ac:dyDescent="0.25">
      <c r="B45" s="120" t="s">
        <v>28</v>
      </c>
      <c r="C45" s="57" t="s">
        <v>68</v>
      </c>
      <c r="D45" s="58"/>
      <c r="E45" s="58"/>
      <c r="F45" s="58"/>
      <c r="G45" s="58"/>
      <c r="H45" s="58"/>
      <c r="I45" s="58"/>
      <c r="J45" s="58"/>
      <c r="K45" s="58"/>
      <c r="L45" s="58"/>
      <c r="M45" s="59"/>
    </row>
    <row r="46" spans="2:14" ht="33" customHeight="1" x14ac:dyDescent="0.25">
      <c r="B46" s="120"/>
      <c r="C46" s="99" t="s">
        <v>62</v>
      </c>
      <c r="D46" s="100"/>
      <c r="E46" s="100"/>
      <c r="F46" s="100"/>
      <c r="G46" s="100"/>
      <c r="H46" s="100"/>
      <c r="I46" s="100"/>
      <c r="J46" s="100"/>
      <c r="K46" s="100"/>
      <c r="L46" s="100"/>
      <c r="M46" s="101"/>
    </row>
    <row r="47" spans="2:14" ht="26.25" customHeight="1" x14ac:dyDescent="0.25">
      <c r="B47" s="25" t="s">
        <v>29</v>
      </c>
      <c r="C47" s="102" t="s">
        <v>57</v>
      </c>
      <c r="D47" s="103"/>
      <c r="E47" s="103"/>
      <c r="F47" s="103"/>
      <c r="G47" s="103"/>
      <c r="H47" s="103"/>
      <c r="I47" s="103"/>
      <c r="J47" s="103"/>
      <c r="K47" s="103"/>
      <c r="L47" s="103"/>
      <c r="M47" s="104"/>
    </row>
    <row r="48" spans="2:14" ht="27" customHeight="1" x14ac:dyDescent="0.25">
      <c r="B48" s="25" t="s">
        <v>30</v>
      </c>
      <c r="C48" s="102" t="s">
        <v>57</v>
      </c>
      <c r="D48" s="103"/>
      <c r="E48" s="103"/>
      <c r="F48" s="103"/>
      <c r="G48" s="103"/>
      <c r="H48" s="103"/>
      <c r="I48" s="103"/>
      <c r="J48" s="103"/>
      <c r="K48" s="103"/>
      <c r="L48" s="103"/>
      <c r="M48" s="104"/>
    </row>
    <row r="49" spans="2:14" ht="24.75" customHeight="1" x14ac:dyDescent="0.25">
      <c r="B49" s="25" t="s">
        <v>31</v>
      </c>
      <c r="C49" s="102" t="s">
        <v>57</v>
      </c>
      <c r="D49" s="103"/>
      <c r="E49" s="103"/>
      <c r="F49" s="103"/>
      <c r="G49" s="103"/>
      <c r="H49" s="103"/>
      <c r="I49" s="103"/>
      <c r="J49" s="103"/>
      <c r="K49" s="103"/>
      <c r="L49" s="103"/>
      <c r="M49" s="104"/>
    </row>
    <row r="50" spans="2:14" ht="24" customHeight="1" x14ac:dyDescent="0.25">
      <c r="B50" s="25" t="s">
        <v>32</v>
      </c>
      <c r="C50" s="123" t="s">
        <v>100</v>
      </c>
      <c r="D50" s="124"/>
      <c r="E50" s="124"/>
      <c r="F50" s="124"/>
      <c r="G50" s="124"/>
      <c r="H50" s="124"/>
      <c r="I50" s="124"/>
      <c r="J50" s="124"/>
      <c r="K50" s="124"/>
      <c r="L50" s="124"/>
      <c r="M50" s="125"/>
    </row>
    <row r="51" spans="2:14" ht="42.75" customHeight="1" x14ac:dyDescent="0.25">
      <c r="B51" s="25" t="s">
        <v>46</v>
      </c>
      <c r="C51" s="126" t="s">
        <v>60</v>
      </c>
      <c r="D51" s="127"/>
      <c r="E51" s="127"/>
      <c r="F51" s="127"/>
      <c r="G51" s="127"/>
      <c r="H51" s="127"/>
      <c r="I51" s="127"/>
      <c r="J51" s="127"/>
      <c r="K51" s="127"/>
      <c r="L51" s="127"/>
      <c r="M51" s="128"/>
    </row>
    <row r="52" spans="2:14" ht="35.25" customHeight="1" x14ac:dyDescent="0.25">
      <c r="B52" s="25" t="s">
        <v>33</v>
      </c>
      <c r="C52" s="118" t="s">
        <v>69</v>
      </c>
      <c r="D52" s="118"/>
      <c r="E52" s="118"/>
      <c r="F52" s="118"/>
      <c r="G52" s="118"/>
      <c r="H52" s="118"/>
      <c r="I52" s="118"/>
      <c r="J52" s="118"/>
      <c r="K52" s="118"/>
      <c r="L52" s="118"/>
      <c r="M52" s="119"/>
      <c r="N52" s="29"/>
    </row>
    <row r="53" spans="2:14" ht="27" customHeight="1" x14ac:dyDescent="0.25">
      <c r="B53" s="25" t="s">
        <v>34</v>
      </c>
      <c r="C53" s="118" t="s">
        <v>63</v>
      </c>
      <c r="D53" s="118"/>
      <c r="E53" s="118"/>
      <c r="F53" s="118"/>
      <c r="G53" s="118"/>
      <c r="H53" s="118"/>
      <c r="I53" s="118"/>
      <c r="J53" s="118"/>
      <c r="K53" s="118"/>
      <c r="L53" s="118"/>
      <c r="M53" s="119"/>
      <c r="N53" s="29"/>
    </row>
    <row r="54" spans="2:14" ht="27" customHeight="1" x14ac:dyDescent="0.25">
      <c r="B54" s="26" t="s">
        <v>35</v>
      </c>
      <c r="C54" s="99" t="s">
        <v>64</v>
      </c>
      <c r="D54" s="100"/>
      <c r="E54" s="100"/>
      <c r="F54" s="100"/>
      <c r="G54" s="100"/>
      <c r="H54" s="100"/>
      <c r="I54" s="100"/>
      <c r="J54" s="100"/>
      <c r="K54" s="100"/>
      <c r="L54" s="100"/>
      <c r="M54" s="101"/>
      <c r="N54" s="29"/>
    </row>
    <row r="55" spans="2:14" ht="48" customHeight="1" thickBot="1" x14ac:dyDescent="0.3">
      <c r="B55" s="27" t="s">
        <v>36</v>
      </c>
      <c r="C55" s="129" t="s">
        <v>95</v>
      </c>
      <c r="D55" s="130"/>
      <c r="E55" s="130"/>
      <c r="F55" s="130"/>
      <c r="G55" s="131"/>
      <c r="H55" s="132" t="s">
        <v>37</v>
      </c>
      <c r="I55" s="132"/>
      <c r="J55" s="132"/>
      <c r="K55" s="133"/>
      <c r="L55" s="134"/>
      <c r="M55" s="135"/>
    </row>
    <row r="56" spans="2:14" ht="9" customHeight="1" x14ac:dyDescent="0.25"/>
    <row r="57" spans="2:14" ht="15.75" x14ac:dyDescent="0.25">
      <c r="B57" s="122" t="s">
        <v>38</v>
      </c>
      <c r="C57" s="122"/>
      <c r="D57" s="122"/>
      <c r="E57" s="122"/>
      <c r="F57" s="122"/>
      <c r="G57" s="122"/>
      <c r="H57" s="122"/>
      <c r="I57" s="122"/>
      <c r="J57" s="122"/>
      <c r="K57" s="122"/>
      <c r="L57" s="122"/>
      <c r="M57" s="122"/>
    </row>
  </sheetData>
  <mergeCells count="63">
    <mergeCell ref="G19:H19"/>
    <mergeCell ref="B27:B30"/>
    <mergeCell ref="B57:M57"/>
    <mergeCell ref="C47:M47"/>
    <mergeCell ref="C48:M48"/>
    <mergeCell ref="C49:M49"/>
    <mergeCell ref="C50:M50"/>
    <mergeCell ref="C51:M51"/>
    <mergeCell ref="C52:M52"/>
    <mergeCell ref="C53:M53"/>
    <mergeCell ref="C54:M54"/>
    <mergeCell ref="C55:G55"/>
    <mergeCell ref="H55:J55"/>
    <mergeCell ref="K55:M55"/>
    <mergeCell ref="C40:M40"/>
    <mergeCell ref="C41:M41"/>
    <mergeCell ref="C43:M43"/>
    <mergeCell ref="C44:M44"/>
    <mergeCell ref="B45:B46"/>
    <mergeCell ref="C45:M45"/>
    <mergeCell ref="C46:M46"/>
    <mergeCell ref="C42:M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G27:M27"/>
    <mergeCell ref="C28:F28"/>
    <mergeCell ref="G28:M28"/>
    <mergeCell ref="C29:F29"/>
    <mergeCell ref="G29:M29"/>
    <mergeCell ref="B2:M10"/>
    <mergeCell ref="B12:M12"/>
    <mergeCell ref="B14:C15"/>
    <mergeCell ref="F14:H15"/>
    <mergeCell ref="K14:L15"/>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s>
  <pageMargins left="0.55118110236220474" right="0.39370078740157483" top="0.39370078740157483" bottom="0.23622047244094491" header="0.31496062992125984" footer="0.19685039370078741"/>
  <pageSetup paperSize="9" orientation="portrait" horizontalDpi="4294967295" verticalDpi="4294967295"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39"/>
  <sheetViews>
    <sheetView showGridLines="0" tabSelected="1" topLeftCell="C1" zoomScaleNormal="100" workbookViewId="0">
      <selection activeCell="G16" sqref="G16"/>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31"/>
      <c r="F3" s="31"/>
      <c r="G3" s="31"/>
      <c r="H3" s="31"/>
      <c r="I3" s="31"/>
      <c r="J3" s="31"/>
      <c r="K3" s="1"/>
    </row>
    <row r="4" spans="2:15" x14ac:dyDescent="0.25">
      <c r="B4" s="10"/>
      <c r="C4" s="10"/>
      <c r="D4" s="10"/>
      <c r="E4" s="31"/>
      <c r="F4" s="31"/>
      <c r="G4" s="31"/>
      <c r="H4" s="31"/>
      <c r="I4" s="31"/>
      <c r="J4" s="31"/>
      <c r="K4" s="1"/>
    </row>
    <row r="5" spans="2:15" x14ac:dyDescent="0.25">
      <c r="B5" s="10"/>
      <c r="C5" s="10"/>
      <c r="D5" s="10"/>
      <c r="E5" s="31"/>
      <c r="F5" s="31"/>
      <c r="G5" s="31"/>
      <c r="H5" s="31"/>
      <c r="I5" s="31"/>
      <c r="J5" s="31"/>
      <c r="K5" s="1"/>
    </row>
    <row r="6" spans="2:15" ht="18" customHeight="1" x14ac:dyDescent="0.25">
      <c r="B6" s="10"/>
      <c r="C6" s="10"/>
      <c r="D6" s="10"/>
      <c r="E6" s="31"/>
      <c r="F6" s="31"/>
      <c r="G6" s="31"/>
      <c r="H6" s="31"/>
      <c r="I6" s="31"/>
      <c r="J6" s="31"/>
      <c r="K6" s="1"/>
      <c r="M6" s="136" t="s">
        <v>70</v>
      </c>
      <c r="N6" s="136"/>
      <c r="O6" s="136"/>
    </row>
    <row r="7" spans="2:15" x14ac:dyDescent="0.25">
      <c r="B7" s="10"/>
      <c r="C7" s="10"/>
      <c r="D7" s="10"/>
      <c r="E7" s="31"/>
      <c r="F7" s="31"/>
      <c r="G7" s="31"/>
      <c r="H7" s="31"/>
      <c r="I7" s="31"/>
      <c r="J7" s="31"/>
      <c r="K7" s="1"/>
      <c r="M7" s="32" t="s">
        <v>71</v>
      </c>
      <c r="N7" s="33" t="s">
        <v>72</v>
      </c>
      <c r="O7" s="34">
        <v>0.9</v>
      </c>
    </row>
    <row r="8" spans="2:15" x14ac:dyDescent="0.25">
      <c r="B8" s="31"/>
      <c r="C8" s="31"/>
      <c r="D8" s="31"/>
      <c r="E8" s="31"/>
      <c r="F8" s="31"/>
      <c r="G8" s="31"/>
      <c r="H8" s="31"/>
      <c r="I8" s="31"/>
      <c r="J8" s="31"/>
      <c r="K8" s="1"/>
      <c r="M8" s="35" t="s">
        <v>73</v>
      </c>
      <c r="N8" s="33" t="s">
        <v>74</v>
      </c>
      <c r="O8" s="20" t="s">
        <v>75</v>
      </c>
    </row>
    <row r="9" spans="2:15" ht="15.75" customHeight="1" x14ac:dyDescent="0.25">
      <c r="B9" s="31"/>
      <c r="C9" s="31"/>
      <c r="D9" s="31"/>
      <c r="E9" s="31"/>
      <c r="F9" s="31"/>
      <c r="G9" s="31"/>
      <c r="H9" s="31"/>
      <c r="I9" s="31"/>
      <c r="J9" s="31"/>
      <c r="K9" s="1"/>
      <c r="L9" s="36"/>
      <c r="M9" s="37" t="s">
        <v>76</v>
      </c>
      <c r="N9" s="33" t="s">
        <v>77</v>
      </c>
      <c r="O9" s="34">
        <v>0.7</v>
      </c>
    </row>
    <row r="10" spans="2:15" ht="24" customHeight="1" x14ac:dyDescent="0.25">
      <c r="B10" s="137" t="s">
        <v>21</v>
      </c>
      <c r="C10" s="137"/>
      <c r="D10" s="137"/>
      <c r="E10" s="138" t="str">
        <f>'Ficha Técnica Formulación'!C37</f>
        <v>Cumplimiento oportuno en el Plan Anual de Adquisiciones (P.A.A)</v>
      </c>
      <c r="F10" s="139"/>
      <c r="G10" s="139"/>
      <c r="H10" s="139"/>
      <c r="I10" s="139"/>
      <c r="J10" s="139"/>
      <c r="K10" s="140"/>
      <c r="L10" s="38"/>
    </row>
    <row r="11" spans="2:15" ht="10.5" customHeight="1" x14ac:dyDescent="0.25">
      <c r="L11" s="36"/>
    </row>
    <row r="12" spans="2:15" ht="120" x14ac:dyDescent="0.25">
      <c r="B12" s="39" t="s">
        <v>78</v>
      </c>
      <c r="C12" s="39" t="s">
        <v>79</v>
      </c>
      <c r="D12" s="39" t="s">
        <v>80</v>
      </c>
      <c r="E12" s="40" t="str">
        <f>'Ficha Técnica Formulación'!C45</f>
        <v>V1= Número de  Procesos de Contratación iniciados en el SECOP dentro de las  fechas establecidas en el Plan Anual de Adquisiciones - PAA.</v>
      </c>
      <c r="F12" s="40" t="str">
        <f>'Ficha Técnica Formulación'!C46</f>
        <v>V2=  Número de Procesos de Contratación programados en el Plan Anual de Adquisiciones - PAA en el trimestre.</v>
      </c>
      <c r="G12" s="40" t="s">
        <v>81</v>
      </c>
      <c r="H12" s="141" t="s">
        <v>82</v>
      </c>
      <c r="I12" s="141"/>
      <c r="J12" s="40" t="s">
        <v>83</v>
      </c>
      <c r="K12" s="40" t="s">
        <v>84</v>
      </c>
      <c r="L12" s="36"/>
    </row>
    <row r="13" spans="2:15" ht="156.75" x14ac:dyDescent="0.25">
      <c r="B13" s="45">
        <v>2019</v>
      </c>
      <c r="C13" s="41" t="s">
        <v>86</v>
      </c>
      <c r="D13" s="41">
        <v>1</v>
      </c>
      <c r="E13" s="42">
        <v>8845</v>
      </c>
      <c r="F13" s="42">
        <v>9116</v>
      </c>
      <c r="G13" s="55">
        <f>E13/F13</f>
        <v>0.9702720491443616</v>
      </c>
      <c r="H13" s="43">
        <f>IF(G13="","",G13/D13)</f>
        <v>0.9702720491443616</v>
      </c>
      <c r="I13" s="44" t="str">
        <f>IF(H13&lt;$O$9,"Critico",IF(H13&lt;$O$7,"Medio",IF(H13="","","Satisfactorio")))</f>
        <v>Satisfactorio</v>
      </c>
      <c r="J13" s="53" t="s">
        <v>90</v>
      </c>
      <c r="K13" s="54" t="s">
        <v>91</v>
      </c>
      <c r="L13" s="36"/>
    </row>
    <row r="14" spans="2:15" ht="199.5" x14ac:dyDescent="0.25">
      <c r="B14" s="45">
        <v>2019</v>
      </c>
      <c r="C14" s="45" t="s">
        <v>87</v>
      </c>
      <c r="D14" s="46">
        <v>1</v>
      </c>
      <c r="E14" s="47">
        <v>6374</v>
      </c>
      <c r="F14" s="47">
        <v>6885</v>
      </c>
      <c r="G14" s="55">
        <f>E14/F14</f>
        <v>0.92578068264342772</v>
      </c>
      <c r="H14" s="48">
        <f>IF(G14="","",G14/D14)</f>
        <v>0.92578068264342772</v>
      </c>
      <c r="I14" s="44" t="str">
        <f t="shared" ref="I14:I16" si="0">IF(H14&lt;$O$9,"Critico",IF(H14&lt;$O$7,"Medio",IF(H14="","","Satisfactorio")))</f>
        <v>Satisfactorio</v>
      </c>
      <c r="J14" s="53" t="s">
        <v>92</v>
      </c>
      <c r="K14" s="54" t="s">
        <v>93</v>
      </c>
      <c r="L14" s="36"/>
    </row>
    <row r="15" spans="2:15" ht="256.5" x14ac:dyDescent="0.25">
      <c r="B15" s="45">
        <v>2019</v>
      </c>
      <c r="C15" s="45" t="s">
        <v>88</v>
      </c>
      <c r="D15" s="46">
        <v>1</v>
      </c>
      <c r="E15" s="47">
        <v>2209</v>
      </c>
      <c r="F15" s="47">
        <v>2213</v>
      </c>
      <c r="G15" s="55">
        <v>0.99819249887031181</v>
      </c>
      <c r="H15" s="48">
        <v>0.99819249887031181</v>
      </c>
      <c r="I15" s="44" t="s">
        <v>101</v>
      </c>
      <c r="J15" s="53" t="s">
        <v>102</v>
      </c>
      <c r="K15" s="54" t="s">
        <v>103</v>
      </c>
      <c r="L15" s="36"/>
    </row>
    <row r="16" spans="2:15" ht="336.75" customHeight="1" x14ac:dyDescent="0.25">
      <c r="B16" s="45">
        <v>2019</v>
      </c>
      <c r="C16" s="45" t="s">
        <v>89</v>
      </c>
      <c r="D16" s="46">
        <v>1</v>
      </c>
      <c r="E16" s="47">
        <v>1465</v>
      </c>
      <c r="F16" s="47">
        <v>1550</v>
      </c>
      <c r="G16" s="55">
        <f>E16/F16</f>
        <v>0.94516129032258067</v>
      </c>
      <c r="H16" s="48">
        <f>IF(G16="","",G16/D16)</f>
        <v>0.94516129032258067</v>
      </c>
      <c r="I16" s="44" t="str">
        <f t="shared" si="0"/>
        <v>Satisfactorio</v>
      </c>
      <c r="J16" s="53" t="s">
        <v>105</v>
      </c>
      <c r="K16" s="53" t="s">
        <v>104</v>
      </c>
      <c r="L16" s="36"/>
    </row>
    <row r="17" spans="2:12" x14ac:dyDescent="0.25">
      <c r="C17" s="49" t="s">
        <v>85</v>
      </c>
      <c r="D17" s="46">
        <v>1</v>
      </c>
      <c r="E17" s="52">
        <f>SUM(E13:E16)</f>
        <v>18893</v>
      </c>
      <c r="F17" s="52">
        <f>SUM(F13:F16)</f>
        <v>19764</v>
      </c>
      <c r="G17" s="56">
        <f>E17/F17</f>
        <v>0.95592997368953658</v>
      </c>
      <c r="H17" s="48">
        <f>IF(G17="","",G17/D17)</f>
        <v>0.95592997368953658</v>
      </c>
      <c r="I17" s="44" t="str">
        <f t="shared" ref="I17" si="1">IF(H17&lt;$O$9,"Critico",IF(H17&lt;$O$7,"Medio",IF(H17="","","Satisfactorio")))</f>
        <v>Satisfactorio</v>
      </c>
      <c r="J17" s="49"/>
      <c r="K17" s="49"/>
      <c r="L17" s="36"/>
    </row>
    <row r="18" spans="2:12" x14ac:dyDescent="0.25">
      <c r="B18" s="49"/>
      <c r="C18" s="49"/>
      <c r="D18" s="49"/>
      <c r="E18" s="49"/>
      <c r="F18" s="49"/>
      <c r="G18" s="49"/>
      <c r="H18" s="49"/>
      <c r="I18" s="49"/>
      <c r="J18" s="49"/>
      <c r="K18" s="49"/>
      <c r="L18" s="36"/>
    </row>
    <row r="19" spans="2:12" x14ac:dyDescent="0.25">
      <c r="B19" s="49"/>
      <c r="C19" s="49"/>
      <c r="D19" s="49"/>
      <c r="E19" s="49"/>
      <c r="F19" s="49"/>
      <c r="G19" s="49"/>
      <c r="H19" s="49"/>
      <c r="I19" s="49"/>
      <c r="J19" s="49"/>
      <c r="K19" s="49"/>
      <c r="L19" s="36"/>
    </row>
    <row r="20" spans="2:12" x14ac:dyDescent="0.25">
      <c r="B20" s="49"/>
      <c r="C20" s="49"/>
      <c r="D20" s="49"/>
      <c r="E20" s="49"/>
      <c r="F20" s="49"/>
      <c r="G20" s="49"/>
      <c r="H20" s="49"/>
      <c r="I20" s="49"/>
      <c r="J20" s="49"/>
      <c r="K20" s="49"/>
      <c r="L20" s="36"/>
    </row>
    <row r="21" spans="2:12" x14ac:dyDescent="0.25">
      <c r="B21" s="49"/>
      <c r="C21" s="49"/>
      <c r="D21" s="49"/>
      <c r="E21" s="49"/>
      <c r="F21" s="49"/>
      <c r="G21" s="49"/>
      <c r="H21" s="49"/>
      <c r="I21" s="49"/>
      <c r="J21" s="49"/>
      <c r="K21" s="49"/>
      <c r="L21" s="36"/>
    </row>
    <row r="22" spans="2:12" x14ac:dyDescent="0.25">
      <c r="B22" s="49"/>
      <c r="C22" s="49"/>
      <c r="D22" s="49"/>
      <c r="E22" s="49"/>
      <c r="F22" s="49"/>
      <c r="G22" s="49"/>
      <c r="H22" s="49"/>
      <c r="I22" s="49"/>
      <c r="J22" s="49"/>
      <c r="K22" s="49"/>
      <c r="L22" s="36"/>
    </row>
    <row r="23" spans="2:12" x14ac:dyDescent="0.25">
      <c r="B23" s="49"/>
      <c r="C23" s="49"/>
      <c r="D23" s="49"/>
      <c r="E23" s="49"/>
      <c r="F23" s="49"/>
      <c r="G23" s="49"/>
      <c r="H23" s="49"/>
      <c r="I23" s="49"/>
      <c r="J23" s="49"/>
      <c r="K23" s="49"/>
      <c r="L23" s="36"/>
    </row>
    <row r="24" spans="2:12" x14ac:dyDescent="0.25">
      <c r="B24" s="49"/>
      <c r="C24" s="49"/>
      <c r="D24" s="49"/>
      <c r="E24" s="49"/>
      <c r="F24" s="49"/>
      <c r="G24" s="49"/>
      <c r="H24" s="49"/>
      <c r="I24" s="49"/>
      <c r="J24" s="49"/>
      <c r="K24" s="49"/>
      <c r="L24" s="36"/>
    </row>
    <row r="25" spans="2:12" x14ac:dyDescent="0.25">
      <c r="B25" s="49"/>
      <c r="C25" s="49"/>
      <c r="D25" s="49"/>
      <c r="E25" s="49"/>
      <c r="F25" s="49"/>
      <c r="G25" s="49"/>
      <c r="H25" s="49"/>
      <c r="I25" s="49"/>
      <c r="J25" s="49"/>
      <c r="K25" s="49"/>
      <c r="L25" s="36"/>
    </row>
    <row r="26" spans="2:12" x14ac:dyDescent="0.25">
      <c r="B26" s="49"/>
      <c r="C26" s="49"/>
      <c r="D26" s="49"/>
      <c r="E26" s="49"/>
      <c r="F26" s="49"/>
      <c r="G26" s="49"/>
      <c r="H26" s="49"/>
      <c r="I26" s="49"/>
      <c r="J26" s="49"/>
      <c r="K26" s="49"/>
      <c r="L26" s="36"/>
    </row>
    <row r="27" spans="2:12" x14ac:dyDescent="0.25">
      <c r="B27" s="49"/>
      <c r="C27" s="49"/>
      <c r="D27" s="49"/>
      <c r="E27" s="49"/>
      <c r="F27" s="49"/>
      <c r="G27" s="49"/>
      <c r="H27" s="49"/>
      <c r="I27" s="49"/>
      <c r="J27" s="49"/>
      <c r="K27" s="49"/>
      <c r="L27" s="36"/>
    </row>
    <row r="28" spans="2:12" x14ac:dyDescent="0.25">
      <c r="B28" s="49"/>
      <c r="C28" s="49"/>
      <c r="D28" s="49"/>
      <c r="E28" s="49"/>
      <c r="F28" s="49"/>
      <c r="G28" s="49"/>
      <c r="H28" s="49"/>
      <c r="I28" s="49"/>
      <c r="J28" s="49"/>
      <c r="K28" s="49"/>
      <c r="L28" s="36"/>
    </row>
    <row r="29" spans="2:12" ht="15" customHeight="1" x14ac:dyDescent="0.25">
      <c r="B29" s="49"/>
      <c r="C29" s="49"/>
      <c r="D29" s="49"/>
      <c r="E29" s="49"/>
      <c r="F29" s="49"/>
      <c r="G29" s="49"/>
      <c r="H29" s="49"/>
      <c r="I29" s="49"/>
      <c r="J29" s="49"/>
      <c r="K29" s="49"/>
      <c r="L29" s="36"/>
    </row>
    <row r="30" spans="2:12" x14ac:dyDescent="0.25">
      <c r="B30" s="49"/>
      <c r="C30" s="49"/>
      <c r="D30" s="49"/>
      <c r="E30" s="49"/>
      <c r="F30" s="49"/>
      <c r="G30" s="49"/>
      <c r="H30" s="49"/>
      <c r="I30" s="49"/>
      <c r="J30" s="49"/>
      <c r="K30" s="49"/>
      <c r="L30" s="36"/>
    </row>
    <row r="31" spans="2:12" x14ac:dyDescent="0.25">
      <c r="B31" s="49"/>
      <c r="C31" s="49"/>
      <c r="D31" s="49"/>
      <c r="E31" s="49"/>
      <c r="F31" s="49"/>
      <c r="G31" s="49"/>
      <c r="H31" s="49"/>
      <c r="I31" s="49"/>
      <c r="J31" s="49"/>
      <c r="K31" s="49"/>
      <c r="L31" s="36"/>
    </row>
    <row r="32" spans="2:12" x14ac:dyDescent="0.25">
      <c r="B32" s="49"/>
      <c r="C32" s="49"/>
      <c r="D32" s="49"/>
      <c r="E32" s="49"/>
      <c r="F32" s="49"/>
      <c r="G32" s="49"/>
      <c r="H32" s="49"/>
      <c r="I32" s="49"/>
      <c r="J32" s="49"/>
      <c r="K32" s="49"/>
      <c r="L32" s="36"/>
    </row>
    <row r="33" spans="2:12" x14ac:dyDescent="0.25">
      <c r="B33" s="49"/>
      <c r="C33" s="49"/>
      <c r="D33" s="49"/>
      <c r="E33" s="49"/>
      <c r="F33" s="49"/>
      <c r="G33" s="49"/>
      <c r="H33" s="49"/>
      <c r="I33" s="49"/>
      <c r="J33" s="49"/>
      <c r="K33" s="49"/>
      <c r="L33" s="36"/>
    </row>
    <row r="34" spans="2:12" ht="15" customHeight="1" x14ac:dyDescent="0.25">
      <c r="B34" s="36"/>
      <c r="C34" s="36"/>
      <c r="D34" s="36"/>
      <c r="E34" s="50"/>
      <c r="F34" s="36"/>
      <c r="G34" s="36"/>
      <c r="H34" s="36"/>
      <c r="I34" s="36"/>
      <c r="J34" s="36"/>
      <c r="K34" s="36"/>
      <c r="L34" s="36"/>
    </row>
    <row r="35" spans="2:12" x14ac:dyDescent="0.25">
      <c r="B35" s="36"/>
      <c r="C35" s="36"/>
      <c r="D35" s="36"/>
      <c r="E35" s="51"/>
      <c r="F35" s="36"/>
      <c r="G35" s="36"/>
      <c r="H35" s="36"/>
      <c r="I35" s="36"/>
      <c r="J35" s="36"/>
      <c r="K35" s="36"/>
      <c r="L35" s="36"/>
    </row>
    <row r="36" spans="2:12" x14ac:dyDescent="0.25">
      <c r="B36" s="36"/>
      <c r="C36" s="36"/>
      <c r="D36" s="36"/>
      <c r="E36" s="51"/>
      <c r="F36" s="36"/>
      <c r="G36" s="36"/>
      <c r="H36" s="36"/>
      <c r="I36" s="36"/>
      <c r="J36" s="36"/>
      <c r="K36" s="36"/>
      <c r="L36" s="36"/>
    </row>
    <row r="37" spans="2:12" x14ac:dyDescent="0.25">
      <c r="B37" s="36"/>
      <c r="C37" s="36"/>
      <c r="D37" s="36"/>
      <c r="E37" s="51"/>
      <c r="F37" s="36"/>
      <c r="G37" s="36"/>
      <c r="H37" s="36"/>
      <c r="I37" s="36"/>
      <c r="J37" s="36"/>
      <c r="K37" s="36"/>
      <c r="L37" s="36"/>
    </row>
    <row r="38" spans="2:12" x14ac:dyDescent="0.25">
      <c r="B38" s="36"/>
      <c r="C38" s="36"/>
      <c r="D38" s="36"/>
      <c r="E38" s="51"/>
      <c r="F38" s="36"/>
      <c r="G38" s="36"/>
      <c r="H38" s="36"/>
      <c r="I38" s="36"/>
      <c r="J38" s="36"/>
      <c r="K38" s="36"/>
      <c r="L38" s="36"/>
    </row>
    <row r="39" spans="2:12" x14ac:dyDescent="0.25">
      <c r="B39" s="36"/>
      <c r="C39" s="36"/>
      <c r="D39" s="36"/>
      <c r="E39" s="36"/>
      <c r="F39" s="36"/>
      <c r="G39" s="36"/>
      <c r="H39" s="36"/>
      <c r="I39" s="36"/>
      <c r="J39" s="36"/>
      <c r="K39" s="36"/>
      <c r="L39" s="36"/>
    </row>
  </sheetData>
  <mergeCells count="4">
    <mergeCell ref="M6:O6"/>
    <mergeCell ref="B10:D10"/>
    <mergeCell ref="E10:K10"/>
    <mergeCell ref="H12:I12"/>
  </mergeCells>
  <conditionalFormatting sqref="H13:H14 H16">
    <cfRule type="cellIs" dxfId="53" priority="61" stopIfTrue="1" operator="between">
      <formula>0.66</formula>
      <formula>0.79</formula>
    </cfRule>
    <cfRule type="cellIs" dxfId="52" priority="62" stopIfTrue="1" operator="lessThan">
      <formula>0.66</formula>
    </cfRule>
    <cfRule type="cellIs" dxfId="51" priority="63" stopIfTrue="1" operator="between">
      <formula>0.8</formula>
      <formula>1</formula>
    </cfRule>
  </conditionalFormatting>
  <conditionalFormatting sqref="H13:H14 H16">
    <cfRule type="expression" dxfId="50" priority="60">
      <formula>ISERROR(H13)</formula>
    </cfRule>
  </conditionalFormatting>
  <conditionalFormatting sqref="H13:H14 H16">
    <cfRule type="cellIs" dxfId="49" priority="57" stopIfTrue="1" operator="between">
      <formula>0.66</formula>
      <formula>0.79</formula>
    </cfRule>
    <cfRule type="cellIs" dxfId="48" priority="58" stopIfTrue="1" operator="lessThan">
      <formula>0.66</formula>
    </cfRule>
    <cfRule type="cellIs" dxfId="47" priority="59" stopIfTrue="1" operator="greaterThanOrEqual">
      <formula>0.8</formula>
    </cfRule>
  </conditionalFormatting>
  <conditionalFormatting sqref="I13:I14 I16">
    <cfRule type="containsText" dxfId="46" priority="54" operator="containsText" text="Critico">
      <formula>NOT(ISERROR(SEARCH("Critico",I13)))</formula>
    </cfRule>
    <cfRule type="containsText" dxfId="45" priority="55" operator="containsText" text="Satisfactorio">
      <formula>NOT(ISERROR(SEARCH("Satisfactorio",I13)))</formula>
    </cfRule>
    <cfRule type="containsText" dxfId="44" priority="56" operator="containsText" text="Medio">
      <formula>NOT(ISERROR(SEARCH("Medio",I13)))</formula>
    </cfRule>
  </conditionalFormatting>
  <conditionalFormatting sqref="G13:G14 G16">
    <cfRule type="containsText" dxfId="43" priority="45" operator="containsText" text="Critico">
      <formula>NOT(ISERROR(SEARCH("Critico",G13)))</formula>
    </cfRule>
    <cfRule type="containsText" dxfId="42" priority="46" operator="containsText" text="Satisfactorio">
      <formula>NOT(ISERROR(SEARCH("Satisfactorio",G13)))</formula>
    </cfRule>
    <cfRule type="containsText" dxfId="41" priority="47" operator="containsText" text="Medio">
      <formula>NOT(ISERROR(SEARCH("Medio",G13)))</formula>
    </cfRule>
  </conditionalFormatting>
  <conditionalFormatting sqref="B13:B14 B16 D16 D13:D14">
    <cfRule type="containsText" dxfId="40" priority="39" operator="containsText" text="Critico">
      <formula>NOT(ISERROR(SEARCH("Critico",B13)))</formula>
    </cfRule>
    <cfRule type="containsText" dxfId="39" priority="40" operator="containsText" text="Satisfactorio">
      <formula>NOT(ISERROR(SEARCH("Satisfactorio",B13)))</formula>
    </cfRule>
    <cfRule type="containsText" dxfId="38" priority="41" operator="containsText" text="Medio">
      <formula>NOT(ISERROR(SEARCH("Medio",B13)))</formula>
    </cfRule>
  </conditionalFormatting>
  <conditionalFormatting sqref="G17">
    <cfRule type="containsText" dxfId="37" priority="36" operator="containsText" text="Critico">
      <formula>NOT(ISERROR(SEARCH("Critico",G17)))</formula>
    </cfRule>
    <cfRule type="containsText" dxfId="36" priority="37" operator="containsText" text="Satisfactorio">
      <formula>NOT(ISERROR(SEARCH("Satisfactorio",G17)))</formula>
    </cfRule>
    <cfRule type="containsText" dxfId="35" priority="38" operator="containsText" text="Medio">
      <formula>NOT(ISERROR(SEARCH("Medio",G17)))</formula>
    </cfRule>
  </conditionalFormatting>
  <conditionalFormatting sqref="D17">
    <cfRule type="containsText" dxfId="34" priority="33" operator="containsText" text="Critico">
      <formula>NOT(ISERROR(SEARCH("Critico",D17)))</formula>
    </cfRule>
    <cfRule type="containsText" dxfId="33" priority="34" operator="containsText" text="Satisfactorio">
      <formula>NOT(ISERROR(SEARCH("Satisfactorio",D17)))</formula>
    </cfRule>
    <cfRule type="containsText" dxfId="32" priority="35" operator="containsText" text="Medio">
      <formula>NOT(ISERROR(SEARCH("Medio",D17)))</formula>
    </cfRule>
  </conditionalFormatting>
  <conditionalFormatting sqref="H17">
    <cfRule type="cellIs" dxfId="31" priority="30" stopIfTrue="1" operator="between">
      <formula>0.66</formula>
      <formula>0.79</formula>
    </cfRule>
    <cfRule type="cellIs" dxfId="30" priority="31" stopIfTrue="1" operator="lessThan">
      <formula>0.66</formula>
    </cfRule>
    <cfRule type="cellIs" dxfId="29" priority="32" stopIfTrue="1" operator="between">
      <formula>0.8</formula>
      <formula>1</formula>
    </cfRule>
  </conditionalFormatting>
  <conditionalFormatting sqref="H17">
    <cfRule type="expression" dxfId="28" priority="29">
      <formula>ISERROR(H17)</formula>
    </cfRule>
  </conditionalFormatting>
  <conditionalFormatting sqref="H17">
    <cfRule type="cellIs" dxfId="27" priority="26" stopIfTrue="1" operator="between">
      <formula>0.66</formula>
      <formula>0.79</formula>
    </cfRule>
    <cfRule type="cellIs" dxfId="26" priority="27" stopIfTrue="1" operator="lessThan">
      <formula>0.66</formula>
    </cfRule>
    <cfRule type="cellIs" dxfId="25" priority="28" stopIfTrue="1" operator="greaterThanOrEqual">
      <formula>0.8</formula>
    </cfRule>
  </conditionalFormatting>
  <conditionalFormatting sqref="I17">
    <cfRule type="containsText" dxfId="24" priority="23" operator="containsText" text="Critico">
      <formula>NOT(ISERROR(SEARCH("Critico",I17)))</formula>
    </cfRule>
    <cfRule type="containsText" dxfId="23" priority="24" operator="containsText" text="Satisfactorio">
      <formula>NOT(ISERROR(SEARCH("Satisfactorio",I17)))</formula>
    </cfRule>
    <cfRule type="containsText" dxfId="22" priority="25" operator="containsText" text="Medio">
      <formula>NOT(ISERROR(SEARCH("Medio",I17)))</formula>
    </cfRule>
  </conditionalFormatting>
  <conditionalFormatting sqref="H15">
    <cfRule type="cellIs" dxfId="21" priority="20" stopIfTrue="1" operator="between">
      <formula>0.66</formula>
      <formula>0.79</formula>
    </cfRule>
    <cfRule type="cellIs" dxfId="20" priority="21" stopIfTrue="1" operator="lessThan">
      <formula>0.66</formula>
    </cfRule>
    <cfRule type="cellIs" dxfId="19" priority="22" stopIfTrue="1" operator="between">
      <formula>0.8</formula>
      <formula>1</formula>
    </cfRule>
  </conditionalFormatting>
  <conditionalFormatting sqref="H15">
    <cfRule type="expression" dxfId="18" priority="19">
      <formula>ISERROR(H15)</formula>
    </cfRule>
  </conditionalFormatting>
  <conditionalFormatting sqref="H15">
    <cfRule type="cellIs" dxfId="17" priority="16" stopIfTrue="1" operator="between">
      <formula>0.66</formula>
      <formula>0.79</formula>
    </cfRule>
    <cfRule type="cellIs" dxfId="16" priority="17" stopIfTrue="1" operator="lessThan">
      <formula>0.66</formula>
    </cfRule>
    <cfRule type="cellIs" dxfId="15" priority="18" stopIfTrue="1" operator="greaterThanOrEqual">
      <formula>0.8</formula>
    </cfRule>
  </conditionalFormatting>
  <conditionalFormatting sqref="I15">
    <cfRule type="containsText" dxfId="14" priority="13" operator="containsText" text="Critico">
      <formula>NOT(ISERROR(SEARCH("Critico",I15)))</formula>
    </cfRule>
    <cfRule type="containsText" dxfId="13" priority="14" operator="containsText" text="Satisfactorio">
      <formula>NOT(ISERROR(SEARCH("Satisfactorio",I15)))</formula>
    </cfRule>
    <cfRule type="containsText" dxfId="12" priority="15" operator="containsText" text="Medio">
      <formula>NOT(ISERROR(SEARCH("Medio",I15)))</formula>
    </cfRule>
  </conditionalFormatting>
  <conditionalFormatting sqref="G15">
    <cfRule type="containsText" dxfId="11" priority="10" operator="containsText" text="Critico">
      <formula>NOT(ISERROR(SEARCH("Critico",G15)))</formula>
    </cfRule>
    <cfRule type="containsText" dxfId="10" priority="11" operator="containsText" text="Satisfactorio">
      <formula>NOT(ISERROR(SEARCH("Satisfactorio",G15)))</formula>
    </cfRule>
    <cfRule type="containsText" dxfId="9" priority="12" operator="containsText" text="Medio">
      <formula>NOT(ISERROR(SEARCH("Medio",G15)))</formula>
    </cfRule>
  </conditionalFormatting>
  <conditionalFormatting sqref="B15 D15">
    <cfRule type="containsText" dxfId="8" priority="7" operator="containsText" text="Critico">
      <formula>NOT(ISERROR(SEARCH("Critico",B15)))</formula>
    </cfRule>
    <cfRule type="containsText" dxfId="7" priority="8" operator="containsText" text="Satisfactorio">
      <formula>NOT(ISERROR(SEARCH("Satisfactorio",B15)))</formula>
    </cfRule>
    <cfRule type="containsText" dxfId="6" priority="9" operator="containsText" text="Medio">
      <formula>NOT(ISERROR(SEARCH("Medio",B15)))</formula>
    </cfRule>
  </conditionalFormatting>
  <conditionalFormatting sqref="C13:C14 C16">
    <cfRule type="containsText" dxfId="5" priority="4" operator="containsText" text="Critico">
      <formula>NOT(ISERROR(SEARCH("Critico",C13)))</formula>
    </cfRule>
    <cfRule type="containsText" dxfId="4" priority="5" operator="containsText" text="Satisfactorio">
      <formula>NOT(ISERROR(SEARCH("Satisfactorio",C13)))</formula>
    </cfRule>
    <cfRule type="containsText" dxfId="3" priority="6" operator="containsText" text="Medio">
      <formula>NOT(ISERROR(SEARCH("Medio",C13)))</formula>
    </cfRule>
  </conditionalFormatting>
  <conditionalFormatting sqref="C15">
    <cfRule type="containsText" dxfId="2" priority="1" operator="containsText" text="Critico">
      <formula>NOT(ISERROR(SEARCH("Critico",C15)))</formula>
    </cfRule>
    <cfRule type="containsText" dxfId="1" priority="2" operator="containsText" text="Satisfactorio">
      <formula>NOT(ISERROR(SEARCH("Satisfactorio",C15)))</formula>
    </cfRule>
    <cfRule type="containsText" dxfId="0" priority="3" operator="containsText" text="Medio">
      <formula>NOT(ISERROR(SEARCH("Medio",C15)))</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vt:lpstr>
      <vt:lpstr>Hoja1</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cp:lastPrinted>2018-10-29T14:57:45Z</cp:lastPrinted>
  <dcterms:created xsi:type="dcterms:W3CDTF">2017-09-28T15:09:54Z</dcterms:created>
  <dcterms:modified xsi:type="dcterms:W3CDTF">2019-11-28T14:37:47Z</dcterms:modified>
</cp:coreProperties>
</file>