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18. CONVIVENCIA Y FORTALECIMIENTO SOCIAL\"/>
    </mc:Choice>
  </mc:AlternateContent>
  <xr:revisionPtr revIDLastSave="0" documentId="8_{AA641449-93F6-465E-974F-C9360146DA62}" xr6:coauthVersionLast="36" xr6:coauthVersionMax="36" xr10:uidLastSave="{00000000-0000-0000-0000-000000000000}"/>
  <bookViews>
    <workbookView xWindow="0" yWindow="0" windowWidth="20490" windowHeight="7815" activeTab="1" xr2:uid="{00000000-000D-0000-FFFF-FFFF00000000}"/>
  </bookViews>
  <sheets>
    <sheet name="Ficha Técnica Formulación" sheetId="1" r:id="rId1"/>
    <sheet name="Ficha T Seguimiento" sheetId="3" r:id="rId2"/>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3" l="1"/>
  <c r="H24" i="3" s="1"/>
  <c r="I24" i="3" s="1"/>
  <c r="G23" i="3"/>
  <c r="G22" i="3"/>
  <c r="H22" i="3" s="1"/>
  <c r="I22" i="3" s="1"/>
  <c r="G21" i="3"/>
  <c r="H21" i="3" s="1"/>
  <c r="I21" i="3" s="1"/>
  <c r="G20" i="3"/>
  <c r="H20" i="3" s="1"/>
  <c r="I20" i="3" s="1"/>
  <c r="G19" i="3"/>
  <c r="H19" i="3" s="1"/>
  <c r="I19" i="3" s="1"/>
  <c r="G18" i="3"/>
  <c r="H18" i="3" s="1"/>
  <c r="I18" i="3" s="1"/>
  <c r="G17" i="3"/>
  <c r="H17" i="3" s="1"/>
  <c r="I17" i="3" s="1"/>
  <c r="G16" i="3"/>
  <c r="H16" i="3" s="1"/>
  <c r="I16" i="3" s="1"/>
  <c r="G15" i="3"/>
  <c r="H15" i="3" s="1"/>
  <c r="I15" i="3" s="1"/>
  <c r="G14" i="3"/>
  <c r="H14" i="3" s="1"/>
  <c r="I14" i="3" s="1"/>
  <c r="G13" i="3"/>
  <c r="H23" i="3" l="1"/>
  <c r="I23" i="3" s="1"/>
  <c r="H13" i="3"/>
  <c r="I13" i="3" s="1"/>
  <c r="E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<sst xmlns="http://schemas.openxmlformats.org/spreadsheetml/2006/main" count="127" uniqueCount="115">
  <si>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</si>
  <si>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</si>
  <si>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</si>
  <si>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</si>
  <si>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</si>
  <si>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</si>
  <si>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</si>
  <si>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</si>
  <si>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</si>
  <si>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</si>
  <si>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</si>
  <si>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</si>
  <si>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</si>
  <si>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</si>
  <si>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</si>
  <si>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</si>
  <si>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</si>
  <si>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</si>
  <si>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</si>
  <si>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</si>
  <si>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</si>
  <si>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</si>
  <si>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</si>
  <si>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</si>
  <si>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</si>
  <si>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</si>
  <si>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</si>
  <si>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</si>
  <si>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</si>
  <si>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</si>
  <si>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</si>
  <si>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</si>
  <si>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</si>
  <si>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</si>
  <si>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</si>
  <si>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</si>
  <si>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</si>
  <si>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</si>
  <si>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</si>
  <si>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</si>
  <si>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</si>
  <si>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</si>
  <si>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</si>
  <si>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</si>
  <si>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</si>
  <si>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</si>
  <si>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</si>
  <si>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</si>
  <si>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</si>
  <si>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</si>
  <si>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verde</t>
  </si>
  <si>
    <t>amarillo</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</si>
  <si>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</si>
  <si>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</si>
  <si>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</si>
  <si>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</si>
  <si>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</si>
  <si>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</si>
  <si>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</si>
  <si>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</si>
  <si>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</si>
  <si>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</si>
  <si>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</si>
  <si>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</si>
  <si>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</si>
  <si>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</si>
  <si>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</si>
  <si>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</si>
  <si>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</si>
  <si>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</si>
  <si>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Rojo</t>
  </si>
  <si>
    <t>% Cumplimiento</t>
  </si>
  <si>
    <t xml:space="preserve">&gt; </t>
  </si>
  <si>
    <t xml:space="preserve">entre </t>
  </si>
  <si>
    <t>&lt;</t>
  </si>
  <si>
    <t>Definiciones y conceptos</t>
  </si>
  <si>
    <t>Nombre del indicador</t>
  </si>
  <si>
    <t>Periodicidad de  medición (Mes/Trimestre/Semestre/Año)</t>
  </si>
  <si>
    <t>X</t>
  </si>
  <si>
    <t>"Cali Progresa Contigo" 2016-2019</t>
  </si>
  <si>
    <t>Convivencia y Seguridad</t>
  </si>
  <si>
    <t>Convivencia y Fortalecimiento Social</t>
  </si>
  <si>
    <t>No Aplica</t>
  </si>
  <si>
    <t>Porcentaje</t>
  </si>
  <si>
    <t>(V1/V2)*100</t>
  </si>
  <si>
    <t>Resolucion de conflictos</t>
  </si>
  <si>
    <t>Mes</t>
  </si>
  <si>
    <t>Informes de Gestión Acceso a Servicios de Justicia</t>
  </si>
  <si>
    <t>Conflictos conciliados es cuando se logra que las partes lleguen a su mejor acuerdo.</t>
  </si>
  <si>
    <t>Medir el porcentaje de conflictos de convivencia que logran ser conciliados frente al numero de conflictos de convivencia radicados</t>
  </si>
  <si>
    <t>Eje 1: Cali Social y Diversa</t>
  </si>
  <si>
    <t>Componente 1: Construyendo Sociedad</t>
  </si>
  <si>
    <t>Programa 3: Vida, Familia y Salud mental</t>
  </si>
  <si>
    <t>MMCS03.01.02.18.P01
MMCS03.01.02.18.P02</t>
  </si>
  <si>
    <t>V1=  Numero de actas de conciliación de conflictos de convivencia realizadas en el mes de análisis</t>
  </si>
  <si>
    <t>V2=  Numero de audiencia pública de conflictos de convivencia realizadas en el mes de análisis</t>
  </si>
  <si>
    <t>Del Informe de Gestión Acceso a Servicios de Justicia, se debe tomar el número total de conciliaciones radicadas en el mes de análisis para determinar V2 y para determinar V1 se debe tomar el número total de resueltas.</t>
  </si>
  <si>
    <t>06/abr/2017</t>
  </si>
  <si>
    <t>54% (tomado de Informe de Gestión Acceso a Servicios de Justicia año 2017)</t>
  </si>
  <si>
    <t>V1= Numero de actas de conciliación de conflictos de convivencia realizadas en el mes de análisis</t>
  </si>
  <si>
    <t>MMCS03.01.02.18.FT01</t>
  </si>
  <si>
    <t>Secretaria de Seguridad y Justicia - Líder proceso Convivencia y Fortalecimiento Social</t>
  </si>
  <si>
    <t>Porcentaje de Conflictos de convivencia conciliados</t>
  </si>
  <si>
    <t>45% y 75%</t>
  </si>
  <si>
    <t>Cumplimiento satisfactorio &gt; 75%
Cumplimiento medio  Entre 45% y 75%
Cumplimiento crítico &lt;45%</t>
  </si>
  <si>
    <t>Las comisarias que no reportaron en Enero fueron Fray Damian, Guabal, Guaduales y Móvil.</t>
  </si>
  <si>
    <t>Las comisarias que no reportaron en Febrero fueron Fray Damian, Guabal, Guaduales y Móvil.</t>
  </si>
  <si>
    <t>Las comisarias que no reportaron en Marzo fueron Guabal, Guaduales.</t>
  </si>
  <si>
    <t>Las comisarias que no reportaron en Abril fueron Guabal, Guaduales, Siloé turno PM y la Movil.</t>
  </si>
  <si>
    <t>Las comisarias que no reportaron en Mayo fueron Guabal, Guaduales, vallado.</t>
  </si>
  <si>
    <t>Las comisarias que no reportaron en el mes de junio dentro de los primeros 5 días son: Guaduales, Alfonso Lopez, Villacolombia, Guabal, Guabal, siloé y la Móvil.</t>
  </si>
  <si>
    <t>Las comisarias que no reportaron en el mes de julio dentro de los primeros 5 días son: Terrón Colorado, Guaduales, Guabal y Vallado.</t>
  </si>
  <si>
    <t>Las comisarias que no reportaron en el mes de Agosto dentro de los primeros 5 días son: Guaduales, Guabal y Vallado.</t>
  </si>
  <si>
    <t>Las comisarias que no reportaron en el mes de Septiembre dentro de los primeros 5 días son: Guaduales, Guabal, Siloe, Movil y Vallado.</t>
  </si>
  <si>
    <t>Las comisarias que no reportaron en el mes de Agosto dentro de los primeros 5 días son: Guaduales, Guabal, Móvil y Vallado.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</si>
</sst>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00\ &quot;€&quot;_-;\-* #,##0.00\ &quot;€&quot;_-;_-* &quot;-&quot;??\ &quot;€&quot;_-;_-@_-"/>
    <numFmt numFmtId="166" formatCode="0.0"/>
    <numFmt numFmtId="167" formatCode="_(* #,##0_);_(* \(#,##0\);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5"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164" fontId="11" fillId="0" borderId="0" applyFont="0" applyFill="0" applyBorder="0" applyAlignment="0" applyProtection="0"/>
  </cellStyleXfs>
  <cellXfs count="133">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67" fontId="7" fillId="0" borderId="40" xfId="12" applyNumberFormat="1" applyFont="1" applyBorder="1" applyAlignment="1">
      <alignment horizontal="center" vertical="center"/>
    </xf>
    <xf numFmtId="0" fontId="7" fillId="0" borderId="40"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39" xfId="0" applyFont="1" applyFill="1" applyBorder="1" applyAlignment="1">
      <alignment horizontal="center" vertical="center" wrapText="1"/>
    </xf>
    <xf numFmtId="0" fontId="8" fillId="0" borderId="0" xfId="0" applyFont="1" applyAlignment="1">
      <alignment horizontal="left" vertical="center"/>
    </xf>
    <xf numFmtId="9" fontId="7" fillId="2" borderId="27" xfId="0" applyNumberFormat="1"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19" fillId="0" borderId="4" xfId="0" applyFont="1" applyBorder="1" applyAlignment="1">
      <alignment horizontal="center" vertical="center" wrapText="1"/>
    </xf>
    <xf numFmtId="0" fontId="19" fillId="0" borderId="0"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lor rgb="FFFFC000"/>
      </font>
      <border>
        <left style="thin">
          <color rgb="FFFFC000"/>
        </left>
        <right style="thin">
          <color rgb="FFFFC000"/>
        </right>
        <top style="thin">
          <color rgb="FFFFC000"/>
        </top>
        <bottom style="thin">
          <color rgb="FFFFC000"/>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Seguimiento'!$D$13:$D$24</c:f>
              <c:numCache>
                <c:formatCode>0%</c:formatCode>
                <c:ptCount val="12"/>
                <c:pt idx="0">
                  <c:v>0.55000000000000004</c:v>
                </c:pt>
                <c:pt idx="1">
                  <c:v>0.55000000000000004</c:v>
                </c:pt>
                <c:pt idx="2">
                  <c:v>0.55000000000000004</c:v>
                </c:pt>
                <c:pt idx="3">
                  <c:v>0.55000000000000004</c:v>
                </c:pt>
                <c:pt idx="4">
                  <c:v>0.55000000000000004</c:v>
                </c:pt>
                <c:pt idx="5">
                  <c:v>0.55000000000000004</c:v>
                </c:pt>
                <c:pt idx="6">
                  <c:v>0.55000000000000004</c:v>
                </c:pt>
                <c:pt idx="7">
                  <c:v>0.55000000000000004</c:v>
                </c:pt>
                <c:pt idx="8">
                  <c:v>0.55000000000000004</c:v>
                </c:pt>
                <c:pt idx="9">
                  <c:v>0.55000000000000004</c:v>
                </c:pt>
                <c:pt idx="10">
                  <c:v>0.55000000000000004</c:v>
                </c:pt>
                <c:pt idx="11">
                  <c:v>0.55000000000000004</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Seguimiento'!$G$13:$G$24</c:f>
              <c:numCache>
                <c:formatCode>0%</c:formatCode>
                <c:ptCount val="12"/>
                <c:pt idx="0">
                  <c:v>0.47586206896551725</c:v>
                </c:pt>
                <c:pt idx="1">
                  <c:v>0.36260623229461758</c:v>
                </c:pt>
                <c:pt idx="2">
                  <c:v>0.56122448979591832</c:v>
                </c:pt>
                <c:pt idx="3">
                  <c:v>0.35051546391752575</c:v>
                </c:pt>
                <c:pt idx="4">
                  <c:v>0.3602794411177645</c:v>
                </c:pt>
                <c:pt idx="5">
                  <c:v>0.57631578947368423</c:v>
                </c:pt>
                <c:pt idx="6">
                  <c:v>0.37785388127853881</c:v>
                </c:pt>
                <c:pt idx="7">
                  <c:v>0.47821969696969696</c:v>
                </c:pt>
                <c:pt idx="8">
                  <c:v>0.48656294200848654</c:v>
                </c:pt>
                <c:pt idx="9">
                  <c:v>0.51915322580645162</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02892032"/>
        <c:axId val="302896344"/>
      </c:barChart>
      <c:catAx>
        <c:axId val="302892032"/>
        <c:scaling>
          <c:orientation val="minMax"/>
        </c:scaling>
        <c:delete val="0"/>
        <c:axPos val="b"/>
        <c:numFmt formatCode="General" sourceLinked="1"/>
        <c:majorTickMark val="none"/>
        <c:minorTickMark val="none"/>
        <c:tickLblPos val="nextTo"/>
        <c:txPr>
          <a:bodyPr/>
          <a:lstStyle/>
          <a:p>
            <a:pPr>
              <a:defRPr sz="1100"/>
            </a:pPr>
            <a:endParaRPr lang="es-CO"/>
          </a:p>
        </c:txPr>
        <c:crossAx val="302896344"/>
        <c:crosses val="autoZero"/>
        <c:auto val="1"/>
        <c:lblAlgn val="ctr"/>
        <c:lblOffset val="100"/>
        <c:noMultiLvlLbl val="0"/>
      </c:catAx>
      <c:valAx>
        <c:axId val="302896344"/>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0289203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114" y="176894"/>
          <a:ext cx="10010434" cy="16978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57188" y="381000"/>
          <a:ext cx="11820525" cy="1302544"/>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58"/>
  <sheetViews>
    <sheetView showGridLines="0" zoomScale="80" zoomScaleNormal="80" workbookViewId="0"/>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97"/>
      <c r="C2" s="98"/>
      <c r="D2" s="98"/>
      <c r="E2" s="98"/>
      <c r="F2" s="98"/>
      <c r="G2" s="98"/>
      <c r="H2" s="98"/>
      <c r="I2" s="98"/>
      <c r="J2" s="98"/>
      <c r="K2" s="98"/>
      <c r="L2" s="98"/>
      <c r="M2" s="99"/>
    </row>
    <row r="3" spans="2:13" x14ac:dyDescent="0.25">
      <c r="B3" s="100"/>
      <c r="C3" s="101"/>
      <c r="D3" s="101"/>
      <c r="E3" s="101"/>
      <c r="F3" s="101"/>
      <c r="G3" s="101"/>
      <c r="H3" s="101"/>
      <c r="I3" s="101"/>
      <c r="J3" s="101"/>
      <c r="K3" s="101"/>
      <c r="L3" s="101"/>
      <c r="M3" s="102"/>
    </row>
    <row r="4" spans="2:13" x14ac:dyDescent="0.25">
      <c r="B4" s="100"/>
      <c r="C4" s="101"/>
      <c r="D4" s="101"/>
      <c r="E4" s="101"/>
      <c r="F4" s="101"/>
      <c r="G4" s="101"/>
      <c r="H4" s="101"/>
      <c r="I4" s="101"/>
      <c r="J4" s="101"/>
      <c r="K4" s="101"/>
      <c r="L4" s="101"/>
      <c r="M4" s="102"/>
    </row>
    <row r="5" spans="2:13" x14ac:dyDescent="0.25">
      <c r="B5" s="100"/>
      <c r="C5" s="101"/>
      <c r="D5" s="101"/>
      <c r="E5" s="101"/>
      <c r="F5" s="101"/>
      <c r="G5" s="101"/>
      <c r="H5" s="101"/>
      <c r="I5" s="101"/>
      <c r="J5" s="101"/>
      <c r="K5" s="101"/>
      <c r="L5" s="101"/>
      <c r="M5" s="102"/>
    </row>
    <row r="6" spans="2:13" x14ac:dyDescent="0.25">
      <c r="B6" s="100"/>
      <c r="C6" s="101"/>
      <c r="D6" s="101"/>
      <c r="E6" s="101"/>
      <c r="F6" s="101"/>
      <c r="G6" s="101"/>
      <c r="H6" s="101"/>
      <c r="I6" s="101"/>
      <c r="J6" s="101"/>
      <c r="K6" s="101"/>
      <c r="L6" s="101"/>
      <c r="M6" s="102"/>
    </row>
    <row r="7" spans="2:13" x14ac:dyDescent="0.25">
      <c r="B7" s="100"/>
      <c r="C7" s="101"/>
      <c r="D7" s="101"/>
      <c r="E7" s="101"/>
      <c r="F7" s="101"/>
      <c r="G7" s="101"/>
      <c r="H7" s="101"/>
      <c r="I7" s="101"/>
      <c r="J7" s="101"/>
      <c r="K7" s="101"/>
      <c r="L7" s="101"/>
      <c r="M7" s="102"/>
    </row>
    <row r="8" spans="2:13" x14ac:dyDescent="0.25">
      <c r="B8" s="100"/>
      <c r="C8" s="101"/>
      <c r="D8" s="101"/>
      <c r="E8" s="101"/>
      <c r="F8" s="101"/>
      <c r="G8" s="101"/>
      <c r="H8" s="101"/>
      <c r="I8" s="101"/>
      <c r="J8" s="101"/>
      <c r="K8" s="101"/>
      <c r="L8" s="101"/>
      <c r="M8" s="102"/>
    </row>
    <row r="9" spans="2:13" x14ac:dyDescent="0.25">
      <c r="B9" s="100"/>
      <c r="C9" s="101"/>
      <c r="D9" s="101"/>
      <c r="E9" s="101"/>
      <c r="F9" s="101"/>
      <c r="G9" s="101"/>
      <c r="H9" s="101"/>
      <c r="I9" s="101"/>
      <c r="J9" s="101"/>
      <c r="K9" s="101"/>
      <c r="L9" s="101"/>
      <c r="M9" s="102"/>
    </row>
    <row r="10" spans="2:13" ht="15.75" thickBot="1" x14ac:dyDescent="0.3">
      <c r="B10" s="103"/>
      <c r="C10" s="104"/>
      <c r="D10" s="104"/>
      <c r="E10" s="104"/>
      <c r="F10" s="104"/>
      <c r="G10" s="104"/>
      <c r="H10" s="104"/>
      <c r="I10" s="104"/>
      <c r="J10" s="104"/>
      <c r="K10" s="104"/>
      <c r="L10" s="104"/>
      <c r="M10" s="105"/>
    </row>
    <row r="11" spans="2:13" ht="12.75" customHeight="1" x14ac:dyDescent="0.25">
      <c r="B11" s="2"/>
      <c r="C11" s="3"/>
      <c r="D11" s="3"/>
      <c r="E11" s="3"/>
      <c r="F11" s="4"/>
      <c r="G11" s="3"/>
      <c r="H11" s="3"/>
      <c r="I11" s="3"/>
      <c r="J11" s="3"/>
      <c r="K11" s="3"/>
      <c r="L11" s="3"/>
      <c r="M11" s="5"/>
    </row>
    <row r="12" spans="2:13" ht="23.25" customHeight="1" x14ac:dyDescent="0.25">
      <c r="B12" s="106" t="s">
        <v>0</v>
      </c>
      <c r="C12" s="107"/>
      <c r="D12" s="107"/>
      <c r="E12" s="107"/>
      <c r="F12" s="107"/>
      <c r="G12" s="107"/>
      <c r="H12" s="107"/>
      <c r="I12" s="107"/>
      <c r="J12" s="107"/>
      <c r="K12" s="107"/>
      <c r="L12" s="107"/>
      <c r="M12" s="108"/>
    </row>
    <row r="13" spans="2:13" ht="15.75" customHeight="1" x14ac:dyDescent="0.25">
      <c r="B13" s="6"/>
      <c r="C13" s="7"/>
      <c r="D13" s="8"/>
      <c r="E13" s="8"/>
      <c r="F13" s="7"/>
      <c r="G13" s="7"/>
      <c r="H13" s="7"/>
      <c r="I13" s="8"/>
      <c r="J13" s="8"/>
      <c r="K13" s="7"/>
      <c r="L13" s="7"/>
      <c r="M13" s="9"/>
    </row>
    <row r="14" spans="2:13" ht="12.75" customHeight="1" x14ac:dyDescent="0.25">
      <c r="B14" s="109" t="s">
        <v>1</v>
      </c>
      <c r="C14" s="110"/>
      <c r="D14" s="10"/>
      <c r="E14" s="10"/>
      <c r="F14" s="111" t="s">
        <v>47</v>
      </c>
      <c r="G14" s="111"/>
      <c r="H14" s="111"/>
      <c r="I14" s="10"/>
      <c r="J14" s="10"/>
      <c r="K14" s="111" t="s">
        <v>2</v>
      </c>
      <c r="L14" s="111"/>
      <c r="M14" s="11"/>
    </row>
    <row r="15" spans="2:13" ht="12.75" customHeight="1" x14ac:dyDescent="0.25">
      <c r="B15" s="109"/>
      <c r="C15" s="110"/>
      <c r="D15" s="10"/>
      <c r="E15" s="10"/>
      <c r="F15" s="111"/>
      <c r="G15" s="111"/>
      <c r="H15" s="111"/>
      <c r="I15" s="10"/>
      <c r="J15" s="10"/>
      <c r="K15" s="111"/>
      <c r="L15" s="111"/>
      <c r="M15" s="11"/>
    </row>
    <row r="16" spans="2:13" ht="14.25" customHeight="1" x14ac:dyDescent="0.25">
      <c r="B16" s="12" t="s">
        <v>3</v>
      </c>
      <c r="C16" s="13"/>
      <c r="D16" s="14"/>
      <c r="E16" s="14"/>
      <c r="F16" s="28" t="s">
        <v>41</v>
      </c>
      <c r="G16" s="112"/>
      <c r="H16" s="112"/>
      <c r="I16" s="14"/>
      <c r="J16" s="10"/>
      <c r="K16" s="115" t="s">
        <v>100</v>
      </c>
      <c r="L16" s="116"/>
      <c r="M16" s="11"/>
    </row>
    <row r="17" spans="2:17" x14ac:dyDescent="0.25">
      <c r="B17" s="12" t="s">
        <v>4</v>
      </c>
      <c r="C17" s="13" t="s">
        <v>78</v>
      </c>
      <c r="D17" s="14"/>
      <c r="E17" s="14"/>
      <c r="F17" s="28" t="s">
        <v>42</v>
      </c>
      <c r="G17" s="112" t="s">
        <v>78</v>
      </c>
      <c r="H17" s="112"/>
      <c r="I17" s="14"/>
      <c r="J17" s="10"/>
      <c r="K17" s="117"/>
      <c r="L17" s="118"/>
      <c r="M17" s="11"/>
    </row>
    <row r="18" spans="2:17" x14ac:dyDescent="0.25">
      <c r="B18" s="12" t="s">
        <v>5</v>
      </c>
      <c r="C18" s="13"/>
      <c r="D18" s="14"/>
      <c r="E18" s="14"/>
      <c r="F18" s="28" t="s">
        <v>43</v>
      </c>
      <c r="G18" s="112"/>
      <c r="H18" s="112"/>
      <c r="I18" s="14"/>
      <c r="J18" s="10"/>
      <c r="K18" s="119"/>
      <c r="L18" s="120"/>
      <c r="M18" s="11"/>
    </row>
    <row r="19" spans="2:17" x14ac:dyDescent="0.25">
      <c r="B19" s="12" t="s">
        <v>40</v>
      </c>
      <c r="C19" s="13"/>
      <c r="D19" s="14"/>
      <c r="E19" s="14"/>
      <c r="F19" s="28" t="s">
        <v>39</v>
      </c>
      <c r="G19" s="112"/>
      <c r="H19" s="112"/>
      <c r="I19" s="10"/>
      <c r="J19" s="16"/>
      <c r="K19" s="16"/>
      <c r="L19" s="16"/>
      <c r="M19" s="11"/>
    </row>
    <row r="20" spans="2:17" ht="10.5" customHeight="1" x14ac:dyDescent="0.25">
      <c r="B20" s="17"/>
      <c r="C20" s="18"/>
      <c r="D20" s="10"/>
      <c r="E20" s="10"/>
      <c r="F20" s="10"/>
      <c r="G20" s="10"/>
      <c r="H20" s="15"/>
      <c r="I20" s="10"/>
      <c r="J20" s="16"/>
      <c r="K20" s="16"/>
      <c r="L20" s="16"/>
      <c r="M20" s="11"/>
    </row>
    <row r="21" spans="2:17" ht="17.25" customHeight="1" x14ac:dyDescent="0.25">
      <c r="B21" s="121" t="s">
        <v>6</v>
      </c>
      <c r="C21" s="122"/>
      <c r="D21" s="122"/>
      <c r="E21" s="122"/>
      <c r="F21" s="122"/>
      <c r="G21" s="122"/>
      <c r="H21" s="122"/>
      <c r="I21" s="122"/>
      <c r="J21" s="122"/>
      <c r="K21" s="122"/>
      <c r="L21" s="122"/>
      <c r="M21" s="123"/>
    </row>
    <row r="22" spans="2:17" ht="14.25" customHeight="1" x14ac:dyDescent="0.25">
      <c r="B22" s="124"/>
      <c r="C22" s="125"/>
      <c r="D22" s="125"/>
      <c r="E22" s="125"/>
      <c r="F22" s="125"/>
      <c r="G22" s="125"/>
      <c r="H22" s="125"/>
      <c r="I22" s="125"/>
      <c r="J22" s="125"/>
      <c r="K22" s="125"/>
      <c r="L22" s="125"/>
      <c r="M22" s="126"/>
    </row>
    <row r="23" spans="2:17" ht="21" customHeight="1" x14ac:dyDescent="0.25">
      <c r="B23" s="94" t="s">
        <v>66</v>
      </c>
      <c r="C23" s="80" t="s">
        <v>7</v>
      </c>
      <c r="D23" s="81"/>
      <c r="E23" s="81"/>
      <c r="F23" s="82"/>
      <c r="G23" s="83" t="s">
        <v>79</v>
      </c>
      <c r="H23" s="84"/>
      <c r="I23" s="84"/>
      <c r="J23" s="84"/>
      <c r="K23" s="84"/>
      <c r="L23" s="84"/>
      <c r="M23" s="85"/>
    </row>
    <row r="24" spans="2:17" ht="20.100000000000001" customHeight="1" x14ac:dyDescent="0.25">
      <c r="B24" s="95"/>
      <c r="C24" s="80" t="s">
        <v>8</v>
      </c>
      <c r="D24" s="81"/>
      <c r="E24" s="81"/>
      <c r="F24" s="82"/>
      <c r="G24" s="83" t="s">
        <v>90</v>
      </c>
      <c r="H24" s="84"/>
      <c r="I24" s="84"/>
      <c r="J24" s="84"/>
      <c r="K24" s="84"/>
      <c r="L24" s="84"/>
      <c r="M24" s="85"/>
    </row>
    <row r="25" spans="2:17" ht="20.100000000000001" customHeight="1" x14ac:dyDescent="0.25">
      <c r="B25" s="95"/>
      <c r="C25" s="80" t="s">
        <v>9</v>
      </c>
      <c r="D25" s="81"/>
      <c r="E25" s="81"/>
      <c r="F25" s="82"/>
      <c r="G25" s="83" t="s">
        <v>91</v>
      </c>
      <c r="H25" s="84"/>
      <c r="I25" s="84"/>
      <c r="J25" s="84"/>
      <c r="K25" s="84"/>
      <c r="L25" s="84"/>
      <c r="M25" s="85"/>
    </row>
    <row r="26" spans="2:17" ht="20.100000000000001" customHeight="1" x14ac:dyDescent="0.25">
      <c r="B26" s="95"/>
      <c r="C26" s="80" t="s">
        <v>10</v>
      </c>
      <c r="D26" s="81"/>
      <c r="E26" s="81"/>
      <c r="F26" s="82"/>
      <c r="G26" s="83" t="s">
        <v>92</v>
      </c>
      <c r="H26" s="84"/>
      <c r="I26" s="84"/>
      <c r="J26" s="84"/>
      <c r="K26" s="84"/>
      <c r="L26" s="84"/>
      <c r="M26" s="85"/>
    </row>
    <row r="27" spans="2:17" ht="23.25" customHeight="1" x14ac:dyDescent="0.25">
      <c r="B27" s="94" t="s">
        <v>67</v>
      </c>
      <c r="C27" s="80" t="s">
        <v>11</v>
      </c>
      <c r="D27" s="81"/>
      <c r="E27" s="81"/>
      <c r="F27" s="82"/>
      <c r="G27" s="83" t="s">
        <v>80</v>
      </c>
      <c r="H27" s="84"/>
      <c r="I27" s="84"/>
      <c r="J27" s="84"/>
      <c r="K27" s="84"/>
      <c r="L27" s="84"/>
      <c r="M27" s="85"/>
    </row>
    <row r="28" spans="2:17" ht="23.25" customHeight="1" x14ac:dyDescent="0.25">
      <c r="B28" s="95"/>
      <c r="C28" s="80" t="s">
        <v>12</v>
      </c>
      <c r="D28" s="81"/>
      <c r="E28" s="81"/>
      <c r="F28" s="82"/>
      <c r="G28" s="83" t="s">
        <v>81</v>
      </c>
      <c r="H28" s="84"/>
      <c r="I28" s="84"/>
      <c r="J28" s="84"/>
      <c r="K28" s="84"/>
      <c r="L28" s="84"/>
      <c r="M28" s="85"/>
    </row>
    <row r="29" spans="2:17" ht="23.25" customHeight="1" x14ac:dyDescent="0.25">
      <c r="B29" s="95"/>
      <c r="C29" s="80" t="s">
        <v>13</v>
      </c>
      <c r="D29" s="81"/>
      <c r="E29" s="81"/>
      <c r="F29" s="82"/>
      <c r="G29" s="83" t="s">
        <v>85</v>
      </c>
      <c r="H29" s="84"/>
      <c r="I29" s="84"/>
      <c r="J29" s="84"/>
      <c r="K29" s="84"/>
      <c r="L29" s="84"/>
      <c r="M29" s="85"/>
      <c r="N29" s="113"/>
      <c r="O29" s="114"/>
      <c r="P29" s="114"/>
      <c r="Q29" s="114"/>
    </row>
    <row r="30" spans="2:17" ht="39" customHeight="1" x14ac:dyDescent="0.25">
      <c r="B30" s="96"/>
      <c r="C30" s="80" t="s">
        <v>14</v>
      </c>
      <c r="D30" s="81"/>
      <c r="E30" s="81"/>
      <c r="F30" s="82"/>
      <c r="G30" s="86" t="s">
        <v>93</v>
      </c>
      <c r="H30" s="84"/>
      <c r="I30" s="84"/>
      <c r="J30" s="84"/>
      <c r="K30" s="84"/>
      <c r="L30" s="84"/>
      <c r="M30" s="85"/>
      <c r="N30" s="113"/>
      <c r="O30" s="114"/>
      <c r="P30" s="114"/>
      <c r="Q30" s="114"/>
    </row>
    <row r="31" spans="2:17" ht="25.5" customHeight="1" x14ac:dyDescent="0.25">
      <c r="B31" s="74" t="s">
        <v>68</v>
      </c>
      <c r="C31" s="76" t="s">
        <v>15</v>
      </c>
      <c r="D31" s="76"/>
      <c r="E31" s="76"/>
      <c r="F31" s="76"/>
      <c r="G31" s="77" t="s">
        <v>82</v>
      </c>
      <c r="H31" s="77"/>
      <c r="I31" s="77"/>
      <c r="J31" s="77"/>
      <c r="K31" s="77"/>
      <c r="L31" s="77"/>
      <c r="M31" s="78"/>
    </row>
    <row r="32" spans="2:17" ht="21" customHeight="1" x14ac:dyDescent="0.25">
      <c r="B32" s="75"/>
      <c r="C32" s="76" t="s">
        <v>16</v>
      </c>
      <c r="D32" s="76"/>
      <c r="E32" s="76"/>
      <c r="F32" s="76"/>
      <c r="G32" s="77" t="s">
        <v>82</v>
      </c>
      <c r="H32" s="77"/>
      <c r="I32" s="77"/>
      <c r="J32" s="77"/>
      <c r="K32" s="77"/>
      <c r="L32" s="77"/>
      <c r="M32" s="78"/>
    </row>
    <row r="33" spans="2:13" ht="33" customHeight="1" x14ac:dyDescent="0.25">
      <c r="B33" s="75"/>
      <c r="C33" s="79" t="s">
        <v>17</v>
      </c>
      <c r="D33" s="79"/>
      <c r="E33" s="79"/>
      <c r="F33" s="79"/>
      <c r="G33" s="77" t="s">
        <v>82</v>
      </c>
      <c r="H33" s="77"/>
      <c r="I33" s="77"/>
      <c r="J33" s="77"/>
      <c r="K33" s="77"/>
      <c r="L33" s="77"/>
      <c r="M33" s="78"/>
    </row>
    <row r="34" spans="2:13" ht="28.5" customHeight="1" x14ac:dyDescent="0.25">
      <c r="B34" s="19" t="s">
        <v>69</v>
      </c>
      <c r="C34" s="79" t="s">
        <v>7</v>
      </c>
      <c r="D34" s="79"/>
      <c r="E34" s="79"/>
      <c r="F34" s="79"/>
      <c r="G34" s="77" t="s">
        <v>82</v>
      </c>
      <c r="H34" s="77"/>
      <c r="I34" s="77"/>
      <c r="J34" s="77"/>
      <c r="K34" s="77"/>
      <c r="L34" s="77"/>
      <c r="M34" s="78"/>
    </row>
    <row r="35" spans="2:13" s="20" customFormat="1" ht="28.5" customHeight="1" x14ac:dyDescent="0.25">
      <c r="B35" s="87" t="s">
        <v>18</v>
      </c>
      <c r="C35" s="88"/>
      <c r="D35" s="88"/>
      <c r="E35" s="88"/>
      <c r="F35" s="88"/>
      <c r="G35" s="88"/>
      <c r="H35" s="88"/>
      <c r="I35" s="88"/>
      <c r="J35" s="88"/>
      <c r="K35" s="88"/>
      <c r="L35" s="88"/>
      <c r="M35" s="89"/>
    </row>
    <row r="36" spans="2:13" s="20" customFormat="1" ht="24.75" customHeight="1" x14ac:dyDescent="0.25">
      <c r="B36" s="21" t="s">
        <v>19</v>
      </c>
      <c r="C36" s="90" t="s">
        <v>20</v>
      </c>
      <c r="D36" s="90"/>
      <c r="E36" s="90"/>
      <c r="F36" s="90"/>
      <c r="G36" s="90"/>
      <c r="H36" s="90"/>
      <c r="I36" s="90"/>
      <c r="J36" s="90"/>
      <c r="K36" s="90"/>
      <c r="L36" s="90"/>
      <c r="M36" s="91"/>
    </row>
    <row r="37" spans="2:13" ht="29.25" customHeight="1" x14ac:dyDescent="0.25">
      <c r="B37" s="22" t="s">
        <v>76</v>
      </c>
      <c r="C37" s="92" t="s">
        <v>102</v>
      </c>
      <c r="D37" s="92"/>
      <c r="E37" s="92"/>
      <c r="F37" s="92"/>
      <c r="G37" s="92"/>
      <c r="H37" s="92"/>
      <c r="I37" s="92"/>
      <c r="J37" s="92"/>
      <c r="K37" s="92"/>
      <c r="L37" s="92"/>
      <c r="M37" s="93"/>
    </row>
    <row r="38" spans="2:13" ht="29.25" customHeight="1" x14ac:dyDescent="0.25">
      <c r="B38" s="23" t="s">
        <v>22</v>
      </c>
      <c r="C38" s="57" t="s">
        <v>82</v>
      </c>
      <c r="D38" s="55"/>
      <c r="E38" s="55"/>
      <c r="F38" s="55"/>
      <c r="G38" s="55"/>
      <c r="H38" s="55"/>
      <c r="I38" s="55"/>
      <c r="J38" s="55"/>
      <c r="K38" s="55"/>
      <c r="L38" s="55"/>
      <c r="M38" s="56"/>
    </row>
    <row r="39" spans="2:13" ht="27" customHeight="1" x14ac:dyDescent="0.25">
      <c r="B39" s="23" t="s">
        <v>75</v>
      </c>
      <c r="C39" s="57" t="s">
        <v>88</v>
      </c>
      <c r="D39" s="55"/>
      <c r="E39" s="55"/>
      <c r="F39" s="55"/>
      <c r="G39" s="55"/>
      <c r="H39" s="55"/>
      <c r="I39" s="55"/>
      <c r="J39" s="55"/>
      <c r="K39" s="55"/>
      <c r="L39" s="55"/>
      <c r="M39" s="56"/>
    </row>
    <row r="40" spans="2:13" ht="33" customHeight="1" x14ac:dyDescent="0.25">
      <c r="B40" s="24" t="s">
        <v>23</v>
      </c>
      <c r="C40" s="61" t="s">
        <v>89</v>
      </c>
      <c r="D40" s="61"/>
      <c r="E40" s="61"/>
      <c r="F40" s="61"/>
      <c r="G40" s="61"/>
      <c r="H40" s="61"/>
      <c r="I40" s="61"/>
      <c r="J40" s="61"/>
      <c r="K40" s="61"/>
      <c r="L40" s="61"/>
      <c r="M40" s="62"/>
    </row>
    <row r="41" spans="2:13" ht="48.75" customHeight="1" x14ac:dyDescent="0.25">
      <c r="B41" s="24" t="s">
        <v>24</v>
      </c>
      <c r="C41" s="63" t="s">
        <v>96</v>
      </c>
      <c r="D41" s="64"/>
      <c r="E41" s="64"/>
      <c r="F41" s="64"/>
      <c r="G41" s="64"/>
      <c r="H41" s="64"/>
      <c r="I41" s="64"/>
      <c r="J41" s="64"/>
      <c r="K41" s="64"/>
      <c r="L41" s="64"/>
      <c r="M41" s="65"/>
    </row>
    <row r="42" spans="2:13" ht="46.5" customHeight="1" x14ac:dyDescent="0.25">
      <c r="B42" s="24" t="s">
        <v>25</v>
      </c>
      <c r="C42" s="63" t="s">
        <v>104</v>
      </c>
      <c r="D42" s="64"/>
      <c r="E42" s="64"/>
      <c r="F42" s="64"/>
      <c r="G42" s="64"/>
      <c r="H42" s="64"/>
      <c r="I42" s="64"/>
      <c r="J42" s="64"/>
      <c r="K42" s="64"/>
      <c r="L42" s="64"/>
      <c r="M42" s="65"/>
    </row>
    <row r="43" spans="2:13" ht="26.25" customHeight="1" x14ac:dyDescent="0.25">
      <c r="B43" s="25" t="s">
        <v>26</v>
      </c>
      <c r="C43" s="61" t="s">
        <v>83</v>
      </c>
      <c r="D43" s="61"/>
      <c r="E43" s="61"/>
      <c r="F43" s="61"/>
      <c r="G43" s="61"/>
      <c r="H43" s="61"/>
      <c r="I43" s="61"/>
      <c r="J43" s="61"/>
      <c r="K43" s="61"/>
      <c r="L43" s="61"/>
      <c r="M43" s="62"/>
    </row>
    <row r="44" spans="2:13" ht="26.25" customHeight="1" x14ac:dyDescent="0.25">
      <c r="B44" s="25" t="s">
        <v>27</v>
      </c>
      <c r="C44" s="63" t="s">
        <v>84</v>
      </c>
      <c r="D44" s="64"/>
      <c r="E44" s="64"/>
      <c r="F44" s="64"/>
      <c r="G44" s="64"/>
      <c r="H44" s="64"/>
      <c r="I44" s="64"/>
      <c r="J44" s="64"/>
      <c r="K44" s="64"/>
      <c r="L44" s="64"/>
      <c r="M44" s="65"/>
    </row>
    <row r="45" spans="2:13" ht="23.25" customHeight="1" x14ac:dyDescent="0.25">
      <c r="B45" s="73" t="s">
        <v>28</v>
      </c>
      <c r="C45" s="63" t="s">
        <v>94</v>
      </c>
      <c r="D45" s="64"/>
      <c r="E45" s="64"/>
      <c r="F45" s="64"/>
      <c r="G45" s="64"/>
      <c r="H45" s="64"/>
      <c r="I45" s="64"/>
      <c r="J45" s="64"/>
      <c r="K45" s="64"/>
      <c r="L45" s="64"/>
      <c r="M45" s="65"/>
    </row>
    <row r="46" spans="2:13" ht="32.25" customHeight="1" x14ac:dyDescent="0.25">
      <c r="B46" s="73"/>
      <c r="C46" s="63" t="s">
        <v>95</v>
      </c>
      <c r="D46" s="64"/>
      <c r="E46" s="64"/>
      <c r="F46" s="64"/>
      <c r="G46" s="64"/>
      <c r="H46" s="64"/>
      <c r="I46" s="64"/>
      <c r="J46" s="64"/>
      <c r="K46" s="64"/>
      <c r="L46" s="64"/>
      <c r="M46" s="65"/>
    </row>
    <row r="47" spans="2:13" ht="25.5" customHeight="1" x14ac:dyDescent="0.25">
      <c r="B47" s="73"/>
      <c r="C47" s="63" t="s">
        <v>82</v>
      </c>
      <c r="D47" s="64"/>
      <c r="E47" s="64"/>
      <c r="F47" s="64"/>
      <c r="G47" s="64"/>
      <c r="H47" s="64"/>
      <c r="I47" s="64"/>
      <c r="J47" s="64"/>
      <c r="K47" s="64"/>
      <c r="L47" s="64"/>
      <c r="M47" s="65"/>
    </row>
    <row r="48" spans="2:13" ht="26.25" customHeight="1" x14ac:dyDescent="0.25">
      <c r="B48" s="25" t="s">
        <v>29</v>
      </c>
      <c r="C48" s="54" t="s">
        <v>82</v>
      </c>
      <c r="D48" s="55"/>
      <c r="E48" s="55"/>
      <c r="F48" s="55"/>
      <c r="G48" s="55"/>
      <c r="H48" s="55"/>
      <c r="I48" s="55"/>
      <c r="J48" s="55"/>
      <c r="K48" s="55"/>
      <c r="L48" s="55"/>
      <c r="M48" s="56"/>
    </row>
    <row r="49" spans="2:13" ht="33" customHeight="1" x14ac:dyDescent="0.25">
      <c r="B49" s="25" t="s">
        <v>30</v>
      </c>
      <c r="C49" s="57" t="s">
        <v>82</v>
      </c>
      <c r="D49" s="55"/>
      <c r="E49" s="55"/>
      <c r="F49" s="55"/>
      <c r="G49" s="55"/>
      <c r="H49" s="55"/>
      <c r="I49" s="55"/>
      <c r="J49" s="55"/>
      <c r="K49" s="55"/>
      <c r="L49" s="55"/>
      <c r="M49" s="56"/>
    </row>
    <row r="50" spans="2:13" ht="33" customHeight="1" x14ac:dyDescent="0.25">
      <c r="B50" s="25" t="s">
        <v>31</v>
      </c>
      <c r="C50" s="57" t="s">
        <v>82</v>
      </c>
      <c r="D50" s="55"/>
      <c r="E50" s="55"/>
      <c r="F50" s="55"/>
      <c r="G50" s="55"/>
      <c r="H50" s="55"/>
      <c r="I50" s="55"/>
      <c r="J50" s="55"/>
      <c r="K50" s="55"/>
      <c r="L50" s="55"/>
      <c r="M50" s="56"/>
    </row>
    <row r="51" spans="2:13" ht="27" customHeight="1" x14ac:dyDescent="0.25">
      <c r="B51" s="25" t="s">
        <v>32</v>
      </c>
      <c r="C51" s="54" t="s">
        <v>98</v>
      </c>
      <c r="D51" s="55"/>
      <c r="E51" s="55"/>
      <c r="F51" s="55"/>
      <c r="G51" s="55"/>
      <c r="H51" s="55"/>
      <c r="I51" s="55"/>
      <c r="J51" s="55"/>
      <c r="K51" s="55"/>
      <c r="L51" s="55"/>
      <c r="M51" s="56"/>
    </row>
    <row r="52" spans="2:13" ht="42.75" customHeight="1" x14ac:dyDescent="0.25">
      <c r="B52" s="25" t="s">
        <v>65</v>
      </c>
      <c r="C52" s="58" t="s">
        <v>86</v>
      </c>
      <c r="D52" s="59"/>
      <c r="E52" s="59"/>
      <c r="F52" s="59"/>
      <c r="G52" s="59"/>
      <c r="H52" s="59"/>
      <c r="I52" s="59"/>
      <c r="J52" s="59"/>
      <c r="K52" s="59"/>
      <c r="L52" s="59"/>
      <c r="M52" s="60"/>
    </row>
    <row r="53" spans="2:13" ht="24" customHeight="1" x14ac:dyDescent="0.25">
      <c r="B53" s="25" t="s">
        <v>33</v>
      </c>
      <c r="C53" s="61" t="s">
        <v>87</v>
      </c>
      <c r="D53" s="61"/>
      <c r="E53" s="61"/>
      <c r="F53" s="61"/>
      <c r="G53" s="61"/>
      <c r="H53" s="61"/>
      <c r="I53" s="61"/>
      <c r="J53" s="61"/>
      <c r="K53" s="61"/>
      <c r="L53" s="61"/>
      <c r="M53" s="62"/>
    </row>
    <row r="54" spans="2:13" ht="27" customHeight="1" x14ac:dyDescent="0.25">
      <c r="B54" s="25" t="s">
        <v>34</v>
      </c>
      <c r="C54" s="61" t="s">
        <v>101</v>
      </c>
      <c r="D54" s="61"/>
      <c r="E54" s="61"/>
      <c r="F54" s="61"/>
      <c r="G54" s="61"/>
      <c r="H54" s="61"/>
      <c r="I54" s="61"/>
      <c r="J54" s="61"/>
      <c r="K54" s="61"/>
      <c r="L54" s="61"/>
      <c r="M54" s="62"/>
    </row>
    <row r="55" spans="2:13" ht="27" customHeight="1" x14ac:dyDescent="0.25">
      <c r="B55" s="26" t="s">
        <v>35</v>
      </c>
      <c r="C55" s="63" t="s">
        <v>82</v>
      </c>
      <c r="D55" s="64"/>
      <c r="E55" s="64"/>
      <c r="F55" s="64"/>
      <c r="G55" s="64"/>
      <c r="H55" s="64"/>
      <c r="I55" s="64"/>
      <c r="J55" s="64"/>
      <c r="K55" s="64"/>
      <c r="L55" s="64"/>
      <c r="M55" s="65"/>
    </row>
    <row r="56" spans="2:13" ht="48" customHeight="1" thickBot="1" x14ac:dyDescent="0.3">
      <c r="B56" s="27" t="s">
        <v>36</v>
      </c>
      <c r="C56" s="66" t="s">
        <v>97</v>
      </c>
      <c r="D56" s="67"/>
      <c r="E56" s="67"/>
      <c r="F56" s="67"/>
      <c r="G56" s="68"/>
      <c r="H56" s="69" t="s">
        <v>37</v>
      </c>
      <c r="I56" s="69"/>
      <c r="J56" s="69"/>
      <c r="K56" s="70"/>
      <c r="L56" s="71"/>
      <c r="M56" s="72"/>
    </row>
    <row r="57" spans="2:13" ht="9" customHeight="1" x14ac:dyDescent="0.25"/>
    <row r="58" spans="2:13" ht="15.75" x14ac:dyDescent="0.25">
      <c r="B58" s="53" t="s">
        <v>38</v>
      </c>
      <c r="C58" s="53"/>
      <c r="D58" s="53"/>
      <c r="E58" s="53"/>
      <c r="F58" s="53"/>
      <c r="G58" s="53"/>
      <c r="H58" s="53"/>
      <c r="I58" s="53"/>
      <c r="J58" s="53"/>
      <c r="K58" s="53"/>
      <c r="L58" s="53"/>
      <c r="M58" s="53"/>
    </row>
  </sheetData>
  <mergeCells count="65">
    <mergeCell ref="N29:Q30"/>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G19:H19"/>
    <mergeCell ref="C28:F28"/>
    <mergeCell ref="G28:M28"/>
    <mergeCell ref="C29:F29"/>
    <mergeCell ref="G29:M29"/>
    <mergeCell ref="C42:M42"/>
    <mergeCell ref="C38:M38"/>
    <mergeCell ref="G30:M30"/>
    <mergeCell ref="C30:F30"/>
    <mergeCell ref="C34:F34"/>
    <mergeCell ref="G34:M34"/>
    <mergeCell ref="B35:M35"/>
    <mergeCell ref="C36:M36"/>
    <mergeCell ref="C37:M37"/>
    <mergeCell ref="B27:B30"/>
    <mergeCell ref="C40:M40"/>
    <mergeCell ref="C41:M41"/>
    <mergeCell ref="B31:B33"/>
    <mergeCell ref="C31:F31"/>
    <mergeCell ref="G31:M31"/>
    <mergeCell ref="C32:F32"/>
    <mergeCell ref="G32:M32"/>
    <mergeCell ref="C33:F33"/>
    <mergeCell ref="G33:M33"/>
    <mergeCell ref="C43:M43"/>
    <mergeCell ref="C44:M44"/>
    <mergeCell ref="B45:B47"/>
    <mergeCell ref="C45:M45"/>
    <mergeCell ref="C46:M46"/>
    <mergeCell ref="C47:M47"/>
    <mergeCell ref="B58:M58"/>
    <mergeCell ref="C48:M48"/>
    <mergeCell ref="C49:M49"/>
    <mergeCell ref="C50:M50"/>
    <mergeCell ref="C51:M51"/>
    <mergeCell ref="C52:M52"/>
    <mergeCell ref="C53:M53"/>
    <mergeCell ref="C54:M54"/>
    <mergeCell ref="C55:M55"/>
    <mergeCell ref="C56:G56"/>
    <mergeCell ref="H56:J56"/>
    <mergeCell ref="K56:M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tabSelected="1" topLeftCell="D19" zoomScale="80" zoomScaleNormal="80" workbookViewId="0">
      <selection activeCell="G22" sqref="G22"/>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6" width="18.5703125" customWidth="1"/>
    <col min="7" max="7" width="12.28515625" customWidth="1"/>
    <col min="8" max="8" width="9.42578125" customWidth="1"/>
    <col min="9" max="9" width="12.42578125" customWidth="1"/>
    <col min="10" max="10" width="35.710937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2" t="s">
        <v>71</v>
      </c>
      <c r="N6" s="132"/>
      <c r="O6" s="132"/>
    </row>
    <row r="7" spans="2:15" x14ac:dyDescent="0.25">
      <c r="B7" s="10"/>
      <c r="C7" s="10"/>
      <c r="D7" s="10"/>
      <c r="E7" s="29"/>
      <c r="F7" s="29"/>
      <c r="G7" s="29"/>
      <c r="H7" s="29"/>
      <c r="I7" s="29"/>
      <c r="J7" s="29"/>
      <c r="K7" s="1"/>
      <c r="M7" s="39" t="s">
        <v>50</v>
      </c>
      <c r="N7" s="47" t="s">
        <v>72</v>
      </c>
      <c r="O7" s="48">
        <v>0.75</v>
      </c>
    </row>
    <row r="8" spans="2:15" x14ac:dyDescent="0.25">
      <c r="B8" s="29"/>
      <c r="C8" s="29"/>
      <c r="D8" s="29"/>
      <c r="E8" s="29"/>
      <c r="F8" s="29"/>
      <c r="G8" s="29"/>
      <c r="H8" s="29"/>
      <c r="I8" s="29"/>
      <c r="J8" s="29"/>
      <c r="K8" s="1"/>
      <c r="M8" s="38" t="s">
        <v>51</v>
      </c>
      <c r="N8" s="47" t="s">
        <v>73</v>
      </c>
      <c r="O8" s="20" t="s">
        <v>103</v>
      </c>
    </row>
    <row r="9" spans="2:15" ht="18.75" customHeight="1" x14ac:dyDescent="0.25">
      <c r="B9" s="29"/>
      <c r="C9" s="29"/>
      <c r="D9" s="29"/>
      <c r="E9" s="29"/>
      <c r="F9" s="29"/>
      <c r="G9" s="29"/>
      <c r="H9" s="29"/>
      <c r="I9" s="29"/>
      <c r="J9" s="29"/>
      <c r="K9" s="1"/>
      <c r="L9" s="30"/>
      <c r="M9" s="40" t="s">
        <v>70</v>
      </c>
      <c r="N9" s="47" t="s">
        <v>74</v>
      </c>
      <c r="O9" s="48">
        <v>0.45</v>
      </c>
    </row>
    <row r="10" spans="2:15" ht="30.75" customHeight="1" x14ac:dyDescent="0.25">
      <c r="B10" s="128" t="s">
        <v>21</v>
      </c>
      <c r="C10" s="128"/>
      <c r="D10" s="128"/>
      <c r="E10" s="129" t="str">
        <f>'Ficha Técnica Formulación'!C37</f>
        <v>Porcentaje de Conflictos de convivencia conciliados</v>
      </c>
      <c r="F10" s="130"/>
      <c r="G10" s="130"/>
      <c r="H10" s="130"/>
      <c r="I10" s="130"/>
      <c r="J10" s="130"/>
      <c r="K10" s="131"/>
      <c r="L10" s="31"/>
    </row>
    <row r="11" spans="2:15" ht="10.5" customHeight="1" x14ac:dyDescent="0.25">
      <c r="L11" s="30"/>
    </row>
    <row r="12" spans="2:15" ht="56.25" customHeight="1" x14ac:dyDescent="0.25">
      <c r="B12" s="45" t="s">
        <v>44</v>
      </c>
      <c r="C12" s="45" t="s">
        <v>77</v>
      </c>
      <c r="D12" s="45" t="s">
        <v>48</v>
      </c>
      <c r="E12" s="46" t="s">
        <v>99</v>
      </c>
      <c r="F12" s="46" t="s">
        <v>95</v>
      </c>
      <c r="G12" s="46" t="s">
        <v>49</v>
      </c>
      <c r="H12" s="127" t="s">
        <v>46</v>
      </c>
      <c r="I12" s="127"/>
      <c r="J12" s="46" t="s">
        <v>45</v>
      </c>
      <c r="K12" s="46" t="s">
        <v>64</v>
      </c>
      <c r="L12" s="30"/>
    </row>
    <row r="13" spans="2:15" ht="42.75" x14ac:dyDescent="0.25">
      <c r="B13" s="49">
        <v>2019</v>
      </c>
      <c r="C13" s="41" t="s">
        <v>52</v>
      </c>
      <c r="D13" s="41">
        <v>0.55000000000000004</v>
      </c>
      <c r="E13" s="44">
        <v>138</v>
      </c>
      <c r="F13" s="44">
        <v>290</v>
      </c>
      <c r="G13" s="41">
        <f>IF(E13="","",E13/F13)</f>
        <v>0.47586206896551725</v>
      </c>
      <c r="H13" s="42">
        <f>IF(G13="","",G13/D13)</f>
        <v>0.86520376175548586</v>
      </c>
      <c r="I13" s="43" t="str">
        <f>IF(H13&lt;$O$9,"Critico",IF(AND(H13&gt;=$O$9,H13&lt;=$O$7),"Medio",IF(H13&gt;$O$7,"Satisfactorio","")))</f>
        <v>Satisfactorio</v>
      </c>
      <c r="J13" s="50" t="s">
        <v>105</v>
      </c>
      <c r="K13" s="43"/>
      <c r="L13" s="30"/>
    </row>
    <row r="14" spans="2:15" ht="42.75" x14ac:dyDescent="0.25">
      <c r="B14" s="49">
        <v>2019</v>
      </c>
      <c r="C14" s="37" t="s">
        <v>53</v>
      </c>
      <c r="D14" s="41">
        <v>0.55000000000000004</v>
      </c>
      <c r="E14" s="36">
        <v>128</v>
      </c>
      <c r="F14" s="36">
        <v>353</v>
      </c>
      <c r="G14" s="35">
        <f>IF(E14="","",E14/F14)</f>
        <v>0.36260623229461758</v>
      </c>
      <c r="H14" s="42">
        <f t="shared" ref="H14:H24" si="0">IF(G14="","",G14/D14)</f>
        <v>0.65928405871748641</v>
      </c>
      <c r="I14" s="43" t="str">
        <f t="shared" ref="I14:I24" si="1">IF(H14&lt;$O$9,"Critico",IF(AND(H14&gt;=$O$9,H14&lt;=$O$7),"Medio",IF(H14&gt;$O$7,"Satisfactorio","")))</f>
        <v>Medio</v>
      </c>
      <c r="J14" s="51" t="s">
        <v>106</v>
      </c>
      <c r="K14" s="37"/>
      <c r="L14" s="30"/>
    </row>
    <row r="15" spans="2:15" ht="28.5" x14ac:dyDescent="0.25">
      <c r="B15" s="49">
        <v>2019</v>
      </c>
      <c r="C15" s="41" t="s">
        <v>54</v>
      </c>
      <c r="D15" s="41">
        <v>0.55000000000000004</v>
      </c>
      <c r="E15" s="36">
        <v>275</v>
      </c>
      <c r="F15" s="36">
        <v>490</v>
      </c>
      <c r="G15" s="35">
        <f>IF(E15="","",E15/F15)</f>
        <v>0.56122448979591832</v>
      </c>
      <c r="H15" s="42">
        <f t="shared" si="0"/>
        <v>1.0204081632653059</v>
      </c>
      <c r="I15" s="43" t="str">
        <f t="shared" si="1"/>
        <v>Satisfactorio</v>
      </c>
      <c r="J15" s="51" t="s">
        <v>107</v>
      </c>
      <c r="K15" s="37"/>
      <c r="L15" s="30"/>
    </row>
    <row r="16" spans="2:15" ht="42.75" x14ac:dyDescent="0.25">
      <c r="B16" s="49">
        <v>2019</v>
      </c>
      <c r="C16" s="37" t="s">
        <v>55</v>
      </c>
      <c r="D16" s="41">
        <v>0.55000000000000004</v>
      </c>
      <c r="E16" s="36">
        <v>306</v>
      </c>
      <c r="F16" s="36">
        <v>873</v>
      </c>
      <c r="G16" s="35">
        <f t="shared" ref="G16:G24" si="2">IF(E16="","",E16/F16)</f>
        <v>0.35051546391752575</v>
      </c>
      <c r="H16" s="42">
        <f t="shared" si="0"/>
        <v>0.63730084348641036</v>
      </c>
      <c r="I16" s="43" t="str">
        <f t="shared" si="1"/>
        <v>Medio</v>
      </c>
      <c r="J16" s="51" t="s">
        <v>108</v>
      </c>
      <c r="K16" s="37"/>
      <c r="L16" s="30"/>
    </row>
    <row r="17" spans="2:12" ht="42.75" x14ac:dyDescent="0.25">
      <c r="B17" s="49">
        <v>2019</v>
      </c>
      <c r="C17" s="41" t="s">
        <v>56</v>
      </c>
      <c r="D17" s="41">
        <v>0.55000000000000004</v>
      </c>
      <c r="E17" s="36">
        <v>361</v>
      </c>
      <c r="F17" s="36">
        <v>1002</v>
      </c>
      <c r="G17" s="35">
        <f t="shared" si="2"/>
        <v>0.3602794411177645</v>
      </c>
      <c r="H17" s="42">
        <f t="shared" si="0"/>
        <v>0.65505352930502636</v>
      </c>
      <c r="I17" s="43" t="str">
        <f t="shared" si="1"/>
        <v>Medio</v>
      </c>
      <c r="J17" s="51" t="s">
        <v>109</v>
      </c>
      <c r="K17" s="37"/>
      <c r="L17" s="30"/>
    </row>
    <row r="18" spans="2:12" ht="71.25" x14ac:dyDescent="0.25">
      <c r="B18" s="49">
        <v>2019</v>
      </c>
      <c r="C18" s="37" t="s">
        <v>57</v>
      </c>
      <c r="D18" s="41">
        <v>0.55000000000000004</v>
      </c>
      <c r="E18" s="36">
        <v>219</v>
      </c>
      <c r="F18" s="36">
        <v>380</v>
      </c>
      <c r="G18" s="35">
        <f t="shared" si="2"/>
        <v>0.57631578947368423</v>
      </c>
      <c r="H18" s="42">
        <f t="shared" si="0"/>
        <v>1.0478468899521531</v>
      </c>
      <c r="I18" s="43" t="str">
        <f t="shared" si="1"/>
        <v>Satisfactorio</v>
      </c>
      <c r="J18" s="52" t="s">
        <v>110</v>
      </c>
      <c r="K18" s="37"/>
      <c r="L18" s="30"/>
    </row>
    <row r="19" spans="2:12" ht="71.25" x14ac:dyDescent="0.25">
      <c r="B19" s="49">
        <v>2019</v>
      </c>
      <c r="C19" s="41" t="s">
        <v>58</v>
      </c>
      <c r="D19" s="41">
        <v>0.55000000000000004</v>
      </c>
      <c r="E19" s="36">
        <v>331</v>
      </c>
      <c r="F19" s="36">
        <v>876</v>
      </c>
      <c r="G19" s="35">
        <f t="shared" si="2"/>
        <v>0.37785388127853881</v>
      </c>
      <c r="H19" s="42">
        <f t="shared" si="0"/>
        <v>0.68700705687007046</v>
      </c>
      <c r="I19" s="43" t="str">
        <f t="shared" si="1"/>
        <v>Medio</v>
      </c>
      <c r="J19" s="52" t="s">
        <v>111</v>
      </c>
      <c r="K19" s="37"/>
      <c r="L19" s="30"/>
    </row>
    <row r="20" spans="2:12" ht="57" x14ac:dyDescent="0.25">
      <c r="B20" s="49">
        <v>2019</v>
      </c>
      <c r="C20" s="37" t="s">
        <v>59</v>
      </c>
      <c r="D20" s="41">
        <v>0.55000000000000004</v>
      </c>
      <c r="E20" s="36">
        <v>505</v>
      </c>
      <c r="F20" s="36">
        <v>1056</v>
      </c>
      <c r="G20" s="35">
        <f t="shared" si="2"/>
        <v>0.47821969696969696</v>
      </c>
      <c r="H20" s="42">
        <f t="shared" si="0"/>
        <v>0.86949035812672171</v>
      </c>
      <c r="I20" s="43" t="str">
        <f t="shared" si="1"/>
        <v>Satisfactorio</v>
      </c>
      <c r="J20" s="52" t="s">
        <v>112</v>
      </c>
      <c r="K20" s="37"/>
      <c r="L20" s="30"/>
    </row>
    <row r="21" spans="2:12" ht="71.25" customHeight="1" x14ac:dyDescent="0.25">
      <c r="B21" s="49">
        <v>2019</v>
      </c>
      <c r="C21" s="41" t="s">
        <v>60</v>
      </c>
      <c r="D21" s="41">
        <v>0.55000000000000004</v>
      </c>
      <c r="E21" s="36">
        <v>344</v>
      </c>
      <c r="F21" s="36">
        <v>707</v>
      </c>
      <c r="G21" s="35">
        <f t="shared" si="2"/>
        <v>0.48656294200848654</v>
      </c>
      <c r="H21" s="42">
        <f t="shared" si="0"/>
        <v>0.88465989456088456</v>
      </c>
      <c r="I21" s="43" t="str">
        <f t="shared" si="1"/>
        <v>Satisfactorio</v>
      </c>
      <c r="J21" s="52" t="s">
        <v>113</v>
      </c>
      <c r="K21" s="37"/>
      <c r="L21" s="30"/>
    </row>
    <row r="22" spans="2:12" ht="57" x14ac:dyDescent="0.25">
      <c r="B22" s="49">
        <v>2019</v>
      </c>
      <c r="C22" s="37" t="s">
        <v>61</v>
      </c>
      <c r="D22" s="41">
        <v>0.55000000000000004</v>
      </c>
      <c r="E22" s="36">
        <v>515</v>
      </c>
      <c r="F22" s="36">
        <v>992</v>
      </c>
      <c r="G22" s="35">
        <f t="shared" si="2"/>
        <v>0.51915322580645162</v>
      </c>
      <c r="H22" s="42">
        <f t="shared" si="0"/>
        <v>0.94391495601173014</v>
      </c>
      <c r="I22" s="43" t="str">
        <f t="shared" si="1"/>
        <v>Satisfactorio</v>
      </c>
      <c r="J22" s="51" t="s">
        <v>114</v>
      </c>
      <c r="K22" s="37"/>
      <c r="L22" s="30"/>
    </row>
    <row r="23" spans="2:12" x14ac:dyDescent="0.25">
      <c r="B23" s="49">
        <v>2019</v>
      </c>
      <c r="C23" s="41" t="s">
        <v>62</v>
      </c>
      <c r="D23" s="41">
        <v>0.55000000000000004</v>
      </c>
      <c r="E23" s="36"/>
      <c r="F23" s="36"/>
      <c r="G23" s="35" t="str">
        <f t="shared" si="2"/>
        <v/>
      </c>
      <c r="H23" s="42" t="str">
        <f>IF(G23="","",G23/D23)</f>
        <v/>
      </c>
      <c r="I23" s="43" t="str">
        <f t="shared" si="1"/>
        <v>Satisfactorio</v>
      </c>
      <c r="J23" s="51"/>
      <c r="K23" s="37"/>
      <c r="L23" s="30"/>
    </row>
    <row r="24" spans="2:12" x14ac:dyDescent="0.25">
      <c r="B24" s="49">
        <v>2019</v>
      </c>
      <c r="C24" s="37" t="s">
        <v>63</v>
      </c>
      <c r="D24" s="41">
        <v>0.55000000000000004</v>
      </c>
      <c r="E24" s="36"/>
      <c r="F24" s="36"/>
      <c r="G24" s="35" t="str">
        <f t="shared" si="2"/>
        <v/>
      </c>
      <c r="H24" s="42" t="str">
        <f t="shared" si="0"/>
        <v/>
      </c>
      <c r="I24" s="43" t="str">
        <f t="shared" si="1"/>
        <v>Satisfactorio</v>
      </c>
      <c r="J24" s="51"/>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61" operator="between">
      <formula>0.66</formula>
      <formula>0.79</formula>
    </cfRule>
    <cfRule type="cellIs" dxfId="20" priority="62" operator="lessThan">
      <formula>0.66</formula>
    </cfRule>
    <cfRule type="cellIs" dxfId="19" priority="63" operator="between">
      <formula>0.8</formula>
      <formula>1</formula>
    </cfRule>
  </conditionalFormatting>
  <conditionalFormatting sqref="H13:H24">
    <cfRule type="expression" dxfId="18" priority="60">
      <formula>ISERROR(H13)</formula>
    </cfRule>
  </conditionalFormatting>
  <conditionalFormatting sqref="H13:H24">
    <cfRule type="cellIs" dxfId="17" priority="57" stopIfTrue="1" operator="between">
      <formula>0.45</formula>
      <formula>0.75</formula>
    </cfRule>
    <cfRule type="cellIs" dxfId="16" priority="58" stopIfTrue="1" operator="lessThan">
      <formula>0.45</formula>
    </cfRule>
    <cfRule type="cellIs" dxfId="15" priority="59" stopIfTrue="1" operator="greaterThan">
      <formula>0.75</formula>
    </cfRule>
  </conditionalFormatting>
  <conditionalFormatting sqref="I13:I24">
    <cfRule type="containsText" dxfId="14" priority="16" operator="containsText" text="Critico">
      <formula>NOT(ISERROR(SEARCH("Critico",I13)))</formula>
    </cfRule>
    <cfRule type="containsText" dxfId="13" priority="17" operator="containsText" text="Satisfactorio">
      <formula>NOT(ISERROR(SEARCH("Satisfactorio",I13)))</formula>
    </cfRule>
    <cfRule type="containsText" dxfId="12" priority="18" operator="containsText" text="Medio">
      <formula>NOT(ISERROR(SEARCH("Medio",I13)))</formula>
    </cfRule>
  </conditionalFormatting>
  <conditionalFormatting sqref="J13:K17 J22:K24 K18:K21">
    <cfRule type="containsText" dxfId="11" priority="4" operator="containsText" text="Critico">
      <formula>NOT(ISERROR(SEARCH("Critico",J13)))</formula>
    </cfRule>
    <cfRule type="containsText" dxfId="10" priority="5" operator="containsText" text="Satisfactorio">
      <formula>NOT(ISERROR(SEARCH("Satisfactorio",J13)))</formula>
    </cfRule>
    <cfRule type="containsText" dxfId="9" priority="6" operator="containsText" text="Medio">
      <formula>NOT(ISERROR(SEARCH("Medio",J13)))</formula>
    </cfRule>
  </conditionalFormatting>
  <conditionalFormatting sqref="B13:D13 C14:D14 C15:C24 D13:D24">
    <cfRule type="containsText" dxfId="8" priority="13" operator="containsText" text="Critico">
      <formula>NOT(ISERROR(SEARCH("Critico",B13)))</formula>
    </cfRule>
    <cfRule type="containsText" dxfId="7" priority="14" operator="containsText" text="Satisfactorio">
      <formula>NOT(ISERROR(SEARCH("Satisfactorio",B13)))</formula>
    </cfRule>
    <cfRule type="containsText" dxfId="6" priority="15" operator="containsText" text="Medio">
      <formula>NOT(ISERROR(SEARCH("Medio",B13)))</formula>
    </cfRule>
  </conditionalFormatting>
  <conditionalFormatting sqref="G13:G24">
    <cfRule type="containsText" dxfId="5" priority="7" operator="containsText" text="Critico">
      <formula>NOT(ISERROR(SEARCH("Critico",G13)))</formula>
    </cfRule>
    <cfRule type="containsText" dxfId="4" priority="8" operator="containsText" text="Satisfactorio">
      <formula>NOT(ISERROR(SEARCH("Satisfactorio",G13)))</formula>
    </cfRule>
    <cfRule type="containsText" dxfId="3" priority="9" operator="containsText" text="Medio">
      <formula>NOT(ISERROR(SEARCH("Medio",G13)))</formula>
    </cfRule>
  </conditionalFormatting>
  <conditionalFormatting sqref="B14:B24">
    <cfRule type="containsText" dxfId="2" priority="1" operator="containsText" text="Critico">
      <formula>NOT(ISERROR(SEARCH("Critico",B14)))</formula>
    </cfRule>
    <cfRule type="containsText" dxfId="1" priority="2" operator="containsText" text="Satisfactorio">
      <formula>NOT(ISERROR(SEARCH("Satisfactorio",B14)))</formula>
    </cfRule>
    <cfRule type="containsText" dxfId="0" priority="3" operator="containsText" text="Medio">
      <formula>NOT(ISERROR(SEARCH("Medio",B14)))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2019-11-26T20:50:58Z</dcterms:modified>
</cp:coreProperties>
</file>