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240" windowWidth="15480" windowHeight="7290" activeTab="1"/>
  </bookViews>
  <sheets>
    <sheet name="Ficha Técnica Formulación" sheetId="1" r:id="rId1"/>
    <sheet name="Ficha T Seguimiento" sheetId="3" r:id="rId2"/>
  </sheets>
  <definedNames>
    <definedName name="_xlnm.Print_Area" localSheetId="0">'Ficha Técnica Formulación'!$B$2:$M$56</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3" l="1"/>
  <c r="E21" i="3"/>
  <c r="F20" i="3"/>
  <c r="E20" i="3"/>
  <c r="E19" i="3"/>
  <c r="F19" i="3"/>
  <c r="F18" i="3" l="1"/>
  <c r="E18" i="3"/>
  <c r="G19" i="3" l="1"/>
  <c r="G17" i="3" l="1"/>
  <c r="H17" i="3" s="1"/>
  <c r="I17" i="3" s="1"/>
  <c r="G18" i="3"/>
  <c r="H18" i="3" s="1"/>
  <c r="I18" i="3" s="1"/>
  <c r="H19" i="3"/>
  <c r="I19" i="3" s="1"/>
  <c r="G20" i="3"/>
  <c r="H20" i="3" s="1"/>
  <c r="I20" i="3" s="1"/>
  <c r="G21" i="3"/>
  <c r="H21" i="3" s="1"/>
  <c r="I21" i="3" s="1"/>
  <c r="G22" i="3"/>
  <c r="H22" i="3" s="1"/>
  <c r="I22" i="3" s="1"/>
  <c r="G23" i="3"/>
  <c r="H23" i="3" s="1"/>
  <c r="I23" i="3" s="1"/>
  <c r="G24" i="3"/>
  <c r="H24" i="3" s="1"/>
  <c r="I24" i="3" s="1"/>
  <c r="G16" i="3"/>
  <c r="H16" i="3" s="1"/>
  <c r="I16" i="3" s="1"/>
  <c r="G14" i="3"/>
  <c r="H14" i="3" s="1"/>
  <c r="I14" i="3" s="1"/>
  <c r="G15" i="3"/>
  <c r="H15" i="3" s="1"/>
  <c r="I15" i="3" s="1"/>
  <c r="G13" i="3"/>
  <c r="H13" i="3" s="1"/>
  <c r="I13" i="3" s="1"/>
  <c r="E10" i="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text>
        <r>
          <rPr>
            <sz val="9"/>
            <color indexed="81"/>
            <rFont val="Tahoma"/>
            <family val="2"/>
          </rPr>
          <t>se refiere al contexto de medición, es decir, bajo que enfoque está dado el indicador que se está registrando; por lo cual, seleccione con una “X”, en:</t>
        </r>
      </text>
    </comment>
    <comment ref="F14" author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text>
        <r>
          <rPr>
            <sz val="9"/>
            <color indexed="81"/>
            <rFont val="Tahoma"/>
            <family val="2"/>
          </rPr>
          <t>si el indicador corresponde a un indicador de producto o resultado del Plan de Desarrollo vigente.</t>
        </r>
      </text>
    </comment>
    <comment ref="F16" authorId="0">
      <text>
        <r>
          <rPr>
            <sz val="9"/>
            <color indexed="81"/>
            <rFont val="Tahoma"/>
            <family val="2"/>
          </rPr>
          <t xml:space="preserve">si el indicador expresa el logro de los objetivos, metas y resultados de un proceso, plan, programa, proyecto o política. (DANE)
</t>
        </r>
      </text>
    </comment>
    <comment ref="B17" authorId="0">
      <text>
        <r>
          <rPr>
            <sz val="9"/>
            <color indexed="81"/>
            <rFont val="Tahoma"/>
            <family val="2"/>
          </rPr>
          <t>si el indicador corresponde a la medición de un Proceso determinado en el Modelo de Operación por Procesos - MOP de la Entidad.</t>
        </r>
      </text>
    </comment>
    <comment ref="F17" authorId="0">
      <text>
        <r>
          <rPr>
            <sz val="9"/>
            <color indexed="81"/>
            <rFont val="Tahoma"/>
            <family val="2"/>
          </rPr>
          <t>si el indicador permite establecer la relación de productividad en el uso de los recursos. (DANE)</t>
        </r>
      </text>
    </comment>
    <comment ref="B18" authorId="0">
      <text>
        <r>
          <rPr>
            <sz val="9"/>
            <color indexed="81"/>
            <rFont val="Tahoma"/>
            <family val="2"/>
          </rPr>
          <t>si el indicador corresponde a la medición de un trámite o un servicio priorizado por la entidad.</t>
        </r>
      </text>
    </comment>
    <comment ref="F18" author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text>
        <r>
          <rPr>
            <sz val="9"/>
            <color indexed="81"/>
            <rFont val="Tahoma"/>
            <family val="2"/>
          </rPr>
          <t>Diligenciar otra  clasificación para el indicador, por ejemplo:indicadores de gestión, estatégicos, tácticos, insumos, productos y resultado.</t>
        </r>
      </text>
    </comment>
    <comment ref="B21" authorId="0">
      <text>
        <r>
          <rPr>
            <sz val="9"/>
            <color indexed="81"/>
            <rFont val="Tahoma"/>
            <family val="2"/>
          </rPr>
          <t>pretende identificar a mayor detalle el contexto donde se realiza la medición del indicador; diligencie en el campo:</t>
        </r>
      </text>
    </comment>
    <comment ref="B23" authorId="1">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text>
        <r>
          <rPr>
            <sz val="9"/>
            <color indexed="81"/>
            <rFont val="Tahoma"/>
            <family val="2"/>
          </rPr>
          <t>Se diligencia la expresión verbal, precisa y concreta que identifica el indicador.</t>
        </r>
      </text>
    </comment>
    <comment ref="B38" authorId="2">
      <text>
        <r>
          <rPr>
            <sz val="9"/>
            <color indexed="81"/>
            <rFont val="Tahoma"/>
            <family val="2"/>
          </rPr>
          <t xml:space="preserve">Se especifican el término abreviado que representa el nombre del indicador. De ser complejo o no ser posible, se diligencia no aplica. </t>
        </r>
      </text>
    </comment>
    <comment ref="B39" authorId="2">
      <text>
        <r>
          <rPr>
            <sz val="9"/>
            <color indexed="81"/>
            <rFont val="Tahoma"/>
            <family val="2"/>
          </rPr>
          <t xml:space="preserve">Se diligencia la explicación conceptual de cada uno de los términos utilizados en el indicador. </t>
        </r>
      </text>
    </comment>
    <comment ref="B40" authorId="2">
      <text>
        <r>
          <rPr>
            <sz val="9"/>
            <color indexed="81"/>
            <rFont val="Tahoma"/>
            <family val="2"/>
          </rPr>
          <t>Se diligencia el propósito que se persigue con la medición del indicador, es decir, la finalidad e importancia del indicador.</t>
        </r>
      </text>
    </comment>
    <comment ref="B41" authorId="2">
      <text>
        <r>
          <rPr>
            <sz val="9"/>
            <color indexed="81"/>
            <rFont val="Tahoma"/>
            <family val="2"/>
          </rPr>
          <t xml:space="preserve">Se registra una explicación técnica sobre los pasos que se deben realizar para la obtención de los datos y del cálculo del indicador.
</t>
        </r>
      </text>
    </comment>
    <comment ref="B42" authorId="2">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text>
        <r>
          <rPr>
            <sz val="9"/>
            <color indexed="81"/>
            <rFont val="Tahoma"/>
            <family val="2"/>
          </rPr>
          <t>se diligencia el parámetro de referencia para la medición, de acuerdo con la(s) variable(s) establecidas, ejemplo: porcentaje, número, kilo, grados, etc.</t>
        </r>
      </text>
    </comment>
    <comment ref="B44" authorId="2">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text>
        <r>
          <rPr>
            <sz val="9"/>
            <color indexed="81"/>
            <rFont val="Tahoma"/>
            <family val="2"/>
          </rPr>
          <t xml:space="preserve">Diligenciar la descripción de cada variable de la fórmula. Se especifica claramente cada una de las variables con su respectiva sigla. </t>
        </r>
      </text>
    </comment>
    <comment ref="B47" authorId="2">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text>
        <r>
          <rPr>
            <sz val="9"/>
            <color indexed="81"/>
            <rFont val="Tahoma"/>
            <family val="2"/>
          </rPr>
          <t>Se diligencia el organismo  encargado de la elaboración del indicador.</t>
        </r>
      </text>
    </comment>
    <comment ref="B54" authorId="2">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text>
        <r>
          <rPr>
            <sz val="9"/>
            <color indexed="81"/>
            <rFont val="Tahoma"/>
            <family val="2"/>
          </rPr>
          <t>Se diligencia la fecha en que formula el indicador.</t>
        </r>
      </text>
    </comment>
    <comment ref="H55" authorId="2">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<sst xmlns="http://schemas.openxmlformats.org/spreadsheetml/2006/main" count="144" uniqueCount="109">
  <si>
    <t xml:space="preserve">1. IDENTIFICACIÓN </t>
  </si>
  <si>
    <t>Indicador asociado a:</t>
  </si>
  <si>
    <t>Código del Indicador</t>
  </si>
  <si>
    <t>Plan de desarrollo</t>
  </si>
  <si>
    <t>Procesos</t>
  </si>
  <si>
    <t>Trámites y servicios</t>
  </si>
  <si>
    <t xml:space="preserve">Descripción </t>
  </si>
  <si>
    <t>Nombre y vigencia :</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</si>
  <si>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</si>
  <si>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</si>
  <si>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</si>
  <si>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</si>
  <si>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</si>
  <si>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</si>
  <si>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</si>
  <si>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</si>
  <si>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</si>
  <si>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</si>
  <si>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</si>
  <si>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</si>
  <si>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</si>
  <si>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</si>
  <si>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</si>
  <si>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</si>
  <si>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</si>
  <si>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</si>
  <si>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</si>
  <si>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</si>
  <si>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</si>
  <si>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</si>
  <si>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</si>
  <si>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</si>
  <si>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</si>
  <si>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</si>
  <si>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</si>
  <si>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</si>
  <si>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</si>
  <si>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</si>
  <si>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</si>
  <si>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</si>
  <si>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</si>
  <si>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</si>
  <si>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</si>
  <si>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</si>
  <si>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</si>
  <si>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</si>
  <si>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</si>
  <si>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</si>
  <si>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</si>
  <si>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</si>
  <si>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</si>
  <si>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</si>
  <si>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</si>
  <si>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</si>
  <si>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Periodicidad de  medición (Mes/Trimestre/Semestre/Año)</t>
  </si>
  <si>
    <t>Porcentaje</t>
  </si>
  <si>
    <t>(V1/V2)*100</t>
  </si>
  <si>
    <t>Mensual</t>
  </si>
  <si>
    <t>Dependecia encargada Protección al Consumidor</t>
  </si>
  <si>
    <t>Informes de gestión oficina de proteccion del consumidor (Subsecretaria de IVC)</t>
  </si>
  <si>
    <t>X</t>
  </si>
  <si>
    <t>SATISFACTORIO</t>
  </si>
  <si>
    <t>MEDIO</t>
  </si>
  <si>
    <t>CRITICO</t>
  </si>
  <si>
    <t xml:space="preserve">Nombre y vigencia : </t>
  </si>
  <si>
    <t>Cali progresa contigo 2016-2019</t>
  </si>
  <si>
    <t>Eje</t>
  </si>
  <si>
    <t xml:space="preserve">Componente: </t>
  </si>
  <si>
    <t xml:space="preserve">Programa: </t>
  </si>
  <si>
    <t>2.2.1 Planificación y control del territorio</t>
  </si>
  <si>
    <t>Macroproceso:</t>
  </si>
  <si>
    <t xml:space="preserve">Proceso: </t>
  </si>
  <si>
    <t xml:space="preserve">Subproceso: </t>
  </si>
  <si>
    <t xml:space="preserve">Procedimiento (Código): </t>
  </si>
  <si>
    <t>MMCS03.02.2.18 P02</t>
  </si>
  <si>
    <t>FEB</t>
  </si>
  <si>
    <t>ENE</t>
  </si>
  <si>
    <t>MAR</t>
  </si>
  <si>
    <t>ABR</t>
  </si>
  <si>
    <t>MAY</t>
  </si>
  <si>
    <t>JUN</t>
  </si>
  <si>
    <t>JUL</t>
  </si>
  <si>
    <t>AGO</t>
  </si>
  <si>
    <t>SEP</t>
  </si>
  <si>
    <t>OCT</t>
  </si>
  <si>
    <t>NOV</t>
  </si>
  <si>
    <t>DIC</t>
  </si>
  <si>
    <t>Conteo de quejas atendidas contra el conteo de las quejas recibidas. Su calculo corresponde a la división de los dos</t>
  </si>
  <si>
    <t xml:space="preserve"> </t>
  </si>
  <si>
    <t>60% de la vigencia del 2017</t>
  </si>
  <si>
    <t>No aplica</t>
  </si>
  <si>
    <t>V1= Numero de quejas y peticiones de protección al consumidor atendidas oportunamente (en un plazo menor a 15 dias)</t>
  </si>
  <si>
    <t>V2= Numero de quejas y peticiones de protección al consumido recibidas en el mes</t>
  </si>
  <si>
    <t>Periodicidad de  medición (Mes/Trimestre/Semestre/Anual)</t>
  </si>
  <si>
    <t>06/abr/2018</t>
  </si>
  <si>
    <t>2. Cali amable y sostenible</t>
  </si>
  <si>
    <t>2.2. Ordenamiento territorial e integración regional</t>
  </si>
  <si>
    <t>MMCS03.02.18.FT01</t>
  </si>
  <si>
    <t>critico&lt;60%, medio entre 60% y 90%, satisfactorio&gt;90%</t>
  </si>
  <si>
    <t>60% y 90%</t>
  </si>
  <si>
    <t>MMCS03 Convivencia y Seguridad</t>
  </si>
  <si>
    <t>MMCS03.02 Control y Mantenimiento del Orden Publico</t>
  </si>
  <si>
    <t>MMCS03.02.02 Control a Establecimientos</t>
  </si>
  <si>
    <t>Medir el porcentaje de  peticiones atendidas oportunamente durante el mes</t>
  </si>
  <si>
    <t>Porcentaje de  peticiones de protección al consumidor atendidas oportunamente (en un plazo menor a 15 dias)</t>
  </si>
  <si>
    <t xml:space="preserve">Quejas o peticiones: solicitudes recibidas de la comunidad para solucionar problemas con el establecimientos de comercio  radicadas a traves del Sistema de Gestión Documental Orfeo.
Protección al consumidor: procedimiento para la recepción de  peticiones de los consumidores en cuanto a inconformidades en la calidad, garantía, promociones, y publicidad de productos y servicios comerciales
</t>
  </si>
  <si>
    <t>Lider del proceso Control y mantenimiento del orden público</t>
  </si>
  <si>
    <t>N/A</t>
  </si>
  <si>
    <t>Se esta cumpliendo con la meta del 100% de la mision de la oficina de Proteccion al Consumidor en atencion y orientacion al usuario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</si>
</sst>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quot;€&quot;_-;\-* #,##0.00\ &quot;€&quot;_-;_-* &quot;-&quot;??\ &quot;€&quot;_-;_-@_-"/>
    <numFmt numFmtId="165" formatCode="_-* #,##0.00_-;\-* #,##0.00_-;_-* &quot;-&quot;??_-;_-@_-"/>
    <numFmt numFmtId="166" formatCode="0.0%"/>
    <numFmt numFmtId="167" formatCode="0.0"/>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hair">
        <color indexed="64"/>
      </bottom>
      <diagonal/>
    </border>
  </borders>
  <cellStyleXfs count="12">
    <xf numFmtId="0" fontId="0" fillId="0" borderId="0"/>
    <xf numFmtId="9" fontId="11" fillId="0" borderId="0" applyFont="0" applyFill="0" applyBorder="0" applyAlignment="0" applyProtection="0"/>
    <xf numFmtId="0" fontId="14" fillId="0" borderId="0"/>
    <xf numFmtId="165"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4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7" fontId="0" fillId="0" borderId="0" xfId="0" applyNumberFormat="1" applyBorder="1"/>
    <xf numFmtId="166" fontId="7" fillId="7" borderId="15" xfId="1" applyNumberFormat="1" applyFont="1" applyFill="1" applyBorder="1" applyAlignment="1" applyProtection="1">
      <alignment horizontal="center" vertical="center"/>
      <protection hidden="1"/>
    </xf>
    <xf numFmtId="0" fontId="0" fillId="8" borderId="0" xfId="0" applyFill="1"/>
    <xf numFmtId="0" fontId="0" fillId="10" borderId="0" xfId="0" applyFill="1"/>
    <xf numFmtId="0" fontId="0" fillId="9" borderId="0" xfId="0" applyFill="1"/>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1" fillId="2" borderId="15" xfId="0" applyFont="1" applyFill="1" applyBorder="1" applyAlignment="1" applyProtection="1">
      <alignment horizontal="center" vertical="center" wrapText="1"/>
      <protection locked="0"/>
    </xf>
    <xf numFmtId="0" fontId="19" fillId="0" borderId="0" xfId="0" applyFont="1" applyAlignment="1">
      <alignment vertical="center"/>
    </xf>
    <xf numFmtId="3" fontId="0" fillId="0" borderId="15" xfId="0" applyNumberFormat="1" applyFill="1" applyBorder="1" applyAlignment="1">
      <alignment horizontal="center" vertical="center"/>
    </xf>
    <xf numFmtId="3" fontId="1" fillId="0" borderId="15" xfId="0" applyNumberFormat="1" applyFont="1" applyFill="1" applyBorder="1" applyAlignment="1">
      <alignment horizontal="center" vertical="center"/>
    </xf>
    <xf numFmtId="0" fontId="7" fillId="0" borderId="15" xfId="1" applyNumberFormat="1" applyFont="1" applyBorder="1" applyAlignment="1">
      <alignment horizontal="center" vertical="center"/>
    </xf>
    <xf numFmtId="9" fontId="7" fillId="0" borderId="15" xfId="1" applyFont="1" applyFill="1" applyBorder="1" applyAlignment="1">
      <alignment horizontal="center" vertical="center"/>
    </xf>
    <xf numFmtId="9" fontId="7" fillId="0" borderId="15" xfId="1" applyFont="1" applyBorder="1" applyAlignment="1">
      <alignment horizontal="center" vertical="center"/>
    </xf>
    <xf numFmtId="9" fontId="7" fillId="7" borderId="15" xfId="1" applyFont="1" applyFill="1" applyBorder="1" applyAlignment="1" applyProtection="1">
      <alignment horizontal="center" vertical="center"/>
      <protection hidden="1"/>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NumberFormat="1" applyFont="1" applyBorder="1" applyAlignment="1">
      <alignment horizontal="center" vertical="center"/>
    </xf>
    <xf numFmtId="0" fontId="7" fillId="0" borderId="15" xfId="0" applyFont="1" applyFill="1" applyBorder="1" applyAlignment="1">
      <alignment horizontal="left"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1" fontId="7" fillId="0" borderId="15" xfId="0" applyNumberFormat="1" applyFont="1" applyBorder="1" applyAlignment="1" applyProtection="1">
      <alignment horizontal="left" vertical="center" wrapText="1"/>
      <protection locked="0"/>
    </xf>
    <xf numFmtId="1" fontId="7"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wrapText="1"/>
      <protection locked="0"/>
    </xf>
    <xf numFmtId="0" fontId="7" fillId="2" borderId="10" xfId="0" applyFont="1" applyFill="1" applyBorder="1" applyAlignment="1" applyProtection="1">
      <alignment wrapText="1"/>
      <protection locked="0"/>
    </xf>
    <xf numFmtId="0" fontId="7" fillId="2" borderId="11" xfId="0" applyFont="1" applyFill="1" applyBorder="1" applyAlignment="1" applyProtection="1">
      <alignment wrapText="1"/>
      <protection locked="0"/>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2" borderId="27" xfId="0" applyFont="1" applyFill="1" applyBorder="1" applyAlignment="1" applyProtection="1">
      <alignment horizontal="left" vertical="center" wrapText="1"/>
    </xf>
    <xf numFmtId="0" fontId="7" fillId="2" borderId="27" xfId="0" applyFont="1" applyFill="1" applyBorder="1" applyAlignment="1" applyProtection="1">
      <alignment horizontal="justify" vertical="center" wrapText="1"/>
    </xf>
    <xf numFmtId="0" fontId="7" fillId="2" borderId="10" xfId="0" applyFont="1" applyFill="1" applyBorder="1" applyAlignment="1" applyProtection="1">
      <alignment horizontal="justify" vertical="center"/>
    </xf>
    <xf numFmtId="0" fontId="7" fillId="2" borderId="11" xfId="0" applyFont="1" applyFill="1" applyBorder="1" applyAlignment="1" applyProtection="1">
      <alignment horizontal="justify"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1" fontId="7" fillId="0" borderId="38" xfId="1" applyNumberFormat="1" applyFont="1" applyBorder="1" applyAlignment="1">
      <alignment horizontal="center" vertical="center"/>
    </xf>
    <xf numFmtId="1" fontId="7" fillId="0" borderId="39" xfId="1" applyNumberFormat="1" applyFont="1" applyBorder="1" applyAlignment="1">
      <alignment horizontal="center" vertical="center"/>
    </xf>
    <xf numFmtId="1" fontId="7" fillId="0" borderId="40" xfId="1" applyNumberFormat="1" applyFont="1" applyBorder="1"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28">
    <dxf>
      <font>
        <color rgb="FFFFFF00"/>
      </font>
      <fill>
        <patternFill>
          <bgColor rgb="FFFFFF00"/>
        </patternFill>
      </fill>
    </dxf>
    <dxf>
      <font>
        <color rgb="FF00B050"/>
      </font>
      <fill>
        <patternFill>
          <bgColor rgb="FF00B050"/>
        </patternFill>
      </fill>
    </dxf>
    <dxf>
      <font>
        <color auto="1"/>
      </font>
      <fill>
        <patternFill>
          <bgColor rgb="FFFF0000"/>
        </patternFill>
      </fill>
    </dxf>
    <dxf>
      <font>
        <color rgb="FFFFFF00"/>
      </font>
      <fill>
        <patternFill>
          <bgColor rgb="FFFFFF00"/>
        </patternFill>
      </fill>
    </dxf>
    <dxf>
      <font>
        <color rgb="FF00B050"/>
      </font>
      <fill>
        <patternFill>
          <bgColor rgb="FF00B050"/>
        </patternFill>
      </fill>
    </dxf>
    <dxf>
      <font>
        <color auto="1"/>
      </font>
      <fill>
        <patternFill>
          <bgColor rgb="FFFF0000"/>
        </patternFill>
      </fill>
    </dxf>
    <dxf>
      <font>
        <color rgb="FFFFFF00"/>
      </font>
      <fill>
        <patternFill>
          <bgColor rgb="FFFFFF00"/>
        </patternFill>
      </fill>
    </dxf>
    <dxf>
      <font>
        <color rgb="FF00B050"/>
      </font>
      <fill>
        <patternFill>
          <bgColor rgb="FF00B050"/>
        </patternFill>
      </fill>
    </dxf>
    <dxf>
      <font>
        <color auto="1"/>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auto="1"/>
      </font>
      <fill>
        <patternFill>
          <bgColor rgb="FFFF0000"/>
        </patternFill>
      </fill>
    </dxf>
    <dxf>
      <font>
        <color auto="1"/>
      </font>
      <fill>
        <patternFill>
          <bgColor rgb="FFFFFF00"/>
        </patternFill>
      </fill>
    </dxf>
    <dxf>
      <font>
        <color auto="1"/>
      </font>
      <fill>
        <patternFill>
          <bgColor rgb="FF00B050"/>
        </patternFill>
      </fill>
    </dxf>
    <dxf>
      <font>
        <color auto="1"/>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'Ficha T Seguimiento'!$D$13:$D$24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'Ficha T Seguimiento'!$G$13:$G$24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97875840"/>
        <c:axId val="97877376"/>
      </c:barChart>
      <c:catAx>
        <c:axId val="97875840"/>
        <c:scaling>
          <c:orientation val="minMax"/>
        </c:scaling>
        <c:delete val="0"/>
        <c:axPos val="b"/>
        <c:numFmt formatCode="General" sourceLinked="1"/>
        <c:majorTickMark val="none"/>
        <c:minorTickMark val="none"/>
        <c:tickLblPos val="nextTo"/>
        <c:txPr>
          <a:bodyPr/>
          <a:lstStyle/>
          <a:p>
            <a:pPr>
              <a:defRPr sz="1100"/>
            </a:pPr>
            <a:endParaRPr lang="es-CO"/>
          </a:p>
        </c:txPr>
        <c:crossAx val="97877376"/>
        <c:crosses val="autoZero"/>
        <c:auto val="1"/>
        <c:lblAlgn val="ctr"/>
        <c:lblOffset val="100"/>
        <c:noMultiLvlLbl val="0"/>
      </c:catAx>
      <c:valAx>
        <c:axId val="9787737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9787584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59833" y="381000"/>
          <a:ext cx="11016192" cy="1309158"/>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24</xdr:row>
      <xdr:rowOff>63500</xdr:rowOff>
    </xdr:from>
    <xdr:to>
      <xdr:col>10</xdr:col>
      <xdr:colOff>1269999</xdr:colOff>
      <xdr:row>44</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57"/>
  <sheetViews>
    <sheetView showGridLines="0" topLeftCell="A18" zoomScale="85" zoomScaleNormal="85" workbookViewId="0">
      <selection activeCell="C40" sqref="C40:M40"/>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00"/>
      <c r="C2" s="101"/>
      <c r="D2" s="101"/>
      <c r="E2" s="101"/>
      <c r="F2" s="101"/>
      <c r="G2" s="101"/>
      <c r="H2" s="101"/>
      <c r="I2" s="101"/>
      <c r="J2" s="101"/>
      <c r="K2" s="101"/>
      <c r="L2" s="101"/>
      <c r="M2" s="102"/>
    </row>
    <row r="3" spans="2:13" x14ac:dyDescent="0.25">
      <c r="B3" s="103"/>
      <c r="C3" s="104"/>
      <c r="D3" s="104"/>
      <c r="E3" s="104"/>
      <c r="F3" s="104"/>
      <c r="G3" s="104"/>
      <c r="H3" s="104"/>
      <c r="I3" s="104"/>
      <c r="J3" s="104"/>
      <c r="K3" s="104"/>
      <c r="L3" s="104"/>
      <c r="M3" s="105"/>
    </row>
    <row r="4" spans="2:13" x14ac:dyDescent="0.25">
      <c r="B4" s="103"/>
      <c r="C4" s="104"/>
      <c r="D4" s="104"/>
      <c r="E4" s="104"/>
      <c r="F4" s="104"/>
      <c r="G4" s="104"/>
      <c r="H4" s="104"/>
      <c r="I4" s="104"/>
      <c r="J4" s="104"/>
      <c r="K4" s="104"/>
      <c r="L4" s="104"/>
      <c r="M4" s="105"/>
    </row>
    <row r="5" spans="2:13" x14ac:dyDescent="0.25">
      <c r="B5" s="103"/>
      <c r="C5" s="104"/>
      <c r="D5" s="104"/>
      <c r="E5" s="104"/>
      <c r="F5" s="104"/>
      <c r="G5" s="104"/>
      <c r="H5" s="104"/>
      <c r="I5" s="104"/>
      <c r="J5" s="104"/>
      <c r="K5" s="104"/>
      <c r="L5" s="104"/>
      <c r="M5" s="105"/>
    </row>
    <row r="6" spans="2:13" x14ac:dyDescent="0.25">
      <c r="B6" s="103"/>
      <c r="C6" s="104"/>
      <c r="D6" s="104"/>
      <c r="E6" s="104"/>
      <c r="F6" s="104"/>
      <c r="G6" s="104"/>
      <c r="H6" s="104"/>
      <c r="I6" s="104"/>
      <c r="J6" s="104"/>
      <c r="K6" s="104"/>
      <c r="L6" s="104"/>
      <c r="M6" s="105"/>
    </row>
    <row r="7" spans="2:13" x14ac:dyDescent="0.25">
      <c r="B7" s="103"/>
      <c r="C7" s="104"/>
      <c r="D7" s="104"/>
      <c r="E7" s="104"/>
      <c r="F7" s="104"/>
      <c r="G7" s="104"/>
      <c r="H7" s="104"/>
      <c r="I7" s="104"/>
      <c r="J7" s="104"/>
      <c r="K7" s="104"/>
      <c r="L7" s="104"/>
      <c r="M7" s="105"/>
    </row>
    <row r="8" spans="2:13" x14ac:dyDescent="0.25">
      <c r="B8" s="103"/>
      <c r="C8" s="104"/>
      <c r="D8" s="104"/>
      <c r="E8" s="104"/>
      <c r="F8" s="104"/>
      <c r="G8" s="104"/>
      <c r="H8" s="104"/>
      <c r="I8" s="104"/>
      <c r="J8" s="104"/>
      <c r="K8" s="104"/>
      <c r="L8" s="104"/>
      <c r="M8" s="105"/>
    </row>
    <row r="9" spans="2:13" x14ac:dyDescent="0.25">
      <c r="B9" s="103"/>
      <c r="C9" s="104"/>
      <c r="D9" s="104"/>
      <c r="E9" s="104"/>
      <c r="F9" s="104"/>
      <c r="G9" s="104"/>
      <c r="H9" s="104"/>
      <c r="I9" s="104"/>
      <c r="J9" s="104"/>
      <c r="K9" s="104"/>
      <c r="L9" s="104"/>
      <c r="M9" s="105"/>
    </row>
    <row r="10" spans="2:13" ht="15.75" thickBot="1" x14ac:dyDescent="0.3">
      <c r="B10" s="106"/>
      <c r="C10" s="107"/>
      <c r="D10" s="107"/>
      <c r="E10" s="107"/>
      <c r="F10" s="107"/>
      <c r="G10" s="107"/>
      <c r="H10" s="107"/>
      <c r="I10" s="107"/>
      <c r="J10" s="107"/>
      <c r="K10" s="107"/>
      <c r="L10" s="107"/>
      <c r="M10" s="108"/>
    </row>
    <row r="11" spans="2:13" ht="12.75" customHeight="1" x14ac:dyDescent="0.25">
      <c r="B11" s="2"/>
      <c r="C11" s="3"/>
      <c r="D11" s="3"/>
      <c r="E11" s="3"/>
      <c r="F11" s="4"/>
      <c r="G11" s="3"/>
      <c r="H11" s="3"/>
      <c r="I11" s="3"/>
      <c r="J11" s="3"/>
      <c r="K11" s="3"/>
      <c r="L11" s="3"/>
      <c r="M11" s="5"/>
    </row>
    <row r="12" spans="2:13" ht="23.25" customHeight="1" x14ac:dyDescent="0.25">
      <c r="B12" s="109" t="s">
        <v>0</v>
      </c>
      <c r="C12" s="110"/>
      <c r="D12" s="110"/>
      <c r="E12" s="110"/>
      <c r="F12" s="110"/>
      <c r="G12" s="110"/>
      <c r="H12" s="110"/>
      <c r="I12" s="110"/>
      <c r="J12" s="110"/>
      <c r="K12" s="110"/>
      <c r="L12" s="110"/>
      <c r="M12" s="111"/>
    </row>
    <row r="13" spans="2:13" ht="15.75" customHeight="1" x14ac:dyDescent="0.25">
      <c r="B13" s="6"/>
      <c r="C13" s="7"/>
      <c r="D13" s="8"/>
      <c r="E13" s="8"/>
      <c r="F13" s="7"/>
      <c r="G13" s="7"/>
      <c r="H13" s="7"/>
      <c r="I13" s="8"/>
      <c r="J13" s="8"/>
      <c r="K13" s="7"/>
      <c r="L13" s="7"/>
      <c r="M13" s="9"/>
    </row>
    <row r="14" spans="2:13" ht="12.75" customHeight="1" x14ac:dyDescent="0.25">
      <c r="B14" s="112" t="s">
        <v>1</v>
      </c>
      <c r="C14" s="113"/>
      <c r="D14" s="10"/>
      <c r="E14" s="10"/>
      <c r="F14" s="114" t="s">
        <v>40</v>
      </c>
      <c r="G14" s="114"/>
      <c r="H14" s="114"/>
      <c r="I14" s="10"/>
      <c r="J14" s="10"/>
      <c r="K14" s="114" t="s">
        <v>2</v>
      </c>
      <c r="L14" s="114"/>
      <c r="M14" s="11"/>
    </row>
    <row r="15" spans="2:13" ht="12.75" customHeight="1" x14ac:dyDescent="0.25">
      <c r="B15" s="112"/>
      <c r="C15" s="113"/>
      <c r="D15" s="10"/>
      <c r="E15" s="10"/>
      <c r="F15" s="114"/>
      <c r="G15" s="114"/>
      <c r="H15" s="114"/>
      <c r="I15" s="10"/>
      <c r="J15" s="10"/>
      <c r="K15" s="114"/>
      <c r="L15" s="114"/>
      <c r="M15" s="11"/>
    </row>
    <row r="16" spans="2:13" ht="16.5" customHeight="1" x14ac:dyDescent="0.25">
      <c r="B16" s="12" t="s">
        <v>3</v>
      </c>
      <c r="C16" s="43"/>
      <c r="D16" s="14"/>
      <c r="E16" s="14"/>
      <c r="F16" s="28" t="s">
        <v>34</v>
      </c>
      <c r="G16" s="55" t="s">
        <v>60</v>
      </c>
      <c r="H16" s="55"/>
      <c r="I16" s="14"/>
      <c r="J16" s="10"/>
      <c r="K16" s="118" t="s">
        <v>97</v>
      </c>
      <c r="L16" s="119"/>
      <c r="M16" s="11"/>
    </row>
    <row r="17" spans="2:14" x14ac:dyDescent="0.25">
      <c r="B17" s="12" t="s">
        <v>4</v>
      </c>
      <c r="C17" s="13" t="s">
        <v>60</v>
      </c>
      <c r="D17" s="14"/>
      <c r="E17" s="14"/>
      <c r="F17" s="28" t="s">
        <v>35</v>
      </c>
      <c r="G17" s="55"/>
      <c r="H17" s="55"/>
      <c r="I17" s="14"/>
      <c r="J17" s="10"/>
      <c r="K17" s="120"/>
      <c r="L17" s="121"/>
      <c r="M17" s="11"/>
    </row>
    <row r="18" spans="2:14" x14ac:dyDescent="0.25">
      <c r="B18" s="12" t="s">
        <v>5</v>
      </c>
      <c r="C18" s="13"/>
      <c r="D18" s="14"/>
      <c r="E18" s="14"/>
      <c r="F18" s="28" t="s">
        <v>36</v>
      </c>
      <c r="G18" s="55"/>
      <c r="H18" s="55"/>
      <c r="I18" s="14"/>
      <c r="J18" s="10"/>
      <c r="K18" s="122"/>
      <c r="L18" s="123"/>
      <c r="M18" s="11"/>
    </row>
    <row r="19" spans="2:14" x14ac:dyDescent="0.25">
      <c r="B19" s="12" t="s">
        <v>33</v>
      </c>
      <c r="C19" s="13"/>
      <c r="D19" s="14"/>
      <c r="E19" s="14"/>
      <c r="F19" s="28" t="s">
        <v>32</v>
      </c>
      <c r="G19" s="55"/>
      <c r="H19" s="55"/>
      <c r="I19" s="10"/>
      <c r="J19" s="16"/>
      <c r="K19" s="16"/>
      <c r="L19" s="16"/>
      <c r="M19" s="11"/>
    </row>
    <row r="20" spans="2:14" ht="10.5" customHeight="1" x14ac:dyDescent="0.25">
      <c r="B20" s="17"/>
      <c r="C20" s="18"/>
      <c r="D20" s="10"/>
      <c r="E20" s="10"/>
      <c r="F20" s="10"/>
      <c r="G20" s="10"/>
      <c r="H20" s="15"/>
      <c r="I20" s="10"/>
      <c r="J20" s="16"/>
      <c r="K20" s="16"/>
      <c r="L20" s="16"/>
      <c r="M20" s="11"/>
    </row>
    <row r="21" spans="2:14" ht="17.25" customHeight="1" x14ac:dyDescent="0.25">
      <c r="B21" s="124" t="s">
        <v>6</v>
      </c>
      <c r="C21" s="125"/>
      <c r="D21" s="125"/>
      <c r="E21" s="125"/>
      <c r="F21" s="125"/>
      <c r="G21" s="125"/>
      <c r="H21" s="125"/>
      <c r="I21" s="125"/>
      <c r="J21" s="125"/>
      <c r="K21" s="125"/>
      <c r="L21" s="125"/>
      <c r="M21" s="126"/>
    </row>
    <row r="22" spans="2:14" ht="14.25" customHeight="1" x14ac:dyDescent="0.25">
      <c r="B22" s="127"/>
      <c r="C22" s="128"/>
      <c r="D22" s="128"/>
      <c r="E22" s="128"/>
      <c r="F22" s="128"/>
      <c r="G22" s="128"/>
      <c r="H22" s="128"/>
      <c r="I22" s="128"/>
      <c r="J22" s="128"/>
      <c r="K22" s="128"/>
      <c r="L22" s="128"/>
      <c r="M22" s="129"/>
    </row>
    <row r="23" spans="2:14" ht="21" customHeight="1" x14ac:dyDescent="0.25">
      <c r="B23" s="56" t="s">
        <v>44</v>
      </c>
      <c r="C23" s="90" t="s">
        <v>64</v>
      </c>
      <c r="D23" s="91"/>
      <c r="E23" s="91"/>
      <c r="F23" s="92"/>
      <c r="G23" s="81" t="s">
        <v>65</v>
      </c>
      <c r="H23" s="82"/>
      <c r="I23" s="82"/>
      <c r="J23" s="82"/>
      <c r="K23" s="82"/>
      <c r="L23" s="82"/>
      <c r="M23" s="83"/>
    </row>
    <row r="24" spans="2:14" ht="24.75" customHeight="1" x14ac:dyDescent="0.25">
      <c r="B24" s="57"/>
      <c r="C24" s="90" t="s">
        <v>66</v>
      </c>
      <c r="D24" s="91"/>
      <c r="E24" s="91"/>
      <c r="F24" s="92"/>
      <c r="G24" s="81" t="s">
        <v>95</v>
      </c>
      <c r="H24" s="82"/>
      <c r="I24" s="82"/>
      <c r="J24" s="82"/>
      <c r="K24" s="82"/>
      <c r="L24" s="82"/>
      <c r="M24" s="83"/>
    </row>
    <row r="25" spans="2:14" ht="25.5" customHeight="1" x14ac:dyDescent="0.25">
      <c r="B25" s="57"/>
      <c r="C25" s="130" t="s">
        <v>67</v>
      </c>
      <c r="D25" s="91"/>
      <c r="E25" s="91"/>
      <c r="F25" s="92"/>
      <c r="G25" s="131" t="s">
        <v>96</v>
      </c>
      <c r="H25" s="132"/>
      <c r="I25" s="132"/>
      <c r="J25" s="132"/>
      <c r="K25" s="132"/>
      <c r="L25" s="132"/>
      <c r="M25" s="133"/>
    </row>
    <row r="26" spans="2:14" ht="20.100000000000001" customHeight="1" x14ac:dyDescent="0.25">
      <c r="B26" s="57"/>
      <c r="C26" s="90" t="s">
        <v>68</v>
      </c>
      <c r="D26" s="91"/>
      <c r="E26" s="91"/>
      <c r="F26" s="92"/>
      <c r="G26" s="81" t="s">
        <v>69</v>
      </c>
      <c r="H26" s="82"/>
      <c r="I26" s="82"/>
      <c r="J26" s="82"/>
      <c r="K26" s="82"/>
      <c r="L26" s="82"/>
      <c r="M26" s="83"/>
    </row>
    <row r="27" spans="2:14" ht="23.25" customHeight="1" x14ac:dyDescent="0.25">
      <c r="B27" s="56" t="s">
        <v>45</v>
      </c>
      <c r="C27" s="90" t="s">
        <v>70</v>
      </c>
      <c r="D27" s="91"/>
      <c r="E27" s="91"/>
      <c r="F27" s="92"/>
      <c r="G27" s="81" t="s">
        <v>100</v>
      </c>
      <c r="H27" s="82"/>
      <c r="I27" s="82"/>
      <c r="J27" s="82"/>
      <c r="K27" s="82"/>
      <c r="L27" s="82"/>
      <c r="M27" s="83"/>
    </row>
    <row r="28" spans="2:14" ht="23.25" customHeight="1" x14ac:dyDescent="0.25">
      <c r="B28" s="57"/>
      <c r="C28" s="90" t="s">
        <v>71</v>
      </c>
      <c r="D28" s="91"/>
      <c r="E28" s="91"/>
      <c r="F28" s="92"/>
      <c r="G28" s="81" t="s">
        <v>101</v>
      </c>
      <c r="H28" s="82"/>
      <c r="I28" s="82"/>
      <c r="J28" s="82"/>
      <c r="K28" s="82"/>
      <c r="L28" s="82"/>
      <c r="M28" s="83"/>
    </row>
    <row r="29" spans="2:14" ht="23.25" customHeight="1" x14ac:dyDescent="0.25">
      <c r="B29" s="57"/>
      <c r="C29" s="90" t="s">
        <v>72</v>
      </c>
      <c r="D29" s="91"/>
      <c r="E29" s="91"/>
      <c r="F29" s="92"/>
      <c r="G29" s="81" t="s">
        <v>102</v>
      </c>
      <c r="H29" s="82"/>
      <c r="I29" s="82"/>
      <c r="J29" s="82"/>
      <c r="K29" s="82"/>
      <c r="L29" s="82"/>
      <c r="M29" s="83"/>
      <c r="N29" s="44"/>
    </row>
    <row r="30" spans="2:14" ht="23.25" customHeight="1" x14ac:dyDescent="0.25">
      <c r="B30" s="58"/>
      <c r="C30" s="90" t="s">
        <v>73</v>
      </c>
      <c r="D30" s="91"/>
      <c r="E30" s="91"/>
      <c r="F30" s="92"/>
      <c r="G30" s="81" t="s">
        <v>74</v>
      </c>
      <c r="H30" s="82"/>
      <c r="I30" s="82"/>
      <c r="J30" s="82"/>
      <c r="K30" s="82"/>
      <c r="L30" s="82"/>
      <c r="M30" s="83"/>
    </row>
    <row r="31" spans="2:14" ht="25.5" customHeight="1" x14ac:dyDescent="0.25">
      <c r="B31" s="84" t="s">
        <v>46</v>
      </c>
      <c r="C31" s="86" t="s">
        <v>8</v>
      </c>
      <c r="D31" s="86"/>
      <c r="E31" s="86"/>
      <c r="F31" s="86"/>
      <c r="G31" s="87" t="s">
        <v>90</v>
      </c>
      <c r="H31" s="87"/>
      <c r="I31" s="87"/>
      <c r="J31" s="87"/>
      <c r="K31" s="87"/>
      <c r="L31" s="87"/>
      <c r="M31" s="88"/>
    </row>
    <row r="32" spans="2:14" ht="21" customHeight="1" x14ac:dyDescent="0.25">
      <c r="B32" s="85"/>
      <c r="C32" s="86" t="s">
        <v>9</v>
      </c>
      <c r="D32" s="86"/>
      <c r="E32" s="86"/>
      <c r="F32" s="86"/>
      <c r="G32" s="87" t="s">
        <v>90</v>
      </c>
      <c r="H32" s="87"/>
      <c r="I32" s="87"/>
      <c r="J32" s="87"/>
      <c r="K32" s="87"/>
      <c r="L32" s="87"/>
      <c r="M32" s="88"/>
    </row>
    <row r="33" spans="2:16" ht="33" customHeight="1" x14ac:dyDescent="0.25">
      <c r="B33" s="85"/>
      <c r="C33" s="89" t="s">
        <v>10</v>
      </c>
      <c r="D33" s="89"/>
      <c r="E33" s="89"/>
      <c r="F33" s="89"/>
      <c r="G33" s="87" t="s">
        <v>90</v>
      </c>
      <c r="H33" s="87"/>
      <c r="I33" s="87"/>
      <c r="J33" s="87"/>
      <c r="K33" s="87"/>
      <c r="L33" s="87"/>
      <c r="M33" s="88"/>
    </row>
    <row r="34" spans="2:16" ht="28.5" customHeight="1" x14ac:dyDescent="0.25">
      <c r="B34" s="19" t="s">
        <v>47</v>
      </c>
      <c r="C34" s="89" t="s">
        <v>7</v>
      </c>
      <c r="D34" s="89"/>
      <c r="E34" s="89"/>
      <c r="F34" s="89"/>
      <c r="G34" s="87" t="s">
        <v>90</v>
      </c>
      <c r="H34" s="87"/>
      <c r="I34" s="87"/>
      <c r="J34" s="87"/>
      <c r="K34" s="87"/>
      <c r="L34" s="87"/>
      <c r="M34" s="88"/>
    </row>
    <row r="35" spans="2:16" s="20" customFormat="1" ht="28.5" customHeight="1" x14ac:dyDescent="0.25">
      <c r="B35" s="93" t="s">
        <v>11</v>
      </c>
      <c r="C35" s="94"/>
      <c r="D35" s="94"/>
      <c r="E35" s="94"/>
      <c r="F35" s="94"/>
      <c r="G35" s="94"/>
      <c r="H35" s="94"/>
      <c r="I35" s="94"/>
      <c r="J35" s="94"/>
      <c r="K35" s="94"/>
      <c r="L35" s="94"/>
      <c r="M35" s="95"/>
    </row>
    <row r="36" spans="2:16" s="20" customFormat="1" ht="24.75" customHeight="1" x14ac:dyDescent="0.25">
      <c r="B36" s="21" t="s">
        <v>12</v>
      </c>
      <c r="C36" s="96" t="s">
        <v>13</v>
      </c>
      <c r="D36" s="96"/>
      <c r="E36" s="96"/>
      <c r="F36" s="96"/>
      <c r="G36" s="96"/>
      <c r="H36" s="96"/>
      <c r="I36" s="96"/>
      <c r="J36" s="96"/>
      <c r="K36" s="96"/>
      <c r="L36" s="96"/>
      <c r="M36" s="97"/>
    </row>
    <row r="37" spans="2:16" ht="29.25" customHeight="1" x14ac:dyDescent="0.25">
      <c r="B37" s="22" t="s">
        <v>53</v>
      </c>
      <c r="C37" s="98" t="s">
        <v>104</v>
      </c>
      <c r="D37" s="98"/>
      <c r="E37" s="98"/>
      <c r="F37" s="98"/>
      <c r="G37" s="98"/>
      <c r="H37" s="98"/>
      <c r="I37" s="98"/>
      <c r="J37" s="98"/>
      <c r="K37" s="98"/>
      <c r="L37" s="98"/>
      <c r="M37" s="99"/>
    </row>
    <row r="38" spans="2:16" x14ac:dyDescent="0.25">
      <c r="B38" s="23" t="s">
        <v>15</v>
      </c>
      <c r="C38" s="60" t="s">
        <v>90</v>
      </c>
      <c r="D38" s="61"/>
      <c r="E38" s="61"/>
      <c r="F38" s="61"/>
      <c r="G38" s="61"/>
      <c r="H38" s="61"/>
      <c r="I38" s="61"/>
      <c r="J38" s="61"/>
      <c r="K38" s="61"/>
      <c r="L38" s="61"/>
      <c r="M38" s="62"/>
      <c r="N38" s="1" t="s">
        <v>88</v>
      </c>
    </row>
    <row r="39" spans="2:16" ht="78.75" customHeight="1" x14ac:dyDescent="0.2">
      <c r="B39" s="23" t="s">
        <v>52</v>
      </c>
      <c r="C39" s="115" t="s">
        <v>105</v>
      </c>
      <c r="D39" s="116"/>
      <c r="E39" s="116"/>
      <c r="F39" s="116"/>
      <c r="G39" s="116"/>
      <c r="H39" s="116"/>
      <c r="I39" s="116"/>
      <c r="J39" s="116"/>
      <c r="K39" s="116"/>
      <c r="L39" s="116"/>
      <c r="M39" s="117"/>
      <c r="N39" s="44"/>
      <c r="O39" s="44"/>
      <c r="P39" s="44"/>
    </row>
    <row r="40" spans="2:16" ht="33" customHeight="1" x14ac:dyDescent="0.25">
      <c r="B40" s="24" t="s">
        <v>16</v>
      </c>
      <c r="C40" s="68" t="s">
        <v>103</v>
      </c>
      <c r="D40" s="68"/>
      <c r="E40" s="68"/>
      <c r="F40" s="68"/>
      <c r="G40" s="68"/>
      <c r="H40" s="68"/>
      <c r="I40" s="68"/>
      <c r="J40" s="68"/>
      <c r="K40" s="68"/>
      <c r="L40" s="68"/>
      <c r="M40" s="69"/>
    </row>
    <row r="41" spans="2:16" ht="22.5" customHeight="1" x14ac:dyDescent="0.25">
      <c r="B41" s="24" t="s">
        <v>17</v>
      </c>
      <c r="C41" s="70" t="s">
        <v>87</v>
      </c>
      <c r="D41" s="71"/>
      <c r="E41" s="71"/>
      <c r="F41" s="71"/>
      <c r="G41" s="71"/>
      <c r="H41" s="71"/>
      <c r="I41" s="71"/>
      <c r="J41" s="71"/>
      <c r="K41" s="71"/>
      <c r="L41" s="71"/>
      <c r="M41" s="72"/>
    </row>
    <row r="42" spans="2:16" ht="21.75" customHeight="1" x14ac:dyDescent="0.25">
      <c r="B42" s="24" t="s">
        <v>18</v>
      </c>
      <c r="C42" s="60" t="s">
        <v>98</v>
      </c>
      <c r="D42" s="61"/>
      <c r="E42" s="61"/>
      <c r="F42" s="61"/>
      <c r="G42" s="61"/>
      <c r="H42" s="61"/>
      <c r="I42" s="61"/>
      <c r="J42" s="61"/>
      <c r="K42" s="61"/>
      <c r="L42" s="61"/>
      <c r="M42" s="62"/>
    </row>
    <row r="43" spans="2:16" ht="26.25" customHeight="1" x14ac:dyDescent="0.25">
      <c r="B43" s="25" t="s">
        <v>19</v>
      </c>
      <c r="C43" s="68" t="s">
        <v>55</v>
      </c>
      <c r="D43" s="68"/>
      <c r="E43" s="68"/>
      <c r="F43" s="68"/>
      <c r="G43" s="68"/>
      <c r="H43" s="68"/>
      <c r="I43" s="68"/>
      <c r="J43" s="68"/>
      <c r="K43" s="68"/>
      <c r="L43" s="68"/>
      <c r="M43" s="69"/>
    </row>
    <row r="44" spans="2:16" ht="26.25" customHeight="1" x14ac:dyDescent="0.25">
      <c r="B44" s="25" t="s">
        <v>20</v>
      </c>
      <c r="C44" s="70" t="s">
        <v>56</v>
      </c>
      <c r="D44" s="71"/>
      <c r="E44" s="71"/>
      <c r="F44" s="71"/>
      <c r="G44" s="71"/>
      <c r="H44" s="71"/>
      <c r="I44" s="71"/>
      <c r="J44" s="71"/>
      <c r="K44" s="71"/>
      <c r="L44" s="71"/>
      <c r="M44" s="72"/>
    </row>
    <row r="45" spans="2:16" ht="23.25" customHeight="1" x14ac:dyDescent="0.25">
      <c r="B45" s="80" t="s">
        <v>21</v>
      </c>
      <c r="C45" s="70" t="s">
        <v>91</v>
      </c>
      <c r="D45" s="71"/>
      <c r="E45" s="71"/>
      <c r="F45" s="71"/>
      <c r="G45" s="71"/>
      <c r="H45" s="71"/>
      <c r="I45" s="71"/>
      <c r="J45" s="71"/>
      <c r="K45" s="71"/>
      <c r="L45" s="71"/>
      <c r="M45" s="72"/>
    </row>
    <row r="46" spans="2:16" ht="23.25" customHeight="1" x14ac:dyDescent="0.25">
      <c r="B46" s="80"/>
      <c r="C46" s="70" t="s">
        <v>92</v>
      </c>
      <c r="D46" s="71"/>
      <c r="E46" s="71"/>
      <c r="F46" s="71"/>
      <c r="G46" s="71"/>
      <c r="H46" s="71"/>
      <c r="I46" s="71"/>
      <c r="J46" s="71"/>
      <c r="K46" s="71"/>
      <c r="L46" s="71"/>
      <c r="M46" s="72"/>
    </row>
    <row r="47" spans="2:16" ht="26.25" customHeight="1" x14ac:dyDescent="0.25">
      <c r="B47" s="25" t="s">
        <v>22</v>
      </c>
      <c r="C47" s="60" t="s">
        <v>90</v>
      </c>
      <c r="D47" s="61"/>
      <c r="E47" s="61"/>
      <c r="F47" s="61"/>
      <c r="G47" s="61"/>
      <c r="H47" s="61"/>
      <c r="I47" s="61"/>
      <c r="J47" s="61"/>
      <c r="K47" s="61"/>
      <c r="L47" s="61"/>
      <c r="M47" s="62"/>
    </row>
    <row r="48" spans="2:16" ht="33" customHeight="1" x14ac:dyDescent="0.25">
      <c r="B48" s="25" t="s">
        <v>23</v>
      </c>
      <c r="C48" s="60" t="s">
        <v>90</v>
      </c>
      <c r="D48" s="61"/>
      <c r="E48" s="61"/>
      <c r="F48" s="61"/>
      <c r="G48" s="61"/>
      <c r="H48" s="61"/>
      <c r="I48" s="61"/>
      <c r="J48" s="61"/>
      <c r="K48" s="61"/>
      <c r="L48" s="61"/>
      <c r="M48" s="62"/>
    </row>
    <row r="49" spans="2:13" ht="33" customHeight="1" x14ac:dyDescent="0.25">
      <c r="B49" s="25" t="s">
        <v>24</v>
      </c>
      <c r="C49" s="60" t="s">
        <v>90</v>
      </c>
      <c r="D49" s="61"/>
      <c r="E49" s="61"/>
      <c r="F49" s="61"/>
      <c r="G49" s="61"/>
      <c r="H49" s="61"/>
      <c r="I49" s="61"/>
      <c r="J49" s="61"/>
      <c r="K49" s="61"/>
      <c r="L49" s="61"/>
      <c r="M49" s="62"/>
    </row>
    <row r="50" spans="2:13" ht="27" customHeight="1" x14ac:dyDescent="0.25">
      <c r="B50" s="25" t="s">
        <v>25</v>
      </c>
      <c r="C50" s="63" t="s">
        <v>89</v>
      </c>
      <c r="D50" s="63"/>
      <c r="E50" s="63"/>
      <c r="F50" s="63"/>
      <c r="G50" s="63"/>
      <c r="H50" s="63"/>
      <c r="I50" s="63"/>
      <c r="J50" s="63"/>
      <c r="K50" s="63"/>
      <c r="L50" s="63"/>
      <c r="M50" s="64"/>
    </row>
    <row r="51" spans="2:13" ht="42.75" customHeight="1" x14ac:dyDescent="0.25">
      <c r="B51" s="25" t="s">
        <v>93</v>
      </c>
      <c r="C51" s="65" t="s">
        <v>57</v>
      </c>
      <c r="D51" s="66"/>
      <c r="E51" s="66"/>
      <c r="F51" s="66"/>
      <c r="G51" s="66"/>
      <c r="H51" s="66"/>
      <c r="I51" s="66"/>
      <c r="J51" s="66"/>
      <c r="K51" s="66"/>
      <c r="L51" s="66"/>
      <c r="M51" s="67"/>
    </row>
    <row r="52" spans="2:13" ht="24" customHeight="1" x14ac:dyDescent="0.25">
      <c r="B52" s="25" t="s">
        <v>26</v>
      </c>
      <c r="C52" s="68" t="s">
        <v>59</v>
      </c>
      <c r="D52" s="68"/>
      <c r="E52" s="68"/>
      <c r="F52" s="68"/>
      <c r="G52" s="68"/>
      <c r="H52" s="68"/>
      <c r="I52" s="68"/>
      <c r="J52" s="68"/>
      <c r="K52" s="68"/>
      <c r="L52" s="68"/>
      <c r="M52" s="69"/>
    </row>
    <row r="53" spans="2:13" ht="27" customHeight="1" x14ac:dyDescent="0.25">
      <c r="B53" s="25" t="s">
        <v>27</v>
      </c>
      <c r="C53" s="68" t="s">
        <v>106</v>
      </c>
      <c r="D53" s="68"/>
      <c r="E53" s="68"/>
      <c r="F53" s="68"/>
      <c r="G53" s="68"/>
      <c r="H53" s="68"/>
      <c r="I53" s="68"/>
      <c r="J53" s="68"/>
      <c r="K53" s="68"/>
      <c r="L53" s="68"/>
      <c r="M53" s="69"/>
    </row>
    <row r="54" spans="2:13" ht="27" customHeight="1" x14ac:dyDescent="0.25">
      <c r="B54" s="26" t="s">
        <v>28</v>
      </c>
      <c r="C54" s="70" t="s">
        <v>58</v>
      </c>
      <c r="D54" s="71"/>
      <c r="E54" s="71"/>
      <c r="F54" s="71"/>
      <c r="G54" s="71"/>
      <c r="H54" s="71"/>
      <c r="I54" s="71"/>
      <c r="J54" s="71"/>
      <c r="K54" s="71"/>
      <c r="L54" s="71"/>
      <c r="M54" s="72"/>
    </row>
    <row r="55" spans="2:13" ht="48" customHeight="1" thickBot="1" x14ac:dyDescent="0.3">
      <c r="B55" s="27" t="s">
        <v>29</v>
      </c>
      <c r="C55" s="73" t="s">
        <v>94</v>
      </c>
      <c r="D55" s="74"/>
      <c r="E55" s="74"/>
      <c r="F55" s="74"/>
      <c r="G55" s="75"/>
      <c r="H55" s="76" t="s">
        <v>30</v>
      </c>
      <c r="I55" s="76"/>
      <c r="J55" s="76"/>
      <c r="K55" s="77"/>
      <c r="L55" s="78"/>
      <c r="M55" s="79"/>
    </row>
    <row r="56" spans="2:13" ht="9" customHeight="1" x14ac:dyDescent="0.25"/>
    <row r="57" spans="2:13" ht="15.75" x14ac:dyDescent="0.25">
      <c r="B57" s="59" t="s">
        <v>31</v>
      </c>
      <c r="C57" s="59"/>
      <c r="D57" s="59"/>
      <c r="E57" s="59"/>
      <c r="F57" s="59"/>
      <c r="G57" s="59"/>
      <c r="H57" s="59"/>
      <c r="I57" s="59"/>
      <c r="J57" s="59"/>
      <c r="K57" s="59"/>
      <c r="L57" s="59"/>
      <c r="M57" s="59"/>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39370078740157483" bottom="0.23622047244094491" header="0.31496062992125984" footer="0.19685039370078741"/>
  <pageSetup scale="55" orientation="portrait" horizontalDpi="4294967295" verticalDpi="4294967295"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tabSelected="1" topLeftCell="A19" zoomScale="90" zoomScaleNormal="90" workbookViewId="0">
      <selection activeCell="K21" sqref="K21:K2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31.140625" customWidth="1"/>
    <col min="11" max="11" width="20.7109375" customWidth="1"/>
    <col min="12" max="12" width="12.5703125" customWidth="1"/>
    <col min="13" max="13" width="13.8554687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9" t="s">
        <v>48</v>
      </c>
      <c r="N6" s="139"/>
      <c r="O6" s="139"/>
    </row>
    <row r="7" spans="2:15" x14ac:dyDescent="0.25">
      <c r="B7" s="10"/>
      <c r="C7" s="10"/>
      <c r="D7" s="10"/>
      <c r="E7" s="29"/>
      <c r="F7" s="29"/>
      <c r="G7" s="29"/>
      <c r="H7" s="29"/>
      <c r="I7" s="29"/>
      <c r="J7" s="29"/>
      <c r="K7" s="1"/>
      <c r="M7" s="37" t="s">
        <v>61</v>
      </c>
      <c r="N7" s="41" t="s">
        <v>49</v>
      </c>
      <c r="O7" s="42">
        <v>0.9</v>
      </c>
    </row>
    <row r="8" spans="2:15" x14ac:dyDescent="0.25">
      <c r="B8" s="29"/>
      <c r="C8" s="29"/>
      <c r="D8" s="29"/>
      <c r="E8" s="29"/>
      <c r="F8" s="29"/>
      <c r="G8" s="29"/>
      <c r="H8" s="29"/>
      <c r="I8" s="29"/>
      <c r="J8" s="29"/>
      <c r="K8" s="1"/>
      <c r="M8" s="36" t="s">
        <v>62</v>
      </c>
      <c r="N8" s="41" t="s">
        <v>50</v>
      </c>
      <c r="O8" s="20" t="s">
        <v>99</v>
      </c>
    </row>
    <row r="9" spans="2:15" ht="18.75" customHeight="1" x14ac:dyDescent="0.25">
      <c r="B9" s="29"/>
      <c r="C9" s="29"/>
      <c r="D9" s="29"/>
      <c r="E9" s="29"/>
      <c r="F9" s="29"/>
      <c r="G9" s="29"/>
      <c r="H9" s="29"/>
      <c r="I9" s="29"/>
      <c r="J9" s="29"/>
      <c r="K9" s="1"/>
      <c r="L9" s="30"/>
      <c r="M9" s="38" t="s">
        <v>63</v>
      </c>
      <c r="N9" s="41" t="s">
        <v>51</v>
      </c>
      <c r="O9" s="42">
        <v>0.6</v>
      </c>
    </row>
    <row r="10" spans="2:15" ht="36.75" customHeight="1" x14ac:dyDescent="0.25">
      <c r="B10" s="135" t="s">
        <v>14</v>
      </c>
      <c r="C10" s="135"/>
      <c r="D10" s="135"/>
      <c r="E10" s="136" t="str">
        <f>'Ficha Técnica Formulación'!C37</f>
        <v>Porcentaje de  peticiones de protección al consumidor atendidas oportunamente (en un plazo menor a 15 dias)</v>
      </c>
      <c r="F10" s="137"/>
      <c r="G10" s="137"/>
      <c r="H10" s="137"/>
      <c r="I10" s="137"/>
      <c r="J10" s="137"/>
      <c r="K10" s="138"/>
      <c r="L10" s="31"/>
    </row>
    <row r="11" spans="2:15" ht="10.5" customHeight="1" x14ac:dyDescent="0.25">
      <c r="L11" s="30"/>
    </row>
    <row r="12" spans="2:15" ht="113.25" customHeight="1" x14ac:dyDescent="0.25">
      <c r="B12" s="39" t="s">
        <v>37</v>
      </c>
      <c r="C12" s="39" t="s">
        <v>54</v>
      </c>
      <c r="D12" s="39" t="s">
        <v>41</v>
      </c>
      <c r="E12" s="40" t="s">
        <v>91</v>
      </c>
      <c r="F12" s="40" t="s">
        <v>92</v>
      </c>
      <c r="G12" s="40" t="s">
        <v>42</v>
      </c>
      <c r="H12" s="134" t="s">
        <v>39</v>
      </c>
      <c r="I12" s="134"/>
      <c r="J12" s="40" t="s">
        <v>38</v>
      </c>
      <c r="K12" s="40" t="s">
        <v>43</v>
      </c>
      <c r="L12" s="30"/>
    </row>
    <row r="13" spans="2:15" ht="71.25" x14ac:dyDescent="0.25">
      <c r="B13" s="140">
        <v>2019</v>
      </c>
      <c r="C13" s="47" t="s">
        <v>76</v>
      </c>
      <c r="D13" s="48">
        <v>1</v>
      </c>
      <c r="E13" s="46">
        <v>80</v>
      </c>
      <c r="F13" s="46">
        <v>80</v>
      </c>
      <c r="G13" s="49">
        <f>IF(E13="","",E13/F13)</f>
        <v>1</v>
      </c>
      <c r="H13" s="50">
        <f>IF(G13="","",G13/D13)</f>
        <v>1</v>
      </c>
      <c r="I13" s="51" t="str">
        <f>IF(H13&lt;$O$9,"Critico",IF(H13&lt;$O$7,"Medio",IF(H13="","","Satisfactorio")))</f>
        <v>Satisfactorio</v>
      </c>
      <c r="J13" s="54" t="s">
        <v>108</v>
      </c>
      <c r="K13" s="52" t="s">
        <v>107</v>
      </c>
      <c r="L13" s="30"/>
    </row>
    <row r="14" spans="2:15" ht="71.25" x14ac:dyDescent="0.25">
      <c r="B14" s="141"/>
      <c r="C14" s="53" t="s">
        <v>75</v>
      </c>
      <c r="D14" s="48">
        <v>1</v>
      </c>
      <c r="E14" s="46">
        <v>133</v>
      </c>
      <c r="F14" s="46">
        <v>133</v>
      </c>
      <c r="G14" s="49">
        <f>IF(E14="","",E14/F14)</f>
        <v>1</v>
      </c>
      <c r="H14" s="35">
        <f t="shared" ref="H14:H15" si="0">IF(G14="","",G14/D14)</f>
        <v>1</v>
      </c>
      <c r="I14" s="51" t="str">
        <f t="shared" ref="I14:I24" si="1">IF(H14&lt;$O$9,"Critico",IF(H14&lt;$O$7,"Medio",IF(H14="","","Satisfactorio")))</f>
        <v>Satisfactorio</v>
      </c>
      <c r="J14" s="54" t="s">
        <v>108</v>
      </c>
      <c r="K14" s="52" t="s">
        <v>107</v>
      </c>
      <c r="L14" s="30"/>
      <c r="M14" t="s">
        <v>88</v>
      </c>
    </row>
    <row r="15" spans="2:15" ht="71.25" x14ac:dyDescent="0.25">
      <c r="B15" s="141"/>
      <c r="C15" s="47" t="s">
        <v>77</v>
      </c>
      <c r="D15" s="48">
        <v>1</v>
      </c>
      <c r="E15" s="46">
        <v>95</v>
      </c>
      <c r="F15" s="46">
        <v>95</v>
      </c>
      <c r="G15" s="49">
        <f>IF(E15="","",E15/F15)</f>
        <v>1</v>
      </c>
      <c r="H15" s="35">
        <f t="shared" si="0"/>
        <v>1</v>
      </c>
      <c r="I15" s="51" t="str">
        <f t="shared" si="1"/>
        <v>Satisfactorio</v>
      </c>
      <c r="J15" s="54" t="s">
        <v>108</v>
      </c>
      <c r="K15" s="52" t="s">
        <v>107</v>
      </c>
      <c r="L15" s="30"/>
      <c r="M15" t="s">
        <v>88</v>
      </c>
    </row>
    <row r="16" spans="2:15" ht="71.25" x14ac:dyDescent="0.25">
      <c r="B16" s="141"/>
      <c r="C16" s="53" t="s">
        <v>78</v>
      </c>
      <c r="D16" s="48">
        <v>1</v>
      </c>
      <c r="E16" s="45">
        <v>152</v>
      </c>
      <c r="F16" s="45">
        <v>152</v>
      </c>
      <c r="G16" s="49">
        <f>IF(E16="","",E16/F16)</f>
        <v>1</v>
      </c>
      <c r="H16" s="35">
        <f t="shared" ref="H16:H24" si="2">IF(G16="","",G16/D16)</f>
        <v>1</v>
      </c>
      <c r="I16" s="51" t="str">
        <f t="shared" si="1"/>
        <v>Satisfactorio</v>
      </c>
      <c r="J16" s="54" t="s">
        <v>108</v>
      </c>
      <c r="K16" s="52" t="s">
        <v>107</v>
      </c>
      <c r="L16" s="33"/>
    </row>
    <row r="17" spans="2:12" ht="71.25" x14ac:dyDescent="0.25">
      <c r="B17" s="141"/>
      <c r="C17" s="47" t="s">
        <v>79</v>
      </c>
      <c r="D17" s="48">
        <v>1</v>
      </c>
      <c r="E17" s="45">
        <v>121</v>
      </c>
      <c r="F17" s="45">
        <v>121</v>
      </c>
      <c r="G17" s="49">
        <f t="shared" ref="G17:G24" si="3">IF(E17="","",E17/F17)</f>
        <v>1</v>
      </c>
      <c r="H17" s="35">
        <f t="shared" si="2"/>
        <v>1</v>
      </c>
      <c r="I17" s="51" t="str">
        <f t="shared" si="1"/>
        <v>Satisfactorio</v>
      </c>
      <c r="J17" s="54" t="s">
        <v>108</v>
      </c>
      <c r="K17" s="52" t="s">
        <v>107</v>
      </c>
      <c r="L17" s="30"/>
    </row>
    <row r="18" spans="2:12" ht="71.25" x14ac:dyDescent="0.25">
      <c r="B18" s="141"/>
      <c r="C18" s="53" t="s">
        <v>80</v>
      </c>
      <c r="D18" s="48">
        <v>1</v>
      </c>
      <c r="E18" s="46">
        <f>32+44</f>
        <v>76</v>
      </c>
      <c r="F18" s="46">
        <f>32+44</f>
        <v>76</v>
      </c>
      <c r="G18" s="49">
        <f t="shared" si="3"/>
        <v>1</v>
      </c>
      <c r="H18" s="35">
        <f t="shared" si="2"/>
        <v>1</v>
      </c>
      <c r="I18" s="51" t="str">
        <f t="shared" si="1"/>
        <v>Satisfactorio</v>
      </c>
      <c r="J18" s="54" t="s">
        <v>108</v>
      </c>
      <c r="K18" s="52" t="s">
        <v>107</v>
      </c>
      <c r="L18" s="30"/>
    </row>
    <row r="19" spans="2:12" ht="71.25" x14ac:dyDescent="0.25">
      <c r="B19" s="141"/>
      <c r="C19" s="47" t="s">
        <v>81</v>
      </c>
      <c r="D19" s="48">
        <v>1</v>
      </c>
      <c r="E19" s="46">
        <f>45+89</f>
        <v>134</v>
      </c>
      <c r="F19" s="46">
        <f>45+89</f>
        <v>134</v>
      </c>
      <c r="G19" s="49">
        <f t="shared" si="3"/>
        <v>1</v>
      </c>
      <c r="H19" s="35">
        <f t="shared" si="2"/>
        <v>1</v>
      </c>
      <c r="I19" s="51" t="str">
        <f t="shared" si="1"/>
        <v>Satisfactorio</v>
      </c>
      <c r="J19" s="54" t="s">
        <v>108</v>
      </c>
      <c r="K19" s="52" t="s">
        <v>107</v>
      </c>
      <c r="L19" s="30"/>
    </row>
    <row r="20" spans="2:12" ht="71.25" x14ac:dyDescent="0.25">
      <c r="B20" s="141"/>
      <c r="C20" s="53" t="s">
        <v>82</v>
      </c>
      <c r="D20" s="48">
        <v>1</v>
      </c>
      <c r="E20" s="46">
        <f>38+74</f>
        <v>112</v>
      </c>
      <c r="F20" s="46">
        <f>38+74</f>
        <v>112</v>
      </c>
      <c r="G20" s="49">
        <f t="shared" si="3"/>
        <v>1</v>
      </c>
      <c r="H20" s="35">
        <f t="shared" si="2"/>
        <v>1</v>
      </c>
      <c r="I20" s="51" t="str">
        <f t="shared" si="1"/>
        <v>Satisfactorio</v>
      </c>
      <c r="J20" s="54" t="s">
        <v>108</v>
      </c>
      <c r="K20" s="52" t="s">
        <v>107</v>
      </c>
      <c r="L20" s="30"/>
    </row>
    <row r="21" spans="2:12" ht="71.25" x14ac:dyDescent="0.25">
      <c r="B21" s="141"/>
      <c r="C21" s="47" t="s">
        <v>83</v>
      </c>
      <c r="D21" s="48">
        <v>1</v>
      </c>
      <c r="E21" s="46">
        <f>52+76</f>
        <v>128</v>
      </c>
      <c r="F21" s="46">
        <f>52+76</f>
        <v>128</v>
      </c>
      <c r="G21" s="49">
        <f t="shared" si="3"/>
        <v>1</v>
      </c>
      <c r="H21" s="35">
        <f t="shared" si="2"/>
        <v>1</v>
      </c>
      <c r="I21" s="51" t="str">
        <f t="shared" si="1"/>
        <v>Satisfactorio</v>
      </c>
      <c r="J21" s="54" t="s">
        <v>108</v>
      </c>
      <c r="K21" s="52" t="s">
        <v>107</v>
      </c>
      <c r="L21" s="30"/>
    </row>
    <row r="22" spans="2:12" ht="71.25" x14ac:dyDescent="0.25">
      <c r="B22" s="141"/>
      <c r="C22" s="53" t="s">
        <v>84</v>
      </c>
      <c r="D22" s="48">
        <v>1</v>
      </c>
      <c r="E22" s="46">
        <v>109</v>
      </c>
      <c r="F22" s="46">
        <v>109</v>
      </c>
      <c r="G22" s="49">
        <f t="shared" si="3"/>
        <v>1</v>
      </c>
      <c r="H22" s="35">
        <f t="shared" si="2"/>
        <v>1</v>
      </c>
      <c r="I22" s="51" t="str">
        <f t="shared" si="1"/>
        <v>Satisfactorio</v>
      </c>
      <c r="J22" s="54" t="s">
        <v>108</v>
      </c>
      <c r="K22" s="52" t="s">
        <v>107</v>
      </c>
      <c r="L22" s="30"/>
    </row>
    <row r="23" spans="2:12" ht="71.25" x14ac:dyDescent="0.25">
      <c r="B23" s="141"/>
      <c r="C23" s="47" t="s">
        <v>85</v>
      </c>
      <c r="D23" s="48">
        <v>1</v>
      </c>
      <c r="E23" s="46">
        <v>79</v>
      </c>
      <c r="F23" s="46">
        <v>79</v>
      </c>
      <c r="G23" s="49">
        <f t="shared" si="3"/>
        <v>1</v>
      </c>
      <c r="H23" s="35">
        <f t="shared" si="2"/>
        <v>1</v>
      </c>
      <c r="I23" s="51" t="str">
        <f t="shared" si="1"/>
        <v>Satisfactorio</v>
      </c>
      <c r="J23" s="54" t="s">
        <v>108</v>
      </c>
      <c r="K23" s="52" t="s">
        <v>107</v>
      </c>
      <c r="L23" s="30"/>
    </row>
    <row r="24" spans="2:12" ht="71.25" x14ac:dyDescent="0.25">
      <c r="B24" s="142"/>
      <c r="C24" s="53" t="s">
        <v>86</v>
      </c>
      <c r="D24" s="48">
        <v>1</v>
      </c>
      <c r="E24" s="46">
        <v>75</v>
      </c>
      <c r="F24" s="46">
        <v>75</v>
      </c>
      <c r="G24" s="49">
        <f t="shared" si="3"/>
        <v>1</v>
      </c>
      <c r="H24" s="35">
        <f t="shared" si="2"/>
        <v>1</v>
      </c>
      <c r="I24" s="51" t="str">
        <f t="shared" si="1"/>
        <v>Satisfactorio</v>
      </c>
      <c r="J24" s="54" t="s">
        <v>108</v>
      </c>
      <c r="K24" s="52" t="s">
        <v>107</v>
      </c>
      <c r="L24" s="30"/>
    </row>
    <row r="25" spans="2:12" x14ac:dyDescent="0.25">
      <c r="B25" s="32"/>
      <c r="C25" s="32"/>
      <c r="D25" s="32"/>
      <c r="E25" s="32"/>
      <c r="F25" s="32"/>
      <c r="G25" s="32"/>
      <c r="H25" s="32"/>
      <c r="I25" s="32"/>
      <c r="J25" s="32" t="s">
        <v>88</v>
      </c>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ht="15" customHeight="1" x14ac:dyDescent="0.25">
      <c r="B36" s="32"/>
      <c r="C36" s="32"/>
      <c r="D36" s="32"/>
      <c r="E36" s="32"/>
      <c r="F36" s="32"/>
      <c r="G36" s="32"/>
      <c r="H36" s="32"/>
      <c r="I36" s="32"/>
      <c r="J36" s="32"/>
      <c r="K36" s="32"/>
      <c r="L36" s="30"/>
    </row>
    <row r="37" spans="2:12"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ht="15" customHeight="1" x14ac:dyDescent="0.25">
      <c r="B41" s="30"/>
      <c r="C41" s="30"/>
      <c r="D41" s="30"/>
      <c r="E41" s="33"/>
      <c r="F41" s="30"/>
      <c r="G41" s="30"/>
      <c r="H41" s="30"/>
      <c r="I41" s="30"/>
      <c r="J41" s="30"/>
      <c r="K41" s="30"/>
      <c r="L41" s="30"/>
    </row>
    <row r="42" spans="2:12" x14ac:dyDescent="0.25">
      <c r="B42" s="30"/>
      <c r="C42" s="30"/>
      <c r="D42" s="30"/>
      <c r="E42" s="34"/>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0"/>
      <c r="F46" s="30"/>
      <c r="G46" s="30"/>
      <c r="H46" s="30"/>
      <c r="I46" s="30"/>
      <c r="J46" s="30"/>
      <c r="K46" s="30"/>
      <c r="L46" s="30"/>
    </row>
  </sheetData>
  <mergeCells count="5">
    <mergeCell ref="H12:I12"/>
    <mergeCell ref="B10:D10"/>
    <mergeCell ref="E10:K10"/>
    <mergeCell ref="M6:O6"/>
    <mergeCell ref="B13:B24"/>
  </mergeCells>
  <conditionalFormatting sqref="H13:H24">
    <cfRule type="cellIs" dxfId="27" priority="58" stopIfTrue="1" operator="between">
      <formula>0.66</formula>
      <formula>0.79</formula>
    </cfRule>
    <cfRule type="cellIs" dxfId="26" priority="59" stopIfTrue="1" operator="lessThan">
      <formula>0.66</formula>
    </cfRule>
    <cfRule type="cellIs" dxfId="25" priority="60" stopIfTrue="1" operator="between">
      <formula>0.8</formula>
      <formula>1</formula>
    </cfRule>
  </conditionalFormatting>
  <conditionalFormatting sqref="H13:H24">
    <cfRule type="expression" dxfId="24" priority="57">
      <formula>ISERROR(H13)</formula>
    </cfRule>
  </conditionalFormatting>
  <conditionalFormatting sqref="H13:H24">
    <cfRule type="cellIs" dxfId="23" priority="54" stopIfTrue="1" operator="between">
      <formula>0.66</formula>
      <formula>0.79</formula>
    </cfRule>
    <cfRule type="cellIs" dxfId="22" priority="55" stopIfTrue="1" operator="lessThan">
      <formula>0.66</formula>
    </cfRule>
    <cfRule type="cellIs" dxfId="21" priority="56" stopIfTrue="1" operator="greaterThanOrEqual">
      <formula>0.8</formula>
    </cfRule>
  </conditionalFormatting>
  <conditionalFormatting sqref="I13:I24">
    <cfRule type="containsText" dxfId="20" priority="13" operator="containsText" text="Critico">
      <formula>NOT(ISERROR(SEARCH("Critico",I13)))</formula>
    </cfRule>
    <cfRule type="containsText" dxfId="19" priority="14" operator="containsText" text="Satisfactorio">
      <formula>NOT(ISERROR(SEARCH("Satisfactorio",I13)))</formula>
    </cfRule>
    <cfRule type="containsText" dxfId="18" priority="15" operator="containsText" text="Medio">
      <formula>NOT(ISERROR(SEARCH("Medio",I13)))</formula>
    </cfRule>
  </conditionalFormatting>
  <conditionalFormatting sqref="K13:K24">
    <cfRule type="containsText" dxfId="17" priority="1" operator="containsText" text="Critico">
      <formula>NOT(ISERROR(SEARCH("Critico",K13)))</formula>
    </cfRule>
    <cfRule type="containsText" dxfId="16" priority="2" operator="containsText" text="Satisfactorio">
      <formula>NOT(ISERROR(SEARCH("Satisfactorio",K13)))</formula>
    </cfRule>
    <cfRule type="containsText" dxfId="15" priority="3" operator="containsText" text="Medio">
      <formula>NOT(ISERROR(SEARCH("Medio",K13)))</formula>
    </cfRule>
  </conditionalFormatting>
  <conditionalFormatting sqref="B13:D13 C15:C24 C14:D14 D13:D24">
    <cfRule type="containsText" dxfId="14" priority="10" operator="containsText" text="Critico">
      <formula>NOT(ISERROR(SEARCH("Critico",B13)))</formula>
    </cfRule>
    <cfRule type="containsText" dxfId="13" priority="11" operator="containsText" text="Satisfactorio">
      <formula>NOT(ISERROR(SEARCH("Satisfactorio",B13)))</formula>
    </cfRule>
    <cfRule type="containsText" dxfId="12" priority="12" operator="containsText" text="Medio">
      <formula>NOT(ISERROR(SEARCH("Medio",B13)))</formula>
    </cfRule>
  </conditionalFormatting>
  <conditionalFormatting sqref="G13:G24">
    <cfRule type="containsText" dxfId="11" priority="4" operator="containsText" text="Critico">
      <formula>NOT(ISERROR(SEARCH("Critico",G13)))</formula>
    </cfRule>
    <cfRule type="containsText" dxfId="10" priority="5" operator="containsText" text="Satisfactorio">
      <formula>NOT(ISERROR(SEARCH("Satisfactorio",G13)))</formula>
    </cfRule>
    <cfRule type="containsText" dxfId="9" priority="6" operator="containsText" text="Medio">
      <formula>NOT(ISERROR(SEARCH("Medio",G13)))</formula>
    </cfRule>
  </conditionalFormatting>
  <pageMargins left="0.51181102362204722" right="0.23622047244094491" top="0.23622047244094491" bottom="0.23622047244094491" header="0.31496062992125984" footer="0.31496062992125984"/>
  <pageSetup scale="55" orientation="landscape"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Luffi</cp:lastModifiedBy>
  <cp:lastPrinted>2019-10-16T19:03:07Z</cp:lastPrinted>
  <dcterms:created xsi:type="dcterms:W3CDTF">2017-09-28T15:09:54Z</dcterms:created>
  <dcterms:modified xsi:type="dcterms:W3CDTF">2019-11-26T19:24:03Z</dcterms:modified>
</cp:coreProperties>
</file>