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22. GESTIÓN DE PAZ Y CULTURA CIUDADANA\"/>
    </mc:Choice>
  </mc:AlternateContent>
  <xr:revisionPtr revIDLastSave="0" documentId="13_ncr:1_{A5FCFFE2-8746-44D1-8D90-7F0EA169F347}" xr6:coauthVersionLast="36" xr6:coauthVersionMax="36" xr10:uidLastSave="{00000000-0000-0000-0000-000000000000}"/>
  <bookViews>
    <workbookView xWindow="0" yWindow="0" windowWidth="21600" windowHeight="9525" activeTab="1" xr2:uid="{00000000-000D-0000-FFFF-FFFF00000000}"/>
  </bookViews>
  <sheets>
    <sheet name="Ficha Técnica Formulación" sheetId="1" r:id="rId1"/>
    <sheet name="Ficha T Seguimiento" sheetId="3" r:id="rId2"/>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3" l="1"/>
  <c r="E14" i="3" l="1"/>
  <c r="E13" i="3" l="1"/>
  <c r="G13" i="3" s="1"/>
  <c r="H13" i="3" s="1"/>
  <c r="G19" i="3" l="1"/>
  <c r="H19" i="3"/>
  <c r="I19" i="3" s="1"/>
  <c r="G14" i="3"/>
  <c r="H14" i="3" s="1"/>
  <c r="I14" i="3" s="1"/>
  <c r="G15" i="3"/>
  <c r="H15" i="3" s="1"/>
  <c r="I15" i="3" s="1"/>
  <c r="G16" i="3"/>
  <c r="H16" i="3" s="1"/>
  <c r="I16" i="3" s="1"/>
  <c r="G17" i="3"/>
  <c r="H17" i="3"/>
  <c r="I17" i="3" s="1"/>
  <c r="G18" i="3"/>
  <c r="H18" i="3" s="1"/>
  <c r="I18" i="3" s="1"/>
  <c r="G20" i="3"/>
  <c r="H20" i="3"/>
  <c r="I20" i="3" s="1"/>
  <c r="G21" i="3"/>
  <c r="H21" i="3" s="1"/>
  <c r="I21" i="3" s="1"/>
  <c r="G22" i="3"/>
  <c r="H22" i="3"/>
  <c r="I22" i="3" s="1"/>
  <c r="G23" i="3"/>
  <c r="H23" i="3" s="1"/>
  <c r="I23" i="3" s="1"/>
  <c r="G24" i="3"/>
  <c r="H24" i="3"/>
  <c r="I24" i="3" s="1"/>
  <c r="I13" i="3"/>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<sst xmlns="http://schemas.openxmlformats.org/spreadsheetml/2006/main" count="109" uniqueCount="101">
  <si>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</si>
  <si>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</si>
  <si>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</si>
  <si>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</si>
  <si>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</si>
  <si>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</si>
  <si>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</si>
  <si>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</si>
  <si>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</si>
  <si>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</si>
  <si>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</si>
  <si>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</si>
  <si>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</si>
  <si>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</si>
  <si>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</si>
  <si>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</si>
  <si>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</si>
  <si>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</si>
  <si>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</si>
  <si>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</si>
  <si>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</si>
  <si>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</si>
  <si>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</si>
  <si>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</si>
  <si>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</si>
  <si>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</si>
  <si>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</si>
  <si>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</si>
  <si>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</si>
  <si>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</si>
  <si>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</si>
  <si>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</si>
  <si>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</si>
  <si>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</si>
  <si>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</si>
  <si>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</si>
  <si>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</si>
  <si>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</si>
  <si>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</si>
  <si>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</si>
  <si>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</si>
  <si>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</si>
  <si>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</si>
  <si>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</si>
  <si>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</si>
  <si>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</si>
  <si>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</si>
  <si>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</si>
  <si>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</si>
  <si>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</si>
  <si>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</si>
  <si>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</si>
  <si>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</si>
  <si>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</si>
  <si>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</si>
  <si>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</si>
  <si>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</si>
  <si>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</si>
  <si>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</si>
  <si>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</si>
  <si>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</si>
  <si>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</si>
  <si>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</si>
  <si>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</si>
  <si>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</si>
  <si>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</si>
  <si>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</si>
  <si>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</si>
  <si>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Cali Progresa Contigo 2016 - 2019</t>
  </si>
  <si>
    <t xml:space="preserve">Cali participativa y bien gobernada 
</t>
  </si>
  <si>
    <t xml:space="preserve">Participación ciudadana </t>
  </si>
  <si>
    <t>Ciudadanía activa y participativa.</t>
  </si>
  <si>
    <t>Convivencia y Seguridad</t>
  </si>
  <si>
    <t>MMCS03.06 Gestión de Paz y Cultura Ciudadana</t>
  </si>
  <si>
    <t>MMCS03.06.01.18.P01 - MMCS03.06.01.18.P02 - MMCS03.06.02.18.P01 - MMCS03.06.02.18.P02 - MMCS03.06.02.18.P03</t>
  </si>
  <si>
    <t>MMCS03.06.01 FORMACIÓN DE CULTURA CIUDADANA MMCS03.06.02 GESTION DE PAZ</t>
  </si>
  <si>
    <t>N/A</t>
  </si>
  <si>
    <t>No Aplica</t>
  </si>
  <si>
    <t xml:space="preserve">Secretaría de Paz y Cultura Ciudadana </t>
  </si>
  <si>
    <t>12/02/2019</t>
  </si>
  <si>
    <t>porcentaje</t>
  </si>
  <si>
    <t>trimestre</t>
  </si>
  <si>
    <t xml:space="preserve">Cobertura poblacional de las acciones de formación de Paz, Cultura Ciudadana y Derechos Humanos.  </t>
  </si>
  <si>
    <t>Cobertura poblacional:   extensión territorial que alcanza un servicio. 
Cultura Ciudadana: es el modo en que los habitantes de una ciudad, vereda o corregimiento generan lugares de participación activa en los que se establecen relaciones de respeto por los demás, se recupera la confianza, se logran acuerdos para vivir en armonía donde la cooperación, el diálogo, la autorreflexión, la tolerancia y la complementariedad entre unos y otros contribuyen a convivir en paz. (Tomado de “Modelo de Cultura Ciudadana” Cali.gov.co).
Derechos Humanos: on derechos inherentes a todos los seres humanos, sin distinción alguna de nacionalidad, lugar de residencia, sexo, origen nacional o étnico, color, religión, lengua, o cualquier otra condición. Estos derechos son interrelacionados, interdependientes e indivisibles.</t>
  </si>
  <si>
    <t xml:space="preserve">Conocer la cobertura poblacional de las acciones de formación de Paz, Cultura Ciudadana y Derechos Humanos.  
</t>
  </si>
  <si>
    <t xml:space="preserve">Se refiere al numero de personas involucradas dentro de las acciones de formación de Paz, Cultura Ciudadana y Derechos Humanos.  </t>
  </si>
  <si>
    <t xml:space="preserve">V2= avance cobertura </t>
  </si>
  <si>
    <t>V3= Cobertura planeada</t>
  </si>
  <si>
    <t>PE= (V2/V3)*100    Porcentaje total de cobertura= (PE1+PE2+PE3+…PE n) / numero de eventos</t>
  </si>
  <si>
    <t>no aplica</t>
  </si>
  <si>
    <t xml:space="preserve">PE= Porcentaje cobertura poblacional de cada programa </t>
  </si>
  <si>
    <t>MMCS03.06.18.FT03</t>
  </si>
  <si>
    <t>Formato 1S</t>
  </si>
  <si>
    <t>II trimestre</t>
  </si>
  <si>
    <t xml:space="preserve">V1= Porcentaje cobertura poblacional de cada programa </t>
  </si>
  <si>
    <t>V2=  Numero de eventos</t>
  </si>
  <si>
    <t>se analizan los resultados indicando que la meta para mitad de año es el 50% de la meta total para la vigencia. teniendo como resultado un 60% de cobertura poblacional frente a lo propuesto. se toman los siguiente productos como insumo: 
Vincular a 250 personas de la sociedad civil en espacios de participación para la garantia de derechos  (199)
Desarrollar la formacion de 350 niños y niñas de IEO en convivencia escolar y ciudadana (0)
Desarrollar formacion a 250 personas de organizaciones en la protección de los rios desde el enfoque de cultura ciudadana. (9)
Vincular a 150 jóvenes en acciones de multiplicacion en Cultura Ciudadana, Medio Ambiente y Turismo (0)
Desarrollar formacion de 150 Jóvenes en Cultura Ciudadana, Medio Ambiente y Turismo Responsable (0)
Formar a 1050 personas en cultura ciudadana utilzando el arte como herramienta para la transformación social y comunitaria (352)
Formar a 200 observadores voluntarios vinculados a la red para medir paz (40)
Formar a 340 gestores de paz en cultura de paz y estrategias de convivencia  (95)
Vincular a 400 personas escenarios de dialógo con personas de la sociedad civil  y organizaciones sociales para la garantía de derechos (274)
Sensibilizar a 250 personas en la prevención en derechos humanos y vulneraciones (trata de personas, desaparición y reclutamiento) (227)
Formar a 340 gestores de paz en pautas de crianza, con perspectiva de género y reconciliaciòn  (30)</t>
  </si>
  <si>
    <t>III Trimestre</t>
  </si>
  <si>
    <t>se analizan los resultados indicando que la meta para mitad de año es el 75% de la meta total para la vigencia. teniendo como resultado un 87% de cobertura poblacional frente a lo propuesto. se toman los siguiente productos como insumo: 
Vincular a 250 personas de la sociedad civil en espacios de participación para la garantia de derechos  (250)
Desarrollar la formacion de 350 niños y niñas de IEO en convivencia escolar y ciudadana (94)
Desarrollar formacion a 250 personas de organizaciones en la protección de los rios desde el enfoque de cultura ciudadana. (118)
Vincular a 150 jóvenes en acciones de multiplicacion en Cultura Ciudadana, Medio Ambiente y Turismo (0)
Formar a 1050 personas en cultura ciudadana utilzando el arte como herramienta para la transformación social y comunitaria (736)
Formar a 200 observadores voluntarios vinculados a la red para medir paz (168)
Formar a 340 gestores de paz en cultura de paz y estrategias de convivencia  (249)
Vincular a 400 personas escenarios de dialógo con personas de la sociedad civil  y organizaciones sociales para la garantía de derechos (290)
Sensibilizar a 250 personas en la prevención en derechos humanos y vulneraciones (trata de personas, desaparición y reclutamiento) (250)
Formar a 340 gestores de paz en pautas de crianza, con perspectiva de género y reconciliaciòn  (265)</t>
  </si>
  <si>
    <t>IV trimestre</t>
  </si>
  <si>
    <t>se analizan los resultados indicando que la meta para mitad de año es el 100% de la meta total para la vigencia. teniendo como resultado un 100% de cobertura poblacional frente a lo propuesto. se toman los siguiente productos como insumo: 
Vincular a 250 personas de la sociedad civil en espacios de participación para la garantia de derechos  (250)
Desarrollar la formacion de 350 niños y niñas de IEO en convivencia escolar y ciudadana (350)
Desarrollar formacion a 250 personas de organizaciones en la protección de los rios desde el enfoque de cultura ciudadana. (250)
Vincular a 150 jóvenes en acciones de multiplicacion en Cultura Ciudadana, Medio Ambiente y Turismo (150)
Formar a 1050 personas en cultura ciudadana utilzando el arte como herramienta para la transformación social y comunitaria (1050)
Formar a 200 observadores voluntarios vinculados a la red para medir paz (200)
Formar a 340 gestores de paz en cultura de paz y estrategias de convivencia  (340)
Vincular a 400 personas escenarios de dialógo con personas de la sociedad civil  y organizaciones sociales para la garantía de derechos (400)
Sensibilizar a 250 personas en la prevención en derechos humanos y vulneraciones (trata de personas, desaparición y reclutamiento) (250)
Formar a 340 gestores de paz en pautas de crianza, con perspectiva de género y reconciliaciòn  (340)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</si>
</sst>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19"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4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26" xfId="0" applyFont="1" applyFill="1" applyBorder="1" applyAlignment="1" applyProtection="1">
      <alignment horizontal="center" vertical="center" wrapText="1"/>
    </xf>
    <xf numFmtId="0" fontId="6" fillId="5" borderId="29" xfId="0" applyFont="1" applyFill="1" applyBorder="1" applyAlignment="1" applyProtection="1">
      <alignment horizontal="center"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7" fillId="0" borderId="27" xfId="0" applyFont="1" applyFill="1" applyBorder="1" applyAlignment="1" applyProtection="1">
      <alignment horizontal="left" vertical="top" wrapText="1"/>
    </xf>
    <xf numFmtId="0" fontId="7" fillId="0" borderId="10" xfId="0" applyFont="1" applyFill="1" applyBorder="1" applyAlignment="1" applyProtection="1">
      <alignment horizontal="left" vertical="top"/>
    </xf>
    <xf numFmtId="0" fontId="7" fillId="0" borderId="11" xfId="0" applyFont="1" applyFill="1" applyBorder="1" applyAlignment="1" applyProtection="1">
      <alignment horizontal="left" vertical="top"/>
    </xf>
    <xf numFmtId="0" fontId="7" fillId="0" borderId="10" xfId="0" applyFont="1" applyFill="1" applyBorder="1" applyAlignment="1" applyProtection="1">
      <alignment horizontal="left" vertical="top" wrapText="1"/>
    </xf>
    <xf numFmtId="0" fontId="7" fillId="0" borderId="11" xfId="0" applyFont="1" applyFill="1" applyBorder="1" applyAlignment="1" applyProtection="1">
      <alignment horizontal="left" vertical="top" wrapText="1"/>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Seguimiento'!$D$13:$D$24</c:f>
              <c:numCache>
                <c:formatCode>0%</c:formatCode>
                <c:ptCount val="12"/>
                <c:pt idx="0">
                  <c:v>0.5</c:v>
                </c:pt>
                <c:pt idx="1">
                  <c:v>0.75</c:v>
                </c:pt>
                <c:pt idx="2">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Seguimiento'!$G$13:$G$24</c:f>
              <c:numCache>
                <c:formatCode>0%</c:formatCode>
                <c:ptCount val="12"/>
                <c:pt idx="0">
                  <c:v>0.60418181818181826</c:v>
                </c:pt>
                <c:pt idx="1">
                  <c:v>0.86899999999999999</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36935104"/>
        <c:axId val="236935488"/>
      </c:barChart>
      <c:catAx>
        <c:axId val="236935104"/>
        <c:scaling>
          <c:orientation val="minMax"/>
        </c:scaling>
        <c:delete val="0"/>
        <c:axPos val="b"/>
        <c:numFmt formatCode="General" sourceLinked="1"/>
        <c:majorTickMark val="none"/>
        <c:minorTickMark val="none"/>
        <c:tickLblPos val="nextTo"/>
        <c:txPr>
          <a:bodyPr/>
          <a:lstStyle/>
          <a:p>
            <a:pPr>
              <a:defRPr sz="1100"/>
            </a:pPr>
            <a:endParaRPr lang="es-CO"/>
          </a:p>
        </c:txPr>
        <c:crossAx val="236935488"/>
        <c:crosses val="autoZero"/>
        <c:auto val="1"/>
        <c:lblAlgn val="ctr"/>
        <c:lblOffset val="100"/>
        <c:noMultiLvlLbl val="0"/>
      </c:catAx>
      <c:valAx>
        <c:axId val="23693548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3693510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7393" y="381000"/>
          <a:ext cx="10337346" cy="1307646"/>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opLeftCell="A13"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6"/>
      <c r="C2" s="107"/>
      <c r="D2" s="107"/>
      <c r="E2" s="107"/>
      <c r="F2" s="107"/>
      <c r="G2" s="107"/>
      <c r="H2" s="107"/>
      <c r="I2" s="107"/>
      <c r="J2" s="107"/>
      <c r="K2" s="107"/>
      <c r="L2" s="107"/>
      <c r="M2" s="108"/>
    </row>
    <row r="3" spans="2:13" x14ac:dyDescent="0.25">
      <c r="B3" s="109"/>
      <c r="C3" s="110"/>
      <c r="D3" s="110"/>
      <c r="E3" s="110"/>
      <c r="F3" s="110"/>
      <c r="G3" s="110"/>
      <c r="H3" s="110"/>
      <c r="I3" s="110"/>
      <c r="J3" s="110"/>
      <c r="K3" s="110"/>
      <c r="L3" s="110"/>
      <c r="M3" s="111"/>
    </row>
    <row r="4" spans="2:13" x14ac:dyDescent="0.25">
      <c r="B4" s="109"/>
      <c r="C4" s="110"/>
      <c r="D4" s="110"/>
      <c r="E4" s="110"/>
      <c r="F4" s="110"/>
      <c r="G4" s="110"/>
      <c r="H4" s="110"/>
      <c r="I4" s="110"/>
      <c r="J4" s="110"/>
      <c r="K4" s="110"/>
      <c r="L4" s="110"/>
      <c r="M4" s="111"/>
    </row>
    <row r="5" spans="2:13" x14ac:dyDescent="0.25">
      <c r="B5" s="109"/>
      <c r="C5" s="110"/>
      <c r="D5" s="110"/>
      <c r="E5" s="110"/>
      <c r="F5" s="110"/>
      <c r="G5" s="110"/>
      <c r="H5" s="110"/>
      <c r="I5" s="110"/>
      <c r="J5" s="110"/>
      <c r="K5" s="110"/>
      <c r="L5" s="110"/>
      <c r="M5" s="111"/>
    </row>
    <row r="6" spans="2:13" x14ac:dyDescent="0.25">
      <c r="B6" s="109"/>
      <c r="C6" s="110"/>
      <c r="D6" s="110"/>
      <c r="E6" s="110"/>
      <c r="F6" s="110"/>
      <c r="G6" s="110"/>
      <c r="H6" s="110"/>
      <c r="I6" s="110"/>
      <c r="J6" s="110"/>
      <c r="K6" s="110"/>
      <c r="L6" s="110"/>
      <c r="M6" s="111"/>
    </row>
    <row r="7" spans="2:13" x14ac:dyDescent="0.25">
      <c r="B7" s="109"/>
      <c r="C7" s="110"/>
      <c r="D7" s="110"/>
      <c r="E7" s="110"/>
      <c r="F7" s="110"/>
      <c r="G7" s="110"/>
      <c r="H7" s="110"/>
      <c r="I7" s="110"/>
      <c r="J7" s="110"/>
      <c r="K7" s="110"/>
      <c r="L7" s="110"/>
      <c r="M7" s="111"/>
    </row>
    <row r="8" spans="2:13" x14ac:dyDescent="0.25">
      <c r="B8" s="109"/>
      <c r="C8" s="110"/>
      <c r="D8" s="110"/>
      <c r="E8" s="110"/>
      <c r="F8" s="110"/>
      <c r="G8" s="110"/>
      <c r="H8" s="110"/>
      <c r="I8" s="110"/>
      <c r="J8" s="110"/>
      <c r="K8" s="110"/>
      <c r="L8" s="110"/>
      <c r="M8" s="111"/>
    </row>
    <row r="9" spans="2:13" x14ac:dyDescent="0.25">
      <c r="B9" s="109"/>
      <c r="C9" s="110"/>
      <c r="D9" s="110"/>
      <c r="E9" s="110"/>
      <c r="F9" s="110"/>
      <c r="G9" s="110"/>
      <c r="H9" s="110"/>
      <c r="I9" s="110"/>
      <c r="J9" s="110"/>
      <c r="K9" s="110"/>
      <c r="L9" s="110"/>
      <c r="M9" s="111"/>
    </row>
    <row r="10" spans="2:13" ht="15.75" thickBot="1" x14ac:dyDescent="0.3">
      <c r="B10" s="112"/>
      <c r="C10" s="113"/>
      <c r="D10" s="113"/>
      <c r="E10" s="113"/>
      <c r="F10" s="113"/>
      <c r="G10" s="113"/>
      <c r="H10" s="113"/>
      <c r="I10" s="113"/>
      <c r="J10" s="113"/>
      <c r="K10" s="113"/>
      <c r="L10" s="113"/>
      <c r="M10" s="114"/>
    </row>
    <row r="11" spans="2:13" ht="12.75" customHeight="1" x14ac:dyDescent="0.25">
      <c r="B11" s="2"/>
      <c r="C11" s="3"/>
      <c r="D11" s="3"/>
      <c r="E11" s="3"/>
      <c r="F11" s="4"/>
      <c r="G11" s="3"/>
      <c r="H11" s="3"/>
      <c r="I11" s="3"/>
      <c r="J11" s="3"/>
      <c r="K11" s="3"/>
      <c r="L11" s="3"/>
      <c r="M11" s="5"/>
    </row>
    <row r="12" spans="2:13" ht="23.25" customHeight="1" x14ac:dyDescent="0.25">
      <c r="B12" s="115" t="s">
        <v>0</v>
      </c>
      <c r="C12" s="116"/>
      <c r="D12" s="116"/>
      <c r="E12" s="116"/>
      <c r="F12" s="116"/>
      <c r="G12" s="116"/>
      <c r="H12" s="116"/>
      <c r="I12" s="116"/>
      <c r="J12" s="116"/>
      <c r="K12" s="116"/>
      <c r="L12" s="116"/>
      <c r="M12" s="117"/>
    </row>
    <row r="13" spans="2:13" ht="15.75" customHeight="1" x14ac:dyDescent="0.25">
      <c r="B13" s="6"/>
      <c r="C13" s="7"/>
      <c r="D13" s="8"/>
      <c r="E13" s="8"/>
      <c r="F13" s="7"/>
      <c r="G13" s="7"/>
      <c r="H13" s="7"/>
      <c r="I13" s="8"/>
      <c r="J13" s="8"/>
      <c r="K13" s="7"/>
      <c r="L13" s="7"/>
      <c r="M13" s="9"/>
    </row>
    <row r="14" spans="2:13" ht="12.75" customHeight="1" x14ac:dyDescent="0.25">
      <c r="B14" s="118" t="s">
        <v>1</v>
      </c>
      <c r="C14" s="119"/>
      <c r="D14" s="10"/>
      <c r="E14" s="10"/>
      <c r="F14" s="120" t="s">
        <v>47</v>
      </c>
      <c r="G14" s="120"/>
      <c r="H14" s="120"/>
      <c r="I14" s="10"/>
      <c r="J14" s="10"/>
      <c r="K14" s="120" t="s">
        <v>2</v>
      </c>
      <c r="L14" s="120"/>
      <c r="M14" s="11"/>
    </row>
    <row r="15" spans="2:13" ht="12.75" customHeight="1" x14ac:dyDescent="0.25">
      <c r="B15" s="118"/>
      <c r="C15" s="119"/>
      <c r="D15" s="10"/>
      <c r="E15" s="10"/>
      <c r="F15" s="120"/>
      <c r="G15" s="120"/>
      <c r="H15" s="120"/>
      <c r="I15" s="10"/>
      <c r="J15" s="10"/>
      <c r="K15" s="120"/>
      <c r="L15" s="120"/>
      <c r="M15" s="11"/>
    </row>
    <row r="16" spans="2:13" ht="14.25" customHeight="1" x14ac:dyDescent="0.25">
      <c r="B16" s="12" t="s">
        <v>3</v>
      </c>
      <c r="C16" s="13"/>
      <c r="D16" s="14"/>
      <c r="E16" s="14"/>
      <c r="F16" s="28" t="s">
        <v>41</v>
      </c>
      <c r="G16" s="78"/>
      <c r="H16" s="78"/>
      <c r="I16" s="14"/>
      <c r="J16" s="10"/>
      <c r="K16" s="121" t="s">
        <v>91</v>
      </c>
      <c r="L16" s="122"/>
      <c r="M16" s="11"/>
    </row>
    <row r="17" spans="2:13" x14ac:dyDescent="0.25">
      <c r="B17" s="12" t="s">
        <v>4</v>
      </c>
      <c r="C17" s="13" t="s">
        <v>67</v>
      </c>
      <c r="D17" s="14"/>
      <c r="E17" s="14"/>
      <c r="F17" s="28" t="s">
        <v>42</v>
      </c>
      <c r="G17" s="78" t="s">
        <v>67</v>
      </c>
      <c r="H17" s="78"/>
      <c r="I17" s="14"/>
      <c r="J17" s="10"/>
      <c r="K17" s="123"/>
      <c r="L17" s="124"/>
      <c r="M17" s="11"/>
    </row>
    <row r="18" spans="2:13" x14ac:dyDescent="0.25">
      <c r="B18" s="12" t="s">
        <v>5</v>
      </c>
      <c r="C18" s="13"/>
      <c r="D18" s="14"/>
      <c r="E18" s="14"/>
      <c r="F18" s="28" t="s">
        <v>43</v>
      </c>
      <c r="G18" s="78"/>
      <c r="H18" s="78"/>
      <c r="I18" s="14"/>
      <c r="J18" s="10"/>
      <c r="K18" s="125"/>
      <c r="L18" s="126"/>
      <c r="M18" s="11"/>
    </row>
    <row r="19" spans="2:13" x14ac:dyDescent="0.25">
      <c r="B19" s="12" t="s">
        <v>40</v>
      </c>
      <c r="C19" s="13"/>
      <c r="D19" s="14"/>
      <c r="E19" s="14"/>
      <c r="F19" s="28" t="s">
        <v>39</v>
      </c>
      <c r="G19" s="78"/>
      <c r="H19" s="78"/>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27" t="s">
        <v>6</v>
      </c>
      <c r="C21" s="128"/>
      <c r="D21" s="128"/>
      <c r="E21" s="128"/>
      <c r="F21" s="128"/>
      <c r="G21" s="128"/>
      <c r="H21" s="128"/>
      <c r="I21" s="128"/>
      <c r="J21" s="128"/>
      <c r="K21" s="128"/>
      <c r="L21" s="128"/>
      <c r="M21" s="129"/>
    </row>
    <row r="22" spans="2:13" ht="14.25" customHeight="1" x14ac:dyDescent="0.25">
      <c r="B22" s="130"/>
      <c r="C22" s="131"/>
      <c r="D22" s="131"/>
      <c r="E22" s="131"/>
      <c r="F22" s="131"/>
      <c r="G22" s="131"/>
      <c r="H22" s="131"/>
      <c r="I22" s="131"/>
      <c r="J22" s="131"/>
      <c r="K22" s="131"/>
      <c r="L22" s="131"/>
      <c r="M22" s="132"/>
    </row>
    <row r="23" spans="2:13" ht="21" customHeight="1" x14ac:dyDescent="0.25">
      <c r="B23" s="79" t="s">
        <v>54</v>
      </c>
      <c r="C23" s="93" t="s">
        <v>7</v>
      </c>
      <c r="D23" s="94"/>
      <c r="E23" s="94"/>
      <c r="F23" s="95"/>
      <c r="G23" s="103" t="s">
        <v>68</v>
      </c>
      <c r="H23" s="104"/>
      <c r="I23" s="104"/>
      <c r="J23" s="104"/>
      <c r="K23" s="104"/>
      <c r="L23" s="104"/>
      <c r="M23" s="105"/>
    </row>
    <row r="24" spans="2:13" ht="20.100000000000001" customHeight="1" x14ac:dyDescent="0.25">
      <c r="B24" s="80"/>
      <c r="C24" s="93" t="s">
        <v>8</v>
      </c>
      <c r="D24" s="94"/>
      <c r="E24" s="94"/>
      <c r="F24" s="95"/>
      <c r="G24" s="133" t="s">
        <v>69</v>
      </c>
      <c r="H24" s="134"/>
      <c r="I24" s="134"/>
      <c r="J24" s="134"/>
      <c r="K24" s="134"/>
      <c r="L24" s="134"/>
      <c r="M24" s="135"/>
    </row>
    <row r="25" spans="2:13" ht="20.100000000000001" customHeight="1" x14ac:dyDescent="0.25">
      <c r="B25" s="80"/>
      <c r="C25" s="93" t="s">
        <v>9</v>
      </c>
      <c r="D25" s="94"/>
      <c r="E25" s="94"/>
      <c r="F25" s="95"/>
      <c r="G25" s="133" t="s">
        <v>70</v>
      </c>
      <c r="H25" s="134"/>
      <c r="I25" s="134"/>
      <c r="J25" s="134"/>
      <c r="K25" s="134"/>
      <c r="L25" s="134"/>
      <c r="M25" s="135"/>
    </row>
    <row r="26" spans="2:13" ht="20.100000000000001" customHeight="1" x14ac:dyDescent="0.25">
      <c r="B26" s="80"/>
      <c r="C26" s="93" t="s">
        <v>10</v>
      </c>
      <c r="D26" s="94"/>
      <c r="E26" s="94"/>
      <c r="F26" s="95"/>
      <c r="G26" s="133" t="s">
        <v>71</v>
      </c>
      <c r="H26" s="136"/>
      <c r="I26" s="136"/>
      <c r="J26" s="136"/>
      <c r="K26" s="136"/>
      <c r="L26" s="136"/>
      <c r="M26" s="137"/>
    </row>
    <row r="27" spans="2:13" ht="23.25" customHeight="1" x14ac:dyDescent="0.25">
      <c r="B27" s="79" t="s">
        <v>55</v>
      </c>
      <c r="C27" s="93" t="s">
        <v>11</v>
      </c>
      <c r="D27" s="94"/>
      <c r="E27" s="94"/>
      <c r="F27" s="95"/>
      <c r="G27" s="103" t="s">
        <v>72</v>
      </c>
      <c r="H27" s="104"/>
      <c r="I27" s="104"/>
      <c r="J27" s="104"/>
      <c r="K27" s="104"/>
      <c r="L27" s="104"/>
      <c r="M27" s="105"/>
    </row>
    <row r="28" spans="2:13" ht="23.25" customHeight="1" x14ac:dyDescent="0.25">
      <c r="B28" s="80"/>
      <c r="C28" s="93" t="s">
        <v>12</v>
      </c>
      <c r="D28" s="94"/>
      <c r="E28" s="94"/>
      <c r="F28" s="95"/>
      <c r="G28" s="103" t="s">
        <v>73</v>
      </c>
      <c r="H28" s="104"/>
      <c r="I28" s="104"/>
      <c r="J28" s="104"/>
      <c r="K28" s="104"/>
      <c r="L28" s="104"/>
      <c r="M28" s="105"/>
    </row>
    <row r="29" spans="2:13" ht="27.75" customHeight="1" x14ac:dyDescent="0.25">
      <c r="B29" s="80"/>
      <c r="C29" s="93" t="s">
        <v>13</v>
      </c>
      <c r="D29" s="94"/>
      <c r="E29" s="94"/>
      <c r="F29" s="95"/>
      <c r="G29" s="82" t="s">
        <v>75</v>
      </c>
      <c r="H29" s="83"/>
      <c r="I29" s="83"/>
      <c r="J29" s="83"/>
      <c r="K29" s="83"/>
      <c r="L29" s="83"/>
      <c r="M29" s="84"/>
    </row>
    <row r="30" spans="2:13" ht="36" customHeight="1" x14ac:dyDescent="0.25">
      <c r="B30" s="81"/>
      <c r="C30" s="93" t="s">
        <v>14</v>
      </c>
      <c r="D30" s="94"/>
      <c r="E30" s="94"/>
      <c r="F30" s="95"/>
      <c r="G30" s="82" t="s">
        <v>74</v>
      </c>
      <c r="H30" s="83"/>
      <c r="I30" s="83"/>
      <c r="J30" s="83"/>
      <c r="K30" s="83"/>
      <c r="L30" s="83"/>
      <c r="M30" s="84"/>
    </row>
    <row r="31" spans="2:13" ht="25.5" customHeight="1" x14ac:dyDescent="0.25">
      <c r="B31" s="85" t="s">
        <v>56</v>
      </c>
      <c r="C31" s="87" t="s">
        <v>15</v>
      </c>
      <c r="D31" s="87"/>
      <c r="E31" s="87"/>
      <c r="F31" s="87"/>
      <c r="G31" s="88" t="s">
        <v>76</v>
      </c>
      <c r="H31" s="88"/>
      <c r="I31" s="88"/>
      <c r="J31" s="88"/>
      <c r="K31" s="88"/>
      <c r="L31" s="88"/>
      <c r="M31" s="89"/>
    </row>
    <row r="32" spans="2:13" ht="21" customHeight="1" x14ac:dyDescent="0.25">
      <c r="B32" s="86"/>
      <c r="C32" s="87" t="s">
        <v>16</v>
      </c>
      <c r="D32" s="87"/>
      <c r="E32" s="87"/>
      <c r="F32" s="87"/>
      <c r="G32" s="90" t="s">
        <v>76</v>
      </c>
      <c r="H32" s="90"/>
      <c r="I32" s="90"/>
      <c r="J32" s="90"/>
      <c r="K32" s="90"/>
      <c r="L32" s="90"/>
      <c r="M32" s="91"/>
    </row>
    <row r="33" spans="2:13" ht="33" customHeight="1" x14ac:dyDescent="0.25">
      <c r="B33" s="86"/>
      <c r="C33" s="92" t="s">
        <v>17</v>
      </c>
      <c r="D33" s="92"/>
      <c r="E33" s="92"/>
      <c r="F33" s="92"/>
      <c r="G33" s="88" t="s">
        <v>76</v>
      </c>
      <c r="H33" s="88"/>
      <c r="I33" s="88"/>
      <c r="J33" s="88"/>
      <c r="K33" s="88"/>
      <c r="L33" s="88"/>
      <c r="M33" s="89"/>
    </row>
    <row r="34" spans="2:13" ht="28.5" customHeight="1" x14ac:dyDescent="0.25">
      <c r="B34" s="19" t="s">
        <v>57</v>
      </c>
      <c r="C34" s="92" t="s">
        <v>7</v>
      </c>
      <c r="D34" s="92"/>
      <c r="E34" s="92"/>
      <c r="F34" s="92"/>
      <c r="G34" s="88" t="s">
        <v>76</v>
      </c>
      <c r="H34" s="88"/>
      <c r="I34" s="88"/>
      <c r="J34" s="88"/>
      <c r="K34" s="88"/>
      <c r="L34" s="88"/>
      <c r="M34" s="89"/>
    </row>
    <row r="35" spans="2:13" s="20" customFormat="1" ht="28.5" customHeight="1" x14ac:dyDescent="0.25">
      <c r="B35" s="96" t="s">
        <v>18</v>
      </c>
      <c r="C35" s="97"/>
      <c r="D35" s="97"/>
      <c r="E35" s="97"/>
      <c r="F35" s="97"/>
      <c r="G35" s="97"/>
      <c r="H35" s="97"/>
      <c r="I35" s="97"/>
      <c r="J35" s="97"/>
      <c r="K35" s="97"/>
      <c r="L35" s="97"/>
      <c r="M35" s="98"/>
    </row>
    <row r="36" spans="2:13" s="20" customFormat="1" ht="24.75" customHeight="1" x14ac:dyDescent="0.25">
      <c r="B36" s="21" t="s">
        <v>19</v>
      </c>
      <c r="C36" s="99" t="s">
        <v>20</v>
      </c>
      <c r="D36" s="99"/>
      <c r="E36" s="99"/>
      <c r="F36" s="99"/>
      <c r="G36" s="99"/>
      <c r="H36" s="99"/>
      <c r="I36" s="99"/>
      <c r="J36" s="99"/>
      <c r="K36" s="99"/>
      <c r="L36" s="99"/>
      <c r="M36" s="100"/>
    </row>
    <row r="37" spans="2:13" ht="29.25" customHeight="1" x14ac:dyDescent="0.25">
      <c r="B37" s="22" t="s">
        <v>65</v>
      </c>
      <c r="C37" s="101" t="s">
        <v>82</v>
      </c>
      <c r="D37" s="101"/>
      <c r="E37" s="101"/>
      <c r="F37" s="101"/>
      <c r="G37" s="101"/>
      <c r="H37" s="101"/>
      <c r="I37" s="101"/>
      <c r="J37" s="101"/>
      <c r="K37" s="101"/>
      <c r="L37" s="101"/>
      <c r="M37" s="102"/>
    </row>
    <row r="38" spans="2:13" ht="29.25" customHeight="1" x14ac:dyDescent="0.25">
      <c r="B38" s="23" t="s">
        <v>22</v>
      </c>
      <c r="C38" s="56" t="s">
        <v>76</v>
      </c>
      <c r="D38" s="57"/>
      <c r="E38" s="57"/>
      <c r="F38" s="57"/>
      <c r="G38" s="57"/>
      <c r="H38" s="57"/>
      <c r="I38" s="57"/>
      <c r="J38" s="57"/>
      <c r="K38" s="57"/>
      <c r="L38" s="57"/>
      <c r="M38" s="58"/>
    </row>
    <row r="39" spans="2:13" ht="117" customHeight="1" x14ac:dyDescent="0.25">
      <c r="B39" s="23" t="s">
        <v>64</v>
      </c>
      <c r="C39" s="56" t="s">
        <v>83</v>
      </c>
      <c r="D39" s="57"/>
      <c r="E39" s="57"/>
      <c r="F39" s="57"/>
      <c r="G39" s="57"/>
      <c r="H39" s="57"/>
      <c r="I39" s="57"/>
      <c r="J39" s="57"/>
      <c r="K39" s="57"/>
      <c r="L39" s="57"/>
      <c r="M39" s="58"/>
    </row>
    <row r="40" spans="2:13" ht="68.25" customHeight="1" x14ac:dyDescent="0.25">
      <c r="B40" s="24" t="s">
        <v>23</v>
      </c>
      <c r="C40" s="64" t="s">
        <v>84</v>
      </c>
      <c r="D40" s="64"/>
      <c r="E40" s="64"/>
      <c r="F40" s="64"/>
      <c r="G40" s="64"/>
      <c r="H40" s="64"/>
      <c r="I40" s="64"/>
      <c r="J40" s="64"/>
      <c r="K40" s="64"/>
      <c r="L40" s="64"/>
      <c r="M40" s="65"/>
    </row>
    <row r="41" spans="2:13" ht="54" customHeight="1" x14ac:dyDescent="0.25">
      <c r="B41" s="24" t="s">
        <v>24</v>
      </c>
      <c r="C41" s="66" t="s">
        <v>85</v>
      </c>
      <c r="D41" s="67"/>
      <c r="E41" s="67"/>
      <c r="F41" s="67"/>
      <c r="G41" s="67"/>
      <c r="H41" s="67"/>
      <c r="I41" s="67"/>
      <c r="J41" s="67"/>
      <c r="K41" s="67"/>
      <c r="L41" s="67"/>
      <c r="M41" s="68"/>
    </row>
    <row r="42" spans="2:13" ht="52.5" customHeight="1" x14ac:dyDescent="0.25">
      <c r="B42" s="24" t="s">
        <v>25</v>
      </c>
      <c r="C42" s="66" t="s">
        <v>89</v>
      </c>
      <c r="D42" s="67"/>
      <c r="E42" s="67"/>
      <c r="F42" s="67"/>
      <c r="G42" s="67"/>
      <c r="H42" s="67"/>
      <c r="I42" s="67"/>
      <c r="J42" s="67"/>
      <c r="K42" s="48"/>
      <c r="L42" s="48"/>
      <c r="M42" s="49"/>
    </row>
    <row r="43" spans="2:13" ht="33.75" customHeight="1" x14ac:dyDescent="0.25">
      <c r="B43" s="25" t="s">
        <v>26</v>
      </c>
      <c r="C43" s="64" t="s">
        <v>80</v>
      </c>
      <c r="D43" s="64"/>
      <c r="E43" s="64"/>
      <c r="F43" s="64"/>
      <c r="G43" s="64"/>
      <c r="H43" s="64"/>
      <c r="I43" s="64"/>
      <c r="J43" s="64"/>
      <c r="K43" s="64"/>
      <c r="L43" s="64"/>
      <c r="M43" s="65"/>
    </row>
    <row r="44" spans="2:13" ht="26.25" customHeight="1" x14ac:dyDescent="0.25">
      <c r="B44" s="25" t="s">
        <v>27</v>
      </c>
      <c r="C44" s="66" t="s">
        <v>88</v>
      </c>
      <c r="D44" s="67"/>
      <c r="E44" s="67"/>
      <c r="F44" s="67"/>
      <c r="G44" s="67"/>
      <c r="H44" s="67"/>
      <c r="I44" s="67"/>
      <c r="J44" s="67"/>
      <c r="K44" s="67"/>
      <c r="L44" s="67"/>
      <c r="M44" s="68"/>
    </row>
    <row r="45" spans="2:13" ht="23.25" customHeight="1" x14ac:dyDescent="0.25">
      <c r="B45" s="76" t="s">
        <v>28</v>
      </c>
      <c r="C45" s="66" t="s">
        <v>90</v>
      </c>
      <c r="D45" s="67"/>
      <c r="E45" s="67"/>
      <c r="F45" s="67"/>
      <c r="G45" s="67"/>
      <c r="H45" s="67"/>
      <c r="I45" s="67"/>
      <c r="J45" s="67"/>
      <c r="K45" s="67"/>
      <c r="L45" s="67"/>
      <c r="M45" s="68"/>
    </row>
    <row r="46" spans="2:13" ht="23.25" customHeight="1" x14ac:dyDescent="0.25">
      <c r="B46" s="77"/>
      <c r="C46" s="66" t="s">
        <v>86</v>
      </c>
      <c r="D46" s="67"/>
      <c r="E46" s="67"/>
      <c r="F46" s="67"/>
      <c r="G46" s="67"/>
      <c r="H46" s="67"/>
      <c r="I46" s="67"/>
      <c r="J46" s="67"/>
      <c r="K46" s="67"/>
      <c r="L46" s="67"/>
      <c r="M46" s="68"/>
    </row>
    <row r="47" spans="2:13" ht="25.5" customHeight="1" x14ac:dyDescent="0.25">
      <c r="B47" s="77"/>
      <c r="C47" s="66" t="s">
        <v>87</v>
      </c>
      <c r="D47" s="67"/>
      <c r="E47" s="67"/>
      <c r="F47" s="67"/>
      <c r="G47" s="67"/>
      <c r="H47" s="67"/>
      <c r="I47" s="67"/>
      <c r="J47" s="67"/>
      <c r="K47" s="67"/>
      <c r="L47" s="67"/>
      <c r="M47" s="68"/>
    </row>
    <row r="48" spans="2:13" ht="26.25" customHeight="1" x14ac:dyDescent="0.25">
      <c r="B48" s="25" t="s">
        <v>29</v>
      </c>
      <c r="C48" s="56" t="s">
        <v>77</v>
      </c>
      <c r="D48" s="57"/>
      <c r="E48" s="57"/>
      <c r="F48" s="57"/>
      <c r="G48" s="57"/>
      <c r="H48" s="57"/>
      <c r="I48" s="57"/>
      <c r="J48" s="57"/>
      <c r="K48" s="57"/>
      <c r="L48" s="57"/>
      <c r="M48" s="58"/>
    </row>
    <row r="49" spans="2:13" ht="33" customHeight="1" x14ac:dyDescent="0.25">
      <c r="B49" s="25" t="s">
        <v>30</v>
      </c>
      <c r="C49" s="56" t="s">
        <v>77</v>
      </c>
      <c r="D49" s="57"/>
      <c r="E49" s="57"/>
      <c r="F49" s="57"/>
      <c r="G49" s="57"/>
      <c r="H49" s="57"/>
      <c r="I49" s="57"/>
      <c r="J49" s="57"/>
      <c r="K49" s="57"/>
      <c r="L49" s="57"/>
      <c r="M49" s="58"/>
    </row>
    <row r="50" spans="2:13" ht="33" customHeight="1" x14ac:dyDescent="0.25">
      <c r="B50" s="25" t="s">
        <v>31</v>
      </c>
      <c r="C50" s="56" t="s">
        <v>77</v>
      </c>
      <c r="D50" s="57"/>
      <c r="E50" s="57"/>
      <c r="F50" s="57"/>
      <c r="G50" s="57"/>
      <c r="H50" s="57"/>
      <c r="I50" s="57"/>
      <c r="J50" s="57"/>
      <c r="K50" s="57"/>
      <c r="L50" s="57"/>
      <c r="M50" s="58"/>
    </row>
    <row r="51" spans="2:13" ht="27" customHeight="1" x14ac:dyDescent="0.25">
      <c r="B51" s="25" t="s">
        <v>32</v>
      </c>
      <c r="C51" s="59">
        <v>0</v>
      </c>
      <c r="D51" s="59"/>
      <c r="E51" s="59"/>
      <c r="F51" s="59"/>
      <c r="G51" s="59"/>
      <c r="H51" s="59"/>
      <c r="I51" s="59"/>
      <c r="J51" s="59"/>
      <c r="K51" s="59"/>
      <c r="L51" s="59"/>
      <c r="M51" s="60"/>
    </row>
    <row r="52" spans="2:13" ht="42.75" customHeight="1" x14ac:dyDescent="0.25">
      <c r="B52" s="25" t="s">
        <v>53</v>
      </c>
      <c r="C52" s="61" t="s">
        <v>81</v>
      </c>
      <c r="D52" s="62"/>
      <c r="E52" s="62"/>
      <c r="F52" s="62"/>
      <c r="G52" s="62"/>
      <c r="H52" s="62"/>
      <c r="I52" s="62"/>
      <c r="J52" s="62"/>
      <c r="K52" s="62"/>
      <c r="L52" s="62"/>
      <c r="M52" s="63"/>
    </row>
    <row r="53" spans="2:13" ht="24" customHeight="1" x14ac:dyDescent="0.25">
      <c r="B53" s="25" t="s">
        <v>33</v>
      </c>
      <c r="C53" s="64" t="s">
        <v>92</v>
      </c>
      <c r="D53" s="64"/>
      <c r="E53" s="64"/>
      <c r="F53" s="64"/>
      <c r="G53" s="64"/>
      <c r="H53" s="64"/>
      <c r="I53" s="64"/>
      <c r="J53" s="64"/>
      <c r="K53" s="64"/>
      <c r="L53" s="64"/>
      <c r="M53" s="65"/>
    </row>
    <row r="54" spans="2:13" ht="27" customHeight="1" x14ac:dyDescent="0.25">
      <c r="B54" s="25" t="s">
        <v>34</v>
      </c>
      <c r="C54" s="64" t="s">
        <v>78</v>
      </c>
      <c r="D54" s="64"/>
      <c r="E54" s="64"/>
      <c r="F54" s="64"/>
      <c r="G54" s="64"/>
      <c r="H54" s="64"/>
      <c r="I54" s="64"/>
      <c r="J54" s="64"/>
      <c r="K54" s="64"/>
      <c r="L54" s="64"/>
      <c r="M54" s="65"/>
    </row>
    <row r="55" spans="2:13" ht="27" customHeight="1" x14ac:dyDescent="0.25">
      <c r="B55" s="26" t="s">
        <v>35</v>
      </c>
      <c r="C55" s="66"/>
      <c r="D55" s="67"/>
      <c r="E55" s="67"/>
      <c r="F55" s="67"/>
      <c r="G55" s="67"/>
      <c r="H55" s="67"/>
      <c r="I55" s="67"/>
      <c r="J55" s="67"/>
      <c r="K55" s="67"/>
      <c r="L55" s="67"/>
      <c r="M55" s="68"/>
    </row>
    <row r="56" spans="2:13" ht="48" customHeight="1" thickBot="1" x14ac:dyDescent="0.3">
      <c r="B56" s="27" t="s">
        <v>36</v>
      </c>
      <c r="C56" s="69" t="s">
        <v>79</v>
      </c>
      <c r="D56" s="70"/>
      <c r="E56" s="70"/>
      <c r="F56" s="70"/>
      <c r="G56" s="71"/>
      <c r="H56" s="72" t="s">
        <v>37</v>
      </c>
      <c r="I56" s="72"/>
      <c r="J56" s="72"/>
      <c r="K56" s="73"/>
      <c r="L56" s="74"/>
      <c r="M56" s="75"/>
    </row>
    <row r="57" spans="2:13" ht="9" customHeight="1" x14ac:dyDescent="0.25"/>
    <row r="58" spans="2:13" ht="15.75" x14ac:dyDescent="0.25">
      <c r="B58" s="55" t="s">
        <v>38</v>
      </c>
      <c r="C58" s="55"/>
      <c r="D58" s="55"/>
      <c r="E58" s="55"/>
      <c r="F58" s="55"/>
      <c r="G58" s="55"/>
      <c r="H58" s="55"/>
      <c r="I58" s="55"/>
      <c r="J58" s="55"/>
      <c r="K58" s="55"/>
      <c r="L58" s="55"/>
      <c r="M58" s="55"/>
    </row>
  </sheetData>
  <mergeCells count="64">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34:F34"/>
    <mergeCell ref="G34:M34"/>
    <mergeCell ref="B35:M35"/>
    <mergeCell ref="C36:M36"/>
    <mergeCell ref="C37:M37"/>
    <mergeCell ref="C32:F32"/>
    <mergeCell ref="G32:M32"/>
    <mergeCell ref="C33:F33"/>
    <mergeCell ref="G33:M33"/>
    <mergeCell ref="C30:F30"/>
    <mergeCell ref="C47:M47"/>
    <mergeCell ref="B45:B47"/>
    <mergeCell ref="C42:J42"/>
    <mergeCell ref="G19:H19"/>
    <mergeCell ref="B27:B30"/>
    <mergeCell ref="C40:M40"/>
    <mergeCell ref="C41:M41"/>
    <mergeCell ref="C43:M43"/>
    <mergeCell ref="C44:M44"/>
    <mergeCell ref="C45:M45"/>
    <mergeCell ref="C46:M46"/>
    <mergeCell ref="C38:M38"/>
    <mergeCell ref="G30:M30"/>
    <mergeCell ref="B31:B33"/>
    <mergeCell ref="C31:F31"/>
    <mergeCell ref="G31:M31"/>
    <mergeCell ref="B58:M58"/>
    <mergeCell ref="C48:M48"/>
    <mergeCell ref="C49:M49"/>
    <mergeCell ref="C50:M50"/>
    <mergeCell ref="C51:M51"/>
    <mergeCell ref="C52:M52"/>
    <mergeCell ref="C53:M53"/>
    <mergeCell ref="C54:M54"/>
    <mergeCell ref="C55:M55"/>
    <mergeCell ref="C56:G56"/>
    <mergeCell ref="H56:J56"/>
    <mergeCell ref="K56:M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abSelected="1" zoomScale="70" zoomScaleNormal="70" workbookViewId="0">
      <selection activeCell="T14" sqref="T1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3" t="s">
        <v>59</v>
      </c>
      <c r="N6" s="143"/>
      <c r="O6" s="143"/>
    </row>
    <row r="7" spans="2:15" x14ac:dyDescent="0.25">
      <c r="B7" s="10"/>
      <c r="C7" s="10"/>
      <c r="D7" s="10"/>
      <c r="E7" s="29"/>
      <c r="F7" s="29"/>
      <c r="G7" s="29"/>
      <c r="H7" s="29"/>
      <c r="I7" s="29"/>
      <c r="J7" s="29"/>
      <c r="K7" s="1"/>
      <c r="M7" s="40" t="s">
        <v>50</v>
      </c>
      <c r="N7" s="50" t="s">
        <v>61</v>
      </c>
      <c r="O7" s="51">
        <v>0.9</v>
      </c>
    </row>
    <row r="8" spans="2:15" x14ac:dyDescent="0.25">
      <c r="B8" s="29"/>
      <c r="C8" s="29"/>
      <c r="D8" s="29"/>
      <c r="E8" s="29"/>
      <c r="F8" s="29"/>
      <c r="G8" s="29"/>
      <c r="H8" s="29"/>
      <c r="I8" s="29"/>
      <c r="J8" s="29"/>
      <c r="K8" s="1"/>
      <c r="M8" s="39" t="s">
        <v>51</v>
      </c>
      <c r="N8" s="50" t="s">
        <v>62</v>
      </c>
      <c r="O8" s="20" t="s">
        <v>60</v>
      </c>
    </row>
    <row r="9" spans="2:15" ht="18.75" customHeight="1" x14ac:dyDescent="0.25">
      <c r="B9" s="29"/>
      <c r="C9" s="29"/>
      <c r="D9" s="29"/>
      <c r="E9" s="29"/>
      <c r="F9" s="29"/>
      <c r="G9" s="29"/>
      <c r="H9" s="29"/>
      <c r="I9" s="29"/>
      <c r="J9" s="29"/>
      <c r="K9" s="1"/>
      <c r="L9" s="30"/>
      <c r="M9" s="41" t="s">
        <v>58</v>
      </c>
      <c r="N9" s="50" t="s">
        <v>63</v>
      </c>
      <c r="O9" s="51">
        <v>0.7</v>
      </c>
    </row>
    <row r="10" spans="2:15" ht="24" customHeight="1" x14ac:dyDescent="0.25">
      <c r="B10" s="138" t="s">
        <v>21</v>
      </c>
      <c r="C10" s="138"/>
      <c r="D10" s="138"/>
      <c r="E10" s="140" t="str">
        <f>'Ficha Técnica Formulación'!C37</f>
        <v xml:space="preserve">Cobertura poblacional de las acciones de formación de Paz, Cultura Ciudadana y Derechos Humanos.  </v>
      </c>
      <c r="F10" s="141"/>
      <c r="G10" s="141"/>
      <c r="H10" s="141"/>
      <c r="I10" s="141"/>
      <c r="J10" s="141"/>
      <c r="K10" s="142"/>
      <c r="L10" s="31"/>
    </row>
    <row r="11" spans="2:15" ht="10.5" customHeight="1" x14ac:dyDescent="0.25">
      <c r="L11" s="30"/>
    </row>
    <row r="12" spans="2:15" ht="56.25" customHeight="1" x14ac:dyDescent="0.25">
      <c r="B12" s="46" t="s">
        <v>44</v>
      </c>
      <c r="C12" s="46" t="s">
        <v>66</v>
      </c>
      <c r="D12" s="46" t="s">
        <v>48</v>
      </c>
      <c r="E12" s="47" t="s">
        <v>94</v>
      </c>
      <c r="F12" s="47" t="s">
        <v>95</v>
      </c>
      <c r="G12" s="47" t="s">
        <v>49</v>
      </c>
      <c r="H12" s="139" t="s">
        <v>46</v>
      </c>
      <c r="I12" s="139"/>
      <c r="J12" s="47" t="s">
        <v>45</v>
      </c>
      <c r="K12" s="47" t="s">
        <v>52</v>
      </c>
      <c r="L12" s="30"/>
    </row>
    <row r="13" spans="2:15" ht="409.5" x14ac:dyDescent="0.25">
      <c r="B13" s="52">
        <v>2019</v>
      </c>
      <c r="C13" s="42" t="s">
        <v>93</v>
      </c>
      <c r="D13" s="35">
        <v>0.5</v>
      </c>
      <c r="E13" s="45">
        <f>159%+181%+137%+17.6%+55.8%+40%+67%+0%+0%+7.2%+0</f>
        <v>6.6460000000000008</v>
      </c>
      <c r="F13" s="45">
        <v>11</v>
      </c>
      <c r="G13" s="42">
        <f>+E13/F13</f>
        <v>0.60418181818181826</v>
      </c>
      <c r="H13" s="43">
        <f>IF(G13="","",G13/D13)</f>
        <v>1.2083636363636365</v>
      </c>
      <c r="I13" s="44" t="str">
        <f>IF(H13&lt;$O$9,"Critico",IF(H13&lt;$O$7,"Medio",IF(H13="","","Satisfactorio")))</f>
        <v>Satisfactorio</v>
      </c>
      <c r="J13" s="53" t="s">
        <v>96</v>
      </c>
      <c r="K13" s="44"/>
      <c r="L13" s="30"/>
    </row>
    <row r="14" spans="2:15" ht="409.5" x14ac:dyDescent="0.25">
      <c r="B14" s="37">
        <v>2019</v>
      </c>
      <c r="C14" s="37" t="s">
        <v>97</v>
      </c>
      <c r="D14" s="35">
        <v>0.75</v>
      </c>
      <c r="E14" s="36">
        <f>133%+36%+63%+0%+93%+112%+98%+97%+133%+104%</f>
        <v>8.69</v>
      </c>
      <c r="F14" s="36">
        <v>10</v>
      </c>
      <c r="G14" s="35">
        <f>IF(E14="","",E14/F14)</f>
        <v>0.86899999999999999</v>
      </c>
      <c r="H14" s="38">
        <f t="shared" ref="H14" si="0">IF(G14="","",G14/D14)</f>
        <v>1.1586666666666667</v>
      </c>
      <c r="I14" s="44" t="str">
        <f t="shared" ref="I14:I24" si="1">IF(H14&lt;$O$9,"Critico",IF(H14&lt;$O$7,"Medio",IF(H14="","","Satisfactorio")))</f>
        <v>Satisfactorio</v>
      </c>
      <c r="J14" s="54" t="s">
        <v>98</v>
      </c>
      <c r="K14" s="37"/>
      <c r="L14" s="30"/>
    </row>
    <row r="15" spans="2:15" ht="409.5" x14ac:dyDescent="0.25">
      <c r="B15" s="37">
        <v>2019</v>
      </c>
      <c r="C15" s="37" t="s">
        <v>99</v>
      </c>
      <c r="D15" s="35">
        <v>1</v>
      </c>
      <c r="E15" s="36">
        <f>100%+100%+100%+100%+100%+100%+100%+100%+100%+100%</f>
        <v>10</v>
      </c>
      <c r="F15" s="36">
        <v>10</v>
      </c>
      <c r="G15" s="35">
        <f>IF(E15="","",E15/F15)</f>
        <v>1</v>
      </c>
      <c r="H15" s="38">
        <f>IF(G15="","",G15/D15)</f>
        <v>1</v>
      </c>
      <c r="I15" s="44" t="str">
        <f t="shared" si="1"/>
        <v>Satisfactorio</v>
      </c>
      <c r="J15" s="54" t="s">
        <v>100</v>
      </c>
      <c r="K15" s="37"/>
      <c r="L15" s="30"/>
    </row>
    <row r="16" spans="2:15" x14ac:dyDescent="0.25">
      <c r="B16" s="37"/>
      <c r="C16" s="37"/>
      <c r="D16" s="35"/>
      <c r="E16" s="36"/>
      <c r="F16" s="36"/>
      <c r="G16" s="35" t="str">
        <f t="shared" ref="G16:G24" si="2">IF(E16="","",E140/F16)</f>
        <v/>
      </c>
      <c r="H16" s="38" t="str">
        <f t="shared" ref="H16:H24" si="3">IF(G16="","",G16/D16)</f>
        <v/>
      </c>
      <c r="I16" s="44" t="str">
        <f t="shared" si="1"/>
        <v/>
      </c>
      <c r="J16" s="37"/>
      <c r="K16" s="37"/>
      <c r="L16" s="30"/>
    </row>
    <row r="17" spans="2:12" x14ac:dyDescent="0.25">
      <c r="B17" s="37"/>
      <c r="C17" s="37"/>
      <c r="D17" s="35"/>
      <c r="E17" s="36"/>
      <c r="F17" s="36"/>
      <c r="G17" s="35" t="str">
        <f t="shared" si="2"/>
        <v/>
      </c>
      <c r="H17" s="38" t="str">
        <f t="shared" si="3"/>
        <v/>
      </c>
      <c r="I17" s="44" t="str">
        <f t="shared" si="1"/>
        <v/>
      </c>
      <c r="J17" s="37"/>
      <c r="K17" s="37"/>
      <c r="L17" s="30"/>
    </row>
    <row r="18" spans="2:12" x14ac:dyDescent="0.25">
      <c r="B18" s="37"/>
      <c r="C18" s="37"/>
      <c r="D18" s="35"/>
      <c r="E18" s="36"/>
      <c r="F18" s="36"/>
      <c r="G18" s="35" t="str">
        <f t="shared" si="2"/>
        <v/>
      </c>
      <c r="H18" s="38" t="str">
        <f t="shared" si="3"/>
        <v/>
      </c>
      <c r="I18" s="44" t="str">
        <f t="shared" si="1"/>
        <v/>
      </c>
      <c r="J18" s="37"/>
      <c r="K18" s="37"/>
      <c r="L18" s="30"/>
    </row>
    <row r="19" spans="2:12" x14ac:dyDescent="0.25">
      <c r="B19" s="37"/>
      <c r="C19" s="37"/>
      <c r="D19" s="35"/>
      <c r="E19" s="36"/>
      <c r="F19" s="36"/>
      <c r="G19" s="35" t="str">
        <f t="shared" si="2"/>
        <v/>
      </c>
      <c r="H19" s="38" t="str">
        <f t="shared" si="3"/>
        <v/>
      </c>
      <c r="I19" s="44" t="str">
        <f>IF(H19&lt;$O$9,"Critico",IF(H19&lt;$O$7,"Medio",IF(H19="","","Satisfactorio")))</f>
        <v/>
      </c>
      <c r="J19" s="37"/>
      <c r="K19" s="37"/>
      <c r="L19" s="30"/>
    </row>
    <row r="20" spans="2:12" x14ac:dyDescent="0.25">
      <c r="B20" s="37"/>
      <c r="C20" s="37"/>
      <c r="D20" s="35"/>
      <c r="E20" s="36"/>
      <c r="F20" s="36"/>
      <c r="G20" s="35" t="str">
        <f t="shared" si="2"/>
        <v/>
      </c>
      <c r="H20" s="38" t="str">
        <f t="shared" si="3"/>
        <v/>
      </c>
      <c r="I20" s="44" t="str">
        <f t="shared" si="1"/>
        <v/>
      </c>
      <c r="J20" s="37"/>
      <c r="K20" s="37"/>
      <c r="L20" s="30"/>
    </row>
    <row r="21" spans="2:12" x14ac:dyDescent="0.25">
      <c r="B21" s="37"/>
      <c r="C21" s="37"/>
      <c r="D21" s="35"/>
      <c r="E21" s="36"/>
      <c r="F21" s="36"/>
      <c r="G21" s="35" t="str">
        <f t="shared" si="2"/>
        <v/>
      </c>
      <c r="H21" s="38" t="str">
        <f t="shared" si="3"/>
        <v/>
      </c>
      <c r="I21" s="44" t="str">
        <f t="shared" si="1"/>
        <v/>
      </c>
      <c r="J21" s="37"/>
      <c r="K21" s="37"/>
      <c r="L21" s="30"/>
    </row>
    <row r="22" spans="2:12" x14ac:dyDescent="0.25">
      <c r="B22" s="37"/>
      <c r="C22" s="37"/>
      <c r="D22" s="35"/>
      <c r="E22" s="36"/>
      <c r="F22" s="36"/>
      <c r="G22" s="35" t="str">
        <f t="shared" si="2"/>
        <v/>
      </c>
      <c r="H22" s="38" t="str">
        <f t="shared" si="3"/>
        <v/>
      </c>
      <c r="I22" s="44" t="str">
        <f t="shared" si="1"/>
        <v/>
      </c>
      <c r="J22" s="37"/>
      <c r="K22" s="37"/>
      <c r="L22" s="30"/>
    </row>
    <row r="23" spans="2:12" x14ac:dyDescent="0.25">
      <c r="B23" s="37"/>
      <c r="C23" s="37"/>
      <c r="D23" s="35"/>
      <c r="E23" s="36"/>
      <c r="F23" s="36"/>
      <c r="G23" s="35" t="str">
        <f t="shared" si="2"/>
        <v/>
      </c>
      <c r="H23" s="38" t="str">
        <f t="shared" si="3"/>
        <v/>
      </c>
      <c r="I23" s="44" t="str">
        <f t="shared" si="1"/>
        <v/>
      </c>
      <c r="J23" s="37"/>
      <c r="K23" s="37"/>
      <c r="L23" s="30"/>
    </row>
    <row r="24" spans="2:12" x14ac:dyDescent="0.25">
      <c r="B24" s="37"/>
      <c r="C24" s="37"/>
      <c r="D24" s="35"/>
      <c r="E24" s="36"/>
      <c r="F24" s="36"/>
      <c r="G24" s="35" t="str">
        <f t="shared" si="2"/>
        <v/>
      </c>
      <c r="H24" s="38" t="str">
        <f t="shared" si="3"/>
        <v/>
      </c>
      <c r="I24" s="44" t="str">
        <f t="shared" si="1"/>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2019-11-26T19:32:54Z</dcterms:modified>
</cp:coreProperties>
</file>