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8_{D1C4EC1D-6DC9-4E54-9D43-822615B22E0B}" xr6:coauthVersionLast="36" xr6:coauthVersionMax="36" xr10:uidLastSave="{00000000-0000-0000-0000-000000000000}"/>
  <bookViews>
    <workbookView xWindow="0" yWindow="0" windowWidth="7470" windowHeight="7440"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E14" i="3" l="1"/>
  <c r="E13" i="3" l="1"/>
  <c r="G19" i="3" l="1"/>
  <c r="H19" i="3"/>
  <c r="I19" i="3" s="1"/>
  <c r="G14" i="3"/>
  <c r="H14" i="3" s="1"/>
  <c r="I14" i="3" s="1"/>
  <c r="G15" i="3"/>
  <c r="H15" i="3" s="1"/>
  <c r="I15" i="3" s="1"/>
  <c r="G16" i="3"/>
  <c r="H16" i="3" s="1"/>
  <c r="I16" i="3" s="1"/>
  <c r="G17" i="3"/>
  <c r="H17" i="3"/>
  <c r="I17" i="3" s="1"/>
  <c r="G18" i="3"/>
  <c r="H18" i="3" s="1"/>
  <c r="I18" i="3" s="1"/>
  <c r="G20" i="3"/>
  <c r="H20" i="3"/>
  <c r="I20" i="3" s="1"/>
  <c r="G21" i="3"/>
  <c r="H21" i="3" s="1"/>
  <c r="I21" i="3" s="1"/>
  <c r="G22" i="3"/>
  <c r="H22" i="3"/>
  <c r="I22" i="3" s="1"/>
  <c r="G23" i="3"/>
  <c r="H23" i="3" s="1"/>
  <c r="I23" i="3" s="1"/>
  <c r="G24" i="3"/>
  <c r="H24" i="3"/>
  <c r="I24" i="3" s="1"/>
  <c r="G13" i="3"/>
  <c r="H13" i="3" s="1"/>
  <c r="I13" i="3" s="1"/>
  <c r="I15" i="13"/>
  <c r="J15" i="13"/>
  <c r="I14" i="13"/>
  <c r="C14" i="13"/>
  <c r="F14" i="13" s="1"/>
  <c r="C15" i="13" s="1"/>
  <c r="D26" i="13"/>
  <c r="B26" i="13"/>
  <c r="C26" i="13" s="1"/>
  <c r="E26" i="13" s="1"/>
  <c r="G26" i="13" s="1"/>
  <c r="I25" i="13"/>
  <c r="J25" i="13" s="1"/>
  <c r="I18" i="13"/>
  <c r="I26" i="13" s="1"/>
  <c r="J26" i="13" s="1"/>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I17" i="13"/>
  <c r="J17" i="13"/>
  <c r="I16" i="13"/>
  <c r="J16" i="13"/>
  <c r="E10" i="3"/>
  <c r="J14" i="13"/>
  <c r="F15" i="13" l="1"/>
  <c r="C16" i="13" s="1"/>
  <c r="E15" i="13"/>
  <c r="G15" i="13" s="1"/>
  <c r="J18" i="13"/>
  <c r="E14" i="13"/>
  <c r="G14" i="13" s="1"/>
  <c r="F47" i="13"/>
  <c r="F48" i="13" s="1"/>
  <c r="F49" i="13" s="1"/>
  <c r="F50" i="13" s="1"/>
  <c r="F51" i="13" s="1"/>
  <c r="F52" i="13" s="1"/>
  <c r="F53" i="13" s="1"/>
  <c r="F54" i="13" s="1"/>
  <c r="F55" i="13" s="1"/>
  <c r="F56" i="13" s="1"/>
  <c r="F57" i="13" s="1"/>
  <c r="F58" i="13" s="1"/>
  <c r="E16" i="13" l="1"/>
  <c r="G16" i="13" s="1"/>
  <c r="F16" i="13"/>
  <c r="C17" i="13" s="1"/>
  <c r="E17" i="13" l="1"/>
  <c r="G17" i="13" s="1"/>
  <c r="F17" i="13"/>
  <c r="C18" i="13" s="1"/>
  <c r="E18" i="13" l="1"/>
  <c r="G18" i="13" s="1"/>
  <c r="F18" i="13"/>
  <c r="C19" i="13" s="1"/>
  <c r="F19" i="13" l="1"/>
  <c r="C20" i="13" s="1"/>
  <c r="E19" i="13"/>
  <c r="G19" i="13" s="1"/>
  <c r="E20" i="13" l="1"/>
  <c r="G20" i="13" s="1"/>
  <c r="F20" i="13"/>
  <c r="C21" i="13" s="1"/>
  <c r="E21" i="13" l="1"/>
  <c r="G21" i="13" s="1"/>
  <c r="F21" i="13"/>
  <c r="C22" i="13" s="1"/>
  <c r="F22" i="13" l="1"/>
  <c r="C23" i="13" s="1"/>
  <c r="E22" i="13"/>
  <c r="G22" i="13" s="1"/>
  <c r="E23" i="13" l="1"/>
  <c r="G23" i="13" s="1"/>
  <c r="F23" i="13"/>
  <c r="C24"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<sst xmlns="http://schemas.openxmlformats.org/spreadsheetml/2006/main" count="148" uniqueCount="131">
  <si>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</si>
  <si>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</si>
  <si>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</si>
  <si>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</si>
  <si>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</si>
  <si>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</si>
  <si>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</si>
  <si>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</si>
  <si>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</si>
  <si>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</si>
  <si>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</si>
  <si>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</si>
  <si>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</si>
  <si>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</si>
  <si>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</si>
  <si>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</si>
  <si>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</si>
  <si>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</si>
  <si>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</si>
  <si>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</si>
  <si>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</si>
  <si>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</si>
  <si>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</si>
  <si>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</si>
  <si>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</si>
  <si>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</si>
  <si>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</si>
  <si>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</si>
  <si>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</si>
  <si>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</si>
  <si>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</si>
  <si>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</si>
  <si>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</si>
  <si>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</si>
  <si>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</si>
  <si>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</si>
  <si>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</si>
  <si>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</si>
  <si>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</si>
  <si>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</si>
  <si>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</si>
  <si>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</si>
  <si>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</si>
  <si>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</si>
  <si>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</si>
  <si>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</si>
  <si>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</si>
  <si>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</si>
  <si>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</si>
  <si>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</si>
  <si>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</si>
  <si>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</si>
  <si>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</si>
  <si>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</si>
  <si>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</si>
  <si>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</si>
  <si>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</si>
  <si>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</si>
  <si>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</si>
  <si>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</si>
  <si>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</si>
  <si>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</si>
  <si>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</si>
  <si>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</si>
  <si>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</si>
  <si>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</si>
  <si>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</si>
  <si>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</si>
  <si>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</si>
  <si>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</si>
  <si>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</si>
  <si>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</si>
  <si>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</si>
  <si>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</si>
  <si>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</si>
  <si>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</si>
  <si>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</si>
  <si>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</si>
  <si>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</si>
  <si>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</si>
  <si>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</si>
  <si>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</si>
  <si>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</si>
  <si>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</si>
  <si>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</si>
  <si>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</si>
  <si>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</si>
  <si>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</si>
  <si>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</si>
  <si>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</si>
  <si>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</si>
  <si>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</si>
  <si>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</si>
  <si>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</si>
  <si>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</si>
  <si>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</si>
  <si>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</si>
  <si>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</si>
  <si>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</si>
  <si>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</si>
  <si>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</si>
  <si>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</si>
  <si>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</si>
  <si>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</si>
  <si>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</si>
  <si>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</si>
  <si>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</si>
  <si>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</si>
  <si>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</si>
  <si>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</si>
  <si>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</si>
  <si>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</si>
  <si>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porcentaje</t>
  </si>
  <si>
    <t>trimestre</t>
  </si>
  <si>
    <t>MMCS03.06.18.FT06</t>
  </si>
  <si>
    <t xml:space="preserve">Conocer el nivel de satisfaccion de los ciudadanos sobre las acciones de visibilizacion del proceso de Gestion de Paz y Cultura Ciudadana. </t>
  </si>
  <si>
    <t xml:space="preserve">Nivel de satisfaccion de los ciudadanos sobre las acciones de visibilizacion del proceso de Gestion de Paz y Cultura Ciudadana. </t>
  </si>
  <si>
    <t>Se refiere al promedio de medicion de la Satisfaccion del usuario sobre los eventos de visibilizacion de acuerdo al fomato  MEDE01.05.09.18.P06.F05</t>
  </si>
  <si>
    <t>Cumplimiento satisfactorio  &gt; 90%
Cumplimiento medio    Entre 70% y 90%
Cumplimiento crítico  &lt; 70%</t>
  </si>
  <si>
    <t>Nivel de satisfaccion de los ciudadanos sobre las acciones de Visibilizacion del proceso= V1+V2+V3+Vn / n</t>
  </si>
  <si>
    <t>V1+V2+V3+Vn= Porcentaje de satisfaccion de cada evento realizado</t>
  </si>
  <si>
    <t xml:space="preserve">n= numero de eventos realizadas </t>
  </si>
  <si>
    <t xml:space="preserve"> Fomato  MEDE01.05.09.18.P06.F05</t>
  </si>
  <si>
    <t xml:space="preserve">Satisfaccion: Acción y efecto de satisfacer o satisfacerse. (Según Real Academia Española).
Ciudadanos: Persona considerada como miembro activo de un Estado, titular de derechos políticos y sometido a sus leyes. (Según Real Academia Española).
Acciones de visibilizacion: son el conjunto de acciones o actividades que se realizan dentro del organismo para visibilizar a traves de eventos a un grupo especifico dentro de la comunidad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t>
  </si>
  <si>
    <t>II trimestre</t>
  </si>
  <si>
    <t>Para determinar este indicador se toma como insumo las encuestas aplicadas en los siguientes productos, sin embargo hasta la fecha solo 1 producto se ha desarrollado contando con un mal resultado, los otros productos estan planificados para el segundo semestre del año lo que impide tener una calificacion de satisfaccion por parte de los usuarios. 
Realizar 30 procesos de socialización y promoción de la Justicia de Paz (42%)
Realizar un evento para la ciudadanía en torno a la construcción de Paz (0%)
Realizar un evento de colectivos en arte urbano que amplien la perspectiva de paz y las diversas formas de construirla (0%)
Desarollar 2 acciones pedagógicas en cultura ciudadana para la paz (0%)
Realizar la socialización de 2 propuestas juveniles urbanas a los actores comunitarios (0%)
Realizar 2 campañas pedagogicas y  culturales (0%)
Implementar 10 actos culturales y recreativos en los corredores seleccionados (0%)</t>
  </si>
  <si>
    <t>Como accion de mejora frente a la baja calificacion en las jornadas de jueces de paz, se verificara que el personal que realice las intervenciones en las diferentes jornadas tengan la capacidad y el conocimiento idoneo para desarrollar este tipo de procesos.</t>
  </si>
  <si>
    <t>III Trimestre</t>
  </si>
  <si>
    <t xml:space="preserve">Para determinar este indicador se toma como insumo las encuestas aplicadas en los siguientes productos:
Realizar 30 procesos de socialización y promoción de la Justicia de Paz 100%
Realizar un evento de colectivos en arte urbano que amplien la perspectiva de paz y las diversas formas de construirla 89%
Desarollar 2 acciones pedagógicas en cultura ciudadana para la paz 99%
Realizar 2 campañas pedagogicas y  culturales 100%
Implementar 10 actos culturales y recreativos en los corredores seleccionados 98%
</t>
  </si>
  <si>
    <t>IV trimestre</t>
  </si>
  <si>
    <t xml:space="preserve">Para determinar este indicador se toma como insumo las encuestas aplicadas en los siguientes productos:
Realizar 30 procesos de socialización y promoción de la Justicia de Paz 100%
Realizar un evento de colectivos en arte urbano que amplien la perspectiva de paz y las diversas formas de construirla 99%
Desarollar 2 acciones pedagógicas en cultura ciudadana para la paz 95%
Realizar 2 campañas pedagogicas y  culturales 98%
Implementar 10 actos culturales y recreativos en los corredores seleccionados 96%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</si>
</sst>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200">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26" xfId="0" applyFont="1" applyFill="1" applyBorder="1" applyAlignment="1" applyProtection="1">
      <alignment horizontal="center" vertical="center" wrapText="1"/>
    </xf>
    <xf numFmtId="0" fontId="6" fillId="5" borderId="29" xfId="0" applyFont="1" applyFill="1" applyBorder="1" applyAlignment="1" applyProtection="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17589640"/>
        <c:axId val="317590032"/>
      </c:barChart>
      <c:catAx>
        <c:axId val="317589640"/>
        <c:scaling>
          <c:orientation val="minMax"/>
        </c:scaling>
        <c:delete val="0"/>
        <c:axPos val="b"/>
        <c:numFmt formatCode="General" sourceLinked="1"/>
        <c:majorTickMark val="out"/>
        <c:minorTickMark val="none"/>
        <c:tickLblPos val="nextTo"/>
        <c:txPr>
          <a:bodyPr rot="0" vert="horz"/>
          <a:lstStyle/>
          <a:p>
            <a:pPr>
              <a:defRPr/>
            </a:pPr>
            <a:endParaRPr lang="es-CO"/>
          </a:p>
        </c:txPr>
        <c:crossAx val="317590032"/>
        <c:crosses val="autoZero"/>
        <c:auto val="1"/>
        <c:lblAlgn val="ctr"/>
        <c:lblOffset val="100"/>
        <c:noMultiLvlLbl val="0"/>
      </c:catAx>
      <c:valAx>
        <c:axId val="31759003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17589640"/>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19389896"/>
        <c:axId val="319390288"/>
      </c:lineChart>
      <c:catAx>
        <c:axId val="31938989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9390288"/>
        <c:crosses val="autoZero"/>
        <c:auto val="1"/>
        <c:lblAlgn val="ctr"/>
        <c:lblOffset val="100"/>
        <c:noMultiLvlLbl val="0"/>
      </c:catAx>
      <c:valAx>
        <c:axId val="319390288"/>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19389896"/>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1</c:v>
                </c:pt>
                <c:pt idx="1">
                  <c:v>1</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0.42</c:v>
                </c:pt>
                <c:pt idx="1">
                  <c:v>0.97199999999999986</c:v>
                </c:pt>
                <c:pt idx="2">
                  <c:v>0.97599999999999998</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19391072"/>
        <c:axId val="319391464"/>
      </c:barChart>
      <c:catAx>
        <c:axId val="319391072"/>
        <c:scaling>
          <c:orientation val="minMax"/>
        </c:scaling>
        <c:delete val="0"/>
        <c:axPos val="b"/>
        <c:numFmt formatCode="General" sourceLinked="1"/>
        <c:majorTickMark val="none"/>
        <c:minorTickMark val="none"/>
        <c:tickLblPos val="nextTo"/>
        <c:txPr>
          <a:bodyPr/>
          <a:lstStyle/>
          <a:p>
            <a:pPr>
              <a:defRPr sz="1100"/>
            </a:pPr>
            <a:endParaRPr lang="es-CO"/>
          </a:p>
        </c:txPr>
        <c:crossAx val="319391464"/>
        <c:crosses val="autoZero"/>
        <c:auto val="1"/>
        <c:lblAlgn val="ctr"/>
        <c:lblOffset val="100"/>
        <c:noMultiLvlLbl val="0"/>
      </c:catAx>
      <c:valAx>
        <c:axId val="31939146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1939107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0332243"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4"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54"/>
      <c r="C2" s="155"/>
      <c r="D2" s="155"/>
      <c r="E2" s="155"/>
      <c r="F2" s="155"/>
      <c r="G2" s="155"/>
      <c r="H2" s="155"/>
      <c r="I2" s="155"/>
      <c r="J2" s="155"/>
      <c r="K2" s="155"/>
      <c r="L2" s="155"/>
      <c r="M2" s="156"/>
    </row>
    <row r="3" spans="2:13" x14ac:dyDescent="0.25">
      <c r="B3" s="157"/>
      <c r="C3" s="158"/>
      <c r="D3" s="158"/>
      <c r="E3" s="158"/>
      <c r="F3" s="158"/>
      <c r="G3" s="158"/>
      <c r="H3" s="158"/>
      <c r="I3" s="158"/>
      <c r="J3" s="158"/>
      <c r="K3" s="158"/>
      <c r="L3" s="158"/>
      <c r="M3" s="159"/>
    </row>
    <row r="4" spans="2:13" x14ac:dyDescent="0.25">
      <c r="B4" s="157"/>
      <c r="C4" s="158"/>
      <c r="D4" s="158"/>
      <c r="E4" s="158"/>
      <c r="F4" s="158"/>
      <c r="G4" s="158"/>
      <c r="H4" s="158"/>
      <c r="I4" s="158"/>
      <c r="J4" s="158"/>
      <c r="K4" s="158"/>
      <c r="L4" s="158"/>
      <c r="M4" s="159"/>
    </row>
    <row r="5" spans="2:13" x14ac:dyDescent="0.25">
      <c r="B5" s="157"/>
      <c r="C5" s="158"/>
      <c r="D5" s="158"/>
      <c r="E5" s="158"/>
      <c r="F5" s="158"/>
      <c r="G5" s="158"/>
      <c r="H5" s="158"/>
      <c r="I5" s="158"/>
      <c r="J5" s="158"/>
      <c r="K5" s="158"/>
      <c r="L5" s="158"/>
      <c r="M5" s="159"/>
    </row>
    <row r="6" spans="2:13" x14ac:dyDescent="0.25">
      <c r="B6" s="157"/>
      <c r="C6" s="158"/>
      <c r="D6" s="158"/>
      <c r="E6" s="158"/>
      <c r="F6" s="158"/>
      <c r="G6" s="158"/>
      <c r="H6" s="158"/>
      <c r="I6" s="158"/>
      <c r="J6" s="158"/>
      <c r="K6" s="158"/>
      <c r="L6" s="158"/>
      <c r="M6" s="159"/>
    </row>
    <row r="7" spans="2:13" x14ac:dyDescent="0.25">
      <c r="B7" s="157"/>
      <c r="C7" s="158"/>
      <c r="D7" s="158"/>
      <c r="E7" s="158"/>
      <c r="F7" s="158"/>
      <c r="G7" s="158"/>
      <c r="H7" s="158"/>
      <c r="I7" s="158"/>
      <c r="J7" s="158"/>
      <c r="K7" s="158"/>
      <c r="L7" s="158"/>
      <c r="M7" s="159"/>
    </row>
    <row r="8" spans="2:13" x14ac:dyDescent="0.25">
      <c r="B8" s="157"/>
      <c r="C8" s="158"/>
      <c r="D8" s="158"/>
      <c r="E8" s="158"/>
      <c r="F8" s="158"/>
      <c r="G8" s="158"/>
      <c r="H8" s="158"/>
      <c r="I8" s="158"/>
      <c r="J8" s="158"/>
      <c r="K8" s="158"/>
      <c r="L8" s="158"/>
      <c r="M8" s="159"/>
    </row>
    <row r="9" spans="2:13" x14ac:dyDescent="0.25">
      <c r="B9" s="157"/>
      <c r="C9" s="158"/>
      <c r="D9" s="158"/>
      <c r="E9" s="158"/>
      <c r="F9" s="158"/>
      <c r="G9" s="158"/>
      <c r="H9" s="158"/>
      <c r="I9" s="158"/>
      <c r="J9" s="158"/>
      <c r="K9" s="158"/>
      <c r="L9" s="158"/>
      <c r="M9" s="159"/>
    </row>
    <row r="10" spans="2:13" ht="15.75" thickBot="1" x14ac:dyDescent="0.3">
      <c r="B10" s="160"/>
      <c r="C10" s="161"/>
      <c r="D10" s="161"/>
      <c r="E10" s="161"/>
      <c r="F10" s="161"/>
      <c r="G10" s="161"/>
      <c r="H10" s="161"/>
      <c r="I10" s="161"/>
      <c r="J10" s="161"/>
      <c r="K10" s="161"/>
      <c r="L10" s="161"/>
      <c r="M10" s="162"/>
    </row>
    <row r="11" spans="2:13" ht="12.75" customHeight="1" x14ac:dyDescent="0.25">
      <c r="B11" s="2"/>
      <c r="C11" s="3"/>
      <c r="D11" s="3"/>
      <c r="E11" s="3"/>
      <c r="F11" s="4"/>
      <c r="G11" s="3"/>
      <c r="H11" s="3"/>
      <c r="I11" s="3"/>
      <c r="J11" s="3"/>
      <c r="K11" s="3"/>
      <c r="L11" s="3"/>
      <c r="M11" s="5"/>
    </row>
    <row r="12" spans="2:13" ht="23.25" customHeight="1" x14ac:dyDescent="0.25">
      <c r="B12" s="163" t="s">
        <v>0</v>
      </c>
      <c r="C12" s="164"/>
      <c r="D12" s="164"/>
      <c r="E12" s="164"/>
      <c r="F12" s="164"/>
      <c r="G12" s="164"/>
      <c r="H12" s="164"/>
      <c r="I12" s="164"/>
      <c r="J12" s="164"/>
      <c r="K12" s="164"/>
      <c r="L12" s="164"/>
      <c r="M12" s="165"/>
    </row>
    <row r="13" spans="2:13" ht="15.75" customHeight="1" x14ac:dyDescent="0.25">
      <c r="B13" s="6"/>
      <c r="C13" s="7"/>
      <c r="D13" s="8"/>
      <c r="E13" s="8"/>
      <c r="F13" s="7"/>
      <c r="G13" s="7"/>
      <c r="H13" s="7"/>
      <c r="I13" s="8"/>
      <c r="J13" s="8"/>
      <c r="K13" s="7"/>
      <c r="L13" s="7"/>
      <c r="M13" s="9"/>
    </row>
    <row r="14" spans="2:13" ht="12.75" customHeight="1" x14ac:dyDescent="0.25">
      <c r="B14" s="166" t="s">
        <v>1</v>
      </c>
      <c r="C14" s="167"/>
      <c r="D14" s="10"/>
      <c r="E14" s="10"/>
      <c r="F14" s="168" t="s">
        <v>52</v>
      </c>
      <c r="G14" s="168"/>
      <c r="H14" s="168"/>
      <c r="I14" s="10"/>
      <c r="J14" s="10"/>
      <c r="K14" s="168" t="s">
        <v>2</v>
      </c>
      <c r="L14" s="168"/>
      <c r="M14" s="11"/>
    </row>
    <row r="15" spans="2:13" ht="12.75" customHeight="1" x14ac:dyDescent="0.25">
      <c r="B15" s="166"/>
      <c r="C15" s="167"/>
      <c r="D15" s="10"/>
      <c r="E15" s="10"/>
      <c r="F15" s="168"/>
      <c r="G15" s="168"/>
      <c r="H15" s="168"/>
      <c r="I15" s="10"/>
      <c r="J15" s="10"/>
      <c r="K15" s="168"/>
      <c r="L15" s="168"/>
      <c r="M15" s="11"/>
    </row>
    <row r="16" spans="2:13" ht="14.25" customHeight="1" x14ac:dyDescent="0.25">
      <c r="B16" s="12" t="s">
        <v>3</v>
      </c>
      <c r="C16" s="13"/>
      <c r="D16" s="14"/>
      <c r="E16" s="14"/>
      <c r="F16" s="28" t="s">
        <v>42</v>
      </c>
      <c r="G16" s="126"/>
      <c r="H16" s="126"/>
      <c r="I16" s="14"/>
      <c r="J16" s="10"/>
      <c r="K16" s="169" t="s">
        <v>114</v>
      </c>
      <c r="L16" s="170"/>
      <c r="M16" s="11"/>
    </row>
    <row r="17" spans="2:13" x14ac:dyDescent="0.25">
      <c r="B17" s="12" t="s">
        <v>4</v>
      </c>
      <c r="C17" s="13" t="s">
        <v>99</v>
      </c>
      <c r="D17" s="14"/>
      <c r="E17" s="14"/>
      <c r="F17" s="28" t="s">
        <v>43</v>
      </c>
      <c r="G17" s="126" t="s">
        <v>99</v>
      </c>
      <c r="H17" s="126"/>
      <c r="I17" s="14"/>
      <c r="J17" s="10"/>
      <c r="K17" s="171"/>
      <c r="L17" s="172"/>
      <c r="M17" s="11"/>
    </row>
    <row r="18" spans="2:13" x14ac:dyDescent="0.25">
      <c r="B18" s="12" t="s">
        <v>5</v>
      </c>
      <c r="C18" s="13"/>
      <c r="D18" s="14"/>
      <c r="E18" s="14"/>
      <c r="F18" s="28" t="s">
        <v>44</v>
      </c>
      <c r="G18" s="126"/>
      <c r="H18" s="126"/>
      <c r="I18" s="14"/>
      <c r="J18" s="10"/>
      <c r="K18" s="173"/>
      <c r="L18" s="174"/>
      <c r="M18" s="11"/>
    </row>
    <row r="19" spans="2:13" x14ac:dyDescent="0.25">
      <c r="B19" s="12" t="s">
        <v>41</v>
      </c>
      <c r="C19" s="13"/>
      <c r="D19" s="14"/>
      <c r="E19" s="14"/>
      <c r="F19" s="28" t="s">
        <v>40</v>
      </c>
      <c r="G19" s="126"/>
      <c r="H19" s="12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75" t="s">
        <v>6</v>
      </c>
      <c r="C21" s="176"/>
      <c r="D21" s="176"/>
      <c r="E21" s="176"/>
      <c r="F21" s="176"/>
      <c r="G21" s="176"/>
      <c r="H21" s="176"/>
      <c r="I21" s="176"/>
      <c r="J21" s="176"/>
      <c r="K21" s="176"/>
      <c r="L21" s="176"/>
      <c r="M21" s="177"/>
    </row>
    <row r="22" spans="2:13" ht="14.25" customHeight="1" x14ac:dyDescent="0.25">
      <c r="B22" s="178"/>
      <c r="C22" s="179"/>
      <c r="D22" s="179"/>
      <c r="E22" s="179"/>
      <c r="F22" s="179"/>
      <c r="G22" s="179"/>
      <c r="H22" s="179"/>
      <c r="I22" s="179"/>
      <c r="J22" s="179"/>
      <c r="K22" s="179"/>
      <c r="L22" s="179"/>
      <c r="M22" s="180"/>
    </row>
    <row r="23" spans="2:13" ht="21" customHeight="1" x14ac:dyDescent="0.25">
      <c r="B23" s="127" t="s">
        <v>83</v>
      </c>
      <c r="C23" s="141" t="s">
        <v>7</v>
      </c>
      <c r="D23" s="142"/>
      <c r="E23" s="142"/>
      <c r="F23" s="143"/>
      <c r="G23" s="151" t="s">
        <v>100</v>
      </c>
      <c r="H23" s="152"/>
      <c r="I23" s="152"/>
      <c r="J23" s="152"/>
      <c r="K23" s="152"/>
      <c r="L23" s="152"/>
      <c r="M23" s="153"/>
    </row>
    <row r="24" spans="2:13" ht="20.100000000000001" customHeight="1" x14ac:dyDescent="0.25">
      <c r="B24" s="128"/>
      <c r="C24" s="141" t="s">
        <v>8</v>
      </c>
      <c r="D24" s="142"/>
      <c r="E24" s="142"/>
      <c r="F24" s="143"/>
      <c r="G24" s="181" t="s">
        <v>101</v>
      </c>
      <c r="H24" s="182"/>
      <c r="I24" s="182"/>
      <c r="J24" s="182"/>
      <c r="K24" s="182"/>
      <c r="L24" s="182"/>
      <c r="M24" s="183"/>
    </row>
    <row r="25" spans="2:13" ht="20.100000000000001" customHeight="1" x14ac:dyDescent="0.25">
      <c r="B25" s="128"/>
      <c r="C25" s="141" t="s">
        <v>9</v>
      </c>
      <c r="D25" s="142"/>
      <c r="E25" s="142"/>
      <c r="F25" s="143"/>
      <c r="G25" s="181" t="s">
        <v>102</v>
      </c>
      <c r="H25" s="182"/>
      <c r="I25" s="182"/>
      <c r="J25" s="182"/>
      <c r="K25" s="182"/>
      <c r="L25" s="182"/>
      <c r="M25" s="183"/>
    </row>
    <row r="26" spans="2:13" ht="20.100000000000001" customHeight="1" x14ac:dyDescent="0.25">
      <c r="B26" s="128"/>
      <c r="C26" s="141" t="s">
        <v>10</v>
      </c>
      <c r="D26" s="142"/>
      <c r="E26" s="142"/>
      <c r="F26" s="143"/>
      <c r="G26" s="181" t="s">
        <v>103</v>
      </c>
      <c r="H26" s="184"/>
      <c r="I26" s="184"/>
      <c r="J26" s="184"/>
      <c r="K26" s="184"/>
      <c r="L26" s="184"/>
      <c r="M26" s="185"/>
    </row>
    <row r="27" spans="2:13" ht="23.25" customHeight="1" x14ac:dyDescent="0.25">
      <c r="B27" s="127" t="s">
        <v>84</v>
      </c>
      <c r="C27" s="141" t="s">
        <v>11</v>
      </c>
      <c r="D27" s="142"/>
      <c r="E27" s="142"/>
      <c r="F27" s="143"/>
      <c r="G27" s="151" t="s">
        <v>104</v>
      </c>
      <c r="H27" s="152"/>
      <c r="I27" s="152"/>
      <c r="J27" s="152"/>
      <c r="K27" s="152"/>
      <c r="L27" s="152"/>
      <c r="M27" s="153"/>
    </row>
    <row r="28" spans="2:13" ht="23.25" customHeight="1" x14ac:dyDescent="0.25">
      <c r="B28" s="128"/>
      <c r="C28" s="141" t="s">
        <v>12</v>
      </c>
      <c r="D28" s="142"/>
      <c r="E28" s="142"/>
      <c r="F28" s="143"/>
      <c r="G28" s="151" t="s">
        <v>105</v>
      </c>
      <c r="H28" s="152"/>
      <c r="I28" s="152"/>
      <c r="J28" s="152"/>
      <c r="K28" s="152"/>
      <c r="L28" s="152"/>
      <c r="M28" s="153"/>
    </row>
    <row r="29" spans="2:13" ht="27.75" customHeight="1" x14ac:dyDescent="0.25">
      <c r="B29" s="128"/>
      <c r="C29" s="141" t="s">
        <v>13</v>
      </c>
      <c r="D29" s="142"/>
      <c r="E29" s="142"/>
      <c r="F29" s="143"/>
      <c r="G29" s="130" t="s">
        <v>107</v>
      </c>
      <c r="H29" s="131"/>
      <c r="I29" s="131"/>
      <c r="J29" s="131"/>
      <c r="K29" s="131"/>
      <c r="L29" s="131"/>
      <c r="M29" s="132"/>
    </row>
    <row r="30" spans="2:13" ht="36" customHeight="1" x14ac:dyDescent="0.25">
      <c r="B30" s="129"/>
      <c r="C30" s="141" t="s">
        <v>14</v>
      </c>
      <c r="D30" s="142"/>
      <c r="E30" s="142"/>
      <c r="F30" s="143"/>
      <c r="G30" s="130" t="s">
        <v>106</v>
      </c>
      <c r="H30" s="131"/>
      <c r="I30" s="131"/>
      <c r="J30" s="131"/>
      <c r="K30" s="131"/>
      <c r="L30" s="131"/>
      <c r="M30" s="132"/>
    </row>
    <row r="31" spans="2:13" ht="25.5" customHeight="1" x14ac:dyDescent="0.25">
      <c r="B31" s="133" t="s">
        <v>85</v>
      </c>
      <c r="C31" s="135" t="s">
        <v>15</v>
      </c>
      <c r="D31" s="135"/>
      <c r="E31" s="135"/>
      <c r="F31" s="135"/>
      <c r="G31" s="136" t="s">
        <v>108</v>
      </c>
      <c r="H31" s="136"/>
      <c r="I31" s="136"/>
      <c r="J31" s="136"/>
      <c r="K31" s="136"/>
      <c r="L31" s="136"/>
      <c r="M31" s="137"/>
    </row>
    <row r="32" spans="2:13" ht="21" customHeight="1" x14ac:dyDescent="0.25">
      <c r="B32" s="134"/>
      <c r="C32" s="135" t="s">
        <v>16</v>
      </c>
      <c r="D32" s="135"/>
      <c r="E32" s="135"/>
      <c r="F32" s="135"/>
      <c r="G32" s="138" t="s">
        <v>108</v>
      </c>
      <c r="H32" s="138"/>
      <c r="I32" s="138"/>
      <c r="J32" s="138"/>
      <c r="K32" s="138"/>
      <c r="L32" s="138"/>
      <c r="M32" s="139"/>
    </row>
    <row r="33" spans="2:13" ht="33" customHeight="1" x14ac:dyDescent="0.25">
      <c r="B33" s="134"/>
      <c r="C33" s="140" t="s">
        <v>17</v>
      </c>
      <c r="D33" s="140"/>
      <c r="E33" s="140"/>
      <c r="F33" s="140"/>
      <c r="G33" s="136" t="s">
        <v>108</v>
      </c>
      <c r="H33" s="136"/>
      <c r="I33" s="136"/>
      <c r="J33" s="136"/>
      <c r="K33" s="136"/>
      <c r="L33" s="136"/>
      <c r="M33" s="137"/>
    </row>
    <row r="34" spans="2:13" ht="28.5" customHeight="1" x14ac:dyDescent="0.25">
      <c r="B34" s="19" t="s">
        <v>86</v>
      </c>
      <c r="C34" s="140" t="s">
        <v>7</v>
      </c>
      <c r="D34" s="140"/>
      <c r="E34" s="140"/>
      <c r="F34" s="140"/>
      <c r="G34" s="136" t="s">
        <v>108</v>
      </c>
      <c r="H34" s="136"/>
      <c r="I34" s="136"/>
      <c r="J34" s="136"/>
      <c r="K34" s="136"/>
      <c r="L34" s="136"/>
      <c r="M34" s="137"/>
    </row>
    <row r="35" spans="2:13" s="20" customFormat="1" ht="28.5" customHeight="1" x14ac:dyDescent="0.25">
      <c r="B35" s="144" t="s">
        <v>18</v>
      </c>
      <c r="C35" s="145"/>
      <c r="D35" s="145"/>
      <c r="E35" s="145"/>
      <c r="F35" s="145"/>
      <c r="G35" s="145"/>
      <c r="H35" s="145"/>
      <c r="I35" s="145"/>
      <c r="J35" s="145"/>
      <c r="K35" s="145"/>
      <c r="L35" s="145"/>
      <c r="M35" s="146"/>
    </row>
    <row r="36" spans="2:13" s="20" customFormat="1" ht="24.75" customHeight="1" x14ac:dyDescent="0.25">
      <c r="B36" s="21" t="s">
        <v>19</v>
      </c>
      <c r="C36" s="147" t="s">
        <v>20</v>
      </c>
      <c r="D36" s="147"/>
      <c r="E36" s="147"/>
      <c r="F36" s="147"/>
      <c r="G36" s="147"/>
      <c r="H36" s="147"/>
      <c r="I36" s="147"/>
      <c r="J36" s="147"/>
      <c r="K36" s="147"/>
      <c r="L36" s="147"/>
      <c r="M36" s="148"/>
    </row>
    <row r="37" spans="2:13" ht="29.25" customHeight="1" x14ac:dyDescent="0.25">
      <c r="B37" s="22" t="s">
        <v>97</v>
      </c>
      <c r="C37" s="149" t="s">
        <v>116</v>
      </c>
      <c r="D37" s="149"/>
      <c r="E37" s="149"/>
      <c r="F37" s="149"/>
      <c r="G37" s="149"/>
      <c r="H37" s="149"/>
      <c r="I37" s="149"/>
      <c r="J37" s="149"/>
      <c r="K37" s="149"/>
      <c r="L37" s="149"/>
      <c r="M37" s="150"/>
    </row>
    <row r="38" spans="2:13" ht="29.25" customHeight="1" x14ac:dyDescent="0.25">
      <c r="B38" s="23" t="s">
        <v>22</v>
      </c>
      <c r="C38" s="104" t="s">
        <v>108</v>
      </c>
      <c r="D38" s="105"/>
      <c r="E38" s="105"/>
      <c r="F38" s="105"/>
      <c r="G38" s="105"/>
      <c r="H38" s="105"/>
      <c r="I38" s="105"/>
      <c r="J38" s="105"/>
      <c r="K38" s="105"/>
      <c r="L38" s="105"/>
      <c r="M38" s="106"/>
    </row>
    <row r="39" spans="2:13" ht="117" customHeight="1" x14ac:dyDescent="0.25">
      <c r="B39" s="23" t="s">
        <v>96</v>
      </c>
      <c r="C39" s="104" t="s">
        <v>123</v>
      </c>
      <c r="D39" s="105"/>
      <c r="E39" s="105"/>
      <c r="F39" s="105"/>
      <c r="G39" s="105"/>
      <c r="H39" s="105"/>
      <c r="I39" s="105"/>
      <c r="J39" s="105"/>
      <c r="K39" s="105"/>
      <c r="L39" s="105"/>
      <c r="M39" s="106"/>
    </row>
    <row r="40" spans="2:13" ht="68.25" customHeight="1" x14ac:dyDescent="0.25">
      <c r="B40" s="24" t="s">
        <v>23</v>
      </c>
      <c r="C40" s="112" t="s">
        <v>115</v>
      </c>
      <c r="D40" s="112"/>
      <c r="E40" s="112"/>
      <c r="F40" s="112"/>
      <c r="G40" s="112"/>
      <c r="H40" s="112"/>
      <c r="I40" s="112"/>
      <c r="J40" s="112"/>
      <c r="K40" s="112"/>
      <c r="L40" s="112"/>
      <c r="M40" s="113"/>
    </row>
    <row r="41" spans="2:13" ht="54" customHeight="1" x14ac:dyDescent="0.25">
      <c r="B41" s="24" t="s">
        <v>24</v>
      </c>
      <c r="C41" s="114" t="s">
        <v>117</v>
      </c>
      <c r="D41" s="115"/>
      <c r="E41" s="115"/>
      <c r="F41" s="115"/>
      <c r="G41" s="115"/>
      <c r="H41" s="115"/>
      <c r="I41" s="115"/>
      <c r="J41" s="115"/>
      <c r="K41" s="115"/>
      <c r="L41" s="115"/>
      <c r="M41" s="116"/>
    </row>
    <row r="42" spans="2:13" ht="52.5" customHeight="1" x14ac:dyDescent="0.25">
      <c r="B42" s="24" t="s">
        <v>25</v>
      </c>
      <c r="C42" s="114" t="s">
        <v>118</v>
      </c>
      <c r="D42" s="115"/>
      <c r="E42" s="115"/>
      <c r="F42" s="115"/>
      <c r="G42" s="115"/>
      <c r="H42" s="115"/>
      <c r="I42" s="115"/>
      <c r="J42" s="115"/>
      <c r="K42" s="95"/>
      <c r="L42" s="95"/>
      <c r="M42" s="96"/>
    </row>
    <row r="43" spans="2:13" ht="33.75" customHeight="1" x14ac:dyDescent="0.25">
      <c r="B43" s="25" t="s">
        <v>26</v>
      </c>
      <c r="C43" s="112" t="s">
        <v>112</v>
      </c>
      <c r="D43" s="112"/>
      <c r="E43" s="112"/>
      <c r="F43" s="112"/>
      <c r="G43" s="112"/>
      <c r="H43" s="112"/>
      <c r="I43" s="112"/>
      <c r="J43" s="112"/>
      <c r="K43" s="112"/>
      <c r="L43" s="112"/>
      <c r="M43" s="113"/>
    </row>
    <row r="44" spans="2:13" ht="26.25" customHeight="1" x14ac:dyDescent="0.25">
      <c r="B44" s="25" t="s">
        <v>27</v>
      </c>
      <c r="C44" s="114" t="s">
        <v>119</v>
      </c>
      <c r="D44" s="115"/>
      <c r="E44" s="115"/>
      <c r="F44" s="115"/>
      <c r="G44" s="115"/>
      <c r="H44" s="115"/>
      <c r="I44" s="115"/>
      <c r="J44" s="115"/>
      <c r="K44" s="115"/>
      <c r="L44" s="115"/>
      <c r="M44" s="116"/>
    </row>
    <row r="45" spans="2:13" ht="23.25" customHeight="1" x14ac:dyDescent="0.25">
      <c r="B45" s="124" t="s">
        <v>28</v>
      </c>
      <c r="C45" s="114" t="s">
        <v>120</v>
      </c>
      <c r="D45" s="115"/>
      <c r="E45" s="115"/>
      <c r="F45" s="115"/>
      <c r="G45" s="115"/>
      <c r="H45" s="115"/>
      <c r="I45" s="115"/>
      <c r="J45" s="115"/>
      <c r="K45" s="115"/>
      <c r="L45" s="115"/>
      <c r="M45" s="116"/>
    </row>
    <row r="46" spans="2:13" ht="23.25" customHeight="1" x14ac:dyDescent="0.25">
      <c r="B46" s="125"/>
      <c r="C46" s="114" t="s">
        <v>121</v>
      </c>
      <c r="D46" s="115"/>
      <c r="E46" s="115"/>
      <c r="F46" s="115"/>
      <c r="G46" s="115"/>
      <c r="H46" s="115"/>
      <c r="I46" s="115"/>
      <c r="J46" s="115"/>
      <c r="K46" s="115"/>
      <c r="L46" s="115"/>
      <c r="M46" s="116"/>
    </row>
    <row r="47" spans="2:13" ht="25.5" customHeight="1" x14ac:dyDescent="0.25">
      <c r="B47" s="125"/>
      <c r="C47" s="114"/>
      <c r="D47" s="115"/>
      <c r="E47" s="115"/>
      <c r="F47" s="115"/>
      <c r="G47" s="115"/>
      <c r="H47" s="115"/>
      <c r="I47" s="115"/>
      <c r="J47" s="115"/>
      <c r="K47" s="115"/>
      <c r="L47" s="115"/>
      <c r="M47" s="116"/>
    </row>
    <row r="48" spans="2:13" ht="26.25" customHeight="1" x14ac:dyDescent="0.25">
      <c r="B48" s="25" t="s">
        <v>29</v>
      </c>
      <c r="C48" s="104" t="s">
        <v>109</v>
      </c>
      <c r="D48" s="105"/>
      <c r="E48" s="105"/>
      <c r="F48" s="105"/>
      <c r="G48" s="105"/>
      <c r="H48" s="105"/>
      <c r="I48" s="105"/>
      <c r="J48" s="105"/>
      <c r="K48" s="105"/>
      <c r="L48" s="105"/>
      <c r="M48" s="106"/>
    </row>
    <row r="49" spans="2:13" ht="33" customHeight="1" x14ac:dyDescent="0.25">
      <c r="B49" s="25" t="s">
        <v>30</v>
      </c>
      <c r="C49" s="104" t="s">
        <v>109</v>
      </c>
      <c r="D49" s="105"/>
      <c r="E49" s="105"/>
      <c r="F49" s="105"/>
      <c r="G49" s="105"/>
      <c r="H49" s="105"/>
      <c r="I49" s="105"/>
      <c r="J49" s="105"/>
      <c r="K49" s="105"/>
      <c r="L49" s="105"/>
      <c r="M49" s="106"/>
    </row>
    <row r="50" spans="2:13" ht="33" customHeight="1" x14ac:dyDescent="0.25">
      <c r="B50" s="25" t="s">
        <v>31</v>
      </c>
      <c r="C50" s="104" t="s">
        <v>109</v>
      </c>
      <c r="D50" s="105"/>
      <c r="E50" s="105"/>
      <c r="F50" s="105"/>
      <c r="G50" s="105"/>
      <c r="H50" s="105"/>
      <c r="I50" s="105"/>
      <c r="J50" s="105"/>
      <c r="K50" s="105"/>
      <c r="L50" s="105"/>
      <c r="M50" s="106"/>
    </row>
    <row r="51" spans="2:13" ht="27" customHeight="1" x14ac:dyDescent="0.25">
      <c r="B51" s="25" t="s">
        <v>32</v>
      </c>
      <c r="C51" s="107">
        <v>0</v>
      </c>
      <c r="D51" s="107"/>
      <c r="E51" s="107"/>
      <c r="F51" s="107"/>
      <c r="G51" s="107"/>
      <c r="H51" s="107"/>
      <c r="I51" s="107"/>
      <c r="J51" s="107"/>
      <c r="K51" s="107"/>
      <c r="L51" s="107"/>
      <c r="M51" s="108"/>
    </row>
    <row r="52" spans="2:13" ht="42.75" customHeight="1" x14ac:dyDescent="0.25">
      <c r="B52" s="25" t="s">
        <v>75</v>
      </c>
      <c r="C52" s="109" t="s">
        <v>113</v>
      </c>
      <c r="D52" s="110"/>
      <c r="E52" s="110"/>
      <c r="F52" s="110"/>
      <c r="G52" s="110"/>
      <c r="H52" s="110"/>
      <c r="I52" s="110"/>
      <c r="J52" s="110"/>
      <c r="K52" s="110"/>
      <c r="L52" s="110"/>
      <c r="M52" s="111"/>
    </row>
    <row r="53" spans="2:13" ht="24" customHeight="1" x14ac:dyDescent="0.25">
      <c r="B53" s="25" t="s">
        <v>33</v>
      </c>
      <c r="C53" s="112" t="s">
        <v>122</v>
      </c>
      <c r="D53" s="112"/>
      <c r="E53" s="112"/>
      <c r="F53" s="112"/>
      <c r="G53" s="112"/>
      <c r="H53" s="112"/>
      <c r="I53" s="112"/>
      <c r="J53" s="112"/>
      <c r="K53" s="112"/>
      <c r="L53" s="112"/>
      <c r="M53" s="113"/>
    </row>
    <row r="54" spans="2:13" ht="27" customHeight="1" x14ac:dyDescent="0.25">
      <c r="B54" s="25" t="s">
        <v>34</v>
      </c>
      <c r="C54" s="112" t="s">
        <v>110</v>
      </c>
      <c r="D54" s="112"/>
      <c r="E54" s="112"/>
      <c r="F54" s="112"/>
      <c r="G54" s="112"/>
      <c r="H54" s="112"/>
      <c r="I54" s="112"/>
      <c r="J54" s="112"/>
      <c r="K54" s="112"/>
      <c r="L54" s="112"/>
      <c r="M54" s="113"/>
    </row>
    <row r="55" spans="2:13" ht="27" customHeight="1" x14ac:dyDescent="0.25">
      <c r="B55" s="26" t="s">
        <v>35</v>
      </c>
      <c r="C55" s="114"/>
      <c r="D55" s="115"/>
      <c r="E55" s="115"/>
      <c r="F55" s="115"/>
      <c r="G55" s="115"/>
      <c r="H55" s="115"/>
      <c r="I55" s="115"/>
      <c r="J55" s="115"/>
      <c r="K55" s="115"/>
      <c r="L55" s="115"/>
      <c r="M55" s="116"/>
    </row>
    <row r="56" spans="2:13" ht="48" customHeight="1" thickBot="1" x14ac:dyDescent="0.3">
      <c r="B56" s="27" t="s">
        <v>36</v>
      </c>
      <c r="C56" s="117" t="s">
        <v>111</v>
      </c>
      <c r="D56" s="118"/>
      <c r="E56" s="118"/>
      <c r="F56" s="118"/>
      <c r="G56" s="119"/>
      <c r="H56" s="120" t="s">
        <v>37</v>
      </c>
      <c r="I56" s="120"/>
      <c r="J56" s="120"/>
      <c r="K56" s="121"/>
      <c r="L56" s="122"/>
      <c r="M56" s="123"/>
    </row>
    <row r="57" spans="2:13" ht="9" customHeight="1" x14ac:dyDescent="0.25"/>
    <row r="58" spans="2:13" ht="15.75" x14ac:dyDescent="0.25">
      <c r="B58" s="103" t="s">
        <v>38</v>
      </c>
      <c r="C58" s="103"/>
      <c r="D58" s="103"/>
      <c r="E58" s="103"/>
      <c r="F58" s="103"/>
      <c r="G58" s="103"/>
      <c r="H58" s="103"/>
      <c r="I58" s="103"/>
      <c r="J58" s="103"/>
      <c r="K58" s="103"/>
      <c r="L58" s="103"/>
      <c r="M58" s="103"/>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34:F34"/>
    <mergeCell ref="G34:M34"/>
    <mergeCell ref="B35:M35"/>
    <mergeCell ref="C36:M36"/>
    <mergeCell ref="C37:M37"/>
    <mergeCell ref="C32:F32"/>
    <mergeCell ref="G32:M32"/>
    <mergeCell ref="C33:F33"/>
    <mergeCell ref="G33:M33"/>
    <mergeCell ref="C30:F30"/>
    <mergeCell ref="C47:M47"/>
    <mergeCell ref="B45:B47"/>
    <mergeCell ref="C42:J42"/>
    <mergeCell ref="G19:H19"/>
    <mergeCell ref="B27:B30"/>
    <mergeCell ref="C40:M40"/>
    <mergeCell ref="C41:M41"/>
    <mergeCell ref="C43:M43"/>
    <mergeCell ref="C44:M44"/>
    <mergeCell ref="C45:M45"/>
    <mergeCell ref="C46:M46"/>
    <mergeCell ref="C38:M38"/>
    <mergeCell ref="G30:M30"/>
    <mergeCell ref="B31:B33"/>
    <mergeCell ref="C31:F31"/>
    <mergeCell ref="G31:M31"/>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6" t="s">
        <v>88</v>
      </c>
      <c r="O3" s="186"/>
      <c r="P3" s="186"/>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2" t="s">
        <v>39</v>
      </c>
      <c r="B9" s="192"/>
      <c r="C9" s="192"/>
      <c r="D9" s="193" t="str">
        <f>+'Ficha Técnica Formulación'!G31</f>
        <v>N/A</v>
      </c>
      <c r="E9" s="193"/>
      <c r="F9" s="193"/>
      <c r="G9" s="193"/>
      <c r="H9" s="193"/>
      <c r="I9" s="193"/>
      <c r="J9" s="193"/>
      <c r="K9" s="193"/>
      <c r="L9" s="193"/>
    </row>
    <row r="10" spans="1:16" ht="24.75" customHeight="1" x14ac:dyDescent="0.25">
      <c r="A10" s="194" t="s">
        <v>73</v>
      </c>
      <c r="B10" s="194"/>
      <c r="C10" s="194"/>
      <c r="D10" s="188"/>
      <c r="E10" s="189"/>
      <c r="F10" s="189"/>
      <c r="G10" s="189"/>
      <c r="H10" s="189"/>
      <c r="I10" s="190" t="s">
        <v>90</v>
      </c>
      <c r="J10" s="190"/>
      <c r="K10" s="191"/>
      <c r="L10" s="39"/>
    </row>
    <row r="11" spans="1:16" ht="12" customHeight="1" x14ac:dyDescent="0.25">
      <c r="A11" s="187"/>
      <c r="B11" s="187"/>
      <c r="C11" s="187"/>
      <c r="D11" s="187"/>
      <c r="E11" s="187"/>
      <c r="F11" s="187"/>
      <c r="G11" s="187"/>
      <c r="H11" s="187"/>
      <c r="I11" s="187"/>
      <c r="J11" s="187"/>
      <c r="K11" s="187"/>
      <c r="L11" s="187"/>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zoomScale="80" zoomScaleNormal="80" workbookViewId="0">
      <selection activeCell="G23" sqref="G23"/>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9" t="s">
        <v>88</v>
      </c>
      <c r="N6" s="199"/>
      <c r="O6" s="199"/>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4" t="s">
        <v>21</v>
      </c>
      <c r="C10" s="194"/>
      <c r="D10" s="194"/>
      <c r="E10" s="196" t="str">
        <f>'Ficha Técnica Formulación'!C37</f>
        <v xml:space="preserve">Nivel de satisfaccion de los ciudadanos sobre las acciones de visibilizacion del proceso de Gestion de Paz y Cultura Ciudadana. </v>
      </c>
      <c r="F10" s="197"/>
      <c r="G10" s="197"/>
      <c r="H10" s="197"/>
      <c r="I10" s="197"/>
      <c r="J10" s="197"/>
      <c r="K10" s="198"/>
      <c r="L10" s="31"/>
    </row>
    <row r="11" spans="2:15" ht="10.5" customHeight="1" x14ac:dyDescent="0.25">
      <c r="L11" s="30"/>
    </row>
    <row r="12" spans="2:15" ht="56.25" customHeight="1" x14ac:dyDescent="0.25">
      <c r="B12" s="87" t="s">
        <v>45</v>
      </c>
      <c r="C12" s="87" t="s">
        <v>98</v>
      </c>
      <c r="D12" s="87" t="s">
        <v>53</v>
      </c>
      <c r="E12" s="88" t="s">
        <v>47</v>
      </c>
      <c r="F12" s="88" t="s">
        <v>49</v>
      </c>
      <c r="G12" s="88" t="s">
        <v>54</v>
      </c>
      <c r="H12" s="195" t="s">
        <v>48</v>
      </c>
      <c r="I12" s="195"/>
      <c r="J12" s="88" t="s">
        <v>46</v>
      </c>
      <c r="K12" s="88" t="s">
        <v>74</v>
      </c>
      <c r="L12" s="30"/>
    </row>
    <row r="13" spans="2:15" ht="409.5" x14ac:dyDescent="0.25">
      <c r="B13" s="100">
        <v>2019</v>
      </c>
      <c r="C13" s="83" t="s">
        <v>124</v>
      </c>
      <c r="D13" s="83">
        <v>1</v>
      </c>
      <c r="E13" s="86">
        <f>42%</f>
        <v>0.42</v>
      </c>
      <c r="F13" s="86">
        <v>1</v>
      </c>
      <c r="G13" s="83">
        <f>IF(E13="","",E13/F13)</f>
        <v>0.42</v>
      </c>
      <c r="H13" s="84">
        <f>IF(G13="","",G13/D13)</f>
        <v>0.42</v>
      </c>
      <c r="I13" s="85" t="str">
        <f>IF(H13&lt;$O$9,"Critico",IF(H13&lt;$O$7,"Medio",IF(H13="","","Satisfactorio")))</f>
        <v>Critico</v>
      </c>
      <c r="J13" s="101" t="s">
        <v>125</v>
      </c>
      <c r="K13" s="101" t="s">
        <v>126</v>
      </c>
      <c r="L13" s="30"/>
    </row>
    <row r="14" spans="2:15" ht="409.5" x14ac:dyDescent="0.25">
      <c r="B14" s="78">
        <v>2019</v>
      </c>
      <c r="C14" s="78" t="s">
        <v>127</v>
      </c>
      <c r="D14" s="76">
        <v>1</v>
      </c>
      <c r="E14" s="77">
        <f>100%+89%+99%+100%+98%</f>
        <v>4.8599999999999994</v>
      </c>
      <c r="F14" s="77">
        <v>5</v>
      </c>
      <c r="G14" s="76">
        <f>IF(E14="","",E14/F14)</f>
        <v>0.97199999999999986</v>
      </c>
      <c r="H14" s="79">
        <f t="shared" ref="H14" si="0">IF(G14="","",G14/D14)</f>
        <v>0.97199999999999986</v>
      </c>
      <c r="I14" s="85" t="str">
        <f t="shared" ref="I14:I24" si="1">IF(H14&lt;$O$9,"Critico",IF(H14&lt;$O$7,"Medio",IF(H14="","","Satisfactorio")))</f>
        <v>Satisfactorio</v>
      </c>
      <c r="J14" s="102" t="s">
        <v>128</v>
      </c>
      <c r="K14" s="78"/>
      <c r="L14" s="30"/>
    </row>
    <row r="15" spans="2:15" ht="409.5" x14ac:dyDescent="0.25">
      <c r="B15" s="78">
        <v>2019</v>
      </c>
      <c r="C15" s="78" t="s">
        <v>129</v>
      </c>
      <c r="D15" s="76">
        <v>1</v>
      </c>
      <c r="E15" s="77">
        <f>100%+99%+95%+98%+96%</f>
        <v>4.88</v>
      </c>
      <c r="F15" s="77">
        <v>5</v>
      </c>
      <c r="G15" s="76">
        <f>IF(E15="","",E15/F15)</f>
        <v>0.97599999999999998</v>
      </c>
      <c r="H15" s="79">
        <f>IF(G15="","",G15/D15)</f>
        <v>0.97599999999999998</v>
      </c>
      <c r="I15" s="85" t="str">
        <f t="shared" si="1"/>
        <v>Satisfactorio</v>
      </c>
      <c r="J15" s="102" t="s">
        <v>130</v>
      </c>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2019-11-26T19:46:03Z</dcterms:modified>
</cp:coreProperties>
</file>