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8. SERVICIO DE SALUD PÚBLICA\"/>
    </mc:Choice>
  </mc:AlternateContent>
  <xr:revisionPtr revIDLastSave="0" documentId="13_ncr:1_{2D97034A-E322-41D8-9847-41E1BEF7E215}" xr6:coauthVersionLast="36" xr6:coauthVersionMax="36" xr10:uidLastSave="{00000000-0000-0000-0000-000000000000}"/>
  <bookViews>
    <workbookView xWindow="0" yWindow="0" windowWidth="20490" windowHeight="7755" firstSheet="1" activeTab="1" xr2:uid="{00000000-000D-0000-FFFF-FFFF00000000}"/>
  </bookViews>
  <sheets>
    <sheet name="Ficha Técnica Formulación" sheetId="1" r:id="rId1"/>
    <sheet name="Ficha T Seguimiento" sheetId="2" r:id="rId2"/>
  </sheets>
  <calcPr calcId="191029"/>
</workbook>
</file>

<file path=xl/calcChain.xml><?xml version="1.0" encoding="utf-8"?>
<calcChain xmlns="http://schemas.openxmlformats.org/spreadsheetml/2006/main">
  <c r="G18" i="2" l="1"/>
  <c r="H18" i="2" s="1"/>
  <c r="I18" i="2" s="1"/>
  <c r="H24" i="2"/>
  <c r="I24" i="2" s="1"/>
  <c r="H23" i="2"/>
  <c r="I23" i="2"/>
  <c r="H22" i="2"/>
  <c r="I22" i="2"/>
  <c r="G21" i="2"/>
  <c r="H21" i="2"/>
  <c r="I21" i="2"/>
  <c r="G20" i="2"/>
  <c r="H20" i="2" s="1"/>
  <c r="I20" i="2" s="1"/>
  <c r="G19" i="2"/>
  <c r="H19" i="2"/>
  <c r="I19" i="2" s="1"/>
  <c r="G17" i="2"/>
  <c r="H17" i="2" s="1"/>
  <c r="I17" i="2" s="1"/>
  <c r="G16" i="2"/>
  <c r="H16" i="2"/>
  <c r="I16" i="2" s="1"/>
  <c r="G15" i="2"/>
  <c r="H15" i="2"/>
  <c r="I15" i="2"/>
  <c r="G14" i="2"/>
  <c r="H14" i="2"/>
  <c r="I14" i="2"/>
  <c r="G13" i="2"/>
  <c r="H13" i="2" s="1"/>
  <c r="I13" i="2" s="1"/>
  <c r="F12" i="2"/>
  <c r="E12"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8"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family val="2"/>
          </rPr>
          <t>Se diligencia el organismo  encargado de la elaboración del indicador.</t>
        </r>
      </text>
    </comment>
    <comment ref="B55"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11"/>
            <color rgb="FF000000"/>
            <rFont val="Calibri"/>
            <family val="2"/>
          </rPr>
          <t>Se diligencia la fecha en que formula el indicador.</t>
        </r>
      </text>
    </comment>
    <comment ref="H56"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<sst xmlns="http://schemas.openxmlformats.org/spreadsheetml/2006/main" count="119" uniqueCount="113">
  <si>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</si>
  <si>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</si>
  <si>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</si>
  <si>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</si>
  <si>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</si>
  <si>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</si>
  <si>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</si>
  <si>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</si>
  <si>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</si>
  <si>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</si>
  <si>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</si>
  <si>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</si>
  <si>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</si>
  <si>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</si>
  <si>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</si>
  <si>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</si>
  <si>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Plan de Desarrollo 2016 - 2019</t>
  </si>
  <si>
    <t>Eje:</t>
  </si>
  <si>
    <t>1- Cali Social y Diversa
2- Cali Amable y Sustentable
3- Cali progresa en paz, con seguridad y cultura ciudadana
4- Cali Emprendedora y Pujante
5- Cali Participativa y Bien Gobernada</t>
  </si>
  <si>
    <t xml:space="preserve">Componente: </t>
  </si>
  <si>
    <t>1.1- Construyendo Sociedad
1.2- Derechos con Equidad, Superando barreras para la inclusión
1.3- Salud pública oportuna y confiable
1.6- Lucha contra la pobreza extrema
2.3- Viviendo mejor y disfrutando más a Cali
2.4- Responsabilidad ambiental
2.5- Gestión integral del riesgo de desastres
2.6- Gestión eficiente para la prestación de los servicios públicos
3.1- Seguridad, causa común
3.2- Paz y Derechos Humanos
3.4- Atención Integral a las víctimas del conflicto armado
4.1- Fomento al emprendimiento
5.3- Participación Ciudadana</t>
  </si>
  <si>
    <t>Programa:</t>
  </si>
  <si>
    <t>1.1.1- Atención integral a la primera infancia
1.1.2- Niños, Niñas, Adolescentes y Jóvenes - NNAJ con oportunidades para su desarrollo
1.1.3- Vida, familia y salud mental
1.1.4- Cultura del envejecimiento
1.2.1- Discapacidad sin límites
1.2.3- Tradiciones ancestrales indígenas
1.3.1- Salud pública con enfoque intersectorial y poblacional
1.3.2- Servicios de salud pública oportuna y confiable
1.6.2- Seguridad alimentaria y nutricional
2.3.1- Construyendo entornos para la vida
2.3.4- Equipamientos colectivos multifuncionales, sostenibles y accesibles
2.4.4- Servicio de salud pública para animales de compañía y prevención de zoonosis
2.5.3- Reducción de riesgos
2.6.2- Gestión integral de residuos sólidos
3.2.3- Reintegración social y económica de desvinculados y desmovilizados del conflicto armado
3.4.3- Reparación Integral
4.1.1- Emprendimientos como forma de vida
5.3.1- Ciudadanía activa y participativa</t>
  </si>
  <si>
    <t>Modelo de operación por procesos</t>
  </si>
  <si>
    <t>Macroproceso:</t>
  </si>
  <si>
    <t>Desarrollo Social</t>
  </si>
  <si>
    <t>Proceso:</t>
  </si>
  <si>
    <t>Servicio de Salud Pública</t>
  </si>
  <si>
    <t>Subproceso:</t>
  </si>
  <si>
    <t>Articulación y coordinación de la función rectora en salud - MMDS01.03.05
Gestión sobre los determinantes sociales y ambientales de la salud - MMDS01.03.06
Gestión del aseguramiento en salud - MMDS01.03.07
Gestión de desarrollo y prestación de servicios en salud - MMDS01.03.08</t>
  </si>
  <si>
    <t>Procedimiento (Código):</t>
  </si>
  <si>
    <t>Todos los procedimientos que aplican a los subprocesos</t>
  </si>
  <si>
    <t>Tramites y Servicios</t>
  </si>
  <si>
    <t>Nombre del Tramite o Servicio:</t>
  </si>
  <si>
    <t>Tiempo máximo de respuesta legal:</t>
  </si>
  <si>
    <t>Normatividad que regula el tiempo de respuesta:</t>
  </si>
  <si>
    <t>Otro</t>
  </si>
  <si>
    <t>No aplica</t>
  </si>
  <si>
    <t>2. METADATO DEL INDICADOR</t>
  </si>
  <si>
    <t>Componente</t>
  </si>
  <si>
    <t>Descripción</t>
  </si>
  <si>
    <t>Nombre del indicador</t>
  </si>
  <si>
    <t>Porcentaje de Ejecución Presupuestal en acciones de rectoría en salud para la vigencia</t>
  </si>
  <si>
    <t>Sigla o abreviatura*</t>
  </si>
  <si>
    <t>Definiciones y conceptos</t>
  </si>
  <si>
    <t>Presupuesto ejecutado en acciones de rectoría en salud para la vigencia sobre Presupuesto programado para acciones de rectoría en salud para la vigencia por cien</t>
  </si>
  <si>
    <t>Objetivo del Indicador</t>
  </si>
  <si>
    <t>Realizar seguimiento a la ejecución presupuestal de las acciones de rectoría en salud programadas, de acuerdo con los tiempos establecidos</t>
  </si>
  <si>
    <t>Método de Medición</t>
  </si>
  <si>
    <t>La información de los resultados de los indicadores se genera al realizar seguimiento a la ejecución de los proyectos de inversión formulados para la SSPM, identificando las acciones programadas en el tiempo establecido</t>
  </si>
  <si>
    <t>Rangos de Cumplimiento</t>
  </si>
  <si>
    <t>Satisfactorio 100%</t>
  </si>
  <si>
    <t>Unidad de Medida</t>
  </si>
  <si>
    <t>Porcentual</t>
  </si>
  <si>
    <t>Formula</t>
  </si>
  <si>
    <t>(V1 / V2) * 100</t>
  </si>
  <si>
    <t>Definición de Variables de la Formula</t>
  </si>
  <si>
    <t xml:space="preserve">V1 = Presupuesto ejecutado en acciones de rectoría en salud para la vigencia </t>
  </si>
  <si>
    <t>V2 = Presupuesto programado para acciones de rectoría en salud para la vigencia</t>
  </si>
  <si>
    <t>Valores de Referencia*</t>
  </si>
  <si>
    <t>Desagregación temática*</t>
  </si>
  <si>
    <t>Desagregación geográfica*</t>
  </si>
  <si>
    <t xml:space="preserve">Línea de Base </t>
  </si>
  <si>
    <t>% Cumplimiento</t>
  </si>
  <si>
    <t>verde</t>
  </si>
  <si>
    <t xml:space="preserve">&gt; </t>
  </si>
  <si>
    <t>Periodicidad de  medición (Mes/trimestre/Semestre/Anual)</t>
  </si>
  <si>
    <t>Mensual</t>
  </si>
  <si>
    <t>amarillo</t>
  </si>
  <si>
    <t>Fuente de los Datos</t>
  </si>
  <si>
    <t xml:space="preserve">Sistema SAP, Reporte de ejecución </t>
  </si>
  <si>
    <t xml:space="preserve">entre </t>
  </si>
  <si>
    <t>70% y 90%</t>
  </si>
  <si>
    <t xml:space="preserve">Responsable </t>
  </si>
  <si>
    <t>Emilce Arévalo García</t>
  </si>
  <si>
    <t>Rojo</t>
  </si>
  <si>
    <t>&lt;</t>
  </si>
  <si>
    <t>Observaciones</t>
  </si>
  <si>
    <t>Nombre del Indicador</t>
  </si>
  <si>
    <t>Fecha de elaboración de la Ficha  Técnica</t>
  </si>
  <si>
    <t>06-abr-18</t>
  </si>
  <si>
    <t>Fecha de actualización de la Ficha  Técnica</t>
  </si>
  <si>
    <t>Vigencia 
(Año del seguiminto)</t>
  </si>
  <si>
    <t>Periodicidad de  medición (Mes/Trimestre/Semestre/Año)</t>
  </si>
  <si>
    <t>Meta según Periodicidad de medición</t>
  </si>
  <si>
    <t>* Si aplica</t>
  </si>
  <si>
    <t>Resultado del Indicador</t>
  </si>
  <si>
    <t>% de Cumplimiento de la meta</t>
  </si>
  <si>
    <t>Análisis y Observaciones</t>
  </si>
  <si>
    <t>Mejora</t>
  </si>
  <si>
    <t>Ene</t>
  </si>
  <si>
    <t>Feb</t>
  </si>
  <si>
    <t>Mar</t>
  </si>
  <si>
    <t>Abr</t>
  </si>
  <si>
    <t>May</t>
  </si>
  <si>
    <t>Jun</t>
  </si>
  <si>
    <t>Jul</t>
  </si>
  <si>
    <t>Ago</t>
  </si>
  <si>
    <t>Sep</t>
  </si>
  <si>
    <t>Oct</t>
  </si>
  <si>
    <t>Nov</t>
  </si>
  <si>
    <t>Dic</t>
  </si>
  <si>
    <t>1-feb-19</t>
  </si>
  <si>
    <t>Para este periodo se alcanza ejecución presupuestal del 0,72%, alcanzando un cumplimiento de la meta del 9% respecto a lo esperado para este periodo (8.33%). El comportamiento de la ejecución presupuestal del primer mes del año se encuentra por debajo de lo esperado, esto tiene relación directa con la dinámica del Municipio en lo relacionado a la contratación en los primeros meses del año. Los proyectos que para el primer mes del año alcanzaron la meta del periodo de 8,33%, son: Fortalecimiento de la prestación de servicios BP-01041851, Fortalecimiento a la atención de los ciudadanos BP-01046507, Mejoramiento de la gestión para la prevención, vigilancia y control de las enfermedades transmitidas por vectores BP-01046512, Implementación de medidas de asistencia a personas víctimas BP-01046516, mejoramiento de las acciones de IVC BP-01046522, fortalecimiento del proceso del sistema de vigilancia BP-01046523, Implementación de las Estrategias de Información, Educación y Comunicación en el marco de la Ruta de Promoción y Mantenimiento BP-01046524, Mejoramiento de las Acciones de Promoción de Entornos Saludables BP-01046528, Fortalecimiento de la Eficiencia y Efectividad de la Rectoría en Salud BP-01046534, Fortalecimiento de la Tenencia Responsable de Animales de Compañía BP-01046536, Fortalecimiento del manejo integral del riesgo y atención de desastres BP-01046537, Asistencia Técnica a las Entidades Vacunadoras BP-01046540 y el Fortalecimiento de las Intervenciones de Violencia contra la Mujer BP-01046541.Por otra parte el proyecto que financia el régimen subsidiado de la población no alcanzó la meta de ejecución presupuestal para el periodo que era del 8.33%, lo cual afecta los resultados del organismo en la medida de que este solo proyecto representa aproximadamente el 90% del presupuesto total. Ver matriz semaforizada de ejecución presupuestal.</t>
  </si>
  <si>
    <t>Para este periodo se alcanza ejecución presupuestal del 1,35%, representado un cumplimiento de solo 8,1% respecto a lo esperado para este periodo (16,67%). El segundo mes del año la ejecución presupuestal se encuentra muy por debajo de lo esperado, esto relacionado con varios factores dentro de los que se encuentran, los lineamientos de contratación de talento humano de los proyectos de inversión por 4 meses de la vigencia y la no ejecución de recursos del régimen subsidiado en el organismo correspondientes al BP-01041853 “Mejoramiento de la Gestión del Aseguramiento en Salud de la Población Pobre y Vulnerable en el Municipio de Santiago de Cali” proyecto que presenta una ejecución de solo el 0.06% y a su vez debido a la matriz del ministerio de salud y protección social, presentó una adición presupuestal de $8.408.544.691, lo cual aumenta el valor definitivo del proyecto, es de tener en cuenta que los resultado de este proyecto movilizan directamente la meta de la ejecución presupuestal de todo el organismo dado que representa aproximadamente el 90% del presupuesto total. . En la actualidad existen proyectos que no presenta avance en la ejecución presupuestal como la BP-01041853 “Mejoramiento de la Gestión del Aseguramiento en Salud de la Población Pobre y Vulnerable en el Municipio de Santiago de Cali”, BP-01041854 “Fortalecimiento de la Capacidad de Gestión y Desarrollo de las ESE del Municipio de Santiago de Cali”, BP-01046511 “Fortalecimiento de los Centros de Escucha Comunitarios para el Abordaje del Consumo de Sustancias Psicoactivas en el Municipio de Santiago de Cali”, BP-01046513 “Fortalecimiento de la Prevención de los Problemas Relacionados al Consumo de Sustancias Psicoactivas en las Comunidades Educativas del Municipio de Cali”, BP-01046531 “Mejoramiento del Trabajo en Red en Salud Mental y Abordaje de la Violencia en el Municipio de Santiago de Cali”, BP-01046533 “Fortalecimiento de Factores de Protección del Consumo de Sustancias Psicoactivas en Adolescentes y Jóvenes Escolarizados del Municipio de Cali”, BP-01046538 “Fortalecimiento a la Estrategia de Vacunación con Biológicos No PAI en el Municipio de Santiago de Cali”, BP-26000364 “Desarrollo de Capacidades en Procesos Comunitarios de Promoción de la Salud Mental en la Comuna 16 de Cali”, BP-26000391 “Fortalecimiento de las Capacidades Comunitarias de Promoción de la Salud Mental y la Convivencia en la Comuna 6 de Cali”, BP-26000393 “Fortalecimiento del Desarrollo de Redes y Recursos Comunitarios en la Promoción de la Salud Mental, la Convivencia y la Prevención del Consumo de Sustancias Psicoactivas y Alcohol en la Comuna 15 Cali”, BP-26000394 “Implementación de Acciones de Formación de Gestores Comunitarios en Salud Mental en la Comuna 21 de Santiago de Cali”, BP-26000843 “Implementación de un Modelo Intercultural para el Abordaje en Salud de Comunidades Étnicas en el municipio de Cali” Y BP-26000911 “Fortalecimiento en la Atención del Centro de Prevención de Enfermedades Zoonóticas y del Bienestar Animal en el municipio de Santiago de Cali”Por otra parte el proyecto Ver matriz semaforizada de ejecución presupuestal.</t>
  </si>
  <si>
    <t xml:space="preserve">Para este periodo se alcanza ejecución presupuestal del 26,16%, representado un cumplimiento de 104,6% respecto a lo esperado para este periodo (25%). En el tercer mes del año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y por la ejecución del proyecto con BP-01041852 "Fortalecimiento del Acceso a la Prestación de Servicios de Salud a la Población Pobre y Sin Aseguramiento del Municipio de Santiago de Cali". Es importante tener en cuenta que los resultado de estos proyectos movilizan directamente la meta de la ejecución presupuestal de todo el organismo dado que representa aproximadamente el 90% del presupuesto total. . En la actualidad existen proyectos que no presenta avance en la ejecución presupuestal como la BP-01041854 “Fortalecimiento de la Capacidad de Gestión y Desarrollo de las ESE del Municipio de Santiago de Cali”, BP-01046511 “Fortalecimiento de los Centros de Escucha Comunitarios para el Abordaje del Consumo de Sustancias Psicoactivas en el Municipio de Santiago de Cali”, BP-01046513 “Fortalecimiento de la Prevención de los Problemas Relacionados al Consumo de Sustancias Psicoactivas en las Comunidades Educativas del Municipio de Cali”, BP-01046531 “Mejoramiento del Trabajo en Red en Salud Mental y Abordaje de la Violencia en el Municipio de Santiago de Cali”, BP-01046533 “Fortalecimiento de Factores de Protección del Consumo de Sustancias Psicoactivas en Adolescentes y Jóvenes Escolarizados del Municipio de Cali”, BP-01046538 “Fortalecimiento a la Estrategia de Vacunación con Biológicos No PAI en el Municipio de Santiago de Cali”, BP-26000364 “Desarrollo de Capacidades en Procesos Comunitarios de Promoción de la Salud Mental en la Comuna 16 de Cali”, BP-26000391 “Fortalecimiento de las Capacidades Comunitarias de Promoción de la Salud Mental y la Convivencia en la Comuna 6 de Cali”, BP-26000393 “Fortalecimiento del Desarrollo de Redes y Recursos Comunitarios en la Promoción de la Salud Mental, la Convivencia y la Prevención del Consumo de Sustancias Psicoactivas y Alcohol en la Comuna 15 Cali”, BP-26000394 “Implementación de Acciones de Formación de Gestores Comunitarios en Salud Mental en la Comuna 21 de Santiago de Cali”, BP-26000843 “Implementación de un Modelo Intercultural para el Abordaje en Salud de Comunidades Étnicas en el municipio de Cali” Y BP-26000911 “Fortalecimiento en la Atención del Centro de Prevención de Enfermedades Zoonóticas y del Bienestar Animal en el municipio de Santiago de Cali”.Ver matriz semaforizada de ejecución presupuestal.  </t>
  </si>
  <si>
    <t>Para este periodo se alcanza ejecución presupuestal del 33.75%, representado un cumplimiento de 101.3% respecto a lo esperado para este periodo (33.33%). En el Cuarto mes del año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con una ejecución de (33.14%) , y por la ejecución del proyecto con BP-01041852 "Fortalecimiento del Acceso a la Prestación de Servicios de Salud a la Población Pobre y Sin Aseguramiento del Municipio de Santiago de Cali" con una ejecución del (94.55%). Es importante tener en cuenta que los resultados de estos proyectos movilizan directamente la meta de la ejecución presupuestal de todo el organismo dado que representa aproximadamente el 90% del presupuesto total. . En la actualidad existen proyectos que no presenta avance en la ejecución presupuestal como lo son los siguientes proyectos: BP-01046511 “Fortalecimiento de los Centros de Escucha Comunitarios para el Abordaje del Consumo de Sustancias Psicoactivas en el Municipio de Santiago de Cali”, BP-01046513 “Fortalecimiento de la Prevención de los Problemas Relacionados al Consumo de Sustancias Psicoactivas en las Comunidades Educativas del Municipio de Cali”, BP-01046531 “Mejoramiento del Trabajo en Red en Salud Mental y Abordaje de la Violencia en el Municipio de Santiago de Cali”, BP-01046533 “Fortalecimiento de Factores de Protección del Consumo de Sustancias Psicoactivas en Adolescentes y Jóvenes Escolarizados del Municipio de Cali” BP-26000843 “Implementación de un Modelo Intercultural para el Abordaje en Salud de Comunidades Étnicas en el municipio de Cali” Y BP-26001530 “Fortalecimiento en la Atención del Centro de Prevención de Enfermedades Zoonóticas y del Bienestar Animal en el municipio de Santiago de Cali” y proyectos de comunas que aún no presentan ejecución como lo son: BP-26000364 “Desarrollo de Capacidades en Procesos Comunitarios de Promoción de la Salud Mental en la Comuna 16 de Cali”, BP-26000391 “Fortalecimiento de las Capacidades Comunitarias de Promoción de la Salud Mental y la Convivencia en la Comuna 6 de Cali”, BP-26000393 “Fortalecimiento del Desarrollo de Redes y Recursos Comunitarios en la Promoción de la Salud Mental, la Convivencia y la Prevención del Consumo de Sustancias Psicoactivas y Alcohol en la Comuna 15 Cali”, BP-26000394 “Implementación de Acciones de Formación de Gestores Comunitarios en Salud Mental en la Comuna 21 de Santiago de Cali”. Ver matriz semaforizada de ejecución presupuestal.</t>
  </si>
  <si>
    <t>Para este periodo se alcanza ejecución presupuestal del 42.29%, representado un cumplimiento de 101.5% respecto a lo esperado para este periodo (41.67%). Es de tener en cuenta que este periodo se presento adiciones presupuestales a los proyectos por valor de $13.332.967.326, generando asi un aumento en el numeradador, pese a esto se logro cumplir con la meta estipulada para este mes. En el Quinto mes del año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con una ejecución de (41.61%) , y por la ejecución del proyecto con BP-01041852 "Fortalecimiento del Acceso a la Prestación de Servicios de Salud a la Población Pobre y Sin Aseguramiento del Municipio de Santiago de Cali" con una ejecución del (81.50%), en donde se presenta una disminución en la ejecución presupuestal debido a que fueron incorporados $3.297.366.684 al valor total del proyecto, generando así un aumento en el valor total del proyecto. Es importante tener en cuenta que los resultados de estos proyectos movilizan directamente la meta de la ejecución presupuestal de todo el organismo dado que representa aproximadamente el 90% del presupuesto total. . En la actualidad existen proyectos que no presenta avance en la ejecución presupuestal como lo son los siguientes proyectos: BP-01046511 “Fortalecimiento de los Centros de Escucha Comunitarios para el Abordaje del Consumo de Sustancias Psicoactivas en el Municipio de Santiago de Cali”, BP-01046513 “Fortalecimiento de la Prevención de los Problemas Relacionados al Consumo de Sustancias Psicoactivas en las Comunidades Educativas del Municipio de Cali”, BP-01046531 “Mejoramiento del Trabajo en Red en Salud Mental y Abordaje de la Violencia en el Municipio de Santiago de Cali”, BP-01046533 “Fortalecimiento de Factores de Protección del Consumo de Sustancias Psicoactivas en Adolescentes y Jóvenes Escolarizados del Municipio de Cali” BP-26000843 “Implementación de un Modelo Intercultural para el Abordaje en Salud de Comunidades Étnicas en el municipio de Cali” y proyectos de comunas que aún no presentan ejecución como lo son: BP-26000364 “Desarrollo de Capacidades en Procesos Comunitarios de Promoción de la Salud Mental en la Comuna 16 de Cali”, BP-26000391 “Fortalecimiento de las Capacidades Comunitarias de Promoción de la Salud Mental y la Convivencia en la Comuna 6 de Cali”, BP-26000393 “Fortalecimiento del Desarrollo de Redes y Recursos Comunitarios en la Promoción de la Salud Mental, la Convivencia y la Prevención del Consumo de Sustancias Psicoactivas y Alcohol en la Comuna 15 Cali”, BP-26000394 “Implementación de Acciones de Formación de Gestores Comunitarios en Salud Mental en la Comuna 21 de Santiago de Cali”. Ver matriz semaforizada de ejecución presupuestal.</t>
  </si>
  <si>
    <t>Para este periodo se alcanza ejecución presupuestal del 51.45%, representado un cumplimiento de 102.9% respecto a lo esperado para este periodo (50%). Es de tener en cuenta que este periodo se presentó adiciones presupuestales a los proyectos por valor de $35.966.922.089, generando así un aumento en el numeradador, pese a esto se logró cumplir con la meta estipulado en la ejecución presupuestal. Durante el primer semestre del año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con una ejecución de (49.56%) teniendo en cuenta que para Junio se presentó un incremento en el presupuesto por valor de $6.956.988.542, y por la ejecución del proyecto con BP-01041852 "Fortalecimiento del Acceso a la Prestación de Servicios de Salud a la Población Pobre y Sin Aseguramiento del Municipio de Santiago de Cali" con una ejecución del (69.60%) la reducción en el porcentaje de ejecucion presupuestal frente al mes pasado es debido a que se realizó una adicion presupuestal al proyecto por valor de $5.968.703.917, generando así un aumento en el valor total del proyecto. Es importante tener en cuenta que los resultados de estos proyectos movilizan directamente la meta de la ejecución presupuestal de todo el organismo dado que representa aproximadamente el 90% del presupuesto total. . En la actualidad existen proyectos que no presenta avance en la ejecución presupuestal como lo son los siguientes proyectos de comunas: BP-26000391 “Fortalecimiento de las Capacidades Comunitarias de Promoción de la Salud Mental y la Convivencia en la Comuna 6 de Cali”, BP-26000392 “Desarrollo de Redes y Recursos Comunitarios en la Promoción de la Salud Mental, la Convivencia y la Prevención del Consumo de Sustancias Psicoactivas y Alcohol en la Comuna 7 Cali” y BP-26000394 “Implementación de Acciones de Formación de Gestores Comunitarios en Salud Mental en la Comuna 21 de Santiago de Cali”. De igual manera existen proyectos que presentan una ejecución presupuestal por debajo del 10%, el BP-01046519 “Fortalecimiento del Consumo y Oferta de Alimentación Adecuada en Sedes Educativas en el Municipio de Santiago de Cali” quien presento una adición por valor de $281.805.467 y el proyecto BP-26000911 “Fortalecimiento en la Atención del Centro de Prevención de Enfermedades Zoonóticas y del Bienestar Animal en el municipio de Santiago de Cali”  quien presento adición por valor de $3.000.000.000. Ver matriz semaforizada de ejecución presupuestal.</t>
  </si>
  <si>
    <t>Para este periodo se alcanza ejecución presupuestal del 72.82%, representado un cumplimiento de 97.1% respecto a lo esperado para este periodo (75%). Durante el mes de Septiembre la ejecución presupuestal no alcanzó el cumplimiento del porcentaje esperado, esto en gran parte es debido a que los proyectos  del régimen subsidiado en el organismo correspondientes al BP-01041853 “Mejoramiento de la Gestión del Aseguramiento en Salud de la Población Pobre y Vulnerable en el Municipio de Santiago de Cali” alcanzó una ejecución de (72.96%), y por la ejecución del proyecto con BP-01041852 "Fortalecimiento del Acceso a la Prestación de Servicios de Salud a la Población Pobre y Sin Aseguramiento del Municipio de Santiago de Cali" que alcanzó una ejecución del (72.89%). Es importante tener en cuenta que los resultados de estos proyectos movilizan directamente la meta de la ejecución presupuestal de todo el organismo dado que representa aproximadamente el 90% del presupuesto total, siendo este uno de los motivos por el cual la meta de alcanzar el 75% de la ejecución para el mes de Agosto no se logró alcanzar. Actualmente continúan tres proyectos que no presenta avance en la ejecución presupuestal como lo son los siguientes proyectos de comunas: BP-26000391 “Fortalecimiento de las Capacidades Comunitarias de Promoción de la Salud Mental y la Convivencia en la Comuna 6 de Cali”, BP-26000392 “Desarrollo de Redes y Recursos Comunitarios en la Promoción de la Salud Mental, la Convivencia y la Prevención del Consumo de Sustancias Psicoactivas y Alcohol en la Comuna 7 Cali” BP-26000393 “Fortalecimiento del Desarrollo de Redes y Recursos Comunitarios en la Promoción de la Salud Mental, la Convivencia y la Prevención del Consumo de Sustancias Psicoactivas y Alcohol en la Comuna 15 Cali” y  BP-26000394 “Implementación de Acciones de Formación de Gestores Comunitarios en Salud Mental en la Comuna 21 de Santiago de Cali”. De igual manera existe un proyecto de la Secretaria que presenta una ejecución presupuestal por debajo  del 10%, el proyecto BP-26000911 “Fortalecimiento en la Atención del Centro de Prevención de Enfermedades Zoonóticas . Ver matriz semaforizada de ejecución presupuestal.</t>
  </si>
  <si>
    <t>Para este periodo se alcanza ejecución presupuestal del 65.32%, representado un cumplimiento de 98.0% respecto a lo esperado para este periodo (66.67%). Durante el mes de Agosto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con una ejecución de (64.99%), y por la ejecución del proyecto con BP-01041852 "Fortalecimiento del Acceso a la Prestación de Servicios de Salud a la Población Pobre y Sin Aseguramiento del Municipio de Santiago de Cali" con una ejecución del (72.84%). Es importante tener en cuenta que los resultados de estos proyectos movilizan directamente la meta de la ejecución presupuestal de todo el organismo dado que representa aproximadamente el 90% del presupuesto total. . En la actualidad existen proyectos que no presenta avance en la ejecución presupuestal como lo son los siguientes proyectos de comunas: BP-26000391 “Fortalecimiento de las Capacidades Comunitarias de Promoción de la Salud Mental y la Convivencia en la Comuna 6 de Cali”, BP-26000392 “Desarrollo de Redes y Recursos Comunitarios en la Promoción de la Salud Mental, la Convivencia y la Prevención del Consumo de Sustancias Psicoactivas y Alcohol en la Comuna 7 Cali” BP-26000393 “Fortalecimiento del Desarrollo de Redes y Recursos Comunitarios en la Promoción de la Salud Mental, la Convivencia y la Prevención del Consumo de Sustancias Psicoactivas y Alcohol en la Comuna 15 Cali” y BP-26000394 “Implementación de Acciones de Formación de Gestores Comunitarios en Salud Mental en la Comuna 21 de Santiago de Cali”. De igual manera existe un proyecto de la Secretaria que presenta una ejecución presupuestal por debajo del 10%, el proyecto BP-26000911 “Fortalecimiento en la Atención del Centro de Prevención de Enfermedades Zoonóticas .Ver matriz semaforizada de ejecución presupuestal.</t>
  </si>
  <si>
    <t>Para este periodo se alcanza ejecución presupuestal del 58.86%, representado un cumplimiento de 100.9% respecto a lo esperado para este periodo (58.33%). Durante el mes de julio la ejecución presupuestal cumplió con el porcentaje esperado, especialmente por la ejecución de recursos del régimen subsidiado en el organismo correspondientes al BP-01041853 “Mejoramiento de la Gestión del Aseguramiento en Salud de la Población Pobre y Vulnerable en el Municipio de Santiago de Cali” con una ejecución de (57.86%), y por la ejecución del proyecto con BP-01041852 "Fortalecimiento del Acceso a la Prestación de Servicios de Salud a la Población Pobre y Sin Aseguramiento del Municipio de Santiago de Cali" con una ejecución del (69.85%). Es importante tener en cuenta que los resultados de estos proyectos movilizan directamente la meta de la ejecución presupuestal de todo el organismo dado que representa aproximadamente el 90% del presupuesto total. . En la actualidad existen proyectos que no presenta avance en la ejecución presupuestal como lo son los siguientes proyectos de comunas: BP-26000391 “Fortalecimiento de las Capacidades Comunitarias de Promoción de la Salud Mental y la Convivencia en la Comuna 6 de Cali”, BP-26000392 “Desarrollo de Redes y Recursos Comunitarios en la Promoción de la Salud Mental, la Convivencia y la Prevención del Consumo de Sustancias Psicoactivas y Alcohol en la Comuna 7 Cali” BP-26000393 “Fortalecimiento del Desarrollo de Redes y Recursos Comunitarios en la Promoción de la Salud Mental, la Convivencia y la Prevención del Consumo de Sustancias Psicoactivas y Alcohol en la Comuna 15 Cali” y  BP-26000394 “Implementación de Acciones de Formación de Gestores Comunitarios en Salud Mental en la Comuna 21 de Santiago de Cali”. De igual manera existe un proyecto de la Secretaria que presenta una ejecución presupuestal por debajo  del 10%, el proyecto BP-26000911 “Fortalecimiento en la Atención del Centro de Prevención de Enfermedades Zoonóticas . Ver matriz semaforizada de ejecución presupuestal.</t>
  </si>
  <si>
    <t>MMDS01.03.18.FT01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</si>
</sst>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0.0%"/>
    <numFmt numFmtId="166" formatCode="#,##0;[Red]#,##0"/>
    <numFmt numFmtId="167" formatCode="0.0"/>
  </numFmts>
  <fonts count="17"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1"/>
      <color rgb="FF000000"/>
      <name val="Arial"/>
      <family val="2"/>
    </font>
    <font>
      <b/>
      <sz val="12"/>
      <color rgb="FFFFFFFF"/>
      <name val="Arial"/>
      <family val="2"/>
    </font>
    <font>
      <b/>
      <sz val="12"/>
      <color rgb="FF000000"/>
      <name val="Arial"/>
      <family val="2"/>
    </font>
    <font>
      <b/>
      <sz val="9"/>
      <name val="Arial"/>
      <family val="2"/>
    </font>
    <font>
      <b/>
      <sz val="12"/>
      <color rgb="FF000000"/>
      <name val="Calibri"/>
      <family val="2"/>
    </font>
    <font>
      <sz val="10"/>
      <name val="Arial"/>
      <family val="2"/>
    </font>
    <font>
      <sz val="11"/>
      <color rgb="FF000000"/>
      <name val="Arial"/>
      <family val="2"/>
    </font>
    <font>
      <sz val="10"/>
      <color rgb="FF000000"/>
      <name val="Arial"/>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hair">
        <color rgb="FF000000"/>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s>
  <cellStyleXfs count="1">
    <xf numFmtId="0" fontId="0" fillId="0" borderId="0"/>
  </cellStyleXfs>
  <cellXfs count="123">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6" fillId="6" borderId="27" xfId="0" applyFont="1" applyFill="1" applyBorder="1" applyAlignment="1">
      <alignment horizontal="left" vertical="center"/>
    </xf>
    <xf numFmtId="0" fontId="0" fillId="0" borderId="0" xfId="0" applyFont="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1" fillId="0" borderId="0" xfId="0" applyFont="1" applyAlignment="1">
      <alignment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xf numFmtId="0" fontId="0" fillId="10" borderId="17" xfId="0" applyFont="1" applyFill="1" applyBorder="1"/>
    <xf numFmtId="0" fontId="8" fillId="6" borderId="43" xfId="0" applyFont="1" applyFill="1" applyBorder="1" applyAlignment="1">
      <alignment vertical="center" wrapText="1"/>
    </xf>
    <xf numFmtId="0" fontId="8" fillId="6" borderId="44" xfId="0" applyFont="1" applyFill="1" applyBorder="1" applyAlignment="1">
      <alignment vertical="center" wrapText="1"/>
    </xf>
    <xf numFmtId="0" fontId="0" fillId="0" borderId="31" xfId="0" applyFont="1" applyBorder="1"/>
    <xf numFmtId="0" fontId="11" fillId="7" borderId="49" xfId="0" applyFont="1" applyFill="1" applyBorder="1" applyAlignment="1">
      <alignment horizontal="center" vertical="center" wrapText="1"/>
    </xf>
    <xf numFmtId="0" fontId="13" fillId="0" borderId="52" xfId="0" applyFont="1" applyBorder="1" applyAlignment="1">
      <alignment horizontal="center" vertical="center"/>
    </xf>
    <xf numFmtId="9" fontId="13" fillId="0" borderId="52" xfId="0" applyNumberFormat="1" applyFont="1" applyBorder="1" applyAlignment="1">
      <alignment horizontal="center" vertical="center"/>
    </xf>
    <xf numFmtId="10" fontId="14" fillId="2" borderId="28" xfId="0" applyNumberFormat="1" applyFont="1" applyFill="1" applyBorder="1" applyAlignment="1">
      <alignment horizontal="center" vertical="center"/>
    </xf>
    <xf numFmtId="3" fontId="14" fillId="11" borderId="52" xfId="0" applyNumberFormat="1" applyFont="1" applyFill="1" applyBorder="1" applyAlignment="1">
      <alignment horizontal="center" vertical="center"/>
    </xf>
    <xf numFmtId="3" fontId="14" fillId="11" borderId="53" xfId="0" applyNumberFormat="1" applyFont="1" applyFill="1" applyBorder="1" applyAlignment="1">
      <alignment horizontal="center" vertical="center"/>
    </xf>
    <xf numFmtId="10" fontId="13" fillId="0" borderId="52" xfId="0" applyNumberFormat="1" applyFont="1" applyBorder="1" applyAlignment="1">
      <alignment horizontal="center" vertical="center"/>
    </xf>
    <xf numFmtId="9" fontId="13" fillId="2" borderId="52" xfId="0" applyNumberFormat="1" applyFont="1" applyFill="1" applyBorder="1" applyAlignment="1">
      <alignment horizontal="center" vertical="center"/>
    </xf>
    <xf numFmtId="0" fontId="15" fillId="0" borderId="52" xfId="0" applyFont="1" applyBorder="1" applyAlignment="1">
      <alignment wrapText="1"/>
    </xf>
    <xf numFmtId="0" fontId="13" fillId="0" borderId="54" xfId="0" applyFont="1" applyBorder="1" applyAlignment="1">
      <alignment horizontal="center" vertical="center"/>
    </xf>
    <xf numFmtId="3" fontId="14" fillId="11" borderId="55" xfId="0" applyNumberFormat="1" applyFont="1" applyFill="1" applyBorder="1" applyAlignment="1">
      <alignment horizontal="center" vertical="center"/>
    </xf>
    <xf numFmtId="3" fontId="14" fillId="11" borderId="56" xfId="0" applyNumberFormat="1" applyFont="1" applyFill="1" applyBorder="1" applyAlignment="1">
      <alignment horizontal="center" vertical="center"/>
    </xf>
    <xf numFmtId="10" fontId="13" fillId="0" borderId="54" xfId="0" applyNumberFormat="1" applyFont="1" applyBorder="1" applyAlignment="1">
      <alignment horizontal="center" vertical="center"/>
    </xf>
    <xf numFmtId="165" fontId="13" fillId="2" borderId="54" xfId="0" applyNumberFormat="1" applyFont="1" applyFill="1" applyBorder="1" applyAlignment="1">
      <alignment horizontal="center" vertical="center"/>
    </xf>
    <xf numFmtId="0" fontId="15" fillId="0" borderId="55" xfId="0" applyFont="1" applyBorder="1" applyAlignment="1">
      <alignment wrapText="1"/>
    </xf>
    <xf numFmtId="166" fontId="15" fillId="0" borderId="54" xfId="0" applyNumberFormat="1" applyFont="1" applyBorder="1" applyAlignment="1">
      <alignment horizontal="left" vertical="center" wrapText="1"/>
    </xf>
    <xf numFmtId="0" fontId="15" fillId="0" borderId="54" xfId="0" applyFont="1" applyBorder="1" applyAlignment="1">
      <alignment horizontal="left" vertical="center" wrapText="1"/>
    </xf>
    <xf numFmtId="166" fontId="15" fillId="0" borderId="54" xfId="0" applyNumberFormat="1" applyFont="1" applyBorder="1" applyAlignment="1">
      <alignment horizontal="left" vertical="center" wrapText="1"/>
    </xf>
    <xf numFmtId="10" fontId="13" fillId="0" borderId="57" xfId="0" applyNumberFormat="1" applyFont="1" applyBorder="1" applyAlignment="1">
      <alignment horizontal="center" vertical="center"/>
    </xf>
    <xf numFmtId="0" fontId="13" fillId="2" borderId="54" xfId="0" applyFont="1" applyFill="1" applyBorder="1" applyAlignment="1">
      <alignment horizontal="left" vertical="center" wrapText="1"/>
    </xf>
    <xf numFmtId="0" fontId="7" fillId="0" borderId="54" xfId="0" applyFont="1" applyBorder="1" applyAlignment="1">
      <alignment horizontal="center" vertical="center"/>
    </xf>
    <xf numFmtId="10" fontId="1" fillId="2" borderId="28" xfId="0" applyNumberFormat="1" applyFont="1" applyFill="1" applyBorder="1" applyAlignment="1">
      <alignment horizontal="center" vertical="center"/>
    </xf>
    <xf numFmtId="10" fontId="7" fillId="0" borderId="57" xfId="0" applyNumberFormat="1" applyFont="1" applyBorder="1" applyAlignment="1">
      <alignment horizontal="center" vertical="center"/>
    </xf>
    <xf numFmtId="165" fontId="7" fillId="2" borderId="54" xfId="0" applyNumberFormat="1" applyFont="1" applyFill="1" applyBorder="1" applyAlignment="1">
      <alignment horizontal="center" vertical="center"/>
    </xf>
    <xf numFmtId="0" fontId="15" fillId="0" borderId="28" xfId="0" applyFont="1" applyBorder="1" applyAlignment="1">
      <alignment horizontal="left" wrapText="1"/>
    </xf>
    <xf numFmtId="10" fontId="13" fillId="2" borderId="54" xfId="0" applyNumberFormat="1" applyFont="1" applyFill="1" applyBorder="1" applyAlignment="1">
      <alignment horizontal="left" vertical="center"/>
    </xf>
    <xf numFmtId="10" fontId="7" fillId="0" borderId="54" xfId="0" applyNumberFormat="1" applyFont="1" applyBorder="1" applyAlignment="1">
      <alignment horizontal="center" vertical="center"/>
    </xf>
    <xf numFmtId="165" fontId="7" fillId="2" borderId="58" xfId="0" applyNumberFormat="1" applyFont="1" applyFill="1" applyBorder="1" applyAlignment="1">
      <alignment horizontal="center" vertical="center"/>
    </xf>
    <xf numFmtId="167" fontId="0" fillId="0" borderId="0" xfId="0" applyNumberFormat="1" applyFont="1"/>
    <xf numFmtId="0" fontId="12" fillId="0" borderId="0" xfId="0" applyFont="1" applyAlignment="1">
      <alignment horizontal="left" vertical="center"/>
    </xf>
    <xf numFmtId="0" fontId="0" fillId="0" borderId="0" xfId="0" applyFont="1" applyAlignment="1"/>
    <xf numFmtId="0" fontId="8" fillId="2" borderId="29" xfId="0" applyFont="1" applyFill="1" applyBorder="1" applyAlignment="1">
      <alignment horizontal="left" vertical="center"/>
    </xf>
    <xf numFmtId="0" fontId="2" fillId="0" borderId="13" xfId="0" applyFont="1" applyBorder="1"/>
    <xf numFmtId="0" fontId="2" fillId="0" borderId="30" xfId="0" applyFont="1" applyBorder="1"/>
    <xf numFmtId="0" fontId="6" fillId="2" borderId="29" xfId="0" applyFont="1" applyFill="1" applyBorder="1" applyAlignment="1">
      <alignment horizontal="left" vertical="center"/>
    </xf>
    <xf numFmtId="0" fontId="8" fillId="6" borderId="35" xfId="0" applyFont="1" applyFill="1" applyBorder="1" applyAlignment="1">
      <alignment vertical="center" wrapText="1"/>
    </xf>
    <xf numFmtId="0" fontId="2" fillId="0" borderId="36" xfId="0" applyFont="1" applyBorder="1"/>
    <xf numFmtId="0" fontId="2" fillId="0" borderId="38" xfId="0" applyFont="1" applyBorder="1"/>
    <xf numFmtId="0" fontId="8" fillId="2" borderId="29" xfId="0" applyFont="1" applyFill="1" applyBorder="1" applyAlignment="1">
      <alignment horizontal="left" vertical="center" wrapText="1"/>
    </xf>
    <xf numFmtId="0" fontId="6" fillId="6" borderId="39" xfId="0" applyFont="1" applyFill="1" applyBorder="1" applyAlignment="1">
      <alignment horizontal="left" vertical="center"/>
    </xf>
    <xf numFmtId="0" fontId="7" fillId="2" borderId="29" xfId="0" applyFont="1" applyFill="1" applyBorder="1" applyAlignment="1">
      <alignment horizontal="left" vertical="center"/>
    </xf>
    <xf numFmtId="0" fontId="2" fillId="0" borderId="14" xfId="0" applyFont="1" applyBorder="1"/>
    <xf numFmtId="0" fontId="3" fillId="3" borderId="40" xfId="0" applyFont="1" applyFill="1" applyBorder="1" applyAlignment="1">
      <alignment horizontal="center" vertical="center"/>
    </xf>
    <xf numFmtId="0" fontId="2" fillId="0" borderId="41" xfId="0" applyFont="1" applyBorder="1"/>
    <xf numFmtId="0" fontId="2" fillId="0" borderId="42" xfId="0" applyFont="1" applyBorder="1"/>
    <xf numFmtId="0" fontId="1" fillId="2" borderId="29" xfId="0" applyFont="1" applyFill="1" applyBorder="1" applyAlignment="1">
      <alignment horizontal="left" vertical="center" wrapText="1"/>
    </xf>
    <xf numFmtId="0" fontId="8" fillId="7" borderId="29" xfId="0" applyFont="1" applyFill="1" applyBorder="1" applyAlignment="1">
      <alignment horizontal="center" vertical="center"/>
    </xf>
    <xf numFmtId="0" fontId="7" fillId="2" borderId="29" xfId="0" applyFont="1" applyFill="1" applyBorder="1" applyAlignment="1">
      <alignment horizontal="left" vertical="center" wrapText="1"/>
    </xf>
    <xf numFmtId="0" fontId="6" fillId="6" borderId="35" xfId="0" applyFont="1" applyFill="1" applyBorder="1" applyAlignment="1">
      <alignment horizontal="left" vertical="center" wrapText="1"/>
    </xf>
    <xf numFmtId="0" fontId="0" fillId="0" borderId="29" xfId="0" applyFont="1" applyBorder="1" applyAlignment="1">
      <alignment horizontal="center" vertical="center"/>
    </xf>
    <xf numFmtId="0" fontId="1" fillId="2" borderId="21" xfId="0" applyFont="1" applyFill="1" applyBorder="1" applyAlignment="1">
      <alignment horizontal="center" vertical="center" wrapText="1"/>
    </xf>
    <xf numFmtId="0" fontId="2" fillId="0" borderId="20" xfId="0" applyFont="1" applyBorder="1"/>
    <xf numFmtId="0" fontId="2" fillId="0" borderId="31" xfId="0" applyFont="1" applyBorder="1"/>
    <xf numFmtId="0" fontId="2" fillId="0" borderId="32" xfId="0" applyFont="1" applyBorder="1"/>
    <xf numFmtId="0" fontId="2" fillId="0" borderId="25" xfId="0" applyFont="1" applyBorder="1"/>
    <xf numFmtId="0" fontId="2" fillId="0" borderId="24"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2" fillId="0" borderId="37"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5" borderId="21" xfId="0" applyFont="1" applyFill="1" applyBorder="1" applyAlignment="1">
      <alignment horizontal="center" vertical="center"/>
    </xf>
    <xf numFmtId="0" fontId="4" fillId="4" borderId="19" xfId="0" applyFont="1" applyFill="1" applyBorder="1" applyAlignment="1">
      <alignment horizontal="center" vertical="center"/>
    </xf>
    <xf numFmtId="49" fontId="1" fillId="0" borderId="45" xfId="0" applyNumberFormat="1" applyFont="1" applyBorder="1" applyAlignment="1">
      <alignment horizontal="left" vertical="center" wrapText="1"/>
    </xf>
    <xf numFmtId="0" fontId="2" fillId="0" borderId="46" xfId="0" applyFont="1" applyBorder="1"/>
    <xf numFmtId="0" fontId="2" fillId="0" borderId="47" xfId="0" applyFont="1" applyBorder="1"/>
    <xf numFmtId="164" fontId="7" fillId="2" borderId="29" xfId="0" applyNumberFormat="1" applyFont="1" applyFill="1" applyBorder="1" applyAlignment="1">
      <alignment horizontal="left" vertical="center"/>
    </xf>
    <xf numFmtId="0" fontId="1" fillId="0" borderId="29" xfId="0" applyFont="1" applyBorder="1" applyAlignment="1">
      <alignment horizontal="left" vertical="center" wrapText="1"/>
    </xf>
    <xf numFmtId="9" fontId="1" fillId="0" borderId="29" xfId="0" applyNumberFormat="1" applyFont="1" applyBorder="1" applyAlignment="1">
      <alignment horizontal="left" vertical="center" wrapText="1"/>
    </xf>
    <xf numFmtId="0" fontId="2" fillId="0" borderId="48" xfId="0" applyFont="1" applyBorder="1"/>
    <xf numFmtId="0" fontId="7" fillId="0" borderId="29" xfId="0" applyFont="1" applyBorder="1" applyAlignment="1">
      <alignment horizontal="left" vertical="center" wrapText="1"/>
    </xf>
    <xf numFmtId="0" fontId="8" fillId="6" borderId="45" xfId="0" applyFont="1" applyFill="1" applyBorder="1" applyAlignment="1">
      <alignment horizontal="left" vertical="center" wrapText="1"/>
    </xf>
    <xf numFmtId="0" fontId="11" fillId="7" borderId="50" xfId="0" applyFont="1" applyFill="1" applyBorder="1" applyAlignment="1">
      <alignment horizontal="center" vertical="center" wrapText="1"/>
    </xf>
    <xf numFmtId="0" fontId="2" fillId="0" borderId="51" xfId="0" applyFont="1" applyBorder="1"/>
    <xf numFmtId="0" fontId="9" fillId="3" borderId="29" xfId="0" applyFont="1" applyFill="1" applyBorder="1" applyAlignment="1">
      <alignment horizontal="left" vertical="center"/>
    </xf>
    <xf numFmtId="0" fontId="10" fillId="2" borderId="29" xfId="0" applyFont="1" applyFill="1" applyBorder="1" applyAlignment="1">
      <alignment horizontal="center" vertical="center" wrapText="1"/>
    </xf>
    <xf numFmtId="0" fontId="0" fillId="0" borderId="0" xfId="0" applyFont="1" applyAlignment="1">
      <alignment horizontal="center" vertical="center"/>
    </xf>
  </cellXfs>
  <cellStyles count="1">
    <cellStyle name="Normal" xfId="0" builtinId="0"/>
  </cellStyles>
  <dxfs count="25">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Seguimiento'!$C$13:$C$24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'Ficha T Seguimiento'!$D$13:$D$24</c:f>
              <c:numCache>
                <c:formatCode>0.00%</c:formatCode>
                <c:ptCount val="12"/>
                <c:pt idx="0">
                  <c:v>8.3299999999999999E-2</c:v>
                </c:pt>
                <c:pt idx="1">
                  <c:v>0.16669999999999999</c:v>
                </c:pt>
                <c:pt idx="2">
                  <c:v>0.25</c:v>
                </c:pt>
                <c:pt idx="3">
                  <c:v>0.33329999999999999</c:v>
                </c:pt>
                <c:pt idx="4">
                  <c:v>0.41670000000000001</c:v>
                </c:pt>
                <c:pt idx="5">
                  <c:v>0.5</c:v>
                </c:pt>
                <c:pt idx="6">
                  <c:v>0.58330000000000004</c:v>
                </c:pt>
                <c:pt idx="7">
                  <c:v>0.66669999999999996</c:v>
                </c:pt>
                <c:pt idx="8">
                  <c:v>0.75</c:v>
                </c:pt>
                <c:pt idx="9">
                  <c:v>0.83330000000000004</c:v>
                </c:pt>
                <c:pt idx="10">
                  <c:v>0.91669999999999996</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72E-4187-BEA6-BA8F7C6EF4AE}"/>
            </c:ext>
          </c:extLst>
        </c:ser>
        <c:ser>
          <c:idx val="1"/>
          <c:order val="1"/>
          <c:spPr>
            <a:solidFill>
              <a:srgbClr val="0070C0"/>
            </a:solidFill>
          </c:spPr>
          <c:invertIfNegative val="1"/>
          <c:cat>
            <c:strRef>
              <c:f>'Ficha T Seguimiento'!$C$13:$C$24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'Ficha T Seguimiento'!$G$13:$G$24</c:f>
              <c:numCache>
                <c:formatCode>0.00%</c:formatCode>
                <c:ptCount val="12"/>
                <c:pt idx="0">
                  <c:v>7.2381507739001736E-3</c:v>
                </c:pt>
                <c:pt idx="1">
                  <c:v>1.3471294537945006E-2</c:v>
                </c:pt>
                <c:pt idx="2">
                  <c:v>0.26160925839969423</c:v>
                </c:pt>
                <c:pt idx="3">
                  <c:v>0.33751368229738005</c:v>
                </c:pt>
                <c:pt idx="4">
                  <c:v>0.42289140687817106</c:v>
                </c:pt>
                <c:pt idx="5">
                  <c:v>0.51448280851385964</c:v>
                </c:pt>
                <c:pt idx="6">
                  <c:v>0.5885766208597708</c:v>
                </c:pt>
                <c:pt idx="7">
                  <c:v>0.65320161318260528</c:v>
                </c:pt>
                <c:pt idx="8">
                  <c:v>0.72820737484354825</c:v>
                </c:pt>
                <c:pt idx="9">
                  <c:v>0.76600000000000001</c:v>
                </c:pt>
                <c:pt idx="10">
                  <c:v>0.86799999999999999</c:v>
                </c:pt>
                <c:pt idx="11">
                  <c:v>0.96399999999999997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72E-4187-BEA6-BA8F7C6EF4AE}"/>
            </c:ext>
          </c:extLst>
        </c:ser>
        <c:dLbls>
          <c:showLegendKey val="0"/>
          <c:showVal val="0"/>
          <c:showCatName val="0"/>
          <c:showSerName val="0"/>
          <c:showPercent val="0"/>
          <c:showBubbleSize val="0"/>
        </c:dLbls>
        <c:gapWidth val="150"/>
        <c:axId val="161887744"/>
        <c:axId val="16730944"/>
      </c:barChart>
      <c:catAx>
        <c:axId val="161887744"/>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6730944"/>
        <c:crosses val="autoZero"/>
        <c:auto val="1"/>
        <c:lblAlgn val="ctr"/>
        <c:lblOffset val="100"/>
        <c:noMultiLvlLbl val="1"/>
      </c:catAx>
      <c:valAx>
        <c:axId val="1673094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sz="1000" b="1" i="0"/>
            </a:pPr>
            <a:endParaRPr lang="es-CO"/>
          </a:p>
        </c:txPr>
        <c:crossAx val="161887744"/>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25</xdr:row>
      <xdr:rowOff>57150</xdr:rowOff>
    </xdr:from>
    <xdr:ext cx="11306175"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1953875" cy="1352550"/>
    <xdr:grpSp>
      <xdr:nvGrpSpPr>
        <xdr:cNvPr id="3" name="Shape 2">
          <a:extLst>
            <a:ext uri="{FF2B5EF4-FFF2-40B4-BE49-F238E27FC236}">
              <a16:creationId xmlns:a16="http://schemas.microsoft.com/office/drawing/2014/main" id="{00000000-0008-0000-0100-000003000000}"/>
            </a:ext>
          </a:extLst>
        </xdr:cNvPr>
        <xdr:cNvGrpSpPr/>
      </xdr:nvGrpSpPr>
      <xdr:grpSpPr>
        <a:xfrm>
          <a:off x="361950" y="381000"/>
          <a:ext cx="11953875" cy="1352550"/>
          <a:chOff x="0" y="3103725"/>
          <a:chExt cx="10692001" cy="1352550"/>
        </a:xfrm>
      </xdr:grpSpPr>
      <xdr:grpSp>
        <xdr:nvGrpSpPr>
          <xdr:cNvPr id="14" name="Shape 14">
            <a:extLst>
              <a:ext uri="{FF2B5EF4-FFF2-40B4-BE49-F238E27FC236}">
                <a16:creationId xmlns:a16="http://schemas.microsoft.com/office/drawing/2014/main" id="{00000000-0008-0000-0100-00000E000000}"/>
              </a:ext>
            </a:extLst>
          </xdr:cNvPr>
          <xdr:cNvGrpSpPr/>
        </xdr:nvGrpSpPr>
        <xdr:grpSpPr>
          <a:xfrm>
            <a:off x="0" y="3103725"/>
            <a:ext cx="10692001"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1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1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1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opLeftCell="A31" workbookViewId="0">
      <selection activeCell="O20" sqref="O20"/>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26" width="12.2851562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98"/>
      <c r="C2" s="99"/>
      <c r="D2" s="99"/>
      <c r="E2" s="99"/>
      <c r="F2" s="99"/>
      <c r="G2" s="99"/>
      <c r="H2" s="99"/>
      <c r="I2" s="99"/>
      <c r="J2" s="99"/>
      <c r="K2" s="99"/>
      <c r="L2" s="99"/>
      <c r="M2" s="100"/>
      <c r="N2" s="1"/>
      <c r="O2" s="1"/>
      <c r="P2" s="1"/>
      <c r="Q2" s="1"/>
      <c r="R2" s="1"/>
      <c r="S2" s="1"/>
      <c r="T2" s="1"/>
      <c r="U2" s="1"/>
      <c r="V2" s="1"/>
      <c r="W2" s="1"/>
      <c r="X2" s="1"/>
      <c r="Y2" s="1"/>
      <c r="Z2" s="1"/>
    </row>
    <row r="3" spans="1:26" x14ac:dyDescent="0.25">
      <c r="A3" s="1"/>
      <c r="B3" s="101"/>
      <c r="C3" s="65"/>
      <c r="D3" s="65"/>
      <c r="E3" s="65"/>
      <c r="F3" s="65"/>
      <c r="G3" s="65"/>
      <c r="H3" s="65"/>
      <c r="I3" s="65"/>
      <c r="J3" s="65"/>
      <c r="K3" s="65"/>
      <c r="L3" s="65"/>
      <c r="M3" s="102"/>
      <c r="N3" s="1"/>
      <c r="O3" s="1"/>
      <c r="P3" s="1"/>
      <c r="Q3" s="1"/>
      <c r="R3" s="1"/>
      <c r="S3" s="1"/>
      <c r="T3" s="1"/>
      <c r="U3" s="1"/>
      <c r="V3" s="1"/>
      <c r="W3" s="1"/>
      <c r="X3" s="1"/>
      <c r="Y3" s="1"/>
      <c r="Z3" s="1"/>
    </row>
    <row r="4" spans="1:26" x14ac:dyDescent="0.25">
      <c r="A4" s="1"/>
      <c r="B4" s="101"/>
      <c r="C4" s="65"/>
      <c r="D4" s="65"/>
      <c r="E4" s="65"/>
      <c r="F4" s="65"/>
      <c r="G4" s="65"/>
      <c r="H4" s="65"/>
      <c r="I4" s="65"/>
      <c r="J4" s="65"/>
      <c r="K4" s="65"/>
      <c r="L4" s="65"/>
      <c r="M4" s="102"/>
      <c r="N4" s="1"/>
      <c r="O4" s="1"/>
      <c r="P4" s="1"/>
      <c r="Q4" s="1"/>
      <c r="R4" s="1"/>
      <c r="S4" s="1"/>
      <c r="T4" s="1"/>
      <c r="U4" s="1"/>
      <c r="V4" s="1"/>
      <c r="W4" s="1"/>
      <c r="X4" s="1"/>
      <c r="Y4" s="1"/>
      <c r="Z4" s="1"/>
    </row>
    <row r="5" spans="1:26" x14ac:dyDescent="0.25">
      <c r="A5" s="1"/>
      <c r="B5" s="101"/>
      <c r="C5" s="65"/>
      <c r="D5" s="65"/>
      <c r="E5" s="65"/>
      <c r="F5" s="65"/>
      <c r="G5" s="65"/>
      <c r="H5" s="65"/>
      <c r="I5" s="65"/>
      <c r="J5" s="65"/>
      <c r="K5" s="65"/>
      <c r="L5" s="65"/>
      <c r="M5" s="102"/>
      <c r="N5" s="1"/>
      <c r="O5" s="1"/>
      <c r="P5" s="1"/>
      <c r="Q5" s="1"/>
      <c r="R5" s="1"/>
      <c r="S5" s="1"/>
      <c r="T5" s="1"/>
      <c r="U5" s="1"/>
      <c r="V5" s="1"/>
      <c r="W5" s="1"/>
      <c r="X5" s="1"/>
      <c r="Y5" s="1"/>
      <c r="Z5" s="1"/>
    </row>
    <row r="6" spans="1:26" x14ac:dyDescent="0.25">
      <c r="A6" s="1"/>
      <c r="B6" s="101"/>
      <c r="C6" s="65"/>
      <c r="D6" s="65"/>
      <c r="E6" s="65"/>
      <c r="F6" s="65"/>
      <c r="G6" s="65"/>
      <c r="H6" s="65"/>
      <c r="I6" s="65"/>
      <c r="J6" s="65"/>
      <c r="K6" s="65"/>
      <c r="L6" s="65"/>
      <c r="M6" s="102"/>
      <c r="N6" s="1"/>
      <c r="O6" s="1"/>
      <c r="P6" s="1"/>
      <c r="Q6" s="1"/>
      <c r="R6" s="1"/>
      <c r="S6" s="1"/>
      <c r="T6" s="1"/>
      <c r="U6" s="1"/>
      <c r="V6" s="1"/>
      <c r="W6" s="1"/>
      <c r="X6" s="1"/>
      <c r="Y6" s="1"/>
      <c r="Z6" s="1"/>
    </row>
    <row r="7" spans="1:26" x14ac:dyDescent="0.25">
      <c r="A7" s="1"/>
      <c r="B7" s="101"/>
      <c r="C7" s="65"/>
      <c r="D7" s="65"/>
      <c r="E7" s="65"/>
      <c r="F7" s="65"/>
      <c r="G7" s="65"/>
      <c r="H7" s="65"/>
      <c r="I7" s="65"/>
      <c r="J7" s="65"/>
      <c r="K7" s="65"/>
      <c r="L7" s="65"/>
      <c r="M7" s="102"/>
      <c r="N7" s="1"/>
      <c r="O7" s="1"/>
      <c r="P7" s="1"/>
      <c r="Q7" s="1"/>
      <c r="R7" s="1"/>
      <c r="S7" s="1"/>
      <c r="T7" s="1"/>
      <c r="U7" s="1"/>
      <c r="V7" s="1"/>
      <c r="W7" s="1"/>
      <c r="X7" s="1"/>
      <c r="Y7" s="1"/>
      <c r="Z7" s="1"/>
    </row>
    <row r="8" spans="1:26" x14ac:dyDescent="0.25">
      <c r="A8" s="1"/>
      <c r="B8" s="101"/>
      <c r="C8" s="65"/>
      <c r="D8" s="65"/>
      <c r="E8" s="65"/>
      <c r="F8" s="65"/>
      <c r="G8" s="65"/>
      <c r="H8" s="65"/>
      <c r="I8" s="65"/>
      <c r="J8" s="65"/>
      <c r="K8" s="65"/>
      <c r="L8" s="65"/>
      <c r="M8" s="102"/>
      <c r="N8" s="1"/>
      <c r="O8" s="1"/>
      <c r="P8" s="1"/>
      <c r="Q8" s="1"/>
      <c r="R8" s="1"/>
      <c r="S8" s="1"/>
      <c r="T8" s="1"/>
      <c r="U8" s="1"/>
      <c r="V8" s="1"/>
      <c r="W8" s="1"/>
      <c r="X8" s="1"/>
      <c r="Y8" s="1"/>
      <c r="Z8" s="1"/>
    </row>
    <row r="9" spans="1:26" x14ac:dyDescent="0.25">
      <c r="A9" s="1"/>
      <c r="B9" s="101"/>
      <c r="C9" s="65"/>
      <c r="D9" s="65"/>
      <c r="E9" s="65"/>
      <c r="F9" s="65"/>
      <c r="G9" s="65"/>
      <c r="H9" s="65"/>
      <c r="I9" s="65"/>
      <c r="J9" s="65"/>
      <c r="K9" s="65"/>
      <c r="L9" s="65"/>
      <c r="M9" s="102"/>
      <c r="N9" s="1"/>
      <c r="O9" s="1"/>
      <c r="P9" s="1"/>
      <c r="Q9" s="1"/>
      <c r="R9" s="1"/>
      <c r="S9" s="1"/>
      <c r="T9" s="1"/>
      <c r="U9" s="1"/>
      <c r="V9" s="1"/>
      <c r="W9" s="1"/>
      <c r="X9" s="1"/>
      <c r="Y9" s="1"/>
      <c r="Z9" s="1"/>
    </row>
    <row r="10" spans="1:26" x14ac:dyDescent="0.25">
      <c r="A10" s="1"/>
      <c r="B10" s="103"/>
      <c r="C10" s="104"/>
      <c r="D10" s="104"/>
      <c r="E10" s="104"/>
      <c r="F10" s="104"/>
      <c r="G10" s="104"/>
      <c r="H10" s="104"/>
      <c r="I10" s="104"/>
      <c r="J10" s="104"/>
      <c r="K10" s="104"/>
      <c r="L10" s="104"/>
      <c r="M10" s="105"/>
      <c r="N10" s="1"/>
      <c r="O10" s="1"/>
      <c r="P10" s="1"/>
      <c r="Q10" s="1"/>
      <c r="R10" s="1"/>
      <c r="S10" s="1"/>
      <c r="T10" s="1"/>
      <c r="U10" s="1"/>
      <c r="V10" s="1"/>
      <c r="W10" s="1"/>
      <c r="X10" s="1"/>
      <c r="Y10" s="1"/>
      <c r="Z10" s="1"/>
    </row>
    <row r="11" spans="1:26" ht="12.75" customHeight="1" x14ac:dyDescent="0.25">
      <c r="A11" s="1"/>
      <c r="B11" s="2"/>
      <c r="C11" s="3"/>
      <c r="D11" s="3"/>
      <c r="E11" s="3"/>
      <c r="F11" s="4"/>
      <c r="G11" s="3"/>
      <c r="H11" s="3"/>
      <c r="I11" s="3"/>
      <c r="J11" s="3"/>
      <c r="K11" s="3"/>
      <c r="L11" s="3"/>
      <c r="M11" s="5"/>
      <c r="N11" s="1"/>
      <c r="O11" s="1"/>
      <c r="P11" s="1"/>
      <c r="Q11" s="1"/>
      <c r="R11" s="1"/>
      <c r="S11" s="1"/>
      <c r="T11" s="1"/>
      <c r="U11" s="1"/>
      <c r="V11" s="1"/>
      <c r="W11" s="1"/>
      <c r="X11" s="1"/>
      <c r="Y11" s="1"/>
      <c r="Z11" s="1"/>
    </row>
    <row r="12" spans="1:26" ht="23.25" customHeight="1" x14ac:dyDescent="0.25">
      <c r="A12" s="1"/>
      <c r="B12" s="106" t="s">
        <v>0</v>
      </c>
      <c r="C12" s="67"/>
      <c r="D12" s="67"/>
      <c r="E12" s="67"/>
      <c r="F12" s="67"/>
      <c r="G12" s="67"/>
      <c r="H12" s="67"/>
      <c r="I12" s="67"/>
      <c r="J12" s="67"/>
      <c r="K12" s="67"/>
      <c r="L12" s="67"/>
      <c r="M12" s="76"/>
      <c r="N12" s="1"/>
      <c r="O12" s="1"/>
      <c r="P12" s="1"/>
      <c r="Q12" s="1"/>
      <c r="R12" s="1"/>
      <c r="S12" s="1"/>
      <c r="T12" s="1"/>
      <c r="U12" s="1"/>
      <c r="V12" s="1"/>
      <c r="W12" s="1"/>
      <c r="X12" s="1"/>
      <c r="Y12" s="1"/>
      <c r="Z12" s="1"/>
    </row>
    <row r="13" spans="1:26" ht="15.75" customHeight="1" x14ac:dyDescent="0.25">
      <c r="A13" s="1"/>
      <c r="B13" s="6"/>
      <c r="C13" s="7"/>
      <c r="D13" s="8"/>
      <c r="E13" s="8"/>
      <c r="F13" s="7"/>
      <c r="G13" s="7"/>
      <c r="H13" s="7"/>
      <c r="I13" s="8"/>
      <c r="J13" s="8"/>
      <c r="K13" s="7"/>
      <c r="L13" s="7"/>
      <c r="M13" s="9"/>
      <c r="N13" s="1"/>
      <c r="O13" s="1"/>
      <c r="P13" s="1"/>
      <c r="Q13" s="1"/>
      <c r="R13" s="1"/>
      <c r="S13" s="1"/>
      <c r="T13" s="1"/>
      <c r="U13" s="1"/>
      <c r="V13" s="1"/>
      <c r="W13" s="1"/>
      <c r="X13" s="1"/>
      <c r="Y13" s="1"/>
      <c r="Z13" s="1"/>
    </row>
    <row r="14" spans="1:26" ht="12.75" customHeight="1" x14ac:dyDescent="0.25">
      <c r="A14" s="1"/>
      <c r="B14" s="108" t="s">
        <v>1</v>
      </c>
      <c r="C14" s="86"/>
      <c r="D14" s="10"/>
      <c r="E14" s="10"/>
      <c r="F14" s="107" t="s">
        <v>2</v>
      </c>
      <c r="G14" s="92"/>
      <c r="H14" s="86"/>
      <c r="I14" s="10"/>
      <c r="J14" s="10"/>
      <c r="K14" s="107" t="s">
        <v>3</v>
      </c>
      <c r="L14" s="86"/>
      <c r="M14" s="11"/>
      <c r="N14" s="1"/>
      <c r="O14" s="1"/>
      <c r="P14" s="1"/>
      <c r="Q14" s="1"/>
      <c r="R14" s="1"/>
      <c r="S14" s="1"/>
      <c r="T14" s="1"/>
      <c r="U14" s="1"/>
      <c r="V14" s="1"/>
      <c r="W14" s="1"/>
      <c r="X14" s="1"/>
      <c r="Y14" s="1"/>
      <c r="Z14" s="1"/>
    </row>
    <row r="15" spans="1:26" ht="12.75" customHeight="1" x14ac:dyDescent="0.25">
      <c r="A15" s="1"/>
      <c r="B15" s="94"/>
      <c r="C15" s="90"/>
      <c r="D15" s="10"/>
      <c r="E15" s="10"/>
      <c r="F15" s="89"/>
      <c r="G15" s="95"/>
      <c r="H15" s="90"/>
      <c r="I15" s="10"/>
      <c r="J15" s="10"/>
      <c r="K15" s="89"/>
      <c r="L15" s="90"/>
      <c r="M15" s="11"/>
      <c r="N15" s="1"/>
      <c r="O15" s="1"/>
      <c r="P15" s="1"/>
      <c r="Q15" s="1"/>
      <c r="R15" s="1"/>
      <c r="S15" s="1"/>
      <c r="T15" s="1"/>
      <c r="U15" s="1"/>
      <c r="V15" s="1"/>
      <c r="W15" s="1"/>
      <c r="X15" s="1"/>
      <c r="Y15" s="1"/>
      <c r="Z15" s="1"/>
    </row>
    <row r="16" spans="1:26" ht="14.25" customHeight="1" x14ac:dyDescent="0.25">
      <c r="A16" s="1"/>
      <c r="B16" s="12" t="s">
        <v>4</v>
      </c>
      <c r="C16" s="13"/>
      <c r="D16" s="1"/>
      <c r="E16" s="1"/>
      <c r="F16" s="14" t="s">
        <v>5</v>
      </c>
      <c r="G16" s="84"/>
      <c r="H16" s="68"/>
      <c r="I16" s="1"/>
      <c r="J16" s="10"/>
      <c r="K16" s="85" t="s">
        <v>112</v>
      </c>
      <c r="L16" s="86"/>
      <c r="M16" s="11"/>
      <c r="N16" s="1"/>
      <c r="O16" s="1"/>
      <c r="P16" s="1"/>
      <c r="Q16" s="1"/>
      <c r="R16" s="1"/>
      <c r="S16" s="1"/>
      <c r="T16" s="1"/>
      <c r="U16" s="1"/>
      <c r="V16" s="1"/>
      <c r="W16" s="1"/>
      <c r="X16" s="1"/>
      <c r="Y16" s="1"/>
      <c r="Z16" s="1"/>
    </row>
    <row r="17" spans="1:26" x14ac:dyDescent="0.25">
      <c r="A17" s="1"/>
      <c r="B17" s="12" t="s">
        <v>6</v>
      </c>
      <c r="C17" s="13" t="s">
        <v>7</v>
      </c>
      <c r="D17" s="1"/>
      <c r="E17" s="1"/>
      <c r="F17" s="14" t="s">
        <v>8</v>
      </c>
      <c r="G17" s="84" t="s">
        <v>7</v>
      </c>
      <c r="H17" s="68"/>
      <c r="I17" s="1"/>
      <c r="J17" s="10"/>
      <c r="K17" s="87"/>
      <c r="L17" s="88"/>
      <c r="M17" s="11"/>
      <c r="N17" s="1"/>
      <c r="O17" s="1"/>
      <c r="P17" s="1"/>
      <c r="Q17" s="1"/>
      <c r="R17" s="1"/>
      <c r="S17" s="1"/>
      <c r="T17" s="1"/>
      <c r="U17" s="1"/>
      <c r="V17" s="1"/>
      <c r="W17" s="1"/>
      <c r="X17" s="1"/>
      <c r="Y17" s="1"/>
      <c r="Z17" s="1"/>
    </row>
    <row r="18" spans="1:26" x14ac:dyDescent="0.25">
      <c r="A18" s="1"/>
      <c r="B18" s="12" t="s">
        <v>9</v>
      </c>
      <c r="C18" s="13"/>
      <c r="D18" s="1"/>
      <c r="E18" s="1"/>
      <c r="F18" s="14" t="s">
        <v>10</v>
      </c>
      <c r="G18" s="84"/>
      <c r="H18" s="68"/>
      <c r="I18" s="1"/>
      <c r="J18" s="10"/>
      <c r="K18" s="89"/>
      <c r="L18" s="90"/>
      <c r="M18" s="11"/>
      <c r="N18" s="1"/>
      <c r="O18" s="1"/>
      <c r="P18" s="1"/>
      <c r="Q18" s="1"/>
      <c r="R18" s="1"/>
      <c r="S18" s="1"/>
      <c r="T18" s="1"/>
      <c r="U18" s="1"/>
      <c r="V18" s="1"/>
      <c r="W18" s="1"/>
      <c r="X18" s="1"/>
      <c r="Y18" s="1"/>
      <c r="Z18" s="1"/>
    </row>
    <row r="19" spans="1:26" x14ac:dyDescent="0.25">
      <c r="A19" s="1"/>
      <c r="B19" s="12" t="s">
        <v>11</v>
      </c>
      <c r="C19" s="13"/>
      <c r="D19" s="1"/>
      <c r="E19" s="1"/>
      <c r="F19" s="14" t="s">
        <v>12</v>
      </c>
      <c r="G19" s="84"/>
      <c r="H19" s="68"/>
      <c r="I19" s="10"/>
      <c r="J19" s="15"/>
      <c r="K19" s="15"/>
      <c r="L19" s="15"/>
      <c r="M19" s="11"/>
      <c r="N19" s="1"/>
      <c r="O19" s="1"/>
      <c r="P19" s="1"/>
      <c r="Q19" s="1"/>
      <c r="R19" s="1"/>
      <c r="S19" s="1"/>
      <c r="T19" s="1"/>
      <c r="U19" s="1"/>
      <c r="V19" s="1"/>
      <c r="W19" s="1"/>
      <c r="X19" s="1"/>
      <c r="Y19" s="1"/>
      <c r="Z19" s="1"/>
    </row>
    <row r="20" spans="1:26" ht="10.5" customHeight="1" x14ac:dyDescent="0.25">
      <c r="A20" s="1"/>
      <c r="B20" s="16"/>
      <c r="C20" s="17"/>
      <c r="D20" s="10"/>
      <c r="E20" s="10"/>
      <c r="F20" s="10"/>
      <c r="G20" s="10"/>
      <c r="H20" s="10"/>
      <c r="I20" s="10"/>
      <c r="J20" s="15"/>
      <c r="K20" s="15"/>
      <c r="L20" s="15"/>
      <c r="M20" s="11"/>
      <c r="N20" s="1"/>
      <c r="O20" s="1"/>
      <c r="P20" s="1"/>
      <c r="Q20" s="1"/>
      <c r="R20" s="1"/>
      <c r="S20" s="1"/>
      <c r="T20" s="1"/>
      <c r="U20" s="1"/>
      <c r="V20" s="1"/>
      <c r="W20" s="1"/>
      <c r="X20" s="1"/>
      <c r="Y20" s="1"/>
      <c r="Z20" s="1"/>
    </row>
    <row r="21" spans="1:26" ht="17.25" customHeight="1" x14ac:dyDescent="0.25">
      <c r="A21" s="1"/>
      <c r="B21" s="91" t="s">
        <v>13</v>
      </c>
      <c r="C21" s="92"/>
      <c r="D21" s="92"/>
      <c r="E21" s="92"/>
      <c r="F21" s="92"/>
      <c r="G21" s="92"/>
      <c r="H21" s="92"/>
      <c r="I21" s="92"/>
      <c r="J21" s="92"/>
      <c r="K21" s="92"/>
      <c r="L21" s="92"/>
      <c r="M21" s="93"/>
      <c r="N21" s="1"/>
      <c r="O21" s="1"/>
      <c r="P21" s="1"/>
      <c r="Q21" s="1"/>
      <c r="R21" s="1"/>
      <c r="S21" s="1"/>
      <c r="T21" s="1"/>
      <c r="U21" s="1"/>
      <c r="V21" s="1"/>
      <c r="W21" s="1"/>
      <c r="X21" s="1"/>
      <c r="Y21" s="1"/>
      <c r="Z21" s="1"/>
    </row>
    <row r="22" spans="1:26" ht="14.25" customHeight="1" x14ac:dyDescent="0.25">
      <c r="A22" s="1"/>
      <c r="B22" s="94"/>
      <c r="C22" s="95"/>
      <c r="D22" s="95"/>
      <c r="E22" s="95"/>
      <c r="F22" s="95"/>
      <c r="G22" s="95"/>
      <c r="H22" s="95"/>
      <c r="I22" s="95"/>
      <c r="J22" s="95"/>
      <c r="K22" s="95"/>
      <c r="L22" s="95"/>
      <c r="M22" s="96"/>
      <c r="N22" s="1"/>
      <c r="O22" s="1"/>
      <c r="P22" s="1"/>
      <c r="Q22" s="1"/>
      <c r="R22" s="1"/>
      <c r="S22" s="1"/>
      <c r="T22" s="1"/>
      <c r="U22" s="1"/>
      <c r="V22" s="1"/>
      <c r="W22" s="1"/>
      <c r="X22" s="1"/>
      <c r="Y22" s="1"/>
      <c r="Z22" s="1"/>
    </row>
    <row r="23" spans="1:26" ht="21" customHeight="1" x14ac:dyDescent="0.25">
      <c r="A23" s="1"/>
      <c r="B23" s="83" t="s">
        <v>14</v>
      </c>
      <c r="C23" s="69" t="s">
        <v>15</v>
      </c>
      <c r="D23" s="67"/>
      <c r="E23" s="67"/>
      <c r="F23" s="68"/>
      <c r="G23" s="75" t="s">
        <v>16</v>
      </c>
      <c r="H23" s="67"/>
      <c r="I23" s="67"/>
      <c r="J23" s="67"/>
      <c r="K23" s="67"/>
      <c r="L23" s="67"/>
      <c r="M23" s="76"/>
      <c r="N23" s="1"/>
      <c r="O23" s="1"/>
      <c r="P23" s="1"/>
      <c r="Q23" s="1"/>
      <c r="R23" s="1"/>
      <c r="S23" s="1"/>
      <c r="T23" s="1"/>
      <c r="U23" s="1"/>
      <c r="V23" s="1"/>
      <c r="W23" s="1"/>
      <c r="X23" s="1"/>
      <c r="Y23" s="1"/>
      <c r="Z23" s="1"/>
    </row>
    <row r="24" spans="1:26" ht="73.5" customHeight="1" x14ac:dyDescent="0.25">
      <c r="A24" s="1"/>
      <c r="B24" s="71"/>
      <c r="C24" s="69" t="s">
        <v>17</v>
      </c>
      <c r="D24" s="67"/>
      <c r="E24" s="67"/>
      <c r="F24" s="68"/>
      <c r="G24" s="82" t="s">
        <v>18</v>
      </c>
      <c r="H24" s="67"/>
      <c r="I24" s="67"/>
      <c r="J24" s="67"/>
      <c r="K24" s="67"/>
      <c r="L24" s="67"/>
      <c r="M24" s="76"/>
      <c r="N24" s="1"/>
      <c r="O24" s="1"/>
      <c r="P24" s="1"/>
      <c r="Q24" s="1"/>
      <c r="R24" s="1"/>
      <c r="S24" s="1"/>
      <c r="T24" s="1"/>
      <c r="U24" s="1"/>
      <c r="V24" s="1"/>
      <c r="W24" s="1"/>
      <c r="X24" s="1"/>
      <c r="Y24" s="1"/>
      <c r="Z24" s="1"/>
    </row>
    <row r="25" spans="1:26" ht="186" customHeight="1" x14ac:dyDescent="0.25">
      <c r="A25" s="1"/>
      <c r="B25" s="71"/>
      <c r="C25" s="69" t="s">
        <v>19</v>
      </c>
      <c r="D25" s="67"/>
      <c r="E25" s="67"/>
      <c r="F25" s="68"/>
      <c r="G25" s="82" t="s">
        <v>20</v>
      </c>
      <c r="H25" s="67"/>
      <c r="I25" s="67"/>
      <c r="J25" s="67"/>
      <c r="K25" s="67"/>
      <c r="L25" s="67"/>
      <c r="M25" s="76"/>
      <c r="N25" s="1"/>
      <c r="O25" s="1"/>
      <c r="P25" s="1"/>
      <c r="Q25" s="1"/>
      <c r="R25" s="1"/>
      <c r="S25" s="1"/>
      <c r="T25" s="1"/>
      <c r="U25" s="1"/>
      <c r="V25" s="1"/>
      <c r="W25" s="1"/>
      <c r="X25" s="1"/>
      <c r="Y25" s="1"/>
      <c r="Z25" s="1"/>
    </row>
    <row r="26" spans="1:26" ht="321" customHeight="1" x14ac:dyDescent="0.25">
      <c r="A26" s="1"/>
      <c r="B26" s="97"/>
      <c r="C26" s="69" t="s">
        <v>21</v>
      </c>
      <c r="D26" s="67"/>
      <c r="E26" s="67"/>
      <c r="F26" s="68"/>
      <c r="G26" s="82" t="s">
        <v>22</v>
      </c>
      <c r="H26" s="67"/>
      <c r="I26" s="67"/>
      <c r="J26" s="67"/>
      <c r="K26" s="67"/>
      <c r="L26" s="67"/>
      <c r="M26" s="76"/>
      <c r="N26" s="1"/>
      <c r="O26" s="1"/>
      <c r="P26" s="1"/>
      <c r="Q26" s="1"/>
      <c r="R26" s="1"/>
      <c r="S26" s="1"/>
      <c r="T26" s="1"/>
      <c r="U26" s="1"/>
      <c r="V26" s="1"/>
      <c r="W26" s="1"/>
      <c r="X26" s="1"/>
      <c r="Y26" s="1"/>
      <c r="Z26" s="1"/>
    </row>
    <row r="27" spans="1:26" ht="23.25" customHeight="1" x14ac:dyDescent="0.25">
      <c r="A27" s="1"/>
      <c r="B27" s="83" t="s">
        <v>23</v>
      </c>
      <c r="C27" s="69" t="s">
        <v>24</v>
      </c>
      <c r="D27" s="67"/>
      <c r="E27" s="67"/>
      <c r="F27" s="68"/>
      <c r="G27" s="75" t="s">
        <v>25</v>
      </c>
      <c r="H27" s="67"/>
      <c r="I27" s="67"/>
      <c r="J27" s="67"/>
      <c r="K27" s="67"/>
      <c r="L27" s="67"/>
      <c r="M27" s="76"/>
      <c r="N27" s="1"/>
      <c r="O27" s="1"/>
      <c r="P27" s="1"/>
      <c r="Q27" s="1"/>
      <c r="R27" s="1"/>
      <c r="S27" s="1"/>
      <c r="T27" s="1"/>
      <c r="U27" s="1"/>
      <c r="V27" s="1"/>
      <c r="W27" s="1"/>
      <c r="X27" s="1"/>
      <c r="Y27" s="1"/>
      <c r="Z27" s="1"/>
    </row>
    <row r="28" spans="1:26" ht="23.25" customHeight="1" x14ac:dyDescent="0.25">
      <c r="A28" s="1"/>
      <c r="B28" s="71"/>
      <c r="C28" s="69" t="s">
        <v>26</v>
      </c>
      <c r="D28" s="67"/>
      <c r="E28" s="67"/>
      <c r="F28" s="68"/>
      <c r="G28" s="75" t="s">
        <v>27</v>
      </c>
      <c r="H28" s="67"/>
      <c r="I28" s="67"/>
      <c r="J28" s="67"/>
      <c r="K28" s="67"/>
      <c r="L28" s="67"/>
      <c r="M28" s="76"/>
      <c r="N28" s="1"/>
      <c r="O28" s="1"/>
      <c r="P28" s="1"/>
      <c r="Q28" s="1"/>
      <c r="R28" s="1"/>
      <c r="S28" s="1"/>
      <c r="T28" s="1"/>
      <c r="U28" s="1"/>
      <c r="V28" s="1"/>
      <c r="W28" s="1"/>
      <c r="X28" s="1"/>
      <c r="Y28" s="1"/>
      <c r="Z28" s="1"/>
    </row>
    <row r="29" spans="1:26" ht="94.5" customHeight="1" x14ac:dyDescent="0.25">
      <c r="A29" s="1"/>
      <c r="B29" s="71"/>
      <c r="C29" s="69" t="s">
        <v>28</v>
      </c>
      <c r="D29" s="67"/>
      <c r="E29" s="67"/>
      <c r="F29" s="68"/>
      <c r="G29" s="82" t="s">
        <v>29</v>
      </c>
      <c r="H29" s="67"/>
      <c r="I29" s="67"/>
      <c r="J29" s="67"/>
      <c r="K29" s="67"/>
      <c r="L29" s="67"/>
      <c r="M29" s="76"/>
      <c r="N29" s="1"/>
      <c r="O29" s="1"/>
      <c r="P29" s="1"/>
      <c r="Q29" s="1"/>
      <c r="R29" s="1"/>
      <c r="S29" s="1"/>
      <c r="T29" s="1"/>
      <c r="U29" s="1"/>
      <c r="V29" s="1"/>
      <c r="W29" s="1"/>
      <c r="X29" s="1"/>
      <c r="Y29" s="1"/>
      <c r="Z29" s="1"/>
    </row>
    <row r="30" spans="1:26" ht="23.25" customHeight="1" x14ac:dyDescent="0.25">
      <c r="A30" s="1"/>
      <c r="B30" s="72"/>
      <c r="C30" s="69" t="s">
        <v>30</v>
      </c>
      <c r="D30" s="67"/>
      <c r="E30" s="67"/>
      <c r="F30" s="68"/>
      <c r="G30" s="75" t="s">
        <v>31</v>
      </c>
      <c r="H30" s="67"/>
      <c r="I30" s="67"/>
      <c r="J30" s="67"/>
      <c r="K30" s="67"/>
      <c r="L30" s="67"/>
      <c r="M30" s="76"/>
      <c r="N30" s="1"/>
      <c r="O30" s="1"/>
      <c r="P30" s="1"/>
      <c r="Q30" s="1"/>
      <c r="R30" s="1"/>
      <c r="S30" s="1"/>
      <c r="T30" s="1"/>
      <c r="U30" s="1"/>
      <c r="V30" s="1"/>
      <c r="W30" s="1"/>
      <c r="X30" s="1"/>
      <c r="Y30" s="1"/>
      <c r="Z30" s="1"/>
    </row>
    <row r="31" spans="1:26" ht="15.75" customHeight="1" x14ac:dyDescent="0.25">
      <c r="A31" s="1"/>
      <c r="B31" s="74" t="s">
        <v>32</v>
      </c>
      <c r="C31" s="66" t="s">
        <v>33</v>
      </c>
      <c r="D31" s="67"/>
      <c r="E31" s="67"/>
      <c r="F31" s="68"/>
      <c r="G31" s="75"/>
      <c r="H31" s="67"/>
      <c r="I31" s="67"/>
      <c r="J31" s="67"/>
      <c r="K31" s="67"/>
      <c r="L31" s="67"/>
      <c r="M31" s="76"/>
      <c r="N31" s="1"/>
      <c r="O31" s="1"/>
      <c r="P31" s="1"/>
      <c r="Q31" s="1"/>
      <c r="R31" s="1"/>
      <c r="S31" s="1"/>
      <c r="T31" s="1"/>
      <c r="U31" s="1"/>
      <c r="V31" s="1"/>
      <c r="W31" s="1"/>
      <c r="X31" s="1"/>
      <c r="Y31" s="1"/>
      <c r="Z31" s="1"/>
    </row>
    <row r="32" spans="1:26" ht="21" customHeight="1" x14ac:dyDescent="0.25">
      <c r="A32" s="1"/>
      <c r="B32" s="71"/>
      <c r="C32" s="66" t="s">
        <v>34</v>
      </c>
      <c r="D32" s="67"/>
      <c r="E32" s="67"/>
      <c r="F32" s="68"/>
      <c r="G32" s="112"/>
      <c r="H32" s="67"/>
      <c r="I32" s="67"/>
      <c r="J32" s="67"/>
      <c r="K32" s="67"/>
      <c r="L32" s="67"/>
      <c r="M32" s="76"/>
      <c r="N32" s="1"/>
      <c r="O32" s="1"/>
      <c r="P32" s="1"/>
      <c r="Q32" s="1"/>
      <c r="R32" s="1"/>
      <c r="S32" s="1"/>
      <c r="T32" s="1"/>
      <c r="U32" s="1"/>
      <c r="V32" s="1"/>
      <c r="W32" s="1"/>
      <c r="X32" s="1"/>
      <c r="Y32" s="1"/>
      <c r="Z32" s="1"/>
    </row>
    <row r="33" spans="1:26" ht="33" customHeight="1" x14ac:dyDescent="0.25">
      <c r="A33" s="1"/>
      <c r="B33" s="72"/>
      <c r="C33" s="73" t="s">
        <v>35</v>
      </c>
      <c r="D33" s="67"/>
      <c r="E33" s="67"/>
      <c r="F33" s="68"/>
      <c r="G33" s="75"/>
      <c r="H33" s="67"/>
      <c r="I33" s="67"/>
      <c r="J33" s="67"/>
      <c r="K33" s="67"/>
      <c r="L33" s="67"/>
      <c r="M33" s="76"/>
      <c r="N33" s="1"/>
      <c r="O33" s="1"/>
      <c r="P33" s="1"/>
      <c r="Q33" s="1"/>
      <c r="R33" s="1"/>
      <c r="S33" s="1"/>
      <c r="T33" s="1"/>
      <c r="U33" s="1"/>
      <c r="V33" s="1"/>
      <c r="W33" s="1"/>
      <c r="X33" s="1"/>
      <c r="Y33" s="1"/>
      <c r="Z33" s="1"/>
    </row>
    <row r="34" spans="1:26" ht="15.75" customHeight="1" x14ac:dyDescent="0.25">
      <c r="A34" s="1"/>
      <c r="B34" s="18" t="s">
        <v>36</v>
      </c>
      <c r="C34" s="73" t="s">
        <v>15</v>
      </c>
      <c r="D34" s="67"/>
      <c r="E34" s="67"/>
      <c r="F34" s="68"/>
      <c r="G34" s="75" t="s">
        <v>37</v>
      </c>
      <c r="H34" s="67"/>
      <c r="I34" s="67"/>
      <c r="J34" s="67"/>
      <c r="K34" s="67"/>
      <c r="L34" s="67"/>
      <c r="M34" s="76"/>
      <c r="N34" s="1"/>
      <c r="O34" s="1"/>
      <c r="P34" s="1"/>
      <c r="Q34" s="1"/>
      <c r="R34" s="1"/>
      <c r="S34" s="1"/>
      <c r="T34" s="1"/>
      <c r="U34" s="1"/>
      <c r="V34" s="1"/>
      <c r="W34" s="1"/>
      <c r="X34" s="1"/>
      <c r="Y34" s="1"/>
      <c r="Z34" s="1"/>
    </row>
    <row r="35" spans="1:26" ht="28.5" customHeight="1" x14ac:dyDescent="0.25">
      <c r="A35" s="19"/>
      <c r="B35" s="77" t="s">
        <v>38</v>
      </c>
      <c r="C35" s="78"/>
      <c r="D35" s="78"/>
      <c r="E35" s="78"/>
      <c r="F35" s="78"/>
      <c r="G35" s="78"/>
      <c r="H35" s="78"/>
      <c r="I35" s="78"/>
      <c r="J35" s="78"/>
      <c r="K35" s="78"/>
      <c r="L35" s="78"/>
      <c r="M35" s="79"/>
      <c r="N35" s="19"/>
      <c r="O35" s="19"/>
      <c r="P35" s="19"/>
      <c r="Q35" s="19"/>
      <c r="R35" s="19"/>
      <c r="S35" s="19"/>
      <c r="T35" s="19"/>
      <c r="U35" s="19"/>
      <c r="V35" s="19"/>
      <c r="W35" s="19"/>
      <c r="X35" s="19"/>
      <c r="Y35" s="19"/>
      <c r="Z35" s="19"/>
    </row>
    <row r="36" spans="1:26" ht="24.75" customHeight="1" x14ac:dyDescent="0.25">
      <c r="A36" s="19"/>
      <c r="B36" s="20" t="s">
        <v>39</v>
      </c>
      <c r="C36" s="81" t="s">
        <v>40</v>
      </c>
      <c r="D36" s="67"/>
      <c r="E36" s="67"/>
      <c r="F36" s="67"/>
      <c r="G36" s="67"/>
      <c r="H36" s="67"/>
      <c r="I36" s="67"/>
      <c r="J36" s="67"/>
      <c r="K36" s="67"/>
      <c r="L36" s="67"/>
      <c r="M36" s="76"/>
      <c r="N36" s="19"/>
      <c r="O36" s="19"/>
      <c r="P36" s="19"/>
      <c r="Q36" s="19"/>
      <c r="R36" s="19"/>
      <c r="S36" s="19"/>
      <c r="T36" s="19"/>
      <c r="U36" s="19"/>
      <c r="V36" s="19"/>
      <c r="W36" s="19"/>
      <c r="X36" s="19"/>
      <c r="Y36" s="19"/>
      <c r="Z36" s="19"/>
    </row>
    <row r="37" spans="1:26" ht="29.25" customHeight="1" x14ac:dyDescent="0.25">
      <c r="A37" s="1"/>
      <c r="B37" s="21" t="s">
        <v>41</v>
      </c>
      <c r="C37" s="80" t="s">
        <v>42</v>
      </c>
      <c r="D37" s="67"/>
      <c r="E37" s="67"/>
      <c r="F37" s="67"/>
      <c r="G37" s="67"/>
      <c r="H37" s="67"/>
      <c r="I37" s="67"/>
      <c r="J37" s="67"/>
      <c r="K37" s="67"/>
      <c r="L37" s="67"/>
      <c r="M37" s="76"/>
      <c r="N37" s="1"/>
      <c r="O37" s="1"/>
      <c r="P37" s="1"/>
      <c r="Q37" s="1"/>
      <c r="R37" s="1"/>
      <c r="S37" s="1"/>
      <c r="T37" s="1"/>
      <c r="U37" s="1"/>
      <c r="V37" s="1"/>
      <c r="W37" s="1"/>
      <c r="X37" s="1"/>
      <c r="Y37" s="1"/>
      <c r="Z37" s="1"/>
    </row>
    <row r="38" spans="1:26" ht="29.25" customHeight="1" x14ac:dyDescent="0.25">
      <c r="A38" s="1"/>
      <c r="B38" s="22" t="s">
        <v>43</v>
      </c>
      <c r="C38" s="82" t="s">
        <v>37</v>
      </c>
      <c r="D38" s="67"/>
      <c r="E38" s="67"/>
      <c r="F38" s="67"/>
      <c r="G38" s="67"/>
      <c r="H38" s="67"/>
      <c r="I38" s="67"/>
      <c r="J38" s="67"/>
      <c r="K38" s="67"/>
      <c r="L38" s="67"/>
      <c r="M38" s="76"/>
      <c r="N38" s="1"/>
      <c r="O38" s="1"/>
      <c r="P38" s="1"/>
      <c r="Q38" s="1"/>
      <c r="R38" s="1"/>
      <c r="S38" s="1"/>
      <c r="T38" s="1"/>
      <c r="U38" s="1"/>
      <c r="V38" s="1"/>
      <c r="W38" s="1"/>
      <c r="X38" s="1"/>
      <c r="Y38" s="1"/>
      <c r="Z38" s="1"/>
    </row>
    <row r="39" spans="1:26" ht="29.25" customHeight="1" x14ac:dyDescent="0.25">
      <c r="A39" s="1"/>
      <c r="B39" s="22" t="s">
        <v>44</v>
      </c>
      <c r="C39" s="116" t="s">
        <v>45</v>
      </c>
      <c r="D39" s="67"/>
      <c r="E39" s="67"/>
      <c r="F39" s="67"/>
      <c r="G39" s="67"/>
      <c r="H39" s="67"/>
      <c r="I39" s="67"/>
      <c r="J39" s="67"/>
      <c r="K39" s="67"/>
      <c r="L39" s="67"/>
      <c r="M39" s="76"/>
      <c r="N39" s="1"/>
      <c r="O39" s="1"/>
      <c r="P39" s="1"/>
      <c r="Q39" s="1"/>
      <c r="R39" s="1"/>
      <c r="S39" s="1"/>
      <c r="T39" s="1"/>
      <c r="U39" s="1"/>
      <c r="V39" s="1"/>
      <c r="W39" s="1"/>
      <c r="X39" s="1"/>
      <c r="Y39" s="1"/>
      <c r="Z39" s="1"/>
    </row>
    <row r="40" spans="1:26" ht="33" customHeight="1" x14ac:dyDescent="0.25">
      <c r="A40" s="1"/>
      <c r="B40" s="23" t="s">
        <v>46</v>
      </c>
      <c r="C40" s="113" t="s">
        <v>47</v>
      </c>
      <c r="D40" s="67"/>
      <c r="E40" s="67"/>
      <c r="F40" s="67"/>
      <c r="G40" s="67"/>
      <c r="H40" s="67"/>
      <c r="I40" s="67"/>
      <c r="J40" s="67"/>
      <c r="K40" s="67"/>
      <c r="L40" s="67"/>
      <c r="M40" s="76"/>
      <c r="N40" s="1"/>
      <c r="O40" s="1"/>
      <c r="P40" s="1"/>
      <c r="Q40" s="1"/>
      <c r="R40" s="1"/>
      <c r="S40" s="1"/>
      <c r="T40" s="1"/>
      <c r="U40" s="1"/>
      <c r="V40" s="1"/>
      <c r="W40" s="1"/>
      <c r="X40" s="1"/>
      <c r="Y40" s="1"/>
      <c r="Z40" s="1"/>
    </row>
    <row r="41" spans="1:26" ht="34.5" customHeight="1" x14ac:dyDescent="0.25">
      <c r="A41" s="1"/>
      <c r="B41" s="23" t="s">
        <v>48</v>
      </c>
      <c r="C41" s="113" t="s">
        <v>49</v>
      </c>
      <c r="D41" s="67"/>
      <c r="E41" s="67"/>
      <c r="F41" s="67"/>
      <c r="G41" s="67"/>
      <c r="H41" s="67"/>
      <c r="I41" s="67"/>
      <c r="J41" s="67"/>
      <c r="K41" s="67"/>
      <c r="L41" s="67"/>
      <c r="M41" s="76"/>
      <c r="N41" s="1"/>
      <c r="O41" s="1"/>
      <c r="P41" s="1"/>
      <c r="Q41" s="1"/>
      <c r="R41" s="1"/>
      <c r="S41" s="1"/>
      <c r="T41" s="1"/>
      <c r="U41" s="1"/>
      <c r="V41" s="1"/>
      <c r="W41" s="1"/>
      <c r="X41" s="1"/>
      <c r="Y41" s="1"/>
      <c r="Z41" s="1"/>
    </row>
    <row r="42" spans="1:26" ht="21.75" customHeight="1" x14ac:dyDescent="0.25">
      <c r="A42" s="1"/>
      <c r="B42" s="23" t="s">
        <v>50</v>
      </c>
      <c r="C42" s="113" t="s">
        <v>51</v>
      </c>
      <c r="D42" s="67"/>
      <c r="E42" s="67"/>
      <c r="F42" s="67"/>
      <c r="G42" s="67"/>
      <c r="H42" s="67"/>
      <c r="I42" s="67"/>
      <c r="J42" s="67"/>
      <c r="K42" s="67"/>
      <c r="L42" s="67"/>
      <c r="M42" s="76"/>
      <c r="N42" s="1"/>
      <c r="O42" s="1"/>
      <c r="P42" s="1"/>
      <c r="Q42" s="1"/>
      <c r="R42" s="1"/>
      <c r="S42" s="1"/>
      <c r="T42" s="1"/>
      <c r="U42" s="1"/>
      <c r="V42" s="1"/>
      <c r="W42" s="1"/>
      <c r="X42" s="1"/>
      <c r="Y42" s="1"/>
      <c r="Z42" s="1"/>
    </row>
    <row r="43" spans="1:26" ht="26.25" customHeight="1" x14ac:dyDescent="0.25">
      <c r="A43" s="1"/>
      <c r="B43" s="24" t="s">
        <v>52</v>
      </c>
      <c r="C43" s="113" t="s">
        <v>53</v>
      </c>
      <c r="D43" s="67"/>
      <c r="E43" s="67"/>
      <c r="F43" s="67"/>
      <c r="G43" s="67"/>
      <c r="H43" s="67"/>
      <c r="I43" s="67"/>
      <c r="J43" s="67"/>
      <c r="K43" s="67"/>
      <c r="L43" s="67"/>
      <c r="M43" s="76"/>
      <c r="N43" s="1"/>
      <c r="O43" s="1"/>
      <c r="P43" s="1"/>
      <c r="Q43" s="1"/>
      <c r="R43" s="1"/>
      <c r="S43" s="1"/>
      <c r="T43" s="1"/>
      <c r="U43" s="1"/>
      <c r="V43" s="1"/>
      <c r="W43" s="1"/>
      <c r="X43" s="1"/>
      <c r="Y43" s="1"/>
      <c r="Z43" s="1"/>
    </row>
    <row r="44" spans="1:26" ht="26.25" customHeight="1" x14ac:dyDescent="0.25">
      <c r="A44" s="1"/>
      <c r="B44" s="24" t="s">
        <v>54</v>
      </c>
      <c r="C44" s="82" t="s">
        <v>55</v>
      </c>
      <c r="D44" s="67"/>
      <c r="E44" s="67"/>
      <c r="F44" s="67"/>
      <c r="G44" s="67"/>
      <c r="H44" s="67"/>
      <c r="I44" s="67"/>
      <c r="J44" s="67"/>
      <c r="K44" s="67"/>
      <c r="L44" s="67"/>
      <c r="M44" s="76"/>
      <c r="N44" s="1"/>
      <c r="O44" s="1"/>
      <c r="P44" s="1"/>
      <c r="Q44" s="1"/>
      <c r="R44" s="1"/>
      <c r="S44" s="1"/>
      <c r="T44" s="1"/>
      <c r="U44" s="1"/>
      <c r="V44" s="1"/>
      <c r="W44" s="1"/>
      <c r="X44" s="1"/>
      <c r="Y44" s="1"/>
      <c r="Z44" s="1"/>
    </row>
    <row r="45" spans="1:26" ht="23.25" customHeight="1" x14ac:dyDescent="0.25">
      <c r="A45" s="1"/>
      <c r="B45" s="70" t="s">
        <v>56</v>
      </c>
      <c r="C45" s="82" t="s">
        <v>57</v>
      </c>
      <c r="D45" s="67"/>
      <c r="E45" s="67"/>
      <c r="F45" s="67"/>
      <c r="G45" s="67"/>
      <c r="H45" s="67"/>
      <c r="I45" s="67"/>
      <c r="J45" s="67"/>
      <c r="K45" s="67"/>
      <c r="L45" s="67"/>
      <c r="M45" s="76"/>
      <c r="N45" s="1"/>
      <c r="O45" s="1"/>
      <c r="P45" s="1"/>
      <c r="Q45" s="1"/>
      <c r="R45" s="1"/>
      <c r="S45" s="1"/>
      <c r="T45" s="1"/>
      <c r="U45" s="1"/>
      <c r="V45" s="1"/>
      <c r="W45" s="1"/>
      <c r="X45" s="1"/>
      <c r="Y45" s="1"/>
      <c r="Z45" s="1"/>
    </row>
    <row r="46" spans="1:26" ht="23.25" customHeight="1" x14ac:dyDescent="0.25">
      <c r="A46" s="1"/>
      <c r="B46" s="71"/>
      <c r="C46" s="82" t="s">
        <v>58</v>
      </c>
      <c r="D46" s="67"/>
      <c r="E46" s="67"/>
      <c r="F46" s="67"/>
      <c r="G46" s="67"/>
      <c r="H46" s="67"/>
      <c r="I46" s="67"/>
      <c r="J46" s="67"/>
      <c r="K46" s="67"/>
      <c r="L46" s="67"/>
      <c r="M46" s="76"/>
      <c r="N46" s="1"/>
      <c r="O46" s="1"/>
      <c r="P46" s="1"/>
      <c r="Q46" s="1"/>
      <c r="R46" s="1"/>
      <c r="S46" s="1"/>
      <c r="T46" s="1"/>
      <c r="U46" s="1"/>
      <c r="V46" s="1"/>
      <c r="W46" s="1"/>
      <c r="X46" s="1"/>
      <c r="Y46" s="1"/>
      <c r="Z46" s="1"/>
    </row>
    <row r="47" spans="1:26" ht="25.5" customHeight="1" x14ac:dyDescent="0.25">
      <c r="A47" s="1"/>
      <c r="B47" s="72"/>
      <c r="C47" s="113"/>
      <c r="D47" s="67"/>
      <c r="E47" s="67"/>
      <c r="F47" s="67"/>
      <c r="G47" s="67"/>
      <c r="H47" s="67"/>
      <c r="I47" s="67"/>
      <c r="J47" s="67"/>
      <c r="K47" s="67"/>
      <c r="L47" s="67"/>
      <c r="M47" s="76"/>
      <c r="N47" s="1"/>
      <c r="O47" s="1"/>
      <c r="P47" s="1"/>
      <c r="Q47" s="1"/>
      <c r="R47" s="1"/>
      <c r="S47" s="1"/>
      <c r="T47" s="1"/>
      <c r="U47" s="1"/>
      <c r="V47" s="1"/>
      <c r="W47" s="1"/>
      <c r="X47" s="1"/>
      <c r="Y47" s="1"/>
      <c r="Z47" s="1"/>
    </row>
    <row r="48" spans="1:26" ht="26.25" customHeight="1" x14ac:dyDescent="0.25">
      <c r="A48" s="1"/>
      <c r="B48" s="24" t="s">
        <v>59</v>
      </c>
      <c r="C48" s="82" t="s">
        <v>37</v>
      </c>
      <c r="D48" s="67"/>
      <c r="E48" s="67"/>
      <c r="F48" s="67"/>
      <c r="G48" s="67"/>
      <c r="H48" s="67"/>
      <c r="I48" s="67"/>
      <c r="J48" s="67"/>
      <c r="K48" s="67"/>
      <c r="L48" s="67"/>
      <c r="M48" s="76"/>
      <c r="N48" s="1"/>
      <c r="O48" s="1"/>
      <c r="P48" s="1"/>
      <c r="Q48" s="1"/>
      <c r="R48" s="1"/>
      <c r="S48" s="1"/>
      <c r="T48" s="1"/>
      <c r="U48" s="1"/>
      <c r="V48" s="1"/>
      <c r="W48" s="1"/>
      <c r="X48" s="1"/>
      <c r="Y48" s="1"/>
      <c r="Z48" s="1"/>
    </row>
    <row r="49" spans="1:26" ht="33" customHeight="1" x14ac:dyDescent="0.25">
      <c r="A49" s="1"/>
      <c r="B49" s="24" t="s">
        <v>60</v>
      </c>
      <c r="C49" s="82" t="s">
        <v>37</v>
      </c>
      <c r="D49" s="67"/>
      <c r="E49" s="67"/>
      <c r="F49" s="67"/>
      <c r="G49" s="67"/>
      <c r="H49" s="67"/>
      <c r="I49" s="67"/>
      <c r="J49" s="67"/>
      <c r="K49" s="67"/>
      <c r="L49" s="67"/>
      <c r="M49" s="76"/>
      <c r="N49" s="1"/>
      <c r="O49" s="1"/>
      <c r="P49" s="1"/>
      <c r="Q49" s="1"/>
      <c r="R49" s="1"/>
      <c r="S49" s="1"/>
      <c r="T49" s="1"/>
      <c r="U49" s="1"/>
      <c r="V49" s="1"/>
      <c r="W49" s="1"/>
      <c r="X49" s="1"/>
      <c r="Y49" s="1"/>
      <c r="Z49" s="1"/>
    </row>
    <row r="50" spans="1:26" ht="33" customHeight="1" x14ac:dyDescent="0.25">
      <c r="A50" s="1"/>
      <c r="B50" s="24" t="s">
        <v>61</v>
      </c>
      <c r="C50" s="82" t="s">
        <v>37</v>
      </c>
      <c r="D50" s="67"/>
      <c r="E50" s="67"/>
      <c r="F50" s="67"/>
      <c r="G50" s="67"/>
      <c r="H50" s="67"/>
      <c r="I50" s="67"/>
      <c r="J50" s="67"/>
      <c r="K50" s="67"/>
      <c r="L50" s="67"/>
      <c r="M50" s="76"/>
      <c r="N50" s="1"/>
      <c r="O50" s="1"/>
      <c r="P50" s="1"/>
      <c r="Q50" s="1"/>
      <c r="R50" s="1"/>
      <c r="S50" s="1"/>
      <c r="T50" s="1"/>
      <c r="U50" s="1"/>
      <c r="V50" s="1"/>
      <c r="W50" s="1"/>
      <c r="X50" s="1"/>
      <c r="Y50" s="1"/>
      <c r="Z50" s="1"/>
    </row>
    <row r="51" spans="1:26" ht="27" customHeight="1" x14ac:dyDescent="0.25">
      <c r="A51" s="1"/>
      <c r="B51" s="24" t="s">
        <v>62</v>
      </c>
      <c r="C51" s="114">
        <v>0.95</v>
      </c>
      <c r="D51" s="67"/>
      <c r="E51" s="67"/>
      <c r="F51" s="67"/>
      <c r="G51" s="67"/>
      <c r="H51" s="67"/>
      <c r="I51" s="67"/>
      <c r="J51" s="67"/>
      <c r="K51" s="67"/>
      <c r="L51" s="67"/>
      <c r="M51" s="76"/>
      <c r="N51" s="1"/>
      <c r="O51" s="1"/>
      <c r="P51" s="1"/>
      <c r="Q51" s="1"/>
      <c r="R51" s="1"/>
      <c r="S51" s="1"/>
      <c r="T51" s="1"/>
      <c r="U51" s="1"/>
      <c r="V51" s="1"/>
      <c r="W51" s="1"/>
      <c r="X51" s="1"/>
      <c r="Y51" s="1"/>
      <c r="Z51" s="1"/>
    </row>
    <row r="52" spans="1:26" ht="42.75" customHeight="1" x14ac:dyDescent="0.25">
      <c r="A52" s="1"/>
      <c r="B52" s="24" t="s">
        <v>66</v>
      </c>
      <c r="C52" s="114" t="s">
        <v>67</v>
      </c>
      <c r="D52" s="67"/>
      <c r="E52" s="67"/>
      <c r="F52" s="67"/>
      <c r="G52" s="67"/>
      <c r="H52" s="67"/>
      <c r="I52" s="67"/>
      <c r="J52" s="67"/>
      <c r="K52" s="67"/>
      <c r="L52" s="67"/>
      <c r="M52" s="76"/>
      <c r="N52" s="1"/>
      <c r="O52" s="1"/>
      <c r="P52" s="1"/>
      <c r="Q52" s="1"/>
      <c r="R52" s="1"/>
      <c r="S52" s="1"/>
      <c r="T52" s="1"/>
      <c r="U52" s="1"/>
      <c r="V52" s="1"/>
      <c r="W52" s="1"/>
      <c r="X52" s="1"/>
      <c r="Y52" s="1"/>
      <c r="Z52" s="1"/>
    </row>
    <row r="53" spans="1:26" ht="24" customHeight="1" x14ac:dyDescent="0.25">
      <c r="A53" s="1"/>
      <c r="B53" s="24" t="s">
        <v>69</v>
      </c>
      <c r="C53" s="113" t="s">
        <v>70</v>
      </c>
      <c r="D53" s="67"/>
      <c r="E53" s="67"/>
      <c r="F53" s="67"/>
      <c r="G53" s="67"/>
      <c r="H53" s="67"/>
      <c r="I53" s="67"/>
      <c r="J53" s="67"/>
      <c r="K53" s="67"/>
      <c r="L53" s="67"/>
      <c r="M53" s="76"/>
      <c r="N53" s="1"/>
      <c r="O53" s="1"/>
      <c r="P53" s="1"/>
      <c r="Q53" s="1"/>
      <c r="R53" s="1"/>
      <c r="S53" s="1"/>
      <c r="T53" s="1"/>
      <c r="U53" s="1"/>
      <c r="V53" s="1"/>
      <c r="W53" s="1"/>
      <c r="X53" s="1"/>
      <c r="Y53" s="1"/>
      <c r="Z53" s="1"/>
    </row>
    <row r="54" spans="1:26" ht="27" customHeight="1" x14ac:dyDescent="0.25">
      <c r="A54" s="1"/>
      <c r="B54" s="24" t="s">
        <v>73</v>
      </c>
      <c r="C54" s="113" t="s">
        <v>74</v>
      </c>
      <c r="D54" s="67"/>
      <c r="E54" s="67"/>
      <c r="F54" s="67"/>
      <c r="G54" s="67"/>
      <c r="H54" s="67"/>
      <c r="I54" s="67"/>
      <c r="J54" s="67"/>
      <c r="K54" s="67"/>
      <c r="L54" s="67"/>
      <c r="M54" s="76"/>
      <c r="N54" s="1"/>
      <c r="O54" s="1"/>
      <c r="P54" s="1"/>
      <c r="Q54" s="1"/>
      <c r="R54" s="1"/>
      <c r="S54" s="1"/>
      <c r="T54" s="1"/>
      <c r="U54" s="1"/>
      <c r="V54" s="1"/>
      <c r="W54" s="1"/>
      <c r="X54" s="1"/>
      <c r="Y54" s="1"/>
      <c r="Z54" s="1"/>
    </row>
    <row r="55" spans="1:26" ht="27" customHeight="1" x14ac:dyDescent="0.25">
      <c r="A55" s="1"/>
      <c r="B55" s="32" t="s">
        <v>77</v>
      </c>
      <c r="C55" s="113"/>
      <c r="D55" s="67"/>
      <c r="E55" s="67"/>
      <c r="F55" s="67"/>
      <c r="G55" s="67"/>
      <c r="H55" s="67"/>
      <c r="I55" s="67"/>
      <c r="J55" s="67"/>
      <c r="K55" s="67"/>
      <c r="L55" s="67"/>
      <c r="M55" s="76"/>
      <c r="N55" s="1"/>
      <c r="O55" s="1"/>
      <c r="P55" s="1"/>
      <c r="Q55" s="1"/>
      <c r="R55" s="1"/>
      <c r="S55" s="1"/>
      <c r="T55" s="1"/>
      <c r="U55" s="1"/>
      <c r="V55" s="1"/>
      <c r="W55" s="1"/>
      <c r="X55" s="1"/>
      <c r="Y55" s="1"/>
      <c r="Z55" s="1"/>
    </row>
    <row r="56" spans="1:26" ht="70.5" customHeight="1" x14ac:dyDescent="0.25">
      <c r="A56" s="1"/>
      <c r="B56" s="33" t="s">
        <v>79</v>
      </c>
      <c r="C56" s="109" t="s">
        <v>80</v>
      </c>
      <c r="D56" s="110"/>
      <c r="E56" s="110"/>
      <c r="F56" s="110"/>
      <c r="G56" s="111"/>
      <c r="H56" s="117" t="s">
        <v>81</v>
      </c>
      <c r="I56" s="110"/>
      <c r="J56" s="111"/>
      <c r="K56" s="109" t="s">
        <v>102</v>
      </c>
      <c r="L56" s="110"/>
      <c r="M56" s="115"/>
      <c r="N56" s="1"/>
      <c r="O56" s="1"/>
      <c r="P56" s="1"/>
      <c r="Q56" s="1"/>
      <c r="R56" s="1"/>
      <c r="S56" s="1"/>
      <c r="T56" s="1"/>
      <c r="U56" s="1"/>
      <c r="V56" s="1"/>
      <c r="W56" s="1"/>
      <c r="X56" s="1"/>
      <c r="Y56" s="1"/>
      <c r="Z56" s="1"/>
    </row>
    <row r="57" spans="1:26" ht="9"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64" t="s">
        <v>85</v>
      </c>
      <c r="C58" s="65"/>
      <c r="D58" s="65"/>
      <c r="E58" s="65"/>
      <c r="F58" s="65"/>
      <c r="G58" s="65"/>
      <c r="H58" s="65"/>
      <c r="I58" s="65"/>
      <c r="J58" s="65"/>
      <c r="K58" s="65"/>
      <c r="L58" s="65"/>
      <c r="M58" s="65"/>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4">
    <mergeCell ref="C29:F29"/>
    <mergeCell ref="C26:F26"/>
    <mergeCell ref="K56:M56"/>
    <mergeCell ref="C52:M52"/>
    <mergeCell ref="C55:M55"/>
    <mergeCell ref="C46:M46"/>
    <mergeCell ref="C39:M39"/>
    <mergeCell ref="C47:M47"/>
    <mergeCell ref="C49:M49"/>
    <mergeCell ref="C48:M48"/>
    <mergeCell ref="C42:M42"/>
    <mergeCell ref="C43:M43"/>
    <mergeCell ref="C40:M40"/>
    <mergeCell ref="C41:M41"/>
    <mergeCell ref="C44:M44"/>
    <mergeCell ref="H56:J56"/>
    <mergeCell ref="C56:G56"/>
    <mergeCell ref="C23:F23"/>
    <mergeCell ref="G32:M32"/>
    <mergeCell ref="G31:M31"/>
    <mergeCell ref="G30:M30"/>
    <mergeCell ref="G27:M27"/>
    <mergeCell ref="G28:M28"/>
    <mergeCell ref="C27:F27"/>
    <mergeCell ref="G29:M29"/>
    <mergeCell ref="C28:F28"/>
    <mergeCell ref="C53:M53"/>
    <mergeCell ref="C54:M54"/>
    <mergeCell ref="C51:M51"/>
    <mergeCell ref="C50:M50"/>
    <mergeCell ref="G24:M24"/>
    <mergeCell ref="C24:F24"/>
    <mergeCell ref="B2:M10"/>
    <mergeCell ref="B12:M12"/>
    <mergeCell ref="F14:H15"/>
    <mergeCell ref="B14:C15"/>
    <mergeCell ref="K14:L15"/>
    <mergeCell ref="C25:F25"/>
    <mergeCell ref="G18:H18"/>
    <mergeCell ref="G19:H19"/>
    <mergeCell ref="K16:L18"/>
    <mergeCell ref="B21:M22"/>
    <mergeCell ref="G17:H17"/>
    <mergeCell ref="G16:H16"/>
    <mergeCell ref="B23:B26"/>
    <mergeCell ref="G25:M25"/>
    <mergeCell ref="G23:M23"/>
    <mergeCell ref="G26:M26"/>
    <mergeCell ref="B58:M58"/>
    <mergeCell ref="C31:F31"/>
    <mergeCell ref="C30:F30"/>
    <mergeCell ref="B45:B47"/>
    <mergeCell ref="C33:F33"/>
    <mergeCell ref="C32:F32"/>
    <mergeCell ref="C34:F34"/>
    <mergeCell ref="B31:B33"/>
    <mergeCell ref="G33:M33"/>
    <mergeCell ref="B35:M35"/>
    <mergeCell ref="C37:M37"/>
    <mergeCell ref="C36:M36"/>
    <mergeCell ref="C38:M38"/>
    <mergeCell ref="G34:M34"/>
    <mergeCell ref="B27:B30"/>
    <mergeCell ref="C45:M45"/>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O1000"/>
  <sheetViews>
    <sheetView showGridLines="0" tabSelected="1" topLeftCell="D22" workbookViewId="0">
      <selection activeCell="G22" sqref="G22:G24"/>
    </sheetView>
  </sheetViews>
  <sheetFormatPr baseColWidth="10" defaultColWidth="14.42578125" defaultRowHeight="15" customHeight="1" x14ac:dyDescent="0.25"/>
  <cols>
    <col min="1" max="1" width="5.42578125" customWidth="1"/>
    <col min="2" max="2" width="10.5703125" customWidth="1"/>
    <col min="3" max="3" width="19" customWidth="1"/>
    <col min="4" max="4" width="17.5703125" customWidth="1"/>
    <col min="5" max="6" width="16.5703125" customWidth="1"/>
    <col min="7" max="7" width="12" customWidth="1"/>
    <col min="8" max="8" width="9.42578125" customWidth="1"/>
    <col min="9" max="9" width="12.42578125" customWidth="1"/>
    <col min="10" max="10" width="38.140625" customWidth="1"/>
    <col min="11" max="11" width="26.85546875" customWidth="1"/>
    <col min="12" max="13" width="12.5703125" customWidth="1"/>
    <col min="14" max="14" width="6.42578125" customWidth="1"/>
    <col min="15" max="25" width="11.42578125" customWidth="1"/>
    <col min="26" max="26" width="14.140625" customWidth="1"/>
  </cols>
  <sheetData>
    <row r="3" spans="2:15" x14ac:dyDescent="0.25">
      <c r="B3" s="10"/>
      <c r="C3" s="10"/>
      <c r="D3" s="10"/>
      <c r="E3" s="25"/>
      <c r="F3" s="25"/>
      <c r="G3" s="25"/>
      <c r="H3" s="25"/>
      <c r="I3" s="25"/>
      <c r="J3" s="25"/>
      <c r="K3" s="1"/>
    </row>
    <row r="4" spans="2:15" x14ac:dyDescent="0.25">
      <c r="B4" s="10"/>
      <c r="C4" s="10"/>
      <c r="D4" s="10"/>
      <c r="E4" s="25"/>
      <c r="F4" s="25"/>
      <c r="G4" s="25"/>
      <c r="H4" s="25"/>
      <c r="I4" s="25"/>
      <c r="J4" s="25"/>
      <c r="K4" s="1"/>
    </row>
    <row r="5" spans="2:15" x14ac:dyDescent="0.25">
      <c r="B5" s="10"/>
      <c r="C5" s="10"/>
      <c r="D5" s="10"/>
      <c r="E5" s="25"/>
      <c r="F5" s="25"/>
      <c r="G5" s="25"/>
      <c r="H5" s="25"/>
      <c r="I5" s="25"/>
      <c r="J5" s="25"/>
      <c r="K5" s="1"/>
    </row>
    <row r="6" spans="2:15" ht="18" customHeight="1" x14ac:dyDescent="0.25">
      <c r="B6" s="10"/>
      <c r="C6" s="10"/>
      <c r="D6" s="10"/>
      <c r="E6" s="25"/>
      <c r="F6" s="25"/>
      <c r="G6" s="25"/>
      <c r="H6" s="25"/>
      <c r="I6" s="25"/>
      <c r="J6" s="25"/>
      <c r="K6" s="1"/>
      <c r="M6" s="122" t="s">
        <v>63</v>
      </c>
      <c r="N6" s="65"/>
      <c r="O6" s="65"/>
    </row>
    <row r="7" spans="2:15" x14ac:dyDescent="0.25">
      <c r="B7" s="10"/>
      <c r="C7" s="10"/>
      <c r="D7" s="10"/>
      <c r="E7" s="25"/>
      <c r="F7" s="25"/>
      <c r="G7" s="25"/>
      <c r="H7" s="25"/>
      <c r="I7" s="25"/>
      <c r="J7" s="25"/>
      <c r="K7" s="1"/>
      <c r="M7" s="26" t="s">
        <v>64</v>
      </c>
      <c r="N7" s="27" t="s">
        <v>65</v>
      </c>
      <c r="O7" s="28">
        <v>0.9</v>
      </c>
    </row>
    <row r="8" spans="2:15" x14ac:dyDescent="0.25">
      <c r="B8" s="25"/>
      <c r="C8" s="25"/>
      <c r="D8" s="25"/>
      <c r="E8" s="25"/>
      <c r="F8" s="25"/>
      <c r="G8" s="25"/>
      <c r="H8" s="25"/>
      <c r="I8" s="25"/>
      <c r="J8" s="25"/>
      <c r="K8" s="1"/>
      <c r="M8" s="29" t="s">
        <v>68</v>
      </c>
      <c r="N8" s="27" t="s">
        <v>71</v>
      </c>
      <c r="O8" s="19" t="s">
        <v>72</v>
      </c>
    </row>
    <row r="9" spans="2:15" ht="18.75" customHeight="1" x14ac:dyDescent="0.25">
      <c r="B9" s="25"/>
      <c r="C9" s="25"/>
      <c r="D9" s="25"/>
      <c r="E9" s="25"/>
      <c r="F9" s="25"/>
      <c r="G9" s="25"/>
      <c r="H9" s="25"/>
      <c r="I9" s="25"/>
      <c r="J9" s="25"/>
      <c r="K9" s="1"/>
      <c r="L9" s="30"/>
      <c r="M9" s="31" t="s">
        <v>75</v>
      </c>
      <c r="N9" s="27" t="s">
        <v>76</v>
      </c>
      <c r="O9" s="28">
        <v>0.7</v>
      </c>
    </row>
    <row r="10" spans="2:15" ht="24" customHeight="1" x14ac:dyDescent="0.25">
      <c r="B10" s="120" t="s">
        <v>78</v>
      </c>
      <c r="C10" s="67"/>
      <c r="D10" s="68"/>
      <c r="E10" s="121" t="str">
        <f>'Ficha Técnica Formulación'!C37</f>
        <v>Porcentaje de Ejecución Presupuestal en acciones de rectoría en salud para la vigencia</v>
      </c>
      <c r="F10" s="67"/>
      <c r="G10" s="67"/>
      <c r="H10" s="67"/>
      <c r="I10" s="67"/>
      <c r="J10" s="67"/>
      <c r="K10" s="68"/>
      <c r="L10" s="34"/>
    </row>
    <row r="11" spans="2:15" ht="10.5" customHeight="1" x14ac:dyDescent="0.25">
      <c r="L11" s="30"/>
    </row>
    <row r="12" spans="2:15" ht="65.25" customHeight="1" x14ac:dyDescent="0.25">
      <c r="B12" s="35" t="s">
        <v>82</v>
      </c>
      <c r="C12" s="35" t="s">
        <v>83</v>
      </c>
      <c r="D12" s="35" t="s">
        <v>84</v>
      </c>
      <c r="E12" s="35" t="str">
        <f>'Ficha Técnica Formulación'!C45</f>
        <v xml:space="preserve">V1 = Presupuesto ejecutado en acciones de rectoría en salud para la vigencia </v>
      </c>
      <c r="F12" s="35" t="str">
        <f>'Ficha Técnica Formulación'!C46</f>
        <v>V2 = Presupuesto programado para acciones de rectoría en salud para la vigencia</v>
      </c>
      <c r="G12" s="35" t="s">
        <v>86</v>
      </c>
      <c r="H12" s="118" t="s">
        <v>87</v>
      </c>
      <c r="I12" s="119"/>
      <c r="J12" s="35" t="s">
        <v>88</v>
      </c>
      <c r="K12" s="35" t="s">
        <v>89</v>
      </c>
      <c r="L12" s="30"/>
    </row>
    <row r="13" spans="2:15" ht="409.6" x14ac:dyDescent="0.25">
      <c r="B13" s="36">
        <v>2019</v>
      </c>
      <c r="C13" s="37" t="s">
        <v>90</v>
      </c>
      <c r="D13" s="38">
        <v>8.3299999999999999E-2</v>
      </c>
      <c r="E13" s="39">
        <v>5538850016</v>
      </c>
      <c r="F13" s="40">
        <v>765229986086</v>
      </c>
      <c r="G13" s="41">
        <f t="shared" ref="G13:G24" si="0">IF(E13="","",E13/F13)</f>
        <v>7.2381507739001736E-3</v>
      </c>
      <c r="H13" s="42">
        <f t="shared" ref="H13:H24" si="1">IF(G13="","",G13/D13)</f>
        <v>8.689256631332741E-2</v>
      </c>
      <c r="I13" s="36" t="str">
        <f t="shared" ref="I13:I24" si="2">IF(H13&lt;$O$9,"Critico",IF(H13&lt;$O$7,"Medio",IF(H13="","","Satisfactorio")))</f>
        <v>Critico</v>
      </c>
      <c r="J13" s="43" t="s">
        <v>103</v>
      </c>
      <c r="K13" s="43"/>
      <c r="L13" s="30"/>
    </row>
    <row r="14" spans="2:15" ht="409.6" x14ac:dyDescent="0.25">
      <c r="B14" s="44">
        <v>2019</v>
      </c>
      <c r="C14" s="44" t="s">
        <v>91</v>
      </c>
      <c r="D14" s="38">
        <v>0.16669999999999999</v>
      </c>
      <c r="E14" s="45">
        <v>10421912514</v>
      </c>
      <c r="F14" s="46">
        <v>773638530777</v>
      </c>
      <c r="G14" s="47">
        <f t="shared" si="0"/>
        <v>1.3471294537945006E-2</v>
      </c>
      <c r="H14" s="48">
        <f t="shared" si="1"/>
        <v>8.0811604906688705E-2</v>
      </c>
      <c r="I14" s="36" t="str">
        <f t="shared" si="2"/>
        <v>Critico</v>
      </c>
      <c r="J14" s="49" t="s">
        <v>104</v>
      </c>
      <c r="K14" s="43"/>
      <c r="L14" s="30"/>
    </row>
    <row r="15" spans="2:15" ht="409.6" x14ac:dyDescent="0.25">
      <c r="B15" s="44">
        <v>2019</v>
      </c>
      <c r="C15" s="44" t="s">
        <v>92</v>
      </c>
      <c r="D15" s="38">
        <v>0.25</v>
      </c>
      <c r="E15" s="45">
        <v>202391002306</v>
      </c>
      <c r="F15" s="46">
        <v>773638530777</v>
      </c>
      <c r="G15" s="47">
        <f t="shared" si="0"/>
        <v>0.26160925839969423</v>
      </c>
      <c r="H15" s="48">
        <f t="shared" si="1"/>
        <v>1.0464370335987769</v>
      </c>
      <c r="I15" s="36" t="str">
        <f t="shared" si="2"/>
        <v>Satisfactorio</v>
      </c>
      <c r="J15" s="49" t="s">
        <v>105</v>
      </c>
      <c r="K15" s="50"/>
      <c r="L15" s="30"/>
    </row>
    <row r="16" spans="2:15" ht="409.5" x14ac:dyDescent="0.25">
      <c r="B16" s="44">
        <v>2019</v>
      </c>
      <c r="C16" s="44" t="s">
        <v>93</v>
      </c>
      <c r="D16" s="38">
        <v>0.33329999999999999</v>
      </c>
      <c r="E16" s="45">
        <v>265952387519</v>
      </c>
      <c r="F16" s="46">
        <v>787975129508</v>
      </c>
      <c r="G16" s="47">
        <f t="shared" si="0"/>
        <v>0.33751368229738005</v>
      </c>
      <c r="H16" s="48">
        <f t="shared" si="1"/>
        <v>1.0126423111232525</v>
      </c>
      <c r="I16" s="36" t="str">
        <f t="shared" si="2"/>
        <v>Satisfactorio</v>
      </c>
      <c r="J16" s="51" t="s">
        <v>106</v>
      </c>
      <c r="K16" s="50"/>
      <c r="L16" s="30"/>
    </row>
    <row r="17" spans="2:12" ht="409.5" x14ac:dyDescent="0.25">
      <c r="B17" s="44">
        <v>2019</v>
      </c>
      <c r="C17" s="44" t="s">
        <v>94</v>
      </c>
      <c r="D17" s="38">
        <v>0.41670000000000001</v>
      </c>
      <c r="E17" s="45">
        <v>338866308413</v>
      </c>
      <c r="F17" s="46">
        <v>801308096834</v>
      </c>
      <c r="G17" s="47">
        <f t="shared" si="0"/>
        <v>0.42289140687817106</v>
      </c>
      <c r="H17" s="48">
        <f t="shared" si="1"/>
        <v>1.0148581878525822</v>
      </c>
      <c r="I17" s="44" t="str">
        <f t="shared" si="2"/>
        <v>Satisfactorio</v>
      </c>
      <c r="J17" s="52" t="s">
        <v>107</v>
      </c>
      <c r="K17" s="50"/>
      <c r="L17" s="30"/>
    </row>
    <row r="18" spans="2:12" ht="409.5" x14ac:dyDescent="0.25">
      <c r="B18" s="44">
        <v>2019</v>
      </c>
      <c r="C18" s="44" t="s">
        <v>95</v>
      </c>
      <c r="D18" s="38">
        <v>0.5</v>
      </c>
      <c r="E18" s="45">
        <v>430763603234</v>
      </c>
      <c r="F18" s="46">
        <v>837275018923</v>
      </c>
      <c r="G18" s="53">
        <f>IF(E18="","",E18/F18)</f>
        <v>0.51448280851385964</v>
      </c>
      <c r="H18" s="48">
        <f t="shared" si="1"/>
        <v>1.0289656170277193</v>
      </c>
      <c r="I18" s="44" t="str">
        <f t="shared" si="2"/>
        <v>Satisfactorio</v>
      </c>
      <c r="J18" s="51" t="s">
        <v>108</v>
      </c>
      <c r="K18" s="50"/>
      <c r="L18" s="30"/>
    </row>
    <row r="19" spans="2:12" ht="409.5" x14ac:dyDescent="0.25">
      <c r="B19" s="44">
        <v>2019</v>
      </c>
      <c r="C19" s="44" t="s">
        <v>96</v>
      </c>
      <c r="D19" s="38">
        <v>0.58330000000000004</v>
      </c>
      <c r="E19" s="45">
        <v>492800501368</v>
      </c>
      <c r="F19" s="46">
        <v>837275018923</v>
      </c>
      <c r="G19" s="53">
        <f t="shared" si="0"/>
        <v>0.5885766208597708</v>
      </c>
      <c r="H19" s="48">
        <f t="shared" si="1"/>
        <v>1.0090461526826175</v>
      </c>
      <c r="I19" s="44" t="str">
        <f t="shared" si="2"/>
        <v>Satisfactorio</v>
      </c>
      <c r="J19" s="51" t="s">
        <v>111</v>
      </c>
      <c r="K19" s="54"/>
      <c r="L19" s="30"/>
    </row>
    <row r="20" spans="2:12" ht="409.5" x14ac:dyDescent="0.25">
      <c r="B20" s="44">
        <v>2019</v>
      </c>
      <c r="C20" s="44" t="s">
        <v>97</v>
      </c>
      <c r="D20" s="38">
        <v>0.66669999999999996</v>
      </c>
      <c r="E20" s="45">
        <v>546909393038</v>
      </c>
      <c r="F20" s="46">
        <v>837275018923</v>
      </c>
      <c r="G20" s="53">
        <f t="shared" si="0"/>
        <v>0.65320161318260528</v>
      </c>
      <c r="H20" s="48">
        <f t="shared" si="1"/>
        <v>0.97975343210230281</v>
      </c>
      <c r="I20" s="44" t="str">
        <f t="shared" si="2"/>
        <v>Satisfactorio</v>
      </c>
      <c r="J20" s="51" t="s">
        <v>110</v>
      </c>
      <c r="K20" s="54"/>
      <c r="L20" s="30"/>
    </row>
    <row r="21" spans="2:12" ht="409.5" x14ac:dyDescent="0.25">
      <c r="B21" s="44">
        <v>2019</v>
      </c>
      <c r="C21" s="44" t="s">
        <v>98</v>
      </c>
      <c r="D21" s="38">
        <v>0.75</v>
      </c>
      <c r="E21" s="45">
        <v>609709843552</v>
      </c>
      <c r="F21" s="46">
        <v>837275018923</v>
      </c>
      <c r="G21" s="53">
        <f t="shared" si="0"/>
        <v>0.72820737484354825</v>
      </c>
      <c r="H21" s="48">
        <f t="shared" si="1"/>
        <v>0.97094316645806433</v>
      </c>
      <c r="I21" s="44" t="str">
        <f t="shared" si="2"/>
        <v>Satisfactorio</v>
      </c>
      <c r="J21" s="51" t="s">
        <v>109</v>
      </c>
      <c r="K21" s="54"/>
      <c r="L21" s="30"/>
    </row>
    <row r="22" spans="2:12" x14ac:dyDescent="0.25">
      <c r="B22" s="44">
        <v>2019</v>
      </c>
      <c r="C22" s="55" t="s">
        <v>99</v>
      </c>
      <c r="D22" s="56">
        <v>0.83330000000000004</v>
      </c>
      <c r="E22" s="45"/>
      <c r="F22" s="46"/>
      <c r="G22" s="57">
        <v>0.76600000000000001</v>
      </c>
      <c r="H22" s="58">
        <f t="shared" si="1"/>
        <v>0.91923676947077881</v>
      </c>
      <c r="I22" s="55" t="str">
        <f t="shared" si="2"/>
        <v>Satisfactorio</v>
      </c>
      <c r="J22" s="59"/>
      <c r="K22" s="54"/>
      <c r="L22" s="30"/>
    </row>
    <row r="23" spans="2:12" x14ac:dyDescent="0.25">
      <c r="B23" s="44">
        <v>2019</v>
      </c>
      <c r="C23" s="55" t="s">
        <v>100</v>
      </c>
      <c r="D23" s="56">
        <v>0.91669999999999996</v>
      </c>
      <c r="E23" s="45"/>
      <c r="F23" s="46"/>
      <c r="G23" s="57">
        <v>0.86799999999999999</v>
      </c>
      <c r="H23" s="58">
        <f t="shared" si="1"/>
        <v>0.94687465910330537</v>
      </c>
      <c r="I23" s="55" t="str">
        <f t="shared" si="2"/>
        <v>Satisfactorio</v>
      </c>
      <c r="J23" s="51"/>
      <c r="K23" s="60"/>
      <c r="L23" s="30"/>
    </row>
    <row r="24" spans="2:12" x14ac:dyDescent="0.25">
      <c r="B24" s="44">
        <v>2019</v>
      </c>
      <c r="C24" s="55" t="s">
        <v>101</v>
      </c>
      <c r="D24" s="56">
        <v>1</v>
      </c>
      <c r="E24" s="45"/>
      <c r="F24" s="46"/>
      <c r="G24" s="61">
        <v>0.96399999999999997</v>
      </c>
      <c r="H24" s="62">
        <f t="shared" si="1"/>
        <v>0.96399999999999997</v>
      </c>
      <c r="I24" s="55" t="str">
        <f t="shared" si="2"/>
        <v>Satisfactorio</v>
      </c>
      <c r="J24" s="51"/>
      <c r="K24" s="60"/>
      <c r="L24" s="30"/>
    </row>
    <row r="25" spans="2:12" ht="15.75" customHeight="1" x14ac:dyDescent="0.25">
      <c r="C25" s="1"/>
      <c r="D25" s="1"/>
      <c r="E25" s="1"/>
      <c r="F25" s="1"/>
      <c r="G25" s="1"/>
      <c r="H25" s="1"/>
      <c r="I25" s="1"/>
      <c r="J25" s="1"/>
      <c r="K25" s="1"/>
      <c r="L25" s="30"/>
    </row>
    <row r="26" spans="2:12" ht="15.75" customHeight="1" x14ac:dyDescent="0.25">
      <c r="B26" s="1"/>
      <c r="C26" s="1"/>
      <c r="D26" s="1"/>
      <c r="E26" s="1"/>
      <c r="F26" s="1"/>
      <c r="G26" s="1"/>
      <c r="H26" s="1"/>
      <c r="I26" s="1"/>
      <c r="J26" s="1"/>
      <c r="K26" s="1"/>
      <c r="L26" s="30"/>
    </row>
    <row r="27" spans="2:12" ht="15.75" customHeight="1" x14ac:dyDescent="0.25">
      <c r="B27" s="1"/>
      <c r="C27" s="1"/>
      <c r="D27" s="1"/>
      <c r="E27" s="1"/>
      <c r="F27" s="1"/>
      <c r="G27" s="1"/>
      <c r="H27" s="1"/>
      <c r="I27" s="1"/>
      <c r="J27" s="1"/>
      <c r="K27" s="1"/>
      <c r="L27" s="30"/>
    </row>
    <row r="28" spans="2:12" ht="15.75" customHeight="1" x14ac:dyDescent="0.25">
      <c r="B28" s="1"/>
      <c r="C28" s="1"/>
      <c r="D28" s="1"/>
      <c r="E28" s="1"/>
      <c r="F28" s="1"/>
      <c r="G28" s="1"/>
      <c r="H28" s="1"/>
      <c r="I28" s="1"/>
      <c r="J28" s="1"/>
      <c r="K28" s="1"/>
      <c r="L28" s="30"/>
    </row>
    <row r="29" spans="2:12" ht="15.75" customHeight="1" x14ac:dyDescent="0.25">
      <c r="B29" s="1"/>
      <c r="C29" s="1"/>
      <c r="D29" s="1"/>
      <c r="E29" s="1"/>
      <c r="F29" s="1"/>
      <c r="G29" s="1"/>
      <c r="H29" s="1"/>
      <c r="I29" s="1"/>
      <c r="J29" s="1"/>
      <c r="K29" s="1"/>
      <c r="L29" s="30"/>
    </row>
    <row r="30" spans="2:12" ht="15.75" customHeight="1" x14ac:dyDescent="0.25">
      <c r="B30" s="1"/>
      <c r="C30" s="1"/>
      <c r="D30" s="1"/>
      <c r="E30" s="1"/>
      <c r="F30" s="1"/>
      <c r="G30" s="1"/>
      <c r="H30" s="1"/>
      <c r="I30" s="1"/>
      <c r="J30" s="1"/>
      <c r="K30" s="1"/>
      <c r="L30" s="30"/>
    </row>
    <row r="31" spans="2:12" ht="15.75" customHeight="1" x14ac:dyDescent="0.25">
      <c r="B31" s="1"/>
      <c r="C31" s="1"/>
      <c r="D31" s="1"/>
      <c r="E31" s="1"/>
      <c r="F31" s="1"/>
      <c r="G31" s="1"/>
      <c r="H31" s="1"/>
      <c r="I31" s="1"/>
      <c r="J31" s="1"/>
      <c r="K31" s="1"/>
      <c r="L31" s="30"/>
    </row>
    <row r="32" spans="2:12" ht="15.75" customHeight="1" x14ac:dyDescent="0.25">
      <c r="B32" s="1"/>
      <c r="C32" s="1"/>
      <c r="D32" s="1"/>
      <c r="E32" s="1"/>
      <c r="F32" s="1"/>
      <c r="G32" s="1"/>
      <c r="H32" s="1"/>
      <c r="I32" s="1"/>
      <c r="J32" s="1"/>
      <c r="K32" s="1"/>
      <c r="L32" s="30"/>
    </row>
    <row r="33" spans="2:12" ht="15.75" customHeight="1" x14ac:dyDescent="0.25">
      <c r="B33" s="1"/>
      <c r="C33" s="1"/>
      <c r="D33" s="1"/>
      <c r="E33" s="1"/>
      <c r="F33" s="1"/>
      <c r="G33" s="1"/>
      <c r="H33" s="1"/>
      <c r="I33" s="1"/>
      <c r="J33" s="1"/>
      <c r="K33" s="1"/>
      <c r="L33" s="30"/>
    </row>
    <row r="34" spans="2:12" ht="15.75" customHeight="1" x14ac:dyDescent="0.25">
      <c r="B34" s="1"/>
      <c r="C34" s="1"/>
      <c r="D34" s="1"/>
      <c r="E34" s="1"/>
      <c r="F34" s="1"/>
      <c r="G34" s="1"/>
      <c r="H34" s="1"/>
      <c r="I34" s="1"/>
      <c r="J34" s="1"/>
      <c r="K34" s="1"/>
      <c r="L34" s="30"/>
    </row>
    <row r="35" spans="2:12" ht="15.75" customHeight="1" x14ac:dyDescent="0.25">
      <c r="B35" s="1"/>
      <c r="C35" s="1"/>
      <c r="D35" s="1"/>
      <c r="E35" s="1"/>
      <c r="F35" s="1"/>
      <c r="G35" s="1"/>
      <c r="H35" s="1"/>
      <c r="I35" s="1"/>
      <c r="J35" s="1"/>
      <c r="K35" s="1"/>
      <c r="L35" s="30"/>
    </row>
    <row r="36" spans="2:12" ht="15.75" customHeight="1" x14ac:dyDescent="0.25">
      <c r="B36" s="1"/>
      <c r="C36" s="1"/>
      <c r="D36" s="1"/>
      <c r="E36" s="1"/>
      <c r="F36" s="1"/>
      <c r="G36" s="1"/>
      <c r="H36" s="1"/>
      <c r="I36" s="1"/>
      <c r="J36" s="1"/>
      <c r="K36" s="1"/>
      <c r="L36" s="30"/>
    </row>
    <row r="37" spans="2:12" x14ac:dyDescent="0.25">
      <c r="B37" s="1"/>
      <c r="C37" s="1"/>
      <c r="D37" s="1"/>
      <c r="E37" s="1"/>
      <c r="F37" s="1"/>
      <c r="G37" s="1"/>
      <c r="H37" s="1"/>
      <c r="I37" s="1"/>
      <c r="J37" s="1"/>
      <c r="K37" s="1"/>
      <c r="L37" s="30"/>
    </row>
    <row r="38" spans="2:12" ht="15.75" customHeight="1" x14ac:dyDescent="0.25">
      <c r="B38" s="1"/>
      <c r="C38" s="1"/>
      <c r="D38" s="1"/>
      <c r="E38" s="1"/>
      <c r="F38" s="1"/>
      <c r="G38" s="1"/>
      <c r="H38" s="1"/>
      <c r="I38" s="1"/>
      <c r="J38" s="1"/>
      <c r="K38" s="1"/>
      <c r="L38" s="30"/>
    </row>
    <row r="39" spans="2:12" ht="15.75" customHeight="1" x14ac:dyDescent="0.25">
      <c r="B39" s="1"/>
      <c r="C39" s="1"/>
      <c r="D39" s="1"/>
      <c r="E39" s="1"/>
      <c r="F39" s="1"/>
      <c r="G39" s="1"/>
      <c r="H39" s="1"/>
      <c r="I39" s="1"/>
      <c r="J39" s="1"/>
      <c r="K39" s="1"/>
      <c r="L39" s="30"/>
    </row>
    <row r="40" spans="2:12" ht="15.75" customHeight="1" x14ac:dyDescent="0.25">
      <c r="B40" s="1"/>
      <c r="C40" s="1"/>
      <c r="D40" s="1"/>
      <c r="E40" s="1"/>
      <c r="F40" s="1"/>
      <c r="G40" s="1"/>
      <c r="H40" s="1"/>
      <c r="I40" s="1"/>
      <c r="J40" s="1"/>
      <c r="K40" s="1"/>
      <c r="L40" s="30"/>
    </row>
    <row r="41" spans="2:12" ht="15.75" customHeight="1" x14ac:dyDescent="0.25">
      <c r="B41" s="1"/>
      <c r="C41" s="1"/>
      <c r="D41" s="1"/>
      <c r="E41" s="1"/>
      <c r="F41" s="1"/>
      <c r="G41" s="1"/>
      <c r="H41" s="1"/>
      <c r="I41" s="1"/>
      <c r="J41" s="1"/>
      <c r="K41" s="1"/>
      <c r="L41" s="30"/>
    </row>
    <row r="42" spans="2:12" x14ac:dyDescent="0.25">
      <c r="B42" s="30"/>
      <c r="C42" s="30"/>
      <c r="D42" s="30"/>
      <c r="E42" s="30"/>
      <c r="F42" s="30"/>
      <c r="G42" s="30"/>
      <c r="H42" s="30"/>
      <c r="I42" s="30"/>
      <c r="J42" s="30"/>
      <c r="K42" s="30"/>
      <c r="L42" s="30"/>
    </row>
    <row r="43" spans="2:12" ht="15.75" customHeight="1" x14ac:dyDescent="0.25">
      <c r="B43" s="30"/>
      <c r="C43" s="30"/>
      <c r="D43" s="30"/>
      <c r="E43" s="63"/>
      <c r="F43" s="30"/>
      <c r="G43" s="30"/>
      <c r="H43" s="30"/>
      <c r="I43" s="30"/>
      <c r="J43" s="30"/>
      <c r="K43" s="30"/>
      <c r="L43" s="30"/>
    </row>
    <row r="44" spans="2:12" ht="15.75" customHeight="1" x14ac:dyDescent="0.25">
      <c r="B44" s="30"/>
      <c r="C44" s="30"/>
      <c r="D44" s="30"/>
      <c r="E44" s="63"/>
      <c r="F44" s="30"/>
      <c r="G44" s="30"/>
      <c r="H44" s="30"/>
      <c r="I44" s="30"/>
      <c r="J44" s="30"/>
      <c r="K44" s="30"/>
      <c r="L44" s="30"/>
    </row>
    <row r="45" spans="2:12" ht="15.75" customHeight="1" x14ac:dyDescent="0.25">
      <c r="B45" s="30"/>
      <c r="C45" s="30"/>
      <c r="D45" s="30"/>
      <c r="E45" s="63"/>
      <c r="F45" s="30"/>
      <c r="G45" s="30"/>
      <c r="H45" s="30"/>
      <c r="I45" s="30"/>
      <c r="J45" s="30"/>
      <c r="K45" s="30"/>
      <c r="L45" s="30"/>
    </row>
    <row r="46" spans="2:12" ht="15.75" customHeight="1" x14ac:dyDescent="0.25">
      <c r="B46" s="30"/>
      <c r="C46" s="30"/>
      <c r="D46" s="30"/>
      <c r="E46" s="63"/>
      <c r="F46" s="30"/>
      <c r="G46" s="30"/>
      <c r="H46" s="30"/>
      <c r="I46" s="30"/>
      <c r="J46" s="30"/>
      <c r="K46" s="30"/>
      <c r="L46" s="30"/>
    </row>
    <row r="47" spans="2:12" ht="15.75" customHeight="1" x14ac:dyDescent="0.25">
      <c r="B47" s="30"/>
      <c r="C47" s="30"/>
      <c r="D47" s="30"/>
      <c r="E47" s="30"/>
      <c r="F47" s="30"/>
      <c r="G47" s="30"/>
      <c r="H47" s="30"/>
      <c r="I47" s="30"/>
      <c r="J47" s="30"/>
      <c r="K47" s="30"/>
      <c r="L47" s="30"/>
    </row>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H12:I12"/>
    <mergeCell ref="B10:D10"/>
    <mergeCell ref="E10:K10"/>
    <mergeCell ref="M6:O6"/>
  </mergeCells>
  <conditionalFormatting sqref="H13:H24">
    <cfRule type="cellIs" dxfId="24" priority="7" stopIfTrue="1" operator="between">
      <formula>0.66</formula>
      <formula>0.79</formula>
    </cfRule>
  </conditionalFormatting>
  <conditionalFormatting sqref="H13:H24">
    <cfRule type="cellIs" dxfId="23" priority="8" stopIfTrue="1" operator="lessThan">
      <formula>0.66</formula>
    </cfRule>
  </conditionalFormatting>
  <conditionalFormatting sqref="H13:H24">
    <cfRule type="cellIs" dxfId="22" priority="9" stopIfTrue="1" operator="between">
      <formula>0.8</formula>
      <formula>1</formula>
    </cfRule>
  </conditionalFormatting>
  <conditionalFormatting sqref="H13:H24">
    <cfRule type="expression" dxfId="21" priority="10">
      <formula>ISERROR(H13)</formula>
    </cfRule>
  </conditionalFormatting>
  <conditionalFormatting sqref="H13:H24">
    <cfRule type="cellIs" dxfId="20" priority="11" stopIfTrue="1" operator="between">
      <formula>0.66</formula>
      <formula>0.79</formula>
    </cfRule>
  </conditionalFormatting>
  <conditionalFormatting sqref="H13:H24">
    <cfRule type="cellIs" dxfId="19" priority="12" stopIfTrue="1" operator="lessThan">
      <formula>0.66</formula>
    </cfRule>
  </conditionalFormatting>
  <conditionalFormatting sqref="H13:H24">
    <cfRule type="cellIs" dxfId="18" priority="13" stopIfTrue="1" operator="greaterThanOrEqual">
      <formula>0.8</formula>
    </cfRule>
  </conditionalFormatting>
  <conditionalFormatting sqref="I17:I24">
    <cfRule type="containsText" dxfId="17" priority="14" operator="containsText" text="Critico">
      <formula>NOT(ISERROR(SEARCH(("Critico"),(I17))))</formula>
    </cfRule>
  </conditionalFormatting>
  <conditionalFormatting sqref="I17:I24">
    <cfRule type="containsText" dxfId="16" priority="15" operator="containsText" text="Satisfactorio">
      <formula>NOT(ISERROR(SEARCH(("Satisfactorio"),(I17))))</formula>
    </cfRule>
  </conditionalFormatting>
  <conditionalFormatting sqref="I17:I24">
    <cfRule type="containsText" dxfId="15" priority="16" operator="containsText" text="Medio">
      <formula>NOT(ISERROR(SEARCH(("Medio"),(I17))))</formula>
    </cfRule>
  </conditionalFormatting>
  <conditionalFormatting sqref="D13:D24 B13:D14 C15:D23">
    <cfRule type="containsText" dxfId="14" priority="17" operator="containsText" text="Critico">
      <formula>NOT(ISERROR(SEARCH(("Critico"),(D13))))</formula>
    </cfRule>
  </conditionalFormatting>
  <conditionalFormatting sqref="D13:D24 B13:D14 C15:D23">
    <cfRule type="containsText" dxfId="13" priority="18" operator="containsText" text="Satisfactorio">
      <formula>NOT(ISERROR(SEARCH(("Satisfactorio"),(D13))))</formula>
    </cfRule>
  </conditionalFormatting>
  <conditionalFormatting sqref="D13:D24 B13:D14 C15:D23">
    <cfRule type="containsText" dxfId="12" priority="19" operator="containsText" text="Medio">
      <formula>NOT(ISERROR(SEARCH(("Medio"),(D13))))</formula>
    </cfRule>
  </conditionalFormatting>
  <conditionalFormatting sqref="C24">
    <cfRule type="containsText" dxfId="11" priority="20" operator="containsText" text="Critico">
      <formula>NOT(ISERROR(SEARCH(("Critico"),(C24))))</formula>
    </cfRule>
  </conditionalFormatting>
  <conditionalFormatting sqref="C24">
    <cfRule type="containsText" dxfId="10" priority="21" operator="containsText" text="Satisfactorio">
      <formula>NOT(ISERROR(SEARCH(("Satisfactorio"),(C24))))</formula>
    </cfRule>
  </conditionalFormatting>
  <conditionalFormatting sqref="C24">
    <cfRule type="containsText" dxfId="9" priority="22" operator="containsText" text="Medio">
      <formula>NOT(ISERROR(SEARCH(("Medio"),(C24))))</formula>
    </cfRule>
  </conditionalFormatting>
  <conditionalFormatting sqref="G13:G24">
    <cfRule type="containsText" dxfId="8" priority="23" operator="containsText" text="Critico">
      <formula>NOT(ISERROR(SEARCH(("Critico"),(G13))))</formula>
    </cfRule>
  </conditionalFormatting>
  <conditionalFormatting sqref="G13:G24">
    <cfRule type="containsText" dxfId="7" priority="24" operator="containsText" text="Satisfactorio">
      <formula>NOT(ISERROR(SEARCH(("Satisfactorio"),(G13))))</formula>
    </cfRule>
  </conditionalFormatting>
  <conditionalFormatting sqref="G13:G24">
    <cfRule type="containsText" dxfId="6" priority="25" operator="containsText" text="Medio">
      <formula>NOT(ISERROR(SEARCH(("Medio"),(G13))))</formula>
    </cfRule>
  </conditionalFormatting>
  <conditionalFormatting sqref="I13:I16">
    <cfRule type="containsText" dxfId="5" priority="4" operator="containsText" text="Critico">
      <formula>NOT(ISERROR(SEARCH(("Critico"),(I13))))</formula>
    </cfRule>
  </conditionalFormatting>
  <conditionalFormatting sqref="I13:I16">
    <cfRule type="containsText" dxfId="4" priority="5" operator="containsText" text="Satisfactorio">
      <formula>NOT(ISERROR(SEARCH(("Satisfactorio"),(I13))))</formula>
    </cfRule>
  </conditionalFormatting>
  <conditionalFormatting sqref="I13:I16">
    <cfRule type="containsText" dxfId="3" priority="6" operator="containsText" text="Medio">
      <formula>NOT(ISERROR(SEARCH(("Medio"),(I13))))</formula>
    </cfRule>
  </conditionalFormatting>
  <conditionalFormatting sqref="B15:B24">
    <cfRule type="containsText" dxfId="2" priority="1" operator="containsText" text="Critico">
      <formula>NOT(ISERROR(SEARCH(("Critico"),(D15))))</formula>
    </cfRule>
  </conditionalFormatting>
  <conditionalFormatting sqref="B15:B24">
    <cfRule type="containsText" dxfId="1" priority="2" operator="containsText" text="Satisfactorio">
      <formula>NOT(ISERROR(SEARCH(("Satisfactorio"),(D15))))</formula>
    </cfRule>
  </conditionalFormatting>
  <conditionalFormatting sqref="B15:B24">
    <cfRule type="containsText" dxfId="0" priority="3" operator="containsText" text="Medio">
      <formula>NOT(ISERROR(SEARCH(("Medio"),(D15))))</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escobar, paola andrea</dc:creator>
  <cp:lastModifiedBy>Gallego Gonzalez, Jeniffer</cp:lastModifiedBy>
  <dcterms:created xsi:type="dcterms:W3CDTF">2019-02-21T20:18:30Z</dcterms:created>
  <dcterms:modified xsi:type="dcterms:W3CDTF">2019-12-17T21:00:05Z</dcterms:modified>
</cp:coreProperties>
</file>