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8_{031CD242-F29B-4D86-A819-B0870B4E842B}" xr6:coauthVersionLast="36" xr6:coauthVersionMax="36" xr10:uidLastSave="{00000000-0000-0000-0000-000000000000}"/>
  <bookViews>
    <workbookView xWindow="-120" yWindow="-120" windowWidth="20730" windowHeight="11160" xr2:uid="{00000000-000D-0000-FFFF-FFFF00000000}"/>
  </bookViews>
  <sheets>
    <sheet name="F.T. Ind. Subsidios" sheetId="1" r:id="rId1"/>
    <sheet name="FT. Seguimiento"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3" l="1"/>
  <c r="G30" i="3"/>
  <c r="G28" i="3" l="1"/>
  <c r="F31" i="3"/>
  <c r="E31" i="3"/>
  <c r="D31" i="3"/>
  <c r="I30" i="3"/>
  <c r="G29" i="3"/>
  <c r="H29" i="3" s="1"/>
  <c r="I29" i="3" s="1"/>
  <c r="G31" i="3" l="1"/>
  <c r="H31" i="3" s="1"/>
  <c r="I31" i="3" s="1"/>
  <c r="H28" i="3"/>
  <c r="I28" i="3" s="1"/>
  <c r="I23" i="3"/>
  <c r="G20" i="3"/>
  <c r="F23" i="3" l="1"/>
  <c r="E23" i="3"/>
  <c r="D23" i="3"/>
  <c r="G22" i="3"/>
  <c r="H22" i="3" s="1"/>
  <c r="I22" i="3" s="1"/>
  <c r="G21" i="3"/>
  <c r="H21" i="3" s="1"/>
  <c r="I21" i="3" s="1"/>
  <c r="G23" i="3" l="1"/>
  <c r="H23" i="3" s="1"/>
  <c r="H20" i="3"/>
  <c r="I20" i="3" s="1"/>
  <c r="F16" i="3" l="1"/>
  <c r="E16" i="3"/>
  <c r="D16" i="3"/>
  <c r="G13" i="3" l="1"/>
  <c r="H13" i="3" l="1"/>
  <c r="I13" i="3" s="1"/>
  <c r="G15" i="3"/>
  <c r="H15" i="3" s="1"/>
  <c r="I15" i="3" s="1"/>
  <c r="G14" i="3"/>
  <c r="H14" i="3" l="1"/>
  <c r="I14" i="3" s="1"/>
  <c r="G16" i="3"/>
  <c r="H16" i="3" s="1"/>
  <c r="I1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0"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9"/>
            <color indexed="81"/>
            <rFont val="Tahoma"/>
            <family val="2"/>
          </rPr>
          <t>Se diligencia la expresión verbal, precisa y concreta que identifica el indicador.</t>
        </r>
      </text>
    </comment>
    <comment ref="B38" authorId="0"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0" shapeId="0" xr:uid="{00000000-0006-0000-0000-000014000000}">
      <text>
        <r>
          <rPr>
            <sz val="9"/>
            <color indexed="81"/>
            <rFont val="Tahoma"/>
            <family val="2"/>
          </rPr>
          <t xml:space="preserve">Se diligencia la explicación conceptual de cada uno de los términos utilizados en el indicador. </t>
        </r>
      </text>
    </comment>
    <comment ref="B40" authorId="0"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0"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5" authorId="0" shapeId="0" xr:uid="{00000000-0006-0000-0000-000017000000}">
      <text>
        <r>
          <rPr>
            <sz val="9"/>
            <color indexed="81"/>
            <rFont val="Tahoma"/>
            <family val="2"/>
          </rPr>
          <t>se diligencia el parámetro de referencia para la medición, de acuerdo con la(s) variable(s) establecidas, ejemplo: porcentaje, número, kilo, grados, etc.</t>
        </r>
      </text>
    </comment>
    <comment ref="B46" authorId="0" shapeId="0" xr:uid="{00000000-0006-0000-0000-000018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7" authorId="0" shapeId="0" xr:uid="{00000000-0006-0000-0000-000019000000}">
      <text>
        <r>
          <rPr>
            <sz val="9"/>
            <color indexed="81"/>
            <rFont val="Tahoma"/>
            <family val="2"/>
          </rPr>
          <t xml:space="preserve">Diligenciar la descripción de cada variable de la fórmula. Se especifica claramente cada una de las variables con su respectiva sigla. </t>
        </r>
      </text>
    </comment>
    <comment ref="B49" authorId="0" shapeId="0" xr:uid="{00000000-0006-0000-0000-00001A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50" authorId="0"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1" authorId="0"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2" authorId="0"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3" authorId="0"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4" authorId="0"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5" authorId="0" shapeId="0" xr:uid="{00000000-0006-0000-0000-000020000000}">
      <text>
        <r>
          <rPr>
            <sz val="9"/>
            <color indexed="81"/>
            <rFont val="Tahoma"/>
            <family val="2"/>
          </rPr>
          <t>Se diligencia el organismo  encargado de la elaboración del indicador.</t>
        </r>
      </text>
    </comment>
    <comment ref="B56" authorId="0"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7" authorId="0" shapeId="0" xr:uid="{00000000-0006-0000-0000-000022000000}">
      <text>
        <r>
          <rPr>
            <sz val="9"/>
            <color indexed="81"/>
            <rFont val="Tahoma"/>
            <family val="2"/>
          </rPr>
          <t>Se diligencia la fecha en que formula el indicador.</t>
        </r>
      </text>
    </comment>
    <comment ref="H57" authorId="0"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<sst xmlns="http://schemas.openxmlformats.org/spreadsheetml/2006/main" count="158" uniqueCount="114">
  <si>
    <t xml:space="preserve">1. IDENTIFICACIÓN </t>
  </si>
  <si>
    <t>Indicador asociado a:</t>
  </si>
  <si>
    <t>Tipo de Indicador</t>
  </si>
  <si>
    <t>Código del Indicador</t>
  </si>
  <si>
    <t>Plan de desarrollo</t>
  </si>
  <si>
    <t>Eficiencia</t>
  </si>
  <si>
    <t>X</t>
  </si>
  <si>
    <t>MMDS01.07.18.FT06</t>
  </si>
  <si>
    <t>Procesos</t>
  </si>
  <si>
    <t>Eficacia</t>
  </si>
  <si>
    <t>Trámites y servicios</t>
  </si>
  <si>
    <t>Efectividad</t>
  </si>
  <si>
    <t>Otro ¿Cuál?</t>
  </si>
  <si>
    <t>Otro ¿cual?</t>
  </si>
  <si>
    <t xml:space="preserve">Descripción </t>
  </si>
  <si>
    <t>Plan de Desarrollo Municipal</t>
  </si>
  <si>
    <t>Nombre y vigencia :</t>
  </si>
  <si>
    <t>No aplica</t>
  </si>
  <si>
    <t>Eje:</t>
  </si>
  <si>
    <t xml:space="preserve">Componente: </t>
  </si>
  <si>
    <t>Programa:</t>
  </si>
  <si>
    <t>Modelo de operación por procesos</t>
  </si>
  <si>
    <t>Macroproceso:</t>
  </si>
  <si>
    <t>Desarrollo Social</t>
  </si>
  <si>
    <t>Proceso:</t>
  </si>
  <si>
    <t>Atención a la Comunidad y grupos poblacionales</t>
  </si>
  <si>
    <t>Subproceso:</t>
  </si>
  <si>
    <t>Procedimiento (Código):</t>
  </si>
  <si>
    <t>MMDS01.07.18.P08 - MMDS01.07.18.P09 - MMDS01.07.18.P11</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</si>
  <si>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</si>
  <si>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</si>
  <si>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</si>
  <si>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</si>
  <si>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</si>
  <si>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</si>
  <si>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</si>
  <si>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</si>
  <si>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</si>
  <si>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personas inscritas en los programas nacionales dirigidos a grupos poblacionales determinados por la ley que cobran los subsidios y transferencias económicas condicionadas.</t>
  </si>
  <si>
    <t>Sigla o abreviatura*</t>
  </si>
  <si>
    <t>Definiciones y conceptos</t>
  </si>
  <si>
    <t xml:space="preserve">Grupos poblacionales determinados por la ley:
se refere a los grupos poblacionales que reciben transferencia economica o subsidios economicos a partir de su registro en un sistema estatal que demuestra una condicion particular que los hacen elegible para este beneficio. para este indicador los grupos poblacionales aplicables son los beneficiarios inscritos en las bases de datos de los programas Familias en  accion, jóvenes en acción y adulto mayor. 
Subsidios:
asistencia publica basada en una ayuda o beneficio de tipo economico, para contribuir a la protección, restitución y garantía de derechos de las personas en condición de vulnerabilidad.
Transferencia economica condicionadas de recursos: 
tiene como objetivo reducir la pobreza con programas de asistencia social conducionada a las acciones de los receptores. 
</t>
  </si>
  <si>
    <t>Objetivo del Indicador</t>
  </si>
  <si>
    <t>Medir el porcentaje de personas que se encuentran  registrados en las bases de datos del sistema nacional y que cobran los subsidios a las personas.</t>
  </si>
  <si>
    <t>Método de Medición</t>
  </si>
  <si>
    <t xml:space="preserve">Realizar informe donde se contabilice el numero de personas que cobran los subsidios de total de personas inscritas. Una vez realizado el informe, se calcula el porcentaje del número de personas que cobran los subsidios sobre el número total de personas registradas en el sistemas de nacional subsidios. </t>
  </si>
  <si>
    <t>Rangos de Cumplimiento</t>
  </si>
  <si>
    <t>Cumplimiento Satisfactorio</t>
  </si>
  <si>
    <t>&gt; 80%</t>
  </si>
  <si>
    <t>Cumplimiento Medio</t>
  </si>
  <si>
    <t>Entre el 50% y el 80%</t>
  </si>
  <si>
    <t>Cumplimiento Crítico</t>
  </si>
  <si>
    <t>&lt;50%</t>
  </si>
  <si>
    <t>Unidad de Medida</t>
  </si>
  <si>
    <t xml:space="preserve">Porcentaje  </t>
  </si>
  <si>
    <t>Formula</t>
  </si>
  <si>
    <t xml:space="preserve"> (V1/ V2) *100  </t>
  </si>
  <si>
    <t>Definición de Variables de la Formula</t>
  </si>
  <si>
    <t>V1: Número de personas que cobran los subsidios.</t>
  </si>
  <si>
    <t>V2: Número de total de personas inscritas en el programa nacional de subsidios.</t>
  </si>
  <si>
    <t>Valores de Referencia*</t>
  </si>
  <si>
    <t>Desagregación temática*</t>
  </si>
  <si>
    <t>Por Poblaciones</t>
  </si>
  <si>
    <t>Desagregación geográfica*</t>
  </si>
  <si>
    <t xml:space="preserve">Línea de Base </t>
  </si>
  <si>
    <t>Periodicidad de  medición (Mes/trimestre/Semestre/Anual)</t>
  </si>
  <si>
    <t>Trimestral</t>
  </si>
  <si>
    <t>Fuente de los Datos</t>
  </si>
  <si>
    <t>Bases de datos nacionales en las que se encuentran los registros de solicitudes de subsidios recibidas y los subsidioscobrados.</t>
  </si>
  <si>
    <t xml:space="preserve">Responsable </t>
  </si>
  <si>
    <t>Secretaría de Bienestar Social</t>
  </si>
  <si>
    <t>Observaciones</t>
  </si>
  <si>
    <t>Ninguna</t>
  </si>
  <si>
    <t>Fecha de elaboración de la Ficha  Técnica</t>
  </si>
  <si>
    <t>18/abril/2018</t>
  </si>
  <si>
    <t>Fecha de actualización de la Ficha  Técnica</t>
  </si>
  <si>
    <t>24/05/2019</t>
  </si>
  <si>
    <t>% Cumplimiento</t>
  </si>
  <si>
    <t>verde</t>
  </si>
  <si>
    <t xml:space="preserve">&gt; </t>
  </si>
  <si>
    <t>amarillo</t>
  </si>
  <si>
    <t xml:space="preserve">entre </t>
  </si>
  <si>
    <t>Rojo</t>
  </si>
  <si>
    <t>&lt;</t>
  </si>
  <si>
    <t>Mejora</t>
  </si>
  <si>
    <t>Nombre del Indicador</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</si>
  <si>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</si>
  <si>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</si>
  <si>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</si>
  <si>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</si>
  <si>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</si>
  <si>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</si>
  <si>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</si>
  <si>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</si>
  <si>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Trimestral (abril- junio)</t>
  </si>
  <si>
    <t>En caso de el Programa Adulto Mayor las personas inscritas son los llamados activos y los inscritos corresponden a las personas que aspiran a recibir el subsidio Colombia Mayor, o sea, que estan en la lista de priorizacion.</t>
  </si>
  <si>
    <t>Adulto Mayor: 
Nomina; personas que cobraron en abril 38.077, mayo38.456, junio 37.539) Dado que las nominas se pagan mes vencido; a la fecha, la nomina de junio termina el 15 de julio, por lo tanto se promedia con el resultado de la nomina mas alta de abril y mayo, y el numero total de cupos es el del mes de junio, donde hubo ampliacion de cobertura de 438 cupos por parte del gobierno nacional.</t>
  </si>
  <si>
    <t xml:space="preserve">
Jovenes en acción: 
El Convenio No. 147 de 2019 para el programa Jóvenes en Acción fue perfeccionado en junio de 2019. Por ende, el acceso a información oficial por parte de la Alcaldía se encuentra restringido para el período anterior.  Por otro lado, el número de jóvenes que se encuentran programados para recibir el incentivo no es un dato real de gestión de la Alcaldía ya que este depende del reporte de las universidades y de los calendarios de las mismas que se vieron afectados por el paro del año 2018. Aún así, se puso una meta del 50% por tratarse de la mitad del año y, haciendo uso de la información, dio como resultado un total de 44%</t>
  </si>
  <si>
    <t>Familias en acción:
La diferencia de los dos valores corresponde a familias elegibles inscritas, es decir familias que no estan cumpliendo con los compromisos para poder recibir el incentivo monetario.</t>
  </si>
  <si>
    <t>50% y 80%</t>
  </si>
  <si>
    <t>Satisfaccitorio</t>
  </si>
  <si>
    <t xml:space="preserve">medio </t>
  </si>
  <si>
    <t>critico</t>
  </si>
  <si>
    <t>REPORTE TERCER TRIMESTRE 2019</t>
  </si>
  <si>
    <t>REPORTE SEGUNDO TRIMESTRE 2019</t>
  </si>
  <si>
    <t>Adulto Mayor: 
Nomina; personas que cobraron en julio 39.424, agosto 39.629, septiembre la nómina aún se está pagando, por lo que a la fecha se han pagado 37.642. Ahora bien, dado que las nominas se pagan mes vencido; a la fecha, la nomina de septiembre termina el 10 de septiembre, por lo tanto se promedia con el resultado de la nomina mas alta entre julio y agosto, y el numero total de cupos corresponde a 42.521, después de una ampliación de 438 cupos por parte del gobierno nacional.</t>
  </si>
  <si>
    <t>FAMILIAS EN ACCIÓN 
a diferencia de los dos valores corresponde a familias elegibles inscritas, es decir familias que no estan cumpliendo con los compromisos para poder recibir el incentivo monetario.</t>
  </si>
  <si>
    <t xml:space="preserve">JOVENES EN ACCIÓN 
Jovenes en acción: 
El Convenio No. 147 de 2019 para el programa Jóvenes en Acción fue perfeccionado en junio de 2019. Por ende, el acceso a información oficial por parte de la Alcaldía se encuentra restringido para el período anterior.  Por otro lado, el número de jóvenes que se encuentran programados para recibir el incentivo no es un dato real de gestión de la Alcaldía ya que este depende del reporte de las universidades y de los calendarios de las mismas que se vieron afectados por el paro del año 2018. </t>
  </si>
  <si>
    <t>Trimestral 
(julio - septiembre)</t>
  </si>
  <si>
    <t>Trimestral ( octubre - diciembre</t>
  </si>
  <si>
    <t>REPORTE CUARTO TRIMESTRE 2019</t>
  </si>
  <si>
    <t xml:space="preserve">Adulto Mayor: 
Nomina; personas que cobraron en Octubre 39.826, Noviembre 40.100 , Diciembre 40.250. </t>
  </si>
  <si>
    <t>Es importante anotar que del total de cupos equivalente a 42.521 en todo el Municipio, 41.370 cobran el subsidio mes a mes (ACTIVOS), mientras que 1.156 se encuetran bloqueados por NO COBRO (BLOQUEADOS). Por otra parte, existen además 25.981 adultos mayores que se encuentran en lista de priorización, es decir, en lista de espera para recibir el subsidio.</t>
  </si>
  <si>
    <t>Importante tener en cuenta que los números oficiales del programa serán entregados en el Comité de Seguimiento que se realizará en diciembre por parte de la Prosperidad Social. Al parecer, el número de jóvenes en acción ha incrementado de manera exponencial en el municipio pero no tenemos cifra oficial.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</si>
</sst>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b/>
      <sz val="14"/>
      <color theme="1"/>
      <name val="Arial"/>
      <family val="2"/>
    </font>
    <font>
      <b/>
      <sz val="9"/>
      <name val="Arial"/>
      <family val="2"/>
    </font>
    <font>
      <sz val="11"/>
      <color indexed="8"/>
      <name val="Calibri"/>
      <family val="2"/>
    </font>
    <font>
      <sz val="9"/>
      <name val="Arial"/>
      <family val="2"/>
    </font>
    <font>
      <sz val="10"/>
      <name val="Arial"/>
      <family val="2"/>
    </font>
    <font>
      <b/>
      <sz val="9"/>
      <color rgb="FF00B050"/>
      <name val="Arial"/>
      <family val="2"/>
    </font>
    <font>
      <b/>
      <sz val="9"/>
      <color rgb="FFFFFF00"/>
      <name val="Arial"/>
      <family val="2"/>
    </font>
    <font>
      <b/>
      <sz val="9"/>
      <color rgb="FFFF0000"/>
      <name val="Arial"/>
      <family val="2"/>
    </font>
    <font>
      <sz val="10"/>
      <color rgb="FF000000"/>
      <name val="Arial"/>
    </font>
    <font>
      <sz val="9"/>
      <color rgb="FF000000"/>
      <name val="Arial"/>
    </font>
    <font>
      <sz val="11"/>
      <color rgb="FF000000"/>
      <name val="Calibri"/>
    </font>
  </fonts>
  <fills count="1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
      <patternFill patternType="solid">
        <fgColor rgb="FF00B050"/>
        <bgColor indexed="64"/>
      </patternFill>
    </fill>
    <fill>
      <patternFill patternType="solid">
        <fgColor rgb="FFECECEC"/>
        <bgColor rgb="FFECECEC"/>
      </patternFill>
    </fill>
    <fill>
      <patternFill patternType="solid">
        <fgColor rgb="FFF2F2F2"/>
        <bgColor rgb="FFF2F2F2"/>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 fillId="0" borderId="0" applyFont="0" applyFill="0" applyBorder="0" applyAlignment="0" applyProtection="0"/>
    <xf numFmtId="0" fontId="15" fillId="0" borderId="0"/>
  </cellStyleXfs>
  <cellXfs count="165">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2" fillId="2" borderId="0" xfId="0" applyFont="1" applyFill="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2"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2" fillId="2" borderId="0" xfId="0" applyFont="1" applyFill="1" applyAlignment="1" applyProtection="1">
      <alignment horizontal="center" vertical="center"/>
      <protection locked="0"/>
    </xf>
    <xf numFmtId="0" fontId="2" fillId="2" borderId="0" xfId="0" applyFont="1" applyFill="1" applyAlignment="1" applyProtection="1">
      <alignment vertical="center"/>
      <protection locked="0"/>
    </xf>
    <xf numFmtId="0" fontId="7" fillId="6" borderId="14" xfId="0" applyFont="1" applyFill="1" applyBorder="1" applyAlignment="1">
      <alignment horizontal="left" vertical="center"/>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7" fillId="6" borderId="14" xfId="0" applyFont="1" applyFill="1" applyBorder="1" applyAlignment="1">
      <alignment vertical="center"/>
    </xf>
    <xf numFmtId="0" fontId="8" fillId="6" borderId="14" xfId="0" applyFont="1" applyFill="1" applyBorder="1" applyAlignment="1">
      <alignment horizontal="left" vertical="center" wrapText="1"/>
    </xf>
    <xf numFmtId="0" fontId="8" fillId="6" borderId="14" xfId="0" applyFont="1" applyFill="1" applyBorder="1" applyAlignment="1">
      <alignment vertical="center" wrapText="1"/>
    </xf>
    <xf numFmtId="0" fontId="8" fillId="6" borderId="26" xfId="0" applyFont="1" applyFill="1" applyBorder="1" applyAlignment="1">
      <alignment vertical="center" wrapText="1"/>
    </xf>
    <xf numFmtId="0" fontId="8" fillId="6" borderId="32" xfId="0" applyFont="1" applyFill="1" applyBorder="1" applyAlignment="1">
      <alignment vertical="center" wrapText="1"/>
    </xf>
    <xf numFmtId="0" fontId="0" fillId="0" borderId="0" xfId="0" applyAlignment="1" applyProtection="1">
      <alignment vertical="center"/>
      <protection hidden="1"/>
    </xf>
    <xf numFmtId="0" fontId="2" fillId="0" borderId="0" xfId="0" applyFont="1" applyAlignment="1">
      <alignment vertical="center"/>
    </xf>
    <xf numFmtId="0" fontId="0" fillId="0" borderId="18" xfId="0" applyBorder="1"/>
    <xf numFmtId="0" fontId="14" fillId="7" borderId="15" xfId="2" applyFont="1" applyFill="1" applyBorder="1" applyAlignment="1" applyProtection="1">
      <alignment horizontal="center" vertical="center" wrapText="1"/>
      <protection hidden="1"/>
    </xf>
    <xf numFmtId="164" fontId="5" fillId="12" borderId="15" xfId="1" applyNumberFormat="1" applyFont="1" applyFill="1" applyBorder="1" applyAlignment="1" applyProtection="1">
      <alignment horizontal="center" vertical="center"/>
      <protection hidden="1"/>
    </xf>
    <xf numFmtId="0" fontId="14" fillId="7" borderId="15" xfId="0" applyFont="1" applyFill="1" applyBorder="1" applyAlignment="1" applyProtection="1">
      <alignment horizontal="center" vertical="center" wrapText="1"/>
      <protection hidden="1"/>
    </xf>
    <xf numFmtId="0" fontId="5" fillId="0" borderId="15" xfId="1" applyNumberFormat="1" applyFont="1" applyBorder="1" applyAlignment="1">
      <alignment horizontal="center" vertical="center"/>
    </xf>
    <xf numFmtId="9" fontId="5" fillId="0" borderId="15" xfId="1" applyFont="1" applyBorder="1" applyAlignment="1">
      <alignment horizontal="center" vertical="center" wrapText="1"/>
    </xf>
    <xf numFmtId="3" fontId="5" fillId="11" borderId="15" xfId="0" applyNumberFormat="1" applyFont="1" applyFill="1" applyBorder="1" applyAlignment="1">
      <alignment horizontal="center" vertical="center"/>
    </xf>
    <xf numFmtId="3" fontId="2" fillId="11" borderId="15" xfId="0" applyNumberFormat="1" applyFont="1" applyFill="1" applyBorder="1" applyAlignment="1">
      <alignment horizontal="center" vertical="center"/>
    </xf>
    <xf numFmtId="164" fontId="5" fillId="0" borderId="15" xfId="1" applyNumberFormat="1" applyFont="1" applyBorder="1" applyAlignment="1">
      <alignment horizontal="center" vertical="center"/>
    </xf>
    <xf numFmtId="0" fontId="5" fillId="0" borderId="15" xfId="0" applyFont="1" applyBorder="1" applyAlignment="1">
      <alignment horizontal="center" vertical="center"/>
    </xf>
    <xf numFmtId="0" fontId="17" fillId="0" borderId="15" xfId="0" applyFont="1" applyBorder="1" applyAlignment="1">
      <alignment horizontal="center" vertical="center" wrapText="1"/>
    </xf>
    <xf numFmtId="0" fontId="16" fillId="0" borderId="15" xfId="0" applyFont="1" applyBorder="1" applyAlignment="1">
      <alignment horizontal="center" vertical="center" wrapText="1"/>
    </xf>
    <xf numFmtId="9" fontId="5" fillId="0" borderId="15" xfId="1" applyFont="1" applyBorder="1" applyAlignment="1">
      <alignment horizontal="center" vertical="center"/>
    </xf>
    <xf numFmtId="3" fontId="0" fillId="6" borderId="15" xfId="0" applyNumberFormat="1" applyFill="1" applyBorder="1" applyAlignment="1">
      <alignment horizontal="center" vertical="center"/>
    </xf>
    <xf numFmtId="0" fontId="0" fillId="8"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9" borderId="15" xfId="0" applyFill="1" applyBorder="1"/>
    <xf numFmtId="0" fontId="0" fillId="0" borderId="15" xfId="0" applyBorder="1" applyAlignment="1">
      <alignment horizontal="left" vertical="center"/>
    </xf>
    <xf numFmtId="0" fontId="0" fillId="10" borderId="15" xfId="0" applyFill="1" applyBorder="1"/>
    <xf numFmtId="0" fontId="0" fillId="0" borderId="15" xfId="0" applyBorder="1" applyAlignment="1">
      <alignment horizontal="center"/>
    </xf>
    <xf numFmtId="0" fontId="18" fillId="13" borderId="15" xfId="0" applyFont="1" applyFill="1" applyBorder="1" applyAlignment="1" applyProtection="1">
      <alignment horizontal="center" vertical="center" wrapText="1"/>
      <protection hidden="1"/>
    </xf>
    <xf numFmtId="0" fontId="19" fillId="9" borderId="15" xfId="0" applyFont="1" applyFill="1" applyBorder="1" applyAlignment="1" applyProtection="1">
      <alignment horizontal="center" vertical="center" wrapText="1"/>
      <protection hidden="1"/>
    </xf>
    <xf numFmtId="0" fontId="20" fillId="10" borderId="15" xfId="0" applyFont="1" applyFill="1" applyBorder="1" applyAlignment="1" applyProtection="1">
      <alignment horizontal="center" vertical="center" wrapText="1"/>
      <protection hidden="1"/>
    </xf>
    <xf numFmtId="0" fontId="14" fillId="7" borderId="15" xfId="0" applyFont="1" applyFill="1" applyBorder="1" applyAlignment="1" applyProtection="1">
      <alignment horizontal="center" vertical="center" wrapText="1"/>
      <protection hidden="1"/>
    </xf>
    <xf numFmtId="0" fontId="14" fillId="7" borderId="15" xfId="0" applyFont="1" applyFill="1" applyBorder="1" applyAlignment="1" applyProtection="1">
      <alignment horizontal="center" vertical="center" wrapText="1"/>
      <protection hidden="1"/>
    </xf>
    <xf numFmtId="3" fontId="0" fillId="14" borderId="38" xfId="0" applyNumberFormat="1" applyFill="1" applyBorder="1" applyAlignment="1">
      <alignment horizontal="center" vertical="center"/>
    </xf>
    <xf numFmtId="0" fontId="21" fillId="0" borderId="38" xfId="0" applyFont="1" applyBorder="1" applyAlignment="1">
      <alignment horizontal="center" vertical="center" wrapText="1"/>
    </xf>
    <xf numFmtId="0" fontId="22" fillId="0" borderId="38" xfId="0" applyFont="1" applyBorder="1" applyAlignment="1">
      <alignment horizontal="center" vertical="center" wrapText="1"/>
    </xf>
    <xf numFmtId="3" fontId="23" fillId="15" borderId="38" xfId="0" applyNumberFormat="1" applyFont="1" applyFill="1" applyBorder="1" applyAlignment="1">
      <alignment horizontal="center" vertical="center"/>
    </xf>
    <xf numFmtId="0" fontId="23" fillId="0" borderId="0" xfId="0" applyFont="1" applyAlignment="1">
      <alignment vertical="center"/>
    </xf>
    <xf numFmtId="0" fontId="5" fillId="0" borderId="15" xfId="0" applyFont="1" applyBorder="1" applyAlignment="1">
      <alignment horizontal="center" vertical="center" wrapText="1"/>
    </xf>
    <xf numFmtId="0" fontId="0" fillId="0" borderId="15" xfId="0" applyBorder="1" applyAlignment="1">
      <alignment horizontal="center" vertic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25" xfId="0" applyFont="1" applyFill="1" applyBorder="1" applyAlignment="1">
      <alignment horizontal="center" vertical="center"/>
    </xf>
    <xf numFmtId="0" fontId="7" fillId="6" borderId="26" xfId="0"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28" xfId="0" applyFont="1" applyFill="1" applyBorder="1" applyAlignment="1">
      <alignment horizontal="left" vertical="center"/>
    </xf>
    <xf numFmtId="0" fontId="5" fillId="0" borderId="27" xfId="0" applyFont="1" applyBorder="1" applyAlignment="1">
      <alignment horizontal="left"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2" borderId="27" xfId="0" applyFont="1" applyFill="1" applyBorder="1" applyAlignment="1">
      <alignment horizontal="justify" vertical="center" wrapText="1"/>
    </xf>
    <xf numFmtId="0" fontId="5" fillId="2" borderId="10"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0" borderId="27" xfId="0" applyFont="1" applyBorder="1" applyAlignment="1">
      <alignment horizontal="justify" vertical="center" wrapText="1"/>
    </xf>
    <xf numFmtId="0" fontId="5" fillId="0" borderId="10" xfId="0" applyFont="1" applyBorder="1" applyAlignment="1">
      <alignment horizontal="justify" vertical="center" wrapText="1"/>
    </xf>
    <xf numFmtId="0" fontId="5" fillId="0" borderId="11" xfId="0" applyFont="1" applyBorder="1" applyAlignment="1">
      <alignment horizontal="justify" vertical="center" wrapText="1"/>
    </xf>
    <xf numFmtId="0" fontId="7" fillId="6" borderId="30" xfId="0" applyFont="1" applyFill="1" applyBorder="1" applyAlignment="1">
      <alignment horizontal="left" vertical="center" wrapText="1"/>
    </xf>
    <xf numFmtId="0" fontId="5" fillId="2" borderId="27" xfId="0" applyFont="1" applyFill="1" applyBorder="1" applyAlignment="1" applyProtection="1">
      <alignment horizontal="left" vertical="center" wrapText="1"/>
      <protection locked="0"/>
    </xf>
    <xf numFmtId="0" fontId="5" fillId="2" borderId="10"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wrapText="1"/>
      <protection locked="0"/>
    </xf>
    <xf numFmtId="0" fontId="7" fillId="6" borderId="30" xfId="0" applyFont="1" applyFill="1" applyBorder="1" applyAlignment="1">
      <alignment horizontal="left" vertical="center"/>
    </xf>
    <xf numFmtId="0" fontId="7" fillId="6" borderId="14" xfId="0" applyFont="1" applyFill="1" applyBorder="1" applyAlignment="1">
      <alignment horizontal="left" vertical="center"/>
    </xf>
    <xf numFmtId="0" fontId="8" fillId="2" borderId="15" xfId="0" applyFont="1" applyFill="1" applyBorder="1" applyAlignment="1">
      <alignment horizontal="left" vertical="center"/>
    </xf>
    <xf numFmtId="0" fontId="5" fillId="2" borderId="15" xfId="0" applyFont="1" applyFill="1" applyBorder="1" applyAlignment="1">
      <alignment horizontal="justify" vertical="center" wrapText="1"/>
    </xf>
    <xf numFmtId="0" fontId="5" fillId="2" borderId="31" xfId="0" applyFont="1" applyFill="1" applyBorder="1" applyAlignment="1">
      <alignment horizontal="justify" vertical="center" wrapText="1"/>
    </xf>
    <xf numFmtId="0" fontId="5" fillId="2" borderId="15"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2" fillId="2" borderId="15" xfId="0" applyFont="1" applyFill="1" applyBorder="1" applyAlignment="1" applyProtection="1">
      <alignment horizontal="left" vertical="center" wrapText="1"/>
      <protection locked="0"/>
    </xf>
    <xf numFmtId="0" fontId="2" fillId="2" borderId="3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justify" vertical="top" wrapText="1"/>
      <protection locked="0"/>
    </xf>
    <xf numFmtId="0" fontId="5" fillId="2" borderId="10" xfId="0" applyFont="1" applyFill="1" applyBorder="1" applyAlignment="1" applyProtection="1">
      <alignment horizontal="justify" vertical="top" wrapText="1"/>
      <protection locked="0"/>
    </xf>
    <xf numFmtId="0" fontId="5" fillId="2" borderId="11" xfId="0" applyFont="1" applyFill="1" applyBorder="1" applyAlignment="1" applyProtection="1">
      <alignment horizontal="justify" vertical="top" wrapText="1"/>
      <protection locked="0"/>
    </xf>
    <xf numFmtId="0" fontId="5" fillId="2" borderId="27" xfId="0" applyFont="1" applyFill="1" applyBorder="1" applyAlignment="1" applyProtection="1">
      <alignment horizontal="justify" vertical="center" wrapText="1"/>
      <protection locked="0"/>
    </xf>
    <xf numFmtId="0" fontId="5" fillId="2" borderId="10" xfId="0" applyFont="1" applyFill="1" applyBorder="1" applyAlignment="1" applyProtection="1">
      <alignment horizontal="justify" vertical="center" wrapText="1"/>
      <protection locked="0"/>
    </xf>
    <xf numFmtId="0" fontId="5" fillId="2" borderId="11" xfId="0" applyFont="1" applyFill="1" applyBorder="1" applyAlignment="1" applyProtection="1">
      <alignment horizontal="justify" vertical="center" wrapText="1"/>
      <protection locked="0"/>
    </xf>
    <xf numFmtId="0" fontId="0" fillId="0" borderId="0" xfId="0" applyAlignment="1">
      <alignment horizontal="center" vertical="center" wrapText="1"/>
    </xf>
    <xf numFmtId="0" fontId="8" fillId="6" borderId="26" xfId="0" applyFont="1" applyFill="1" applyBorder="1" applyAlignment="1">
      <alignment horizontal="left" vertical="center" wrapText="1"/>
    </xf>
    <xf numFmtId="0" fontId="8" fillId="6" borderId="29" xfId="0" applyFont="1" applyFill="1" applyBorder="1" applyAlignment="1">
      <alignment horizontal="left" vertical="center" wrapText="1"/>
    </xf>
    <xf numFmtId="0" fontId="8" fillId="6" borderId="30" xfId="0" applyFont="1" applyFill="1" applyBorder="1" applyAlignment="1">
      <alignment horizontal="left" vertical="center" wrapText="1"/>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31" xfId="0" applyFont="1" applyBorder="1" applyAlignment="1" applyProtection="1">
      <alignment horizontal="left" vertical="center" wrapText="1"/>
      <protection locked="0"/>
    </xf>
    <xf numFmtId="0" fontId="2" fillId="0" borderId="27" xfId="0" applyFont="1" applyBorder="1" applyAlignment="1" applyProtection="1">
      <alignment horizontal="justify" vertical="center" wrapText="1"/>
      <protection locked="0"/>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8" fillId="6" borderId="14" xfId="0" applyFont="1" applyFill="1" applyBorder="1" applyAlignment="1">
      <alignment vertical="center" wrapText="1"/>
    </xf>
    <xf numFmtId="0" fontId="9" fillId="0" borderId="0" xfId="0" applyFont="1" applyAlignment="1">
      <alignment horizontal="left" vertical="center"/>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justify" vertical="center" wrapText="1"/>
      <protection locked="0"/>
    </xf>
    <xf numFmtId="0" fontId="2" fillId="0" borderId="31" xfId="0" applyFont="1" applyBorder="1" applyAlignment="1" applyProtection="1">
      <alignment horizontal="justify"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lignment horizontal="center" vertical="center" wrapText="1"/>
    </xf>
    <xf numFmtId="49" fontId="2" fillId="0" borderId="33" xfId="0" applyNumberFormat="1" applyFont="1" applyBorder="1" applyAlignment="1" applyProtection="1">
      <alignment horizontal="center" vertical="center" wrapText="1"/>
      <protection locked="0"/>
    </xf>
    <xf numFmtId="49" fontId="2" fillId="0" borderId="34" xfId="0" applyNumberFormat="1" applyFont="1" applyBorder="1" applyAlignment="1" applyProtection="1">
      <alignment horizontal="center" vertical="center" wrapText="1"/>
      <protection locked="0"/>
    </xf>
    <xf numFmtId="49" fontId="2" fillId="0" borderId="37" xfId="0" applyNumberFormat="1" applyFont="1" applyBorder="1" applyAlignment="1" applyProtection="1">
      <alignment horizontal="center" vertical="center" wrapText="1"/>
      <protection locked="0"/>
    </xf>
    <xf numFmtId="0" fontId="14" fillId="7" borderId="15" xfId="0" applyFont="1" applyFill="1" applyBorder="1" applyAlignment="1" applyProtection="1">
      <alignment horizontal="center" vertical="center" wrapText="1"/>
      <protection hidden="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0" fillId="0" borderId="0" xfId="0" applyBorder="1" applyAlignment="1">
      <alignment horizontal="center"/>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3">
    <cellStyle name="Normal" xfId="0" builtinId="0"/>
    <cellStyle name="Normal 2" xfId="2" xr:uid="{00000000-0005-0000-0000-000002000000}"/>
    <cellStyle name="Porcentaje" xfId="1" builtinId="5"/>
  </cellStyles>
  <dxfs count="8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1</xdr:row>
      <xdr:rowOff>0</xdr:rowOff>
    </xdr:from>
    <xdr:to>
      <xdr:col>12</xdr:col>
      <xdr:colOff>81642</xdr:colOff>
      <xdr:row>9</xdr:row>
      <xdr:rowOff>148319</xdr:rowOff>
    </xdr:to>
    <xdr:grpSp>
      <xdr:nvGrpSpPr>
        <xdr:cNvPr id="2" name="13 Grupo">
          <a:extLst>
            <a:ext uri="{FF2B5EF4-FFF2-40B4-BE49-F238E27FC236}">
              <a16:creationId xmlns:a16="http://schemas.microsoft.com/office/drawing/2014/main" id="{08087122-C59B-4653-87D2-A07740FBE77B}"/>
            </a:ext>
          </a:extLst>
        </xdr:cNvPr>
        <xdr:cNvGrpSpPr>
          <a:grpSpLocks/>
        </xdr:cNvGrpSpPr>
      </xdr:nvGrpSpPr>
      <xdr:grpSpPr bwMode="auto">
        <a:xfrm>
          <a:off x="820170" y="200025"/>
          <a:ext cx="10024722" cy="1672319"/>
          <a:chOff x="596900" y="2852737"/>
          <a:chExt cx="7950200" cy="1152527"/>
        </a:xfrm>
      </xdr:grpSpPr>
      <xdr:grpSp>
        <xdr:nvGrpSpPr>
          <xdr:cNvPr id="3" name="37 Grupo">
            <a:extLst>
              <a:ext uri="{FF2B5EF4-FFF2-40B4-BE49-F238E27FC236}">
                <a16:creationId xmlns:a16="http://schemas.microsoft.com/office/drawing/2014/main" id="{8FA0C70E-227F-4ED9-88FF-14FCD51A4C4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FBA5680B-073E-4BAC-999A-1BEB98C87682}"/>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FD91F683-2CE5-41F1-BAC8-91DCCE6E9B3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5EC2D7AF-DB1B-4EEF-80B7-A1EB217A6418}"/>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9821DA63-8B33-4D84-9BDB-3AA7D0855C86}"/>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EE87DE22-5A07-4D01-90B0-12DBE82F4208}"/>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C52C878-6893-48C6-8BD7-EAC0D38EBD02}"/>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1A52FE31-EA3D-4B16-876D-EDDCE9238851}"/>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437BB34D-EEDB-41F0-8FA1-DAE8FA6B5D17}"/>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5BB55B79-C336-447C-AE0A-0FB0C4752B2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2AFC26C1-85BF-46A3-92AE-11573CA20E20}"/>
            </a:ext>
          </a:extLst>
        </xdr:cNvPr>
        <xdr:cNvGrpSpPr>
          <a:grpSpLocks/>
        </xdr:cNvGrpSpPr>
      </xdr:nvGrpSpPr>
      <xdr:grpSpPr bwMode="auto">
        <a:xfrm>
          <a:off x="358734" y="371104"/>
          <a:ext cx="12763129" cy="1274247"/>
          <a:chOff x="596900" y="2852737"/>
          <a:chExt cx="7950200" cy="1152527"/>
        </a:xfrm>
      </xdr:grpSpPr>
      <xdr:grpSp>
        <xdr:nvGrpSpPr>
          <xdr:cNvPr id="3" name="37 Grupo">
            <a:extLst>
              <a:ext uri="{FF2B5EF4-FFF2-40B4-BE49-F238E27FC236}">
                <a16:creationId xmlns:a16="http://schemas.microsoft.com/office/drawing/2014/main" id="{39F1B881-E78B-40CA-9872-8285BFA9F1B7}"/>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E36C867-70DC-439D-A965-570241DF3E72}"/>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BA90F0EF-3316-44CC-BC52-5381AABF8843}"/>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8CE5E42F-32FA-4A37-9C97-B1FD7F4FCB77}"/>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FF591FF9-846B-4579-8789-F9E6959986F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1DBBB3A7-1CFC-4E48-BFE3-D06F6C03E58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38408581-F55E-4B4F-A56A-C762745C8621}"/>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906C2D84-A4DB-4182-8268-06F2E3DECFAB}"/>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A9DA4A8D-3731-4A4B-A1A2-65F77F32FFC2}"/>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D7F646AA-6017-4A1F-B8D1-793A71485296}"/>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9"/>
  <sheetViews>
    <sheetView tabSelected="1" workbookViewId="0">
      <selection activeCell="K16" sqref="K16:L18"/>
    </sheetView>
  </sheetViews>
  <sheetFormatPr baseColWidth="10" defaultColWidth="12.28515625" defaultRowHeight="15" x14ac:dyDescent="0.25"/>
  <cols>
    <col min="1" max="1" width="12.28515625" style="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8.28515625" style="1" customWidth="1"/>
    <col min="14" max="16384" width="12.28515625" style="1"/>
  </cols>
  <sheetData>
    <row r="1" spans="2:13" ht="15.75" thickBot="1" x14ac:dyDescent="0.3"/>
    <row r="2" spans="2:13" x14ac:dyDescent="0.25">
      <c r="B2" s="69"/>
      <c r="C2" s="70"/>
      <c r="D2" s="70"/>
      <c r="E2" s="70"/>
      <c r="F2" s="70"/>
      <c r="G2" s="70"/>
      <c r="H2" s="70"/>
      <c r="I2" s="70"/>
      <c r="J2" s="70"/>
      <c r="K2" s="70"/>
      <c r="L2" s="70"/>
      <c r="M2" s="71"/>
    </row>
    <row r="3" spans="2:13" x14ac:dyDescent="0.25">
      <c r="B3" s="72"/>
      <c r="C3" s="73"/>
      <c r="D3" s="73"/>
      <c r="E3" s="73"/>
      <c r="F3" s="73"/>
      <c r="G3" s="73"/>
      <c r="H3" s="73"/>
      <c r="I3" s="73"/>
      <c r="J3" s="73"/>
      <c r="K3" s="73"/>
      <c r="L3" s="73"/>
      <c r="M3" s="74"/>
    </row>
    <row r="4" spans="2:13" x14ac:dyDescent="0.25">
      <c r="B4" s="72"/>
      <c r="C4" s="73"/>
      <c r="D4" s="73"/>
      <c r="E4" s="73"/>
      <c r="F4" s="73"/>
      <c r="G4" s="73"/>
      <c r="H4" s="73"/>
      <c r="I4" s="73"/>
      <c r="J4" s="73"/>
      <c r="K4" s="73"/>
      <c r="L4" s="73"/>
      <c r="M4" s="74"/>
    </row>
    <row r="5" spans="2:13" x14ac:dyDescent="0.25">
      <c r="B5" s="72"/>
      <c r="C5" s="73"/>
      <c r="D5" s="73"/>
      <c r="E5" s="73"/>
      <c r="F5" s="73"/>
      <c r="G5" s="73"/>
      <c r="H5" s="73"/>
      <c r="I5" s="73"/>
      <c r="J5" s="73"/>
      <c r="K5" s="73"/>
      <c r="L5" s="73"/>
      <c r="M5" s="74"/>
    </row>
    <row r="6" spans="2:13" x14ac:dyDescent="0.25">
      <c r="B6" s="72"/>
      <c r="C6" s="73"/>
      <c r="D6" s="73"/>
      <c r="E6" s="73"/>
      <c r="F6" s="73"/>
      <c r="G6" s="73"/>
      <c r="H6" s="73"/>
      <c r="I6" s="73"/>
      <c r="J6" s="73"/>
      <c r="K6" s="73"/>
      <c r="L6" s="73"/>
      <c r="M6" s="74"/>
    </row>
    <row r="7" spans="2:13" x14ac:dyDescent="0.25">
      <c r="B7" s="72"/>
      <c r="C7" s="73"/>
      <c r="D7" s="73"/>
      <c r="E7" s="73"/>
      <c r="F7" s="73"/>
      <c r="G7" s="73"/>
      <c r="H7" s="73"/>
      <c r="I7" s="73"/>
      <c r="J7" s="73"/>
      <c r="K7" s="73"/>
      <c r="L7" s="73"/>
      <c r="M7" s="74"/>
    </row>
    <row r="8" spans="2:13" x14ac:dyDescent="0.25">
      <c r="B8" s="72"/>
      <c r="C8" s="73"/>
      <c r="D8" s="73"/>
      <c r="E8" s="73"/>
      <c r="F8" s="73"/>
      <c r="G8" s="73"/>
      <c r="H8" s="73"/>
      <c r="I8" s="73"/>
      <c r="J8" s="73"/>
      <c r="K8" s="73"/>
      <c r="L8" s="73"/>
      <c r="M8" s="74"/>
    </row>
    <row r="9" spans="2:13" x14ac:dyDescent="0.25">
      <c r="B9" s="72"/>
      <c r="C9" s="73"/>
      <c r="D9" s="73"/>
      <c r="E9" s="73"/>
      <c r="F9" s="73"/>
      <c r="G9" s="73"/>
      <c r="H9" s="73"/>
      <c r="I9" s="73"/>
      <c r="J9" s="73"/>
      <c r="K9" s="73"/>
      <c r="L9" s="73"/>
      <c r="M9" s="74"/>
    </row>
    <row r="10" spans="2:13" ht="15.75" thickBot="1" x14ac:dyDescent="0.3">
      <c r="B10" s="75"/>
      <c r="C10" s="76"/>
      <c r="D10" s="76"/>
      <c r="E10" s="76"/>
      <c r="F10" s="76"/>
      <c r="G10" s="76"/>
      <c r="H10" s="76"/>
      <c r="I10" s="76"/>
      <c r="J10" s="76"/>
      <c r="K10" s="76"/>
      <c r="L10" s="76"/>
      <c r="M10" s="77"/>
    </row>
    <row r="11" spans="2:13" ht="12.75" customHeight="1" x14ac:dyDescent="0.25">
      <c r="B11" s="2"/>
      <c r="C11" s="3"/>
      <c r="D11" s="3"/>
      <c r="E11" s="3"/>
      <c r="F11" s="4"/>
      <c r="G11" s="3"/>
      <c r="H11" s="3"/>
      <c r="I11" s="3"/>
      <c r="J11" s="3"/>
      <c r="K11" s="3"/>
      <c r="L11" s="3"/>
      <c r="M11" s="5"/>
    </row>
    <row r="12" spans="2:13" ht="23.25" customHeight="1" x14ac:dyDescent="0.25">
      <c r="B12" s="78" t="s">
        <v>0</v>
      </c>
      <c r="C12" s="79"/>
      <c r="D12" s="79"/>
      <c r="E12" s="79"/>
      <c r="F12" s="79"/>
      <c r="G12" s="79"/>
      <c r="H12" s="79"/>
      <c r="I12" s="79"/>
      <c r="J12" s="79"/>
      <c r="K12" s="79"/>
      <c r="L12" s="79"/>
      <c r="M12" s="80"/>
    </row>
    <row r="13" spans="2:13" ht="15.75" customHeight="1" x14ac:dyDescent="0.25">
      <c r="B13" s="6"/>
      <c r="C13" s="7"/>
      <c r="D13" s="8"/>
      <c r="E13" s="8"/>
      <c r="F13" s="7"/>
      <c r="G13" s="7"/>
      <c r="H13" s="7"/>
      <c r="I13" s="8"/>
      <c r="J13" s="8"/>
      <c r="K13" s="7"/>
      <c r="L13" s="7"/>
      <c r="M13" s="9"/>
    </row>
    <row r="14" spans="2:13" ht="12.75" customHeight="1" x14ac:dyDescent="0.25">
      <c r="B14" s="81" t="s">
        <v>1</v>
      </c>
      <c r="C14" s="82"/>
      <c r="D14" s="10"/>
      <c r="E14" s="10"/>
      <c r="F14" s="83" t="s">
        <v>2</v>
      </c>
      <c r="G14" s="83"/>
      <c r="H14" s="83"/>
      <c r="I14" s="10"/>
      <c r="J14" s="10"/>
      <c r="K14" s="83" t="s">
        <v>3</v>
      </c>
      <c r="L14" s="83"/>
      <c r="M14" s="11"/>
    </row>
    <row r="15" spans="2:13" ht="12.75" customHeight="1" x14ac:dyDescent="0.25">
      <c r="B15" s="81"/>
      <c r="C15" s="82"/>
      <c r="D15" s="10"/>
      <c r="E15" s="10"/>
      <c r="F15" s="83"/>
      <c r="G15" s="83"/>
      <c r="H15" s="83"/>
      <c r="I15" s="10"/>
      <c r="J15" s="10"/>
      <c r="K15" s="83"/>
      <c r="L15" s="83"/>
      <c r="M15" s="11"/>
    </row>
    <row r="16" spans="2:13" ht="14.25" customHeight="1" x14ac:dyDescent="0.25">
      <c r="B16" s="12" t="s">
        <v>4</v>
      </c>
      <c r="C16" s="13"/>
      <c r="F16" s="14" t="s">
        <v>5</v>
      </c>
      <c r="G16" s="62" t="s">
        <v>6</v>
      </c>
      <c r="H16" s="62"/>
      <c r="J16" s="10"/>
      <c r="K16" s="63" t="s">
        <v>7</v>
      </c>
      <c r="L16" s="64"/>
      <c r="M16" s="11"/>
    </row>
    <row r="17" spans="2:13" x14ac:dyDescent="0.25">
      <c r="B17" s="12" t="s">
        <v>8</v>
      </c>
      <c r="C17" s="13" t="s">
        <v>6</v>
      </c>
      <c r="F17" s="14" t="s">
        <v>9</v>
      </c>
      <c r="G17" s="62" t="s">
        <v>6</v>
      </c>
      <c r="H17" s="62"/>
      <c r="J17" s="10"/>
      <c r="K17" s="65"/>
      <c r="L17" s="66"/>
      <c r="M17" s="11"/>
    </row>
    <row r="18" spans="2:13" x14ac:dyDescent="0.25">
      <c r="B18" s="12" t="s">
        <v>10</v>
      </c>
      <c r="C18" s="13"/>
      <c r="F18" s="14" t="s">
        <v>11</v>
      </c>
      <c r="G18" s="62" t="s">
        <v>6</v>
      </c>
      <c r="H18" s="62"/>
      <c r="J18" s="10"/>
      <c r="K18" s="67"/>
      <c r="L18" s="68"/>
      <c r="M18" s="11"/>
    </row>
    <row r="19" spans="2:13" x14ac:dyDescent="0.25">
      <c r="B19" s="12" t="s">
        <v>12</v>
      </c>
      <c r="C19" s="13"/>
      <c r="F19" s="14" t="s">
        <v>13</v>
      </c>
      <c r="G19" s="62"/>
      <c r="H19" s="62"/>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84" t="s">
        <v>14</v>
      </c>
      <c r="C21" s="85"/>
      <c r="D21" s="85"/>
      <c r="E21" s="85"/>
      <c r="F21" s="85"/>
      <c r="G21" s="85"/>
      <c r="H21" s="85"/>
      <c r="I21" s="85"/>
      <c r="J21" s="85"/>
      <c r="K21" s="85"/>
      <c r="L21" s="85"/>
      <c r="M21" s="86"/>
    </row>
    <row r="22" spans="2:13" ht="14.25" customHeight="1" x14ac:dyDescent="0.25">
      <c r="B22" s="87"/>
      <c r="C22" s="88"/>
      <c r="D22" s="88"/>
      <c r="E22" s="88"/>
      <c r="F22" s="88"/>
      <c r="G22" s="88"/>
      <c r="H22" s="88"/>
      <c r="I22" s="88"/>
      <c r="J22" s="88"/>
      <c r="K22" s="88"/>
      <c r="L22" s="88"/>
      <c r="M22" s="89"/>
    </row>
    <row r="23" spans="2:13" ht="21" customHeight="1" x14ac:dyDescent="0.25">
      <c r="B23" s="90" t="s">
        <v>15</v>
      </c>
      <c r="C23" s="92" t="s">
        <v>16</v>
      </c>
      <c r="D23" s="93"/>
      <c r="E23" s="93"/>
      <c r="F23" s="94"/>
      <c r="G23" s="95" t="s">
        <v>17</v>
      </c>
      <c r="H23" s="96"/>
      <c r="I23" s="96"/>
      <c r="J23" s="96"/>
      <c r="K23" s="96"/>
      <c r="L23" s="96"/>
      <c r="M23" s="97"/>
    </row>
    <row r="24" spans="2:13" ht="20.100000000000001" customHeight="1" x14ac:dyDescent="0.25">
      <c r="B24" s="91"/>
      <c r="C24" s="92" t="s">
        <v>18</v>
      </c>
      <c r="D24" s="93"/>
      <c r="E24" s="93"/>
      <c r="F24" s="94"/>
      <c r="G24" s="98" t="s">
        <v>17</v>
      </c>
      <c r="H24" s="99"/>
      <c r="I24" s="99"/>
      <c r="J24" s="99"/>
      <c r="K24" s="99"/>
      <c r="L24" s="99"/>
      <c r="M24" s="100"/>
    </row>
    <row r="25" spans="2:13" ht="34.5" customHeight="1" x14ac:dyDescent="0.25">
      <c r="B25" s="91"/>
      <c r="C25" s="92" t="s">
        <v>19</v>
      </c>
      <c r="D25" s="93"/>
      <c r="E25" s="93"/>
      <c r="F25" s="94"/>
      <c r="G25" s="101" t="s">
        <v>17</v>
      </c>
      <c r="H25" s="102"/>
      <c r="I25" s="102"/>
      <c r="J25" s="102"/>
      <c r="K25" s="102"/>
      <c r="L25" s="102"/>
      <c r="M25" s="103"/>
    </row>
    <row r="26" spans="2:13" ht="46.5" customHeight="1" x14ac:dyDescent="0.25">
      <c r="B26" s="91"/>
      <c r="C26" s="92" t="s">
        <v>20</v>
      </c>
      <c r="D26" s="93"/>
      <c r="E26" s="93"/>
      <c r="F26" s="94"/>
      <c r="G26" s="101" t="s">
        <v>17</v>
      </c>
      <c r="H26" s="102"/>
      <c r="I26" s="102"/>
      <c r="J26" s="102"/>
      <c r="K26" s="102"/>
      <c r="L26" s="102"/>
      <c r="M26" s="103"/>
    </row>
    <row r="27" spans="2:13" ht="23.25" customHeight="1" x14ac:dyDescent="0.25">
      <c r="B27" s="90" t="s">
        <v>21</v>
      </c>
      <c r="C27" s="92" t="s">
        <v>22</v>
      </c>
      <c r="D27" s="93"/>
      <c r="E27" s="93"/>
      <c r="F27" s="94"/>
      <c r="G27" s="98" t="s">
        <v>23</v>
      </c>
      <c r="H27" s="99"/>
      <c r="I27" s="99"/>
      <c r="J27" s="99"/>
      <c r="K27" s="99"/>
      <c r="L27" s="99"/>
      <c r="M27" s="100"/>
    </row>
    <row r="28" spans="2:13" ht="23.25" customHeight="1" x14ac:dyDescent="0.25">
      <c r="B28" s="91"/>
      <c r="C28" s="92" t="s">
        <v>24</v>
      </c>
      <c r="D28" s="93"/>
      <c r="E28" s="93"/>
      <c r="F28" s="94"/>
      <c r="G28" s="98" t="s">
        <v>25</v>
      </c>
      <c r="H28" s="99"/>
      <c r="I28" s="99"/>
      <c r="J28" s="99"/>
      <c r="K28" s="99"/>
      <c r="L28" s="99"/>
      <c r="M28" s="100"/>
    </row>
    <row r="29" spans="2:13" ht="23.25" customHeight="1" x14ac:dyDescent="0.25">
      <c r="B29" s="91"/>
      <c r="C29" s="92" t="s">
        <v>26</v>
      </c>
      <c r="D29" s="93"/>
      <c r="E29" s="93"/>
      <c r="F29" s="94"/>
      <c r="G29" s="98" t="s">
        <v>17</v>
      </c>
      <c r="H29" s="99"/>
      <c r="I29" s="99"/>
      <c r="J29" s="99"/>
      <c r="K29" s="99"/>
      <c r="L29" s="99"/>
      <c r="M29" s="100"/>
    </row>
    <row r="30" spans="2:13" ht="36.75" customHeight="1" x14ac:dyDescent="0.25">
      <c r="B30" s="104"/>
      <c r="C30" s="92" t="s">
        <v>27</v>
      </c>
      <c r="D30" s="93"/>
      <c r="E30" s="93"/>
      <c r="F30" s="94"/>
      <c r="G30" s="101" t="s">
        <v>28</v>
      </c>
      <c r="H30" s="102"/>
      <c r="I30" s="102"/>
      <c r="J30" s="102"/>
      <c r="K30" s="102"/>
      <c r="L30" s="102"/>
      <c r="M30" s="103"/>
    </row>
    <row r="31" spans="2:13" ht="25.5" customHeight="1" x14ac:dyDescent="0.25">
      <c r="B31" s="108" t="s">
        <v>29</v>
      </c>
      <c r="C31" s="110" t="s">
        <v>30</v>
      </c>
      <c r="D31" s="110"/>
      <c r="E31" s="110"/>
      <c r="F31" s="110"/>
      <c r="G31" s="111" t="s">
        <v>17</v>
      </c>
      <c r="H31" s="111"/>
      <c r="I31" s="111"/>
      <c r="J31" s="111"/>
      <c r="K31" s="111"/>
      <c r="L31" s="111"/>
      <c r="M31" s="112"/>
    </row>
    <row r="32" spans="2:13" ht="29.25" customHeight="1" x14ac:dyDescent="0.25">
      <c r="B32" s="109"/>
      <c r="C32" s="110" t="s">
        <v>31</v>
      </c>
      <c r="D32" s="110"/>
      <c r="E32" s="110"/>
      <c r="F32" s="110"/>
      <c r="G32" s="113" t="s">
        <v>17</v>
      </c>
      <c r="H32" s="113"/>
      <c r="I32" s="113"/>
      <c r="J32" s="113"/>
      <c r="K32" s="113"/>
      <c r="L32" s="113"/>
      <c r="M32" s="114"/>
    </row>
    <row r="33" spans="2:18" ht="33" customHeight="1" x14ac:dyDescent="0.25">
      <c r="B33" s="109"/>
      <c r="C33" s="115" t="s">
        <v>32</v>
      </c>
      <c r="D33" s="115"/>
      <c r="E33" s="115"/>
      <c r="F33" s="115"/>
      <c r="G33" s="113" t="s">
        <v>17</v>
      </c>
      <c r="H33" s="113"/>
      <c r="I33" s="113"/>
      <c r="J33" s="113"/>
      <c r="K33" s="113"/>
      <c r="L33" s="113"/>
      <c r="M33" s="114"/>
    </row>
    <row r="34" spans="2:18" ht="28.5" customHeight="1" x14ac:dyDescent="0.25">
      <c r="B34" s="19" t="s">
        <v>33</v>
      </c>
      <c r="C34" s="115" t="s">
        <v>16</v>
      </c>
      <c r="D34" s="115"/>
      <c r="E34" s="115"/>
      <c r="F34" s="115"/>
      <c r="G34" s="113" t="s">
        <v>17</v>
      </c>
      <c r="H34" s="113"/>
      <c r="I34" s="113"/>
      <c r="J34" s="113"/>
      <c r="K34" s="113"/>
      <c r="L34" s="113"/>
      <c r="M34" s="114"/>
    </row>
    <row r="35" spans="2:18" s="20" customFormat="1" ht="28.5" customHeight="1" x14ac:dyDescent="0.25">
      <c r="B35" s="116" t="s">
        <v>34</v>
      </c>
      <c r="C35" s="117"/>
      <c r="D35" s="117"/>
      <c r="E35" s="117"/>
      <c r="F35" s="117"/>
      <c r="G35" s="117"/>
      <c r="H35" s="117"/>
      <c r="I35" s="117"/>
      <c r="J35" s="117"/>
      <c r="K35" s="117"/>
      <c r="L35" s="117"/>
      <c r="M35" s="118"/>
    </row>
    <row r="36" spans="2:18" s="20" customFormat="1" ht="24.75" customHeight="1" x14ac:dyDescent="0.25">
      <c r="B36" s="21" t="s">
        <v>35</v>
      </c>
      <c r="C36" s="119" t="s">
        <v>36</v>
      </c>
      <c r="D36" s="119"/>
      <c r="E36" s="119"/>
      <c r="F36" s="119"/>
      <c r="G36" s="119"/>
      <c r="H36" s="119"/>
      <c r="I36" s="119"/>
      <c r="J36" s="119"/>
      <c r="K36" s="119"/>
      <c r="L36" s="119"/>
      <c r="M36" s="120"/>
    </row>
    <row r="37" spans="2:18" ht="39" customHeight="1" x14ac:dyDescent="0.25">
      <c r="B37" s="22" t="s">
        <v>37</v>
      </c>
      <c r="C37" s="121" t="s">
        <v>38</v>
      </c>
      <c r="D37" s="121"/>
      <c r="E37" s="121"/>
      <c r="F37" s="121"/>
      <c r="G37" s="121"/>
      <c r="H37" s="121"/>
      <c r="I37" s="121"/>
      <c r="J37" s="121"/>
      <c r="K37" s="121"/>
      <c r="L37" s="121"/>
      <c r="M37" s="122"/>
    </row>
    <row r="38" spans="2:18" ht="29.25" customHeight="1" x14ac:dyDescent="0.25">
      <c r="B38" s="23" t="s">
        <v>39</v>
      </c>
      <c r="C38" s="105" t="s">
        <v>17</v>
      </c>
      <c r="D38" s="106"/>
      <c r="E38" s="106"/>
      <c r="F38" s="106"/>
      <c r="G38" s="106"/>
      <c r="H38" s="106"/>
      <c r="I38" s="106"/>
      <c r="J38" s="106"/>
      <c r="K38" s="106"/>
      <c r="L38" s="106"/>
      <c r="M38" s="107"/>
    </row>
    <row r="39" spans="2:18" ht="186.75" customHeight="1" x14ac:dyDescent="0.25">
      <c r="B39" s="23" t="s">
        <v>40</v>
      </c>
      <c r="C39" s="123" t="s">
        <v>41</v>
      </c>
      <c r="D39" s="124"/>
      <c r="E39" s="124"/>
      <c r="F39" s="124"/>
      <c r="G39" s="124"/>
      <c r="H39" s="124"/>
      <c r="I39" s="124"/>
      <c r="J39" s="124"/>
      <c r="K39" s="124"/>
      <c r="L39" s="124"/>
      <c r="M39" s="125"/>
    </row>
    <row r="40" spans="2:18" ht="42" customHeight="1" x14ac:dyDescent="0.25">
      <c r="B40" s="24" t="s">
        <v>42</v>
      </c>
      <c r="C40" s="126" t="s">
        <v>43</v>
      </c>
      <c r="D40" s="127"/>
      <c r="E40" s="127"/>
      <c r="F40" s="127"/>
      <c r="G40" s="127"/>
      <c r="H40" s="127"/>
      <c r="I40" s="127"/>
      <c r="J40" s="127"/>
      <c r="K40" s="127"/>
      <c r="L40" s="127"/>
      <c r="M40" s="128"/>
      <c r="O40" s="129"/>
      <c r="P40" s="129"/>
      <c r="Q40" s="129"/>
      <c r="R40" s="129"/>
    </row>
    <row r="41" spans="2:18" ht="82.5" customHeight="1" x14ac:dyDescent="0.25">
      <c r="B41" s="24" t="s">
        <v>44</v>
      </c>
      <c r="C41" s="126" t="s">
        <v>45</v>
      </c>
      <c r="D41" s="127"/>
      <c r="E41" s="127"/>
      <c r="F41" s="127"/>
      <c r="G41" s="127"/>
      <c r="H41" s="127"/>
      <c r="I41" s="127"/>
      <c r="J41" s="127"/>
      <c r="K41" s="127"/>
      <c r="L41" s="127"/>
      <c r="M41" s="128"/>
      <c r="O41" s="129"/>
      <c r="P41" s="129"/>
      <c r="Q41" s="129"/>
      <c r="R41" s="129"/>
    </row>
    <row r="42" spans="2:18" ht="27.75" customHeight="1" x14ac:dyDescent="0.25">
      <c r="B42" s="130" t="s">
        <v>46</v>
      </c>
      <c r="C42" s="133" t="s">
        <v>47</v>
      </c>
      <c r="D42" s="134"/>
      <c r="E42" s="134"/>
      <c r="F42" s="134" t="s">
        <v>48</v>
      </c>
      <c r="G42" s="134"/>
      <c r="H42" s="134"/>
      <c r="I42" s="134"/>
      <c r="J42" s="134"/>
      <c r="K42" s="134"/>
      <c r="L42" s="134"/>
      <c r="M42" s="135"/>
      <c r="O42" s="129"/>
      <c r="P42" s="129"/>
      <c r="Q42" s="129"/>
      <c r="R42" s="129"/>
    </row>
    <row r="43" spans="2:18" ht="17.25" customHeight="1" x14ac:dyDescent="0.25">
      <c r="B43" s="131"/>
      <c r="C43" s="133" t="s">
        <v>49</v>
      </c>
      <c r="D43" s="134"/>
      <c r="E43" s="134"/>
      <c r="F43" s="134" t="s">
        <v>50</v>
      </c>
      <c r="G43" s="134"/>
      <c r="H43" s="134"/>
      <c r="I43" s="134"/>
      <c r="J43" s="134"/>
      <c r="K43" s="134"/>
      <c r="L43" s="134"/>
      <c r="M43" s="135"/>
      <c r="O43" s="129"/>
      <c r="P43" s="129"/>
      <c r="Q43" s="129"/>
      <c r="R43" s="129"/>
    </row>
    <row r="44" spans="2:18" ht="21.75" customHeight="1" x14ac:dyDescent="0.25">
      <c r="B44" s="132"/>
      <c r="C44" s="133" t="s">
        <v>51</v>
      </c>
      <c r="D44" s="134"/>
      <c r="E44" s="134"/>
      <c r="F44" s="134" t="s">
        <v>52</v>
      </c>
      <c r="G44" s="134"/>
      <c r="H44" s="134"/>
      <c r="I44" s="134"/>
      <c r="J44" s="134"/>
      <c r="K44" s="134"/>
      <c r="L44" s="134"/>
      <c r="M44" s="135"/>
      <c r="O44" s="129"/>
      <c r="P44" s="129"/>
      <c r="Q44" s="129"/>
      <c r="R44" s="129"/>
    </row>
    <row r="45" spans="2:18" ht="26.25" customHeight="1" x14ac:dyDescent="0.25">
      <c r="B45" s="25" t="s">
        <v>53</v>
      </c>
      <c r="C45" s="136" t="s">
        <v>54</v>
      </c>
      <c r="D45" s="136"/>
      <c r="E45" s="136"/>
      <c r="F45" s="136"/>
      <c r="G45" s="136"/>
      <c r="H45" s="136"/>
      <c r="I45" s="136"/>
      <c r="J45" s="136"/>
      <c r="K45" s="136"/>
      <c r="L45" s="136"/>
      <c r="M45" s="137"/>
      <c r="O45" s="129"/>
      <c r="P45" s="129"/>
      <c r="Q45" s="129"/>
      <c r="R45" s="129"/>
    </row>
    <row r="46" spans="2:18" ht="37.5" customHeight="1" x14ac:dyDescent="0.25">
      <c r="B46" s="25" t="s">
        <v>55</v>
      </c>
      <c r="C46" s="138" t="s">
        <v>56</v>
      </c>
      <c r="D46" s="139"/>
      <c r="E46" s="139"/>
      <c r="F46" s="139"/>
      <c r="G46" s="139"/>
      <c r="H46" s="139"/>
      <c r="I46" s="139"/>
      <c r="J46" s="139"/>
      <c r="K46" s="139"/>
      <c r="L46" s="139"/>
      <c r="M46" s="140"/>
    </row>
    <row r="47" spans="2:18" ht="23.25" customHeight="1" x14ac:dyDescent="0.25">
      <c r="B47" s="141" t="s">
        <v>57</v>
      </c>
      <c r="C47" s="133" t="s">
        <v>58</v>
      </c>
      <c r="D47" s="134"/>
      <c r="E47" s="134"/>
      <c r="F47" s="134"/>
      <c r="G47" s="134"/>
      <c r="H47" s="134"/>
      <c r="I47" s="134"/>
      <c r="J47" s="134"/>
      <c r="K47" s="134"/>
      <c r="L47" s="134"/>
      <c r="M47" s="135"/>
    </row>
    <row r="48" spans="2:18" ht="30" customHeight="1" x14ac:dyDescent="0.25">
      <c r="B48" s="141"/>
      <c r="C48" s="133" t="s">
        <v>59</v>
      </c>
      <c r="D48" s="134"/>
      <c r="E48" s="134"/>
      <c r="F48" s="134"/>
      <c r="G48" s="134"/>
      <c r="H48" s="134"/>
      <c r="I48" s="134"/>
      <c r="J48" s="134"/>
      <c r="K48" s="134"/>
      <c r="L48" s="134"/>
      <c r="M48" s="135"/>
    </row>
    <row r="49" spans="2:13" ht="26.25" customHeight="1" x14ac:dyDescent="0.25">
      <c r="B49" s="25" t="s">
        <v>60</v>
      </c>
      <c r="C49" s="105" t="s">
        <v>17</v>
      </c>
      <c r="D49" s="106"/>
      <c r="E49" s="106"/>
      <c r="F49" s="106"/>
      <c r="G49" s="106"/>
      <c r="H49" s="106"/>
      <c r="I49" s="106"/>
      <c r="J49" s="106"/>
      <c r="K49" s="106"/>
      <c r="L49" s="106"/>
      <c r="M49" s="107"/>
    </row>
    <row r="50" spans="2:13" ht="33" customHeight="1" x14ac:dyDescent="0.25">
      <c r="B50" s="25" t="s">
        <v>61</v>
      </c>
      <c r="C50" s="105" t="s">
        <v>62</v>
      </c>
      <c r="D50" s="106"/>
      <c r="E50" s="106"/>
      <c r="F50" s="106"/>
      <c r="G50" s="106"/>
      <c r="H50" s="106"/>
      <c r="I50" s="106"/>
      <c r="J50" s="106"/>
      <c r="K50" s="106"/>
      <c r="L50" s="106"/>
      <c r="M50" s="107"/>
    </row>
    <row r="51" spans="2:13" ht="33" customHeight="1" x14ac:dyDescent="0.25">
      <c r="B51" s="25" t="s">
        <v>63</v>
      </c>
      <c r="C51" s="105" t="s">
        <v>17</v>
      </c>
      <c r="D51" s="106"/>
      <c r="E51" s="106"/>
      <c r="F51" s="106"/>
      <c r="G51" s="106"/>
      <c r="H51" s="106"/>
      <c r="I51" s="106"/>
      <c r="J51" s="106"/>
      <c r="K51" s="106"/>
      <c r="L51" s="106"/>
      <c r="M51" s="107"/>
    </row>
    <row r="52" spans="2:13" ht="27" customHeight="1" x14ac:dyDescent="0.25">
      <c r="B52" s="25" t="s">
        <v>64</v>
      </c>
      <c r="C52" s="105" t="s">
        <v>17</v>
      </c>
      <c r="D52" s="106"/>
      <c r="E52" s="106"/>
      <c r="F52" s="106"/>
      <c r="G52" s="106"/>
      <c r="H52" s="106"/>
      <c r="I52" s="106"/>
      <c r="J52" s="106"/>
      <c r="K52" s="106"/>
      <c r="L52" s="106"/>
      <c r="M52" s="107"/>
    </row>
    <row r="53" spans="2:13" ht="39" customHeight="1" x14ac:dyDescent="0.25">
      <c r="B53" s="25" t="s">
        <v>65</v>
      </c>
      <c r="C53" s="143" t="s">
        <v>66</v>
      </c>
      <c r="D53" s="144"/>
      <c r="E53" s="144"/>
      <c r="F53" s="144"/>
      <c r="G53" s="144"/>
      <c r="H53" s="144"/>
      <c r="I53" s="144"/>
      <c r="J53" s="144"/>
      <c r="K53" s="144"/>
      <c r="L53" s="144"/>
      <c r="M53" s="145"/>
    </row>
    <row r="54" spans="2:13" ht="34.5" customHeight="1" x14ac:dyDescent="0.25">
      <c r="B54" s="25" t="s">
        <v>67</v>
      </c>
      <c r="C54" s="146" t="s">
        <v>68</v>
      </c>
      <c r="D54" s="146"/>
      <c r="E54" s="146"/>
      <c r="F54" s="146"/>
      <c r="G54" s="146"/>
      <c r="H54" s="146"/>
      <c r="I54" s="146"/>
      <c r="J54" s="146"/>
      <c r="K54" s="146"/>
      <c r="L54" s="146"/>
      <c r="M54" s="147"/>
    </row>
    <row r="55" spans="2:13" ht="27" customHeight="1" x14ac:dyDescent="0.25">
      <c r="B55" s="25" t="s">
        <v>69</v>
      </c>
      <c r="C55" s="136" t="s">
        <v>70</v>
      </c>
      <c r="D55" s="136"/>
      <c r="E55" s="136"/>
      <c r="F55" s="136"/>
      <c r="G55" s="136"/>
      <c r="H55" s="136"/>
      <c r="I55" s="136"/>
      <c r="J55" s="136"/>
      <c r="K55" s="136"/>
      <c r="L55" s="136"/>
      <c r="M55" s="137"/>
    </row>
    <row r="56" spans="2:13" ht="27" customHeight="1" x14ac:dyDescent="0.25">
      <c r="B56" s="26" t="s">
        <v>71</v>
      </c>
      <c r="C56" s="133" t="s">
        <v>72</v>
      </c>
      <c r="D56" s="134"/>
      <c r="E56" s="134"/>
      <c r="F56" s="134"/>
      <c r="G56" s="134"/>
      <c r="H56" s="134"/>
      <c r="I56" s="134"/>
      <c r="J56" s="134"/>
      <c r="K56" s="134"/>
      <c r="L56" s="134"/>
      <c r="M56" s="135"/>
    </row>
    <row r="57" spans="2:13" ht="48" customHeight="1" thickBot="1" x14ac:dyDescent="0.3">
      <c r="B57" s="27" t="s">
        <v>73</v>
      </c>
      <c r="C57" s="148" t="s">
        <v>74</v>
      </c>
      <c r="D57" s="149"/>
      <c r="E57" s="149"/>
      <c r="F57" s="149"/>
      <c r="G57" s="150"/>
      <c r="H57" s="151" t="s">
        <v>75</v>
      </c>
      <c r="I57" s="151"/>
      <c r="J57" s="151"/>
      <c r="K57" s="152" t="s">
        <v>76</v>
      </c>
      <c r="L57" s="153"/>
      <c r="M57" s="154"/>
    </row>
    <row r="58" spans="2:13" ht="9" customHeight="1" x14ac:dyDescent="0.25"/>
    <row r="59" spans="2:13" ht="15.75" x14ac:dyDescent="0.25">
      <c r="B59" s="142"/>
      <c r="C59" s="142"/>
      <c r="D59" s="142"/>
      <c r="E59" s="142"/>
      <c r="F59" s="142"/>
      <c r="G59" s="142"/>
      <c r="H59" s="142"/>
      <c r="I59" s="142"/>
      <c r="J59" s="142"/>
      <c r="K59" s="142"/>
      <c r="L59" s="142"/>
      <c r="M59" s="142"/>
    </row>
  </sheetData>
  <mergeCells count="70">
    <mergeCell ref="C46:M46"/>
    <mergeCell ref="B47:B48"/>
    <mergeCell ref="C47:M47"/>
    <mergeCell ref="C48:M48"/>
    <mergeCell ref="B59:M59"/>
    <mergeCell ref="C49:M49"/>
    <mergeCell ref="C50:M50"/>
    <mergeCell ref="C51:M51"/>
    <mergeCell ref="C52:M52"/>
    <mergeCell ref="C53:M53"/>
    <mergeCell ref="C54:M54"/>
    <mergeCell ref="C55:M55"/>
    <mergeCell ref="C56:M56"/>
    <mergeCell ref="C57:G57"/>
    <mergeCell ref="H57:J57"/>
    <mergeCell ref="K57:M57"/>
    <mergeCell ref="C39:M39"/>
    <mergeCell ref="C40:M40"/>
    <mergeCell ref="O40:R45"/>
    <mergeCell ref="C41:M41"/>
    <mergeCell ref="B42:B44"/>
    <mergeCell ref="C42:E42"/>
    <mergeCell ref="F42:M42"/>
    <mergeCell ref="C43:E43"/>
    <mergeCell ref="F43:M43"/>
    <mergeCell ref="C44:E44"/>
    <mergeCell ref="F44:M44"/>
    <mergeCell ref="C45:M45"/>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34"/>
  <sheetViews>
    <sheetView topLeftCell="D30" zoomScale="77" zoomScaleNormal="77" workbookViewId="0">
      <selection activeCell="E46" sqref="E46"/>
    </sheetView>
  </sheetViews>
  <sheetFormatPr baseColWidth="10" defaultColWidth="14.140625" defaultRowHeight="15" x14ac:dyDescent="0.25"/>
  <cols>
    <col min="1" max="1" width="5.42578125" customWidth="1"/>
    <col min="2" max="2" width="12.85546875" customWidth="1"/>
    <col min="3" max="3" width="19.42578125" customWidth="1"/>
    <col min="4" max="4" width="13.42578125" customWidth="1"/>
    <col min="5" max="5" width="15.28515625" customWidth="1"/>
    <col min="6" max="6" width="14.42578125" customWidth="1"/>
    <col min="7" max="7" width="12.28515625" customWidth="1"/>
    <col min="8" max="8" width="13" customWidth="1"/>
    <col min="9" max="9" width="23.42578125" customWidth="1"/>
    <col min="10" max="10" width="31.42578125" customWidth="1"/>
    <col min="11" max="11" width="36" bestFit="1" customWidth="1"/>
    <col min="12" max="13" width="12.5703125" customWidth="1"/>
    <col min="14" max="14" width="14.140625" customWidth="1"/>
    <col min="15" max="15" width="11.42578125" customWidth="1"/>
    <col min="16" max="16" width="17.85546875" customWidth="1"/>
    <col min="17" max="254" width="11.42578125" customWidth="1"/>
    <col min="255" max="255" width="18.140625" customWidth="1"/>
    <col min="256" max="256" width="13.7109375" customWidth="1"/>
  </cols>
  <sheetData>
    <row r="3" spans="2:16" x14ac:dyDescent="0.25">
      <c r="B3" s="10"/>
      <c r="C3" s="10"/>
      <c r="D3" s="10"/>
      <c r="E3" s="29"/>
      <c r="F3" s="29"/>
      <c r="G3" s="29"/>
      <c r="H3" s="29"/>
      <c r="I3" s="29"/>
      <c r="J3" s="29"/>
      <c r="K3" s="1"/>
    </row>
    <row r="4" spans="2:16" x14ac:dyDescent="0.25">
      <c r="B4" s="10"/>
      <c r="C4" s="10"/>
      <c r="D4" s="10"/>
      <c r="E4" s="29"/>
      <c r="F4" s="29"/>
      <c r="G4" s="29"/>
      <c r="H4" s="29"/>
      <c r="I4" s="29"/>
      <c r="J4" s="29"/>
      <c r="K4" s="1"/>
    </row>
    <row r="5" spans="2:16" x14ac:dyDescent="0.25">
      <c r="B5" s="10"/>
      <c r="C5" s="10"/>
      <c r="D5" s="10"/>
      <c r="E5" s="29"/>
      <c r="F5" s="29"/>
      <c r="G5" s="29"/>
      <c r="H5" s="29"/>
      <c r="I5" s="29"/>
      <c r="J5" s="29"/>
      <c r="K5" s="1"/>
      <c r="M5" s="160"/>
      <c r="N5" s="160"/>
      <c r="O5" s="160"/>
    </row>
    <row r="6" spans="2:16" ht="18" customHeight="1" x14ac:dyDescent="0.25">
      <c r="B6" s="10"/>
      <c r="C6" s="10"/>
      <c r="D6" s="10"/>
      <c r="E6" s="29"/>
      <c r="F6" s="29"/>
      <c r="G6" s="29"/>
      <c r="H6" s="29"/>
      <c r="I6" s="29"/>
      <c r="J6" s="29"/>
      <c r="K6" s="1"/>
      <c r="M6" s="62" t="s">
        <v>77</v>
      </c>
      <c r="N6" s="62"/>
      <c r="O6" s="62"/>
      <c r="P6" s="62"/>
    </row>
    <row r="7" spans="2:16" x14ac:dyDescent="0.25">
      <c r="B7" s="10"/>
      <c r="C7" s="10"/>
      <c r="D7" s="10"/>
      <c r="E7" s="29"/>
      <c r="F7" s="29"/>
      <c r="G7" s="29"/>
      <c r="H7" s="29"/>
      <c r="I7" s="29"/>
      <c r="J7" s="29"/>
      <c r="K7" s="1"/>
      <c r="M7" s="44" t="s">
        <v>78</v>
      </c>
      <c r="N7" s="45" t="s">
        <v>79</v>
      </c>
      <c r="O7" s="46">
        <v>0.8</v>
      </c>
      <c r="P7" s="50" t="s">
        <v>100</v>
      </c>
    </row>
    <row r="8" spans="2:16" x14ac:dyDescent="0.25">
      <c r="B8" s="29"/>
      <c r="C8" s="29"/>
      <c r="D8" s="29"/>
      <c r="E8" s="29"/>
      <c r="F8" s="29"/>
      <c r="G8" s="29"/>
      <c r="H8" s="29"/>
      <c r="I8" s="29"/>
      <c r="J8" s="29"/>
      <c r="K8" s="1"/>
      <c r="M8" s="47" t="s">
        <v>80</v>
      </c>
      <c r="N8" s="45" t="s">
        <v>81</v>
      </c>
      <c r="O8" s="48" t="s">
        <v>99</v>
      </c>
      <c r="P8" s="50" t="s">
        <v>101</v>
      </c>
    </row>
    <row r="9" spans="2:16" ht="18.75" customHeight="1" x14ac:dyDescent="0.25">
      <c r="B9" s="29"/>
      <c r="C9" s="29"/>
      <c r="D9" s="29"/>
      <c r="E9" s="29"/>
      <c r="F9" s="29"/>
      <c r="G9" s="29"/>
      <c r="H9" s="29"/>
      <c r="I9" s="29"/>
      <c r="J9" s="29"/>
      <c r="K9" s="1"/>
      <c r="M9" s="49" t="s">
        <v>82</v>
      </c>
      <c r="N9" s="45" t="s">
        <v>83</v>
      </c>
      <c r="O9" s="46">
        <v>0.5</v>
      </c>
      <c r="P9" s="50" t="s">
        <v>102</v>
      </c>
    </row>
    <row r="10" spans="2:16" ht="57.75" customHeight="1" x14ac:dyDescent="0.25">
      <c r="B10" s="161" t="s">
        <v>85</v>
      </c>
      <c r="C10" s="161"/>
      <c r="D10" s="161"/>
      <c r="E10" s="162" t="s">
        <v>38</v>
      </c>
      <c r="F10" s="163"/>
      <c r="G10" s="163"/>
      <c r="H10" s="163"/>
      <c r="I10" s="163"/>
      <c r="J10" s="163"/>
      <c r="K10" s="164"/>
      <c r="L10" s="30"/>
    </row>
    <row r="11" spans="2:16" ht="24.75" customHeight="1" x14ac:dyDescent="0.25"/>
    <row r="12" spans="2:16" ht="56.25" customHeight="1" x14ac:dyDescent="0.25">
      <c r="B12" s="31" t="s">
        <v>86</v>
      </c>
      <c r="C12" s="31" t="s">
        <v>87</v>
      </c>
      <c r="D12" s="31" t="s">
        <v>88</v>
      </c>
      <c r="E12" s="33" t="s">
        <v>89</v>
      </c>
      <c r="F12" s="33" t="s">
        <v>90</v>
      </c>
      <c r="G12" s="33" t="s">
        <v>91</v>
      </c>
      <c r="H12" s="155" t="s">
        <v>92</v>
      </c>
      <c r="I12" s="155"/>
      <c r="J12" s="33" t="s">
        <v>93</v>
      </c>
      <c r="K12" s="33" t="s">
        <v>84</v>
      </c>
    </row>
    <row r="13" spans="2:16" ht="189" customHeight="1" x14ac:dyDescent="0.25">
      <c r="B13" s="34">
        <v>2019</v>
      </c>
      <c r="C13" s="35" t="s">
        <v>94</v>
      </c>
      <c r="D13" s="42">
        <v>1</v>
      </c>
      <c r="E13" s="36">
        <v>38456</v>
      </c>
      <c r="F13" s="37">
        <v>42521</v>
      </c>
      <c r="G13" s="38">
        <f>E13/F13</f>
        <v>0.90440017873521317</v>
      </c>
      <c r="H13" s="32">
        <f t="shared" ref="H13:H14" si="0">IF(G13="","",G13/D13)</f>
        <v>0.90440017873521317</v>
      </c>
      <c r="I13" s="51" t="str">
        <f>IF(H13&lt;$O$9,"Critico",IF(H13&lt;$O$7,"Medio",IF(H13="","","Satisfactorio")))</f>
        <v>Satisfactorio</v>
      </c>
      <c r="J13" s="40" t="s">
        <v>96</v>
      </c>
      <c r="K13" s="41" t="s">
        <v>95</v>
      </c>
    </row>
    <row r="14" spans="2:16" ht="114.75" customHeight="1" x14ac:dyDescent="0.25">
      <c r="B14" s="34">
        <v>2019</v>
      </c>
      <c r="C14" s="35" t="s">
        <v>94</v>
      </c>
      <c r="D14" s="42">
        <v>1</v>
      </c>
      <c r="E14" s="43">
        <v>35444</v>
      </c>
      <c r="F14" s="43">
        <v>46172</v>
      </c>
      <c r="G14" s="42">
        <f>IF(E14="","",E14/F14)</f>
        <v>0.7676513904530885</v>
      </c>
      <c r="H14" s="32">
        <f t="shared" si="0"/>
        <v>0.7676513904530885</v>
      </c>
      <c r="I14" s="52" t="str">
        <f>IF(H14&lt;$O$9,"Critico",IF(H14&lt;$O$7,"Medio",IF(H14="","","Satisfactorio")))</f>
        <v>Medio</v>
      </c>
      <c r="J14" s="40" t="s">
        <v>98</v>
      </c>
      <c r="K14" s="39"/>
    </row>
    <row r="15" spans="2:16" ht="108.75" customHeight="1" x14ac:dyDescent="0.25">
      <c r="B15" s="34">
        <v>2019</v>
      </c>
      <c r="C15" s="35" t="s">
        <v>94</v>
      </c>
      <c r="D15" s="42">
        <v>1</v>
      </c>
      <c r="E15" s="37">
        <v>1772</v>
      </c>
      <c r="F15" s="37">
        <v>4048</v>
      </c>
      <c r="G15" s="42">
        <f>IF(E15="","",E15/F15)</f>
        <v>0.43774703557312256</v>
      </c>
      <c r="H15" s="32">
        <f>IF(G15="","",G15/D15)</f>
        <v>0.43774703557312256</v>
      </c>
      <c r="I15" s="53" t="str">
        <f t="shared" ref="I15:I16" si="1">IF(H15&lt;$O$9,"Critico",IF(H15&lt;$O$7,"Medio",IF(H15="","","Satisfactorio")))</f>
        <v>Critico</v>
      </c>
      <c r="J15" s="40" t="s">
        <v>97</v>
      </c>
      <c r="K15" s="39"/>
    </row>
    <row r="16" spans="2:16" ht="66.75" customHeight="1" x14ac:dyDescent="0.25">
      <c r="B16" s="156" t="s">
        <v>104</v>
      </c>
      <c r="C16" s="157"/>
      <c r="D16" s="42">
        <f>(D13+D14+D15)/3</f>
        <v>1</v>
      </c>
      <c r="E16" s="37">
        <f>SUM(E13:E15)</f>
        <v>75672</v>
      </c>
      <c r="F16" s="37">
        <f>SUM(F13:F15)</f>
        <v>92741</v>
      </c>
      <c r="G16" s="42">
        <f>(G13+G14+G15)/3</f>
        <v>0.70326620158714137</v>
      </c>
      <c r="H16" s="32">
        <f>G16/D16</f>
        <v>0.70326620158714137</v>
      </c>
      <c r="I16" s="52" t="str">
        <f t="shared" si="1"/>
        <v>Medio</v>
      </c>
      <c r="J16" s="39"/>
      <c r="K16" s="39"/>
    </row>
    <row r="17" spans="2:11" ht="18" customHeight="1" x14ac:dyDescent="0.25">
      <c r="C17" s="28"/>
      <c r="D17" s="28"/>
      <c r="E17" s="28"/>
      <c r="F17" s="28"/>
      <c r="G17" s="28"/>
      <c r="H17" s="28"/>
      <c r="I17" s="28"/>
      <c r="J17" s="28"/>
      <c r="K17" s="28"/>
    </row>
    <row r="18" spans="2:11" ht="29.25" customHeight="1" x14ac:dyDescent="0.25">
      <c r="B18" s="28"/>
      <c r="C18" s="28"/>
      <c r="D18" s="28"/>
      <c r="E18" s="28"/>
      <c r="F18" s="28"/>
      <c r="G18" s="28"/>
      <c r="H18" s="28"/>
      <c r="I18" s="28"/>
      <c r="J18" s="28"/>
      <c r="K18" s="28"/>
    </row>
    <row r="19" spans="2:11" ht="48" x14ac:dyDescent="0.25">
      <c r="B19" s="31" t="s">
        <v>86</v>
      </c>
      <c r="C19" s="31" t="s">
        <v>87</v>
      </c>
      <c r="D19" s="31" t="s">
        <v>88</v>
      </c>
      <c r="E19" s="54" t="s">
        <v>89</v>
      </c>
      <c r="F19" s="54" t="s">
        <v>90</v>
      </c>
      <c r="G19" s="54" t="s">
        <v>91</v>
      </c>
      <c r="H19" s="155" t="s">
        <v>92</v>
      </c>
      <c r="I19" s="155"/>
      <c r="J19" s="54" t="s">
        <v>93</v>
      </c>
      <c r="K19" s="54" t="s">
        <v>84</v>
      </c>
    </row>
    <row r="20" spans="2:11" ht="204" x14ac:dyDescent="0.25">
      <c r="B20" s="34">
        <v>2019</v>
      </c>
      <c r="C20" s="35" t="s">
        <v>108</v>
      </c>
      <c r="D20" s="42">
        <v>1</v>
      </c>
      <c r="E20" s="56">
        <v>39629</v>
      </c>
      <c r="F20" s="56">
        <v>42521</v>
      </c>
      <c r="G20" s="38">
        <f>E20/F20</f>
        <v>0.93198654782342838</v>
      </c>
      <c r="H20" s="32">
        <f t="shared" ref="H20:H21" si="2">IF(G20="","",G20/D20)</f>
        <v>0.93198654782342838</v>
      </c>
      <c r="I20" s="51" t="str">
        <f>IF(H20&lt;$O$9,"Critico",IF(H20&lt;$O$7,"Medio",IF(H20="","","Satisfactorio")))</f>
        <v>Satisfactorio</v>
      </c>
      <c r="J20" s="57" t="s">
        <v>105</v>
      </c>
      <c r="K20" s="58" t="s">
        <v>95</v>
      </c>
    </row>
    <row r="21" spans="2:11" ht="89.25" x14ac:dyDescent="0.25">
      <c r="B21" s="34">
        <v>2019</v>
      </c>
      <c r="C21" s="35" t="s">
        <v>108</v>
      </c>
      <c r="D21" s="42">
        <v>1</v>
      </c>
      <c r="E21" s="59">
        <v>31382</v>
      </c>
      <c r="F21" s="59">
        <v>46172</v>
      </c>
      <c r="G21" s="42">
        <f>IF(E21="","",E21/F21)</f>
        <v>0.67967599410898383</v>
      </c>
      <c r="H21" s="32">
        <f t="shared" si="2"/>
        <v>0.67967599410898383</v>
      </c>
      <c r="I21" s="52" t="str">
        <f>IF(H21&lt;$O$9,"Critico",IF(H21&lt;$O$7,"Medio",IF(H21="","","Satisfactorio")))</f>
        <v>Medio</v>
      </c>
      <c r="J21" s="57" t="s">
        <v>106</v>
      </c>
      <c r="K21" s="39"/>
    </row>
    <row r="22" spans="2:11" ht="216.75" x14ac:dyDescent="0.25">
      <c r="B22" s="34">
        <v>2019</v>
      </c>
      <c r="C22" s="35" t="s">
        <v>108</v>
      </c>
      <c r="D22" s="42">
        <v>1</v>
      </c>
      <c r="E22" s="56">
        <v>3416</v>
      </c>
      <c r="F22" s="56">
        <v>3596</v>
      </c>
      <c r="G22" s="42">
        <f>IF(E22="","",E22/F22)</f>
        <v>0.94994438264738601</v>
      </c>
      <c r="H22" s="32">
        <f>IF(G22="","",G22/D22)</f>
        <v>0.94994438264738601</v>
      </c>
      <c r="I22" s="51" t="str">
        <f>IF(H22&lt;$O$9,"Critico",IF(H22&lt;$O$7,"Medio",IF(H22="","","Satisfactorio")))</f>
        <v>Satisfactorio</v>
      </c>
      <c r="J22" s="57" t="s">
        <v>107</v>
      </c>
      <c r="K22" s="39"/>
    </row>
    <row r="23" spans="2:11" ht="66.75" customHeight="1" x14ac:dyDescent="0.25">
      <c r="B23" s="156" t="s">
        <v>103</v>
      </c>
      <c r="C23" s="157"/>
      <c r="D23" s="42">
        <f>(D20+D21+D22)/3</f>
        <v>1</v>
      </c>
      <c r="E23" s="37">
        <f>SUM(E20:E22)</f>
        <v>74427</v>
      </c>
      <c r="F23" s="37">
        <f>SUM(F20:F22)</f>
        <v>92289</v>
      </c>
      <c r="G23" s="42">
        <f>(G20+G21+G22)/3</f>
        <v>0.85386897485993274</v>
      </c>
      <c r="H23" s="32">
        <f>G23/D23</f>
        <v>0.85386897485993274</v>
      </c>
      <c r="I23" s="51" t="str">
        <f>IF(H23&lt;$O$9,"Critico",IF(H23&lt;$O$7,"Medio",IF(H23="","","Satisfactorio")))</f>
        <v>Satisfactorio</v>
      </c>
      <c r="J23" s="158"/>
      <c r="K23" s="159"/>
    </row>
    <row r="24" spans="2:11" x14ac:dyDescent="0.25">
      <c r="B24" s="28"/>
      <c r="C24" s="28"/>
      <c r="D24" s="28"/>
      <c r="E24" s="28"/>
      <c r="F24" s="28"/>
      <c r="G24" s="28"/>
      <c r="H24" s="28"/>
      <c r="I24" s="28"/>
      <c r="J24" s="28"/>
      <c r="K24" s="28"/>
    </row>
    <row r="25" spans="2:11" x14ac:dyDescent="0.25">
      <c r="B25" s="28"/>
      <c r="C25" s="28"/>
      <c r="D25" s="28"/>
      <c r="E25" s="28"/>
      <c r="F25" s="28"/>
      <c r="G25" s="28"/>
      <c r="H25" s="28"/>
      <c r="I25" s="28"/>
      <c r="J25" s="28"/>
      <c r="K25" s="28"/>
    </row>
    <row r="26" spans="2:11" x14ac:dyDescent="0.25">
      <c r="B26" s="28"/>
      <c r="C26" s="28"/>
      <c r="D26" s="28"/>
      <c r="E26" s="28"/>
      <c r="F26" s="28"/>
      <c r="G26" s="28"/>
      <c r="H26" s="28"/>
      <c r="I26" s="28"/>
      <c r="J26" s="28"/>
      <c r="K26" s="28"/>
    </row>
    <row r="27" spans="2:11" ht="48" x14ac:dyDescent="0.25">
      <c r="B27" s="31" t="s">
        <v>86</v>
      </c>
      <c r="C27" s="31" t="s">
        <v>87</v>
      </c>
      <c r="D27" s="31" t="s">
        <v>88</v>
      </c>
      <c r="E27" s="55" t="s">
        <v>89</v>
      </c>
      <c r="F27" s="55" t="s">
        <v>90</v>
      </c>
      <c r="G27" s="55" t="s">
        <v>91</v>
      </c>
      <c r="H27" s="155" t="s">
        <v>92</v>
      </c>
      <c r="I27" s="155"/>
      <c r="J27" s="55" t="s">
        <v>93</v>
      </c>
      <c r="K27" s="55" t="s">
        <v>84</v>
      </c>
    </row>
    <row r="28" spans="2:11" ht="109.5" customHeight="1" x14ac:dyDescent="0.25">
      <c r="B28" s="34">
        <v>2019</v>
      </c>
      <c r="C28" s="35" t="s">
        <v>109</v>
      </c>
      <c r="D28" s="42">
        <v>1</v>
      </c>
      <c r="E28" s="56">
        <v>40250</v>
      </c>
      <c r="F28" s="56">
        <v>42521</v>
      </c>
      <c r="G28" s="38">
        <f>F28/E28</f>
        <v>1.0564223602484473</v>
      </c>
      <c r="H28" s="32">
        <f t="shared" ref="H28:H30" si="3">IF(G28="","",G28/D28)</f>
        <v>1.0564223602484473</v>
      </c>
      <c r="I28" s="51" t="str">
        <f>IF(H28&lt;$O$9,"Critico",IF(H28&lt;$O$7,"Medio",IF(H28="","","Satisfactorio")))</f>
        <v>Satisfactorio</v>
      </c>
      <c r="J28" s="57" t="s">
        <v>111</v>
      </c>
      <c r="K28" s="58" t="s">
        <v>112</v>
      </c>
    </row>
    <row r="29" spans="2:11" ht="129" customHeight="1" x14ac:dyDescent="0.25">
      <c r="B29" s="34">
        <v>2019</v>
      </c>
      <c r="C29" s="35" t="s">
        <v>109</v>
      </c>
      <c r="D29" s="42">
        <v>1</v>
      </c>
      <c r="E29" s="59">
        <v>31382</v>
      </c>
      <c r="F29" s="59">
        <v>46000</v>
      </c>
      <c r="G29" s="42">
        <f>IF(E29="","",E29/F29)</f>
        <v>0.68221739130434778</v>
      </c>
      <c r="H29" s="32">
        <f t="shared" si="3"/>
        <v>0.68221739130434778</v>
      </c>
      <c r="I29" s="52" t="str">
        <f>IF(H29&lt;$O$9,"Critico",IF(H29&lt;$O$7,"Medio",IF(H29="","","Satisfactorio")))</f>
        <v>Medio</v>
      </c>
      <c r="J29" s="57" t="s">
        <v>106</v>
      </c>
      <c r="K29" s="39"/>
    </row>
    <row r="30" spans="2:11" ht="216.75" x14ac:dyDescent="0.25">
      <c r="B30" s="34">
        <v>2019</v>
      </c>
      <c r="C30" s="35" t="s">
        <v>109</v>
      </c>
      <c r="D30" s="42">
        <v>1</v>
      </c>
      <c r="E30" s="56">
        <v>5000</v>
      </c>
      <c r="F30" s="56">
        <v>4750</v>
      </c>
      <c r="G30" s="42">
        <f>IF(E30="","",E30/F30)</f>
        <v>1.0526315789473684</v>
      </c>
      <c r="H30" s="32">
        <f t="shared" si="3"/>
        <v>1.0526315789473684</v>
      </c>
      <c r="I30" s="51" t="str">
        <f>IF(H30&lt;$O$9,"Critico",IF(H30&lt;$O$7,"Medio",IF(H30="","","Satisfactorio")))</f>
        <v>Satisfactorio</v>
      </c>
      <c r="J30" s="57" t="s">
        <v>107</v>
      </c>
      <c r="K30" s="61" t="s">
        <v>113</v>
      </c>
    </row>
    <row r="31" spans="2:11" ht="47.25" customHeight="1" x14ac:dyDescent="0.25">
      <c r="B31" s="156" t="s">
        <v>110</v>
      </c>
      <c r="C31" s="157"/>
      <c r="D31" s="42">
        <f>(D28+D29+D30)/3</f>
        <v>1</v>
      </c>
      <c r="E31" s="37">
        <f>SUM(E28:E30)</f>
        <v>76632</v>
      </c>
      <c r="F31" s="37">
        <f>SUM(F28:F30)</f>
        <v>93271</v>
      </c>
      <c r="G31" s="42">
        <f>(G28+G29+G30)/3</f>
        <v>0.93042377683338773</v>
      </c>
      <c r="H31" s="32">
        <f>G31/D31</f>
        <v>0.93042377683338773</v>
      </c>
      <c r="I31" s="51" t="str">
        <f>IF(H31&lt;$O$9,"Critico",IF(H31&lt;$O$7,"Medio",IF(H31="","","Satisfactorio")))</f>
        <v>Satisfactorio</v>
      </c>
      <c r="J31" s="158"/>
      <c r="K31" s="159"/>
    </row>
    <row r="32" spans="2:11" x14ac:dyDescent="0.25">
      <c r="B32" s="28"/>
      <c r="C32" s="28"/>
      <c r="D32" s="28"/>
      <c r="E32" s="28"/>
      <c r="F32" s="28"/>
      <c r="G32" s="28"/>
      <c r="H32" s="28"/>
      <c r="I32" s="28"/>
      <c r="J32" s="28"/>
      <c r="K32" s="28"/>
    </row>
    <row r="33" spans="2:11" x14ac:dyDescent="0.25">
      <c r="B33" s="28"/>
      <c r="C33" s="28"/>
      <c r="D33" s="28"/>
      <c r="E33" s="28"/>
      <c r="F33" s="28"/>
      <c r="G33" s="28"/>
      <c r="H33" s="28"/>
      <c r="I33" s="28"/>
      <c r="J33" s="28"/>
      <c r="K33" s="28"/>
    </row>
    <row r="34" spans="2:11" ht="15" customHeight="1" x14ac:dyDescent="0.25">
      <c r="C34" s="60"/>
      <c r="D34" s="60"/>
      <c r="E34" s="60"/>
      <c r="F34" s="60"/>
      <c r="G34" s="60"/>
      <c r="H34" s="60"/>
      <c r="I34" s="60"/>
      <c r="J34" s="60"/>
      <c r="K34" s="60"/>
    </row>
  </sheetData>
  <mergeCells count="12">
    <mergeCell ref="B16:C16"/>
    <mergeCell ref="M5:O5"/>
    <mergeCell ref="M6:P6"/>
    <mergeCell ref="B10:D10"/>
    <mergeCell ref="E10:K10"/>
    <mergeCell ref="H12:I12"/>
    <mergeCell ref="H27:I27"/>
    <mergeCell ref="B31:C31"/>
    <mergeCell ref="J31:K31"/>
    <mergeCell ref="J23:K23"/>
    <mergeCell ref="H19:I19"/>
    <mergeCell ref="B23:C23"/>
  </mergeCells>
  <conditionalFormatting sqref="H13:H16">
    <cfRule type="cellIs" dxfId="80" priority="138" stopIfTrue="1" operator="between">
      <formula>0.66</formula>
      <formula>0.79</formula>
    </cfRule>
    <cfRule type="cellIs" dxfId="79" priority="139" stopIfTrue="1" operator="lessThan">
      <formula>0.66</formula>
    </cfRule>
    <cfRule type="cellIs" dxfId="78" priority="140" stopIfTrue="1" operator="between">
      <formula>0.8</formula>
      <formula>1</formula>
    </cfRule>
  </conditionalFormatting>
  <conditionalFormatting sqref="H13:H16">
    <cfRule type="expression" dxfId="77" priority="137">
      <formula>ISERROR(H13)</formula>
    </cfRule>
  </conditionalFormatting>
  <conditionalFormatting sqref="H13:H16">
    <cfRule type="cellIs" dxfId="76" priority="134" stopIfTrue="1" operator="between">
      <formula>0.66</formula>
      <formula>0.79</formula>
    </cfRule>
    <cfRule type="cellIs" dxfId="75" priority="135" stopIfTrue="1" operator="lessThan">
      <formula>0.66</formula>
    </cfRule>
    <cfRule type="cellIs" dxfId="74" priority="136" stopIfTrue="1" operator="greaterThanOrEqual">
      <formula>0.8</formula>
    </cfRule>
  </conditionalFormatting>
  <conditionalFormatting sqref="G13:G16 J14:K16">
    <cfRule type="containsText" dxfId="73" priority="131" operator="containsText" text="Critico">
      <formula>NOT(ISERROR(SEARCH("Critico",G13)))</formula>
    </cfRule>
    <cfRule type="containsText" dxfId="72" priority="132" operator="containsText" text="Satisfactorio">
      <formula>NOT(ISERROR(SEARCH("Satisfactorio",G13)))</formula>
    </cfRule>
    <cfRule type="containsText" dxfId="71" priority="133" operator="containsText" text="Medio">
      <formula>NOT(ISERROR(SEARCH("Medio",G13)))</formula>
    </cfRule>
  </conditionalFormatting>
  <conditionalFormatting sqref="J13">
    <cfRule type="containsText" dxfId="70" priority="119" operator="containsText" text="Critico">
      <formula>NOT(ISERROR(SEARCH("Critico",J13)))</formula>
    </cfRule>
    <cfRule type="containsText" dxfId="69" priority="120" operator="containsText" text="Satisfactorio">
      <formula>NOT(ISERROR(SEARCH("Satisfactorio",J13)))</formula>
    </cfRule>
    <cfRule type="containsText" dxfId="68" priority="121" operator="containsText" text="Medio">
      <formula>NOT(ISERROR(SEARCH("Medio",J13)))</formula>
    </cfRule>
  </conditionalFormatting>
  <conditionalFormatting sqref="D16 B13:D15">
    <cfRule type="containsText" dxfId="67" priority="128" operator="containsText" text="Critico">
      <formula>NOT(ISERROR(SEARCH("Critico",B13)))</formula>
    </cfRule>
    <cfRule type="containsText" dxfId="66" priority="129" operator="containsText" text="Satisfactorio">
      <formula>NOT(ISERROR(SEARCH("Satisfactorio",B13)))</formula>
    </cfRule>
    <cfRule type="containsText" dxfId="65" priority="130" operator="containsText" text="Medio">
      <formula>NOT(ISERROR(SEARCH("Medio",B13)))</formula>
    </cfRule>
  </conditionalFormatting>
  <conditionalFormatting sqref="B16">
    <cfRule type="containsText" dxfId="64" priority="125" operator="containsText" text="Critico">
      <formula>NOT(ISERROR(SEARCH("Critico",B16)))</formula>
    </cfRule>
    <cfRule type="containsText" dxfId="63" priority="126" operator="containsText" text="Satisfactorio">
      <formula>NOT(ISERROR(SEARCH("Satisfactorio",B16)))</formula>
    </cfRule>
    <cfRule type="containsText" dxfId="62" priority="127" operator="containsText" text="Medio">
      <formula>NOT(ISERROR(SEARCH("Medio",B16)))</formula>
    </cfRule>
  </conditionalFormatting>
  <conditionalFormatting sqref="K13">
    <cfRule type="containsText" dxfId="61" priority="116" operator="containsText" text="Critico">
      <formula>NOT(ISERROR(SEARCH("Critico",K13)))</formula>
    </cfRule>
    <cfRule type="containsText" dxfId="60" priority="117" operator="containsText" text="Satisfactorio">
      <formula>NOT(ISERROR(SEARCH("Satisfactorio",K13)))</formula>
    </cfRule>
    <cfRule type="containsText" dxfId="59" priority="118" operator="containsText" text="Medio">
      <formula>NOT(ISERROR(SEARCH("Medio",K13)))</formula>
    </cfRule>
  </conditionalFormatting>
  <conditionalFormatting sqref="H20:H23">
    <cfRule type="cellIs" dxfId="58" priority="113" stopIfTrue="1" operator="between">
      <formula>0.66</formula>
      <formula>0.79</formula>
    </cfRule>
    <cfRule type="cellIs" dxfId="57" priority="114" stopIfTrue="1" operator="lessThan">
      <formula>0.66</formula>
    </cfRule>
    <cfRule type="cellIs" dxfId="56" priority="115" stopIfTrue="1" operator="between">
      <formula>0.8</formula>
      <formula>1</formula>
    </cfRule>
  </conditionalFormatting>
  <conditionalFormatting sqref="H20:H23">
    <cfRule type="expression" dxfId="55" priority="112">
      <formula>ISERROR(H20)</formula>
    </cfRule>
  </conditionalFormatting>
  <conditionalFormatting sqref="H20:H23">
    <cfRule type="cellIs" dxfId="54" priority="109" stopIfTrue="1" operator="between">
      <formula>0.66</formula>
      <formula>0.79</formula>
    </cfRule>
    <cfRule type="cellIs" dxfId="53" priority="110" stopIfTrue="1" operator="lessThan">
      <formula>0.66</formula>
    </cfRule>
    <cfRule type="cellIs" dxfId="52" priority="111" stopIfTrue="1" operator="greaterThanOrEqual">
      <formula>0.8</formula>
    </cfRule>
  </conditionalFormatting>
  <conditionalFormatting sqref="G20:G23 J23 K21:K22">
    <cfRule type="containsText" dxfId="51" priority="106" operator="containsText" text="Critico">
      <formula>NOT(ISERROR(SEARCH("Critico",G20)))</formula>
    </cfRule>
    <cfRule type="containsText" dxfId="50" priority="107" operator="containsText" text="Satisfactorio">
      <formula>NOT(ISERROR(SEARCH("Satisfactorio",G20)))</formula>
    </cfRule>
    <cfRule type="containsText" dxfId="49" priority="108" operator="containsText" text="Medio">
      <formula>NOT(ISERROR(SEARCH("Medio",G20)))</formula>
    </cfRule>
  </conditionalFormatting>
  <conditionalFormatting sqref="D23 B20:D22">
    <cfRule type="containsText" dxfId="48" priority="103" operator="containsText" text="Critico">
      <formula>NOT(ISERROR(SEARCH("Critico",B20)))</formula>
    </cfRule>
    <cfRule type="containsText" dxfId="47" priority="104" operator="containsText" text="Satisfactorio">
      <formula>NOT(ISERROR(SEARCH("Satisfactorio",B20)))</formula>
    </cfRule>
    <cfRule type="containsText" dxfId="46" priority="105" operator="containsText" text="Medio">
      <formula>NOT(ISERROR(SEARCH("Medio",B20)))</formula>
    </cfRule>
  </conditionalFormatting>
  <conditionalFormatting sqref="B23">
    <cfRule type="containsText" dxfId="45" priority="100" operator="containsText" text="Critico">
      <formula>NOT(ISERROR(SEARCH("Critico",B23)))</formula>
    </cfRule>
    <cfRule type="containsText" dxfId="44" priority="101" operator="containsText" text="Satisfactorio">
      <formula>NOT(ISERROR(SEARCH("Satisfactorio",B23)))</formula>
    </cfRule>
    <cfRule type="containsText" dxfId="43" priority="102" operator="containsText" text="Medio">
      <formula>NOT(ISERROR(SEARCH("Medio",B23)))</formula>
    </cfRule>
  </conditionalFormatting>
  <conditionalFormatting sqref="J20">
    <cfRule type="containsText" dxfId="42" priority="47" operator="containsText" text="Critico">
      <formula>NOT(ISERROR(SEARCH(("Critico"),(J20))))</formula>
    </cfRule>
  </conditionalFormatting>
  <conditionalFormatting sqref="J20">
    <cfRule type="containsText" dxfId="41" priority="48" operator="containsText" text="Satisfactorio">
      <formula>NOT(ISERROR(SEARCH(("Satisfactorio"),(J20))))</formula>
    </cfRule>
  </conditionalFormatting>
  <conditionalFormatting sqref="J20">
    <cfRule type="containsText" dxfId="40" priority="49" operator="containsText" text="Medio">
      <formula>NOT(ISERROR(SEARCH(("Medio"),(J20))))</formula>
    </cfRule>
  </conditionalFormatting>
  <conditionalFormatting sqref="K20">
    <cfRule type="containsText" dxfId="39" priority="44" operator="containsText" text="Critico">
      <formula>NOT(ISERROR(SEARCH(("Critico"),(K20))))</formula>
    </cfRule>
  </conditionalFormatting>
  <conditionalFormatting sqref="K20">
    <cfRule type="containsText" dxfId="38" priority="45" operator="containsText" text="Satisfactorio">
      <formula>NOT(ISERROR(SEARCH(("Satisfactorio"),(K20))))</formula>
    </cfRule>
  </conditionalFormatting>
  <conditionalFormatting sqref="K20">
    <cfRule type="containsText" dxfId="37" priority="46" operator="containsText" text="Medio">
      <formula>NOT(ISERROR(SEARCH(("Medio"),(K20))))</formula>
    </cfRule>
  </conditionalFormatting>
  <conditionalFormatting sqref="J21">
    <cfRule type="containsText" dxfId="36" priority="41" operator="containsText" text="Critico">
      <formula>NOT(ISERROR(SEARCH(("Critico"),(J21))))</formula>
    </cfRule>
  </conditionalFormatting>
  <conditionalFormatting sqref="J21">
    <cfRule type="containsText" dxfId="35" priority="42" operator="containsText" text="Satisfactorio">
      <formula>NOT(ISERROR(SEARCH(("Satisfactorio"),(J21))))</formula>
    </cfRule>
  </conditionalFormatting>
  <conditionalFormatting sqref="J21">
    <cfRule type="containsText" dxfId="34" priority="43" operator="containsText" text="Medio">
      <formula>NOT(ISERROR(SEARCH(("Medio"),(J21))))</formula>
    </cfRule>
  </conditionalFormatting>
  <conditionalFormatting sqref="J22">
    <cfRule type="containsText" dxfId="33" priority="38" operator="containsText" text="Critico">
      <formula>NOT(ISERROR(SEARCH(("Critico"),(J22))))</formula>
    </cfRule>
  </conditionalFormatting>
  <conditionalFormatting sqref="J22">
    <cfRule type="containsText" dxfId="32" priority="39" operator="containsText" text="Satisfactorio">
      <formula>NOT(ISERROR(SEARCH(("Satisfactorio"),(J22))))</formula>
    </cfRule>
  </conditionalFormatting>
  <conditionalFormatting sqref="J22">
    <cfRule type="containsText" dxfId="31" priority="40" operator="containsText" text="Medio">
      <formula>NOT(ISERROR(SEARCH(("Medio"),(J22))))</formula>
    </cfRule>
  </conditionalFormatting>
  <conditionalFormatting sqref="H28:H31">
    <cfRule type="cellIs" dxfId="30" priority="35" stopIfTrue="1" operator="between">
      <formula>0.66</formula>
      <formula>0.79</formula>
    </cfRule>
    <cfRule type="cellIs" dxfId="29" priority="36" stopIfTrue="1" operator="lessThan">
      <formula>0.66</formula>
    </cfRule>
    <cfRule type="cellIs" dxfId="28" priority="37" stopIfTrue="1" operator="between">
      <formula>0.8</formula>
      <formula>1</formula>
    </cfRule>
  </conditionalFormatting>
  <conditionalFormatting sqref="H28:H31">
    <cfRule type="expression" dxfId="27" priority="34">
      <formula>ISERROR(H28)</formula>
    </cfRule>
  </conditionalFormatting>
  <conditionalFormatting sqref="H28:H31">
    <cfRule type="cellIs" dxfId="26" priority="31" stopIfTrue="1" operator="between">
      <formula>0.66</formula>
      <formula>0.79</formula>
    </cfRule>
    <cfRule type="cellIs" dxfId="25" priority="32" stopIfTrue="1" operator="lessThan">
      <formula>0.66</formula>
    </cfRule>
    <cfRule type="cellIs" dxfId="24" priority="33" stopIfTrue="1" operator="greaterThanOrEqual">
      <formula>0.8</formula>
    </cfRule>
  </conditionalFormatting>
  <conditionalFormatting sqref="J31 K29 G28:G31">
    <cfRule type="containsText" dxfId="23" priority="28" operator="containsText" text="Critico">
      <formula>NOT(ISERROR(SEARCH("Critico",G28)))</formula>
    </cfRule>
    <cfRule type="containsText" dxfId="22" priority="29" operator="containsText" text="Satisfactorio">
      <formula>NOT(ISERROR(SEARCH("Satisfactorio",G28)))</formula>
    </cfRule>
    <cfRule type="containsText" dxfId="21" priority="30" operator="containsText" text="Medio">
      <formula>NOT(ISERROR(SEARCH("Medio",G28)))</formula>
    </cfRule>
  </conditionalFormatting>
  <conditionalFormatting sqref="D31 B28:D30">
    <cfRule type="containsText" dxfId="20" priority="25" operator="containsText" text="Critico">
      <formula>NOT(ISERROR(SEARCH("Critico",B28)))</formula>
    </cfRule>
    <cfRule type="containsText" dxfId="19" priority="26" operator="containsText" text="Satisfactorio">
      <formula>NOT(ISERROR(SEARCH("Satisfactorio",B28)))</formula>
    </cfRule>
    <cfRule type="containsText" dxfId="18" priority="27" operator="containsText" text="Medio">
      <formula>NOT(ISERROR(SEARCH("Medio",B28)))</formula>
    </cfRule>
  </conditionalFormatting>
  <conditionalFormatting sqref="B31">
    <cfRule type="containsText" dxfId="17" priority="22" operator="containsText" text="Critico">
      <formula>NOT(ISERROR(SEARCH("Critico",B31)))</formula>
    </cfRule>
    <cfRule type="containsText" dxfId="16" priority="23" operator="containsText" text="Satisfactorio">
      <formula>NOT(ISERROR(SEARCH("Satisfactorio",B31)))</formula>
    </cfRule>
    <cfRule type="containsText" dxfId="15" priority="24" operator="containsText" text="Medio">
      <formula>NOT(ISERROR(SEARCH("Medio",B31)))</formula>
    </cfRule>
  </conditionalFormatting>
  <conditionalFormatting sqref="J28">
    <cfRule type="containsText" dxfId="14" priority="19" operator="containsText" text="Critico">
      <formula>NOT(ISERROR(SEARCH(("Critico"),(J28))))</formula>
    </cfRule>
  </conditionalFormatting>
  <conditionalFormatting sqref="J28">
    <cfRule type="containsText" dxfId="13" priority="20" operator="containsText" text="Satisfactorio">
      <formula>NOT(ISERROR(SEARCH(("Satisfactorio"),(J28))))</formula>
    </cfRule>
  </conditionalFormatting>
  <conditionalFormatting sqref="J28">
    <cfRule type="containsText" dxfId="12" priority="21" operator="containsText" text="Medio">
      <formula>NOT(ISERROR(SEARCH(("Medio"),(J28))))</formula>
    </cfRule>
  </conditionalFormatting>
  <conditionalFormatting sqref="K28">
    <cfRule type="containsText" dxfId="11" priority="16" operator="containsText" text="Critico">
      <formula>NOT(ISERROR(SEARCH(("Critico"),(K28))))</formula>
    </cfRule>
  </conditionalFormatting>
  <conditionalFormatting sqref="K28">
    <cfRule type="containsText" dxfId="10" priority="17" operator="containsText" text="Satisfactorio">
      <formula>NOT(ISERROR(SEARCH(("Satisfactorio"),(K28))))</formula>
    </cfRule>
  </conditionalFormatting>
  <conditionalFormatting sqref="K28">
    <cfRule type="containsText" dxfId="9" priority="18" operator="containsText" text="Medio">
      <formula>NOT(ISERROR(SEARCH(("Medio"),(K28))))</formula>
    </cfRule>
  </conditionalFormatting>
  <conditionalFormatting sqref="J29">
    <cfRule type="containsText" dxfId="8" priority="7" operator="containsText" text="Critico">
      <formula>NOT(ISERROR(SEARCH(("Critico"),(J29))))</formula>
    </cfRule>
  </conditionalFormatting>
  <conditionalFormatting sqref="J29">
    <cfRule type="containsText" dxfId="7" priority="8" operator="containsText" text="Satisfactorio">
      <formula>NOT(ISERROR(SEARCH(("Satisfactorio"),(J29))))</formula>
    </cfRule>
  </conditionalFormatting>
  <conditionalFormatting sqref="J29">
    <cfRule type="containsText" dxfId="6" priority="9" operator="containsText" text="Medio">
      <formula>NOT(ISERROR(SEARCH(("Medio"),(J29))))</formula>
    </cfRule>
  </conditionalFormatting>
  <conditionalFormatting sqref="J30">
    <cfRule type="containsText" dxfId="5" priority="4" operator="containsText" text="Critico">
      <formula>NOT(ISERROR(SEARCH(("Critico"),(J30))))</formula>
    </cfRule>
  </conditionalFormatting>
  <conditionalFormatting sqref="J30">
    <cfRule type="containsText" dxfId="4" priority="5" operator="containsText" text="Satisfactorio">
      <formula>NOT(ISERROR(SEARCH(("Satisfactorio"),(J30))))</formula>
    </cfRule>
  </conditionalFormatting>
  <conditionalFormatting sqref="J30">
    <cfRule type="containsText" dxfId="3" priority="6" operator="containsText" text="Medio">
      <formula>NOT(ISERROR(SEARCH(("Medio"),(J30))))</formula>
    </cfRule>
  </conditionalFormatting>
  <conditionalFormatting sqref="K30">
    <cfRule type="containsText" dxfId="2" priority="1" operator="containsText" text="Critico">
      <formula>NOT(ISERROR(SEARCH("Critico",K30)))</formula>
    </cfRule>
    <cfRule type="containsText" dxfId="1" priority="2" operator="containsText" text="Satisfactorio">
      <formula>NOT(ISERROR(SEARCH("Satisfactorio",K30)))</formula>
    </cfRule>
    <cfRule type="containsText" dxfId="0" priority="3" operator="containsText" text="Medio">
      <formula>NOT(ISERROR(SEARCH("Medio",K30)))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Ind. Subsidios</vt:lpstr>
      <vt:lpstr>FT. 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2019-06-26T14:13:55Z</dcterms:created>
  <dcterms:modified xsi:type="dcterms:W3CDTF">2019-11-27T22:02:08Z</dcterms:modified>
</cp:coreProperties>
</file>