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8_{26DB4E37-E4F8-4133-9908-4C6ECBDF28FE}" xr6:coauthVersionLast="36" xr6:coauthVersionMax="36" xr10:uidLastSave="{00000000-0000-0000-0000-000000000000}"/>
  <bookViews>
    <workbookView xWindow="-120" yWindow="-120" windowWidth="20730" windowHeight="11160" activeTab="1" xr2:uid="{9737FF2D-DADF-45C7-9F09-1D64B234E26D}"/>
  </bookViews>
  <sheets>
    <sheet name="F.T. Ind. Nivel Satisfacción" sheetId="1" r:id="rId1"/>
    <sheet name="FT.Seguimiento" sheetId="3" r:id="rId2"/>
    <sheet name="Hoja1" sheetId="4"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H24" i="3" s="1"/>
  <c r="I24" i="3" s="1"/>
  <c r="G21" i="3" l="1"/>
  <c r="H21" i="3" s="1"/>
  <c r="I21" i="3" s="1"/>
  <c r="G20" i="3"/>
  <c r="H20" i="3" s="1"/>
  <c r="I20" i="3" s="1"/>
  <c r="K14" i="4"/>
  <c r="J14" i="4"/>
  <c r="H14" i="4"/>
  <c r="F14" i="4"/>
  <c r="E14" i="4"/>
  <c r="D14" i="4"/>
  <c r="H10" i="4"/>
  <c r="E9" i="4"/>
  <c r="H8" i="4"/>
  <c r="C8" i="4" l="1"/>
  <c r="C7" i="4"/>
  <c r="C4" i="4"/>
  <c r="G14" i="3" l="1"/>
  <c r="H14" i="3" s="1"/>
  <c r="I14" i="3" s="1"/>
  <c r="G13" i="3"/>
  <c r="H13" i="3" s="1"/>
  <c r="I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3" authorId="0" shapeId="0" xr:uid="{627E4F1D-2D34-433B-8DF4-DA156B7083B2}">
      <text>
        <r>
          <rPr>
            <sz val="9"/>
            <color indexed="81"/>
            <rFont val="Tahoma"/>
            <family val="2"/>
          </rPr>
          <t>se refiere al contexto de medición, es decir, bajo que enfoque está dado el indicador que se está registrando; por lo cual, seleccione con una “X”, en:</t>
        </r>
      </text>
    </comment>
    <comment ref="E13" authorId="0" shapeId="0" xr:uid="{9A9B3960-32AB-4DDD-B1FD-AF89E588E264}">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J13" authorId="0" shapeId="0" xr:uid="{DD612432-8805-4EA7-B3BC-23051B25E4AE}">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A15" authorId="0" shapeId="0" xr:uid="{AC182974-2484-4E66-A710-04A8FF0193F3}">
      <text>
        <r>
          <rPr>
            <sz val="9"/>
            <color indexed="81"/>
            <rFont val="Tahoma"/>
            <family val="2"/>
          </rPr>
          <t>si el indicador corresponde a un indicador de producto o resultado del Plan de Desarrollo vigente.</t>
        </r>
      </text>
    </comment>
    <comment ref="E15" authorId="0" shapeId="0" xr:uid="{99D980EE-8EDB-4CB2-B5AA-478114BA01FC}">
      <text>
        <r>
          <rPr>
            <sz val="9"/>
            <color indexed="81"/>
            <rFont val="Tahoma"/>
            <family val="2"/>
          </rPr>
          <t>si el indicador permite establecer la relación de productividad en el uso de los recursos. (DANE)</t>
        </r>
      </text>
    </comment>
    <comment ref="A16" authorId="0" shapeId="0" xr:uid="{E45EFFB6-4953-4B37-9AC8-247385F8B873}">
      <text>
        <r>
          <rPr>
            <sz val="9"/>
            <color indexed="81"/>
            <rFont val="Tahoma"/>
            <family val="2"/>
          </rPr>
          <t>si el indicador corresponde a la medición de un Proceso determinado en el Modelo de Operación por Procesos - MOP de la Entidad.</t>
        </r>
      </text>
    </comment>
    <comment ref="E16" authorId="0" shapeId="0" xr:uid="{053BD729-A62C-4E81-B3E7-AC1B0850A1B9}">
      <text>
        <r>
          <rPr>
            <sz val="9"/>
            <color indexed="81"/>
            <rFont val="Tahoma"/>
            <family val="2"/>
          </rPr>
          <t>si el indicador expresa el logro de los objetivos, metas y resultados de un proceso, plan, programa, proyecto o política. (DANE).</t>
        </r>
      </text>
    </comment>
    <comment ref="A17" authorId="0" shapeId="0" xr:uid="{DFD4C359-ACA2-42C8-BA13-1331869DF53A}">
      <text>
        <r>
          <rPr>
            <sz val="9"/>
            <color indexed="81"/>
            <rFont val="Tahoma"/>
            <family val="2"/>
          </rPr>
          <t>si el indicador corresponde a la medición de un trámite o un servicio priorizado por la entidad.</t>
        </r>
      </text>
    </comment>
    <comment ref="E17" authorId="0" shapeId="0" xr:uid="{0B506227-3DA3-432E-B880-C1A101AE2543}">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A18" authorId="0" shapeId="0" xr:uid="{D2E9FA83-3AAD-4F50-A24F-DB70092D95CD}">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E18" authorId="0" shapeId="0" xr:uid="{B3DC0A94-36AA-4607-BF6F-91D6F0E3051E}">
      <text>
        <r>
          <rPr>
            <sz val="9"/>
            <color indexed="81"/>
            <rFont val="Tahoma"/>
            <family val="2"/>
          </rPr>
          <t>Diligenciar otra  clasificación para el indicador, por ejemplo:indicadores de gestión, estatégicos, tácticos, insumos, productos y resultado.</t>
        </r>
      </text>
    </comment>
    <comment ref="A20" authorId="0" shapeId="0" xr:uid="{6A6FA608-CCCB-4B02-B49A-F5E872DF9525}">
      <text>
        <r>
          <rPr>
            <sz val="9"/>
            <color indexed="81"/>
            <rFont val="Tahoma"/>
            <family val="2"/>
          </rPr>
          <t>pretende identificar a mayor detalle el contexto donde se realiza la medición del indicador; diligencie en el campo:</t>
        </r>
      </text>
    </comment>
    <comment ref="A22" authorId="0" shapeId="0" xr:uid="{F050A235-F348-41F8-9371-97DECAACBFA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A26" authorId="0" shapeId="0" xr:uid="{9C6A0EFC-A957-429F-95EF-3708734FD5A7}">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A30" authorId="0" shapeId="0" xr:uid="{BD7A339A-182D-4282-B051-4D707370FAEC}">
      <text>
        <r>
          <rPr>
            <sz val="9"/>
            <color indexed="81"/>
            <rFont val="Tahoma"/>
            <family val="2"/>
          </rPr>
          <t>Si el indicador corresponde a la medición de un Trámite o Servicio, sdiligencie el nombre, el tiempo máximo de respuesta legal y el documento normativo específico que lo regula.</t>
        </r>
      </text>
    </comment>
    <comment ref="A33" authorId="0" shapeId="0" xr:uid="{A0A85B3B-1FC7-42AB-92CC-411B33CA7806}">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A34" authorId="0" shapeId="0" xr:uid="{7978DF20-FE05-417B-B598-8971A2A8D9B2}">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A36" authorId="0" shapeId="0" xr:uid="{FCC4B02B-A6D5-47BE-A233-E34B0CF5DA4F}">
      <text>
        <r>
          <rPr>
            <sz val="9"/>
            <color indexed="81"/>
            <rFont val="Tahoma"/>
            <family val="2"/>
          </rPr>
          <t>Se diligencia la expresión verbal, precisa y concreta que identifica el indicador.</t>
        </r>
      </text>
    </comment>
    <comment ref="A37" authorId="0" shapeId="0" xr:uid="{96F8BC65-D056-4CA5-BDE9-A8FB79BC4096}">
      <text>
        <r>
          <rPr>
            <sz val="9"/>
            <color indexed="81"/>
            <rFont val="Tahoma"/>
            <family val="2"/>
          </rPr>
          <t xml:space="preserve">Se especifican el término abreviado que representa el nombre del indicador. De ser complejo o no ser posible, se diligencia no aplica. </t>
        </r>
      </text>
    </comment>
    <comment ref="A38" authorId="0" shapeId="0" xr:uid="{F22E11E8-5204-4CFE-8E59-A5CB289E48A5}">
      <text>
        <r>
          <rPr>
            <sz val="9"/>
            <color indexed="81"/>
            <rFont val="Tahoma"/>
            <family val="2"/>
          </rPr>
          <t xml:space="preserve">Se diligencia la explicación conceptual de cada uno de los términos utilizados en el indicador. </t>
        </r>
      </text>
    </comment>
    <comment ref="A39" authorId="0" shapeId="0" xr:uid="{9C6DE775-08A3-4DEF-9388-3DC66C3332EB}">
      <text>
        <r>
          <rPr>
            <sz val="9"/>
            <color indexed="81"/>
            <rFont val="Tahoma"/>
            <family val="2"/>
          </rPr>
          <t>Se diligencia el propósito que se persigue con la medición del indicador, es decir, la finalidad e importancia del indicador.</t>
        </r>
      </text>
    </comment>
    <comment ref="A40" authorId="0" shapeId="0" xr:uid="{579B86E1-C9F4-4CA7-9E4E-0FC0B961094D}">
      <text>
        <r>
          <rPr>
            <sz val="9"/>
            <color indexed="81"/>
            <rFont val="Tahoma"/>
            <family val="2"/>
          </rPr>
          <t xml:space="preserve">Se registra una explicación técnica sobre los pasos que se deben realizar para la obtención de los datos y del cálculo del indicador.
</t>
        </r>
      </text>
    </comment>
    <comment ref="A44" authorId="0" shapeId="0" xr:uid="{61114505-45BB-4124-A5C5-2037F0C6F941}">
      <text>
        <r>
          <rPr>
            <sz val="9"/>
            <color indexed="81"/>
            <rFont val="Tahoma"/>
            <family val="2"/>
          </rPr>
          <t>se diligencia el parámetro de referencia para la medición, de acuerdo con la(s) variable(s) establecidas, ejemplo: porcentaje, número, kilo, grados, etc.</t>
        </r>
      </text>
    </comment>
    <comment ref="A45" authorId="0" shapeId="0" xr:uid="{B04E4127-9D8F-4E46-82AA-9513D75EB16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A46" authorId="0" shapeId="0" xr:uid="{F11BA1CA-5C29-49B1-9507-127ED184EC62}">
      <text>
        <r>
          <rPr>
            <sz val="9"/>
            <color indexed="81"/>
            <rFont val="Tahoma"/>
            <family val="2"/>
          </rPr>
          <t xml:space="preserve">Diligenciar la descripción de cada variable de la fórmula. Se especifica claramente cada una de las variables con su respectiva sigla. </t>
        </r>
      </text>
    </comment>
    <comment ref="A48" authorId="0" shapeId="0" xr:uid="{4FA927D0-985F-4AEE-AED3-9D6B8B1A7E8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A49" authorId="0" shapeId="0" xr:uid="{6C3AEC95-B12A-4202-A3F3-49CE1F8C4058}">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A50" authorId="0" shapeId="0" xr:uid="{5448F22B-16C6-4A23-B777-62786039A4E3}">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A51" authorId="0" shapeId="0" xr:uid="{A0DBA699-CD0E-4B6D-91F4-FC50A28B433B}">
      <text>
        <r>
          <rPr>
            <sz val="9"/>
            <color indexed="81"/>
            <rFont val="Tahoma"/>
            <family val="2"/>
          </rPr>
          <t xml:space="preserve">Diligenciar el valor inicial del indicador antes de empezar a ejecutar acciones para su cambio o modificación, especificando el tiempo o periodo de dicha medición. </t>
        </r>
      </text>
    </comment>
    <comment ref="A52" authorId="0" shapeId="0" xr:uid="{E528DF12-9068-4B44-9664-C6339FD3FC3D}">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A53" authorId="0" shapeId="0" xr:uid="{27813D60-2A56-4F63-8B39-C274BDF56433}">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A54" authorId="0" shapeId="0" xr:uid="{0BADF1CF-0B4F-4D94-9713-277014391065}">
      <text>
        <r>
          <rPr>
            <sz val="9"/>
            <color indexed="81"/>
            <rFont val="Tahoma"/>
            <family val="2"/>
          </rPr>
          <t>Se diligencia el organismo  encargado de la elaboración del indicador.</t>
        </r>
      </text>
    </comment>
    <comment ref="A55" authorId="0" shapeId="0" xr:uid="{3331F6DF-09CC-4EFB-825D-2813FFEDA731}">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A56" authorId="0" shapeId="0" xr:uid="{C77C6EDC-5D3A-414A-BB89-C5D8927C8AB4}">
      <text>
        <r>
          <rPr>
            <sz val="9"/>
            <color indexed="81"/>
            <rFont val="Tahoma"/>
            <family val="2"/>
          </rPr>
          <t>Se diligencia la fecha en que formula el indicador.</t>
        </r>
      </text>
    </comment>
    <comment ref="G56" authorId="0" shapeId="0" xr:uid="{C8BE8CE1-F0A5-4E87-97E2-08A66DF926AC}">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<sst xmlns="http://schemas.openxmlformats.org/spreadsheetml/2006/main" count="156" uniqueCount="121">
  <si>
    <t xml:space="preserve">1. IDENTIFICACIÓN </t>
  </si>
  <si>
    <t>Indicador asociado a:</t>
  </si>
  <si>
    <t>Tipo de Indicador</t>
  </si>
  <si>
    <t>Código del Indicador</t>
  </si>
  <si>
    <t>Plan de desarrollo</t>
  </si>
  <si>
    <t>Eficiencia</t>
  </si>
  <si>
    <t>X</t>
  </si>
  <si>
    <t>MMDS01.07.18.FT09</t>
  </si>
  <si>
    <t>Procesos</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</si>
  <si>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</si>
  <si>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</si>
  <si>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</si>
  <si>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</si>
  <si>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</si>
  <si>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</si>
  <si>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</si>
  <si>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</si>
  <si>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</si>
  <si>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</si>
  <si>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</si>
  <si>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</si>
  <si>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</si>
  <si>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</si>
  <si>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</si>
  <si>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</si>
  <si>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</si>
  <si>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</si>
  <si>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</si>
  <si>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MMDS01.07.18.P10 - MMDS01.07.18.P11 -  MMDS01.07.18.P12 - MMDS01.07.18.P13 - MMDS01.07.18.P14 - MMDS01.07.18.P15 - MMDS01.07.18.P16 - MMDS01.07.18.P17 - MMDS01.07.18.P18 - MMDS01.07.18.P19 - MMDS01.07.18.P20</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</si>
  <si>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</si>
  <si>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</si>
  <si>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</si>
  <si>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</si>
  <si>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</si>
  <si>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</si>
  <si>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</si>
  <si>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</si>
  <si>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</si>
  <si>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Nivel de satisfacción del usuario con los servicios del proceso.</t>
  </si>
  <si>
    <t>Sigla o abreviatura*</t>
  </si>
  <si>
    <t>Definiciones y conceptos</t>
  </si>
  <si>
    <t>Satisfacción:
es la sensación que experimenta un cliente en relación a un producto o servicio que ha adquirido, consumido, porque precisamente el mismo ha cubierto en pleno las expectativas depositadas en el al momento de adquirirlo.</t>
  </si>
  <si>
    <t>Objetivo del Indicador</t>
  </si>
  <si>
    <t>Medir el nivel de satisfacción de los usuarios frentes a los serivicios que reciben por parte de la secretaria de bienestar social.</t>
  </si>
  <si>
    <t>Método de Medición</t>
  </si>
  <si>
    <t>Se contabiliza el número de personas que diligencias las encuestas de satisfaccion. Una vez realizado el reporte se calcula el porcentaje de personas que califican el servicio como satisfacctorio frente al numero total de personas que diligenciaron las encuestas de satisfacción; ; para lo cual se debe llevar un registro de cada una de las variables.</t>
  </si>
  <si>
    <t>Rangos de Cumplimiento</t>
  </si>
  <si>
    <t>Cumplimiento Satisfactorio</t>
  </si>
  <si>
    <t>&gt; 80%</t>
  </si>
  <si>
    <t>Cumplimiento Medio</t>
  </si>
  <si>
    <t>entre 50% y 79%</t>
  </si>
  <si>
    <t>Cumplimiento Crítico</t>
  </si>
  <si>
    <t>&lt; 50%</t>
  </si>
  <si>
    <t>Unidad de Medida</t>
  </si>
  <si>
    <t xml:space="preserve">Porcentaje  </t>
  </si>
  <si>
    <t>Formula</t>
  </si>
  <si>
    <t xml:space="preserve"> (V1/ V2) *100  </t>
  </si>
  <si>
    <t>Definición de Variables de la Formula</t>
  </si>
  <si>
    <t>V1: Número de personas que califican el servicio como satisfactorio</t>
  </si>
  <si>
    <t>V2: Número de personas que diligencian las encuestas de satisfacción con los servicios.</t>
  </si>
  <si>
    <t>Valores de Referencia*</t>
  </si>
  <si>
    <t>Desagregación temática*</t>
  </si>
  <si>
    <t>Por Poblaciones</t>
  </si>
  <si>
    <t>Desagregación geográfica*</t>
  </si>
  <si>
    <t xml:space="preserve">Línea de Base </t>
  </si>
  <si>
    <t>Periodicidad de  medición (Mes/trimestre/Semestre/Anual)</t>
  </si>
  <si>
    <t>Trimestral</t>
  </si>
  <si>
    <t>Fuente de los Datos</t>
  </si>
  <si>
    <t>Bases de datos o encuestas fisicas  de satisfacción.</t>
  </si>
  <si>
    <t xml:space="preserve">Responsable </t>
  </si>
  <si>
    <t>Secretaría de Bienestar Social</t>
  </si>
  <si>
    <t>Observaciones</t>
  </si>
  <si>
    <t>Ninguna</t>
  </si>
  <si>
    <t>Fecha de elaboración de la Ficha  Técnica</t>
  </si>
  <si>
    <t>18/abril/2018</t>
  </si>
  <si>
    <t>Fecha de actualización de la Ficha  Técnica</t>
  </si>
  <si>
    <t>24/05/2019</t>
  </si>
  <si>
    <t>% Cumplimiento</t>
  </si>
  <si>
    <t>verde</t>
  </si>
  <si>
    <t xml:space="preserve">&gt; </t>
  </si>
  <si>
    <t>amarillo</t>
  </si>
  <si>
    <t xml:space="preserve">entre </t>
  </si>
  <si>
    <t>Rojo</t>
  </si>
  <si>
    <t>&lt;</t>
  </si>
  <si>
    <t>Mejora</t>
  </si>
  <si>
    <t>Nombre del Indicador</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</si>
  <si>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</si>
  <si>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</si>
  <si>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</si>
  <si>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</si>
  <si>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</si>
  <si>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</si>
  <si>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</si>
  <si>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</si>
  <si>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50% y 79%</t>
  </si>
  <si>
    <t>En el trimestre solo se reportaron 20 encuestas de satisfaccion sobre eventos. Se evidencio el desconocimiento de aplicación de las encuestas de Satisfaccion en los diferentes grupos poblacionales.</t>
  </si>
  <si>
    <t>Se realizó una capacitacion sobre diligenciamiento y digitalizacion de encuentas de Satisfacción. Tambien se asignaron responsables  de la aplicación y digitacion de las encuestas de satisfacción en cada grupo poblacional, junto con un encargado del grupo de Gestión de Calidad para realizar el seguimiento mensual y trimestral de aplicación y digitalizacion de la encuestas de satisfacción.</t>
  </si>
  <si>
    <t>TOTAL SEGUNDO TRIMESTRE 2019</t>
  </si>
  <si>
    <t>Se debe tener en cuenta que este indicador es nuevo, por lo que no se esta incluyendo las cifras correspondientes al primer trimestre solo se esta manejando las cifras del segundo trimestre.</t>
  </si>
  <si>
    <t xml:space="preserve">atención </t>
  </si>
  <si>
    <t xml:space="preserve">adulto mayor </t>
  </si>
  <si>
    <t xml:space="preserve">satisfaccion </t>
  </si>
  <si>
    <t xml:space="preserve">discapacidad </t>
  </si>
  <si>
    <t xml:space="preserve">equidad de género </t>
  </si>
  <si>
    <t>fa ja y red unidos</t>
  </si>
  <si>
    <t xml:space="preserve">familia y niñez </t>
  </si>
  <si>
    <t xml:space="preserve">reuniones </t>
  </si>
  <si>
    <t xml:space="preserve">satifacción </t>
  </si>
  <si>
    <t xml:space="preserve">orientación y atención </t>
  </si>
  <si>
    <t>producto entregado</t>
  </si>
  <si>
    <t>capacitaciones</t>
  </si>
  <si>
    <t xml:space="preserve">juventud </t>
  </si>
  <si>
    <t>eventos</t>
  </si>
  <si>
    <t>lgtbi</t>
  </si>
  <si>
    <t>asesorias</t>
  </si>
  <si>
    <t xml:space="preserve">victimas </t>
  </si>
  <si>
    <t>REPORTE TERCER TRIMESTRE 2019</t>
  </si>
  <si>
    <t xml:space="preserve">Se programa una capacitacion sobre diligenciamiento y digitalizacion de encuentas de Satisfacción, para la subsecretaría de poblaciones y etnias. </t>
  </si>
  <si>
    <t>trimestre 
(julio - septiembre)</t>
  </si>
  <si>
    <t>trimestre (abril -junio)</t>
  </si>
  <si>
    <t>Se evidencian falencias en la subsecretaría de poblaciones y etnias, algunos grupos poblacionales como afro y  juventud presentan dificultades al momento de diligenciar las encuestas.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</si>
</sst>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b/>
      <sz val="9"/>
      <name val="Arial"/>
      <family val="2"/>
    </font>
    <font>
      <sz val="11"/>
      <color indexed="8"/>
      <name val="Calibri"/>
      <family val="2"/>
    </font>
    <font>
      <b/>
      <sz val="9"/>
      <color theme="1"/>
      <name val="Arial"/>
      <family val="2"/>
    </font>
    <font>
      <b/>
      <sz val="9"/>
      <color rgb="FF00B050"/>
      <name val="Arial"/>
      <family val="2"/>
    </font>
    <font>
      <sz val="9"/>
      <color theme="1"/>
      <name val="Arial"/>
      <family val="2"/>
    </font>
    <font>
      <sz val="9"/>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00B05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5" fillId="0" borderId="0"/>
  </cellStyleXfs>
  <cellXfs count="157">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2" fillId="2" borderId="0" xfId="0" applyFont="1" applyFill="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2"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7" fillId="6" borderId="14" xfId="0" applyFont="1" applyFill="1" applyBorder="1" applyAlignment="1">
      <alignment vertical="center"/>
    </xf>
    <xf numFmtId="0" fontId="8" fillId="6" borderId="14" xfId="0" applyFont="1" applyFill="1" applyBorder="1" applyAlignment="1">
      <alignment horizontal="left" vertical="center" wrapText="1"/>
    </xf>
    <xf numFmtId="0" fontId="8" fillId="6" borderId="14" xfId="0" applyFont="1" applyFill="1" applyBorder="1" applyAlignment="1">
      <alignment vertical="center" wrapText="1"/>
    </xf>
    <xf numFmtId="0" fontId="8" fillId="6" borderId="26" xfId="0" applyFont="1" applyFill="1" applyBorder="1" applyAlignment="1">
      <alignment vertical="center" wrapText="1"/>
    </xf>
    <xf numFmtId="0" fontId="8" fillId="6" borderId="32" xfId="0" applyFont="1" applyFill="1" applyBorder="1" applyAlignment="1">
      <alignment vertical="center" wrapText="1"/>
    </xf>
    <xf numFmtId="0" fontId="0" fillId="0" borderId="0" xfId="0" applyAlignment="1" applyProtection="1">
      <alignment vertical="center"/>
      <protection hidden="1"/>
    </xf>
    <xf numFmtId="0" fontId="2" fillId="0" borderId="0" xfId="0" applyFont="1" applyAlignment="1">
      <alignment vertical="center"/>
    </xf>
    <xf numFmtId="0" fontId="0" fillId="0" borderId="18" xfId="0" applyBorder="1"/>
    <xf numFmtId="0" fontId="14" fillId="7" borderId="15" xfId="2" applyFont="1" applyFill="1" applyBorder="1" applyAlignment="1" applyProtection="1">
      <alignment horizontal="center" vertical="center" wrapText="1"/>
      <protection hidden="1"/>
    </xf>
    <xf numFmtId="0" fontId="14" fillId="7" borderId="15" xfId="0" applyFont="1" applyFill="1" applyBorder="1" applyAlignment="1" applyProtection="1">
      <alignment horizontal="center" vertical="center" wrapText="1"/>
      <protection hidden="1"/>
    </xf>
    <xf numFmtId="164" fontId="5" fillId="12" borderId="15" xfId="1" applyNumberFormat="1" applyFont="1" applyFill="1" applyBorder="1" applyAlignment="1" applyProtection="1">
      <alignment horizontal="center" vertical="center"/>
      <protection hidden="1"/>
    </xf>
    <xf numFmtId="165" fontId="0" fillId="0" borderId="0" xfId="0" applyNumberFormat="1"/>
    <xf numFmtId="0" fontId="5" fillId="0" borderId="15" xfId="0" applyFont="1" applyBorder="1" applyAlignment="1">
      <alignment horizontal="center" vertical="center"/>
    </xf>
    <xf numFmtId="3" fontId="2" fillId="11" borderId="15" xfId="0" applyNumberFormat="1" applyFont="1" applyFill="1" applyBorder="1" applyAlignment="1">
      <alignment horizontal="center" vertical="center"/>
    </xf>
    <xf numFmtId="9" fontId="5" fillId="0" borderId="15" xfId="1" applyFont="1" applyBorder="1" applyAlignment="1">
      <alignment horizontal="center" vertical="center"/>
    </xf>
    <xf numFmtId="0" fontId="16" fillId="0" borderId="15" xfId="0" applyFont="1" applyFill="1" applyBorder="1" applyAlignment="1" applyProtection="1">
      <alignment horizontal="center" vertical="center" wrapText="1"/>
      <protection hidden="1"/>
    </xf>
    <xf numFmtId="0" fontId="0" fillId="8"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9" borderId="15" xfId="0" applyFill="1" applyBorder="1"/>
    <xf numFmtId="0" fontId="0" fillId="0" borderId="15" xfId="0" applyBorder="1" applyAlignment="1">
      <alignment horizontal="left" vertical="center"/>
    </xf>
    <xf numFmtId="0" fontId="0" fillId="10" borderId="15" xfId="0" applyFill="1" applyBorder="1"/>
    <xf numFmtId="0" fontId="17" fillId="13" borderId="15" xfId="0" applyFont="1" applyFill="1" applyBorder="1" applyAlignment="1" applyProtection="1">
      <alignment horizontal="center" vertical="center" wrapText="1"/>
      <protection hidden="1"/>
    </xf>
    <xf numFmtId="0" fontId="18" fillId="2" borderId="15" xfId="0" applyFont="1" applyFill="1" applyBorder="1" applyAlignment="1">
      <alignment horizontal="center" vertical="center" wrapText="1"/>
    </xf>
    <xf numFmtId="0" fontId="19" fillId="0" borderId="15" xfId="0" applyFont="1" applyBorder="1" applyAlignment="1">
      <alignment horizontal="center" vertical="center" wrapText="1"/>
    </xf>
    <xf numFmtId="0" fontId="0" fillId="0" borderId="15" xfId="0" applyBorder="1" applyAlignment="1">
      <alignment horizontal="center" vertical="center"/>
    </xf>
    <xf numFmtId="0" fontId="14" fillId="7" borderId="15" xfId="0" applyFont="1" applyFill="1" applyBorder="1" applyAlignment="1" applyProtection="1">
      <alignment horizontal="center" vertical="center" wrapText="1"/>
      <protection hidden="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15" xfId="0" applyBorder="1" applyAlignment="1">
      <alignment horizontal="center" vertical="center"/>
    </xf>
    <xf numFmtId="0" fontId="14" fillId="7" borderId="15" xfId="0" applyFont="1" applyFill="1" applyBorder="1" applyAlignment="1" applyProtection="1">
      <alignment horizontal="center" vertical="center" wrapText="1"/>
      <protection hidden="1"/>
    </xf>
    <xf numFmtId="0" fontId="5" fillId="0" borderId="15" xfId="0" applyFont="1" applyBorder="1" applyAlignment="1">
      <alignment horizontal="center" vertical="center" wrapText="1"/>
    </xf>
    <xf numFmtId="0" fontId="0" fillId="0" borderId="15" xfId="0" applyBorder="1" applyAlignment="1">
      <alignment horizontal="center" vertic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5" xfId="0" applyFont="1" applyFill="1" applyBorder="1" applyAlignment="1">
      <alignment horizontal="center" vertical="center"/>
    </xf>
    <xf numFmtId="0" fontId="7" fillId="6" borderId="26" xfId="0"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28" xfId="0" applyFont="1" applyFill="1" applyBorder="1" applyAlignment="1">
      <alignment horizontal="left" vertical="center"/>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11" xfId="0" applyFont="1" applyFill="1" applyBorder="1" applyAlignment="1">
      <alignment horizontal="left" vertical="center"/>
    </xf>
    <xf numFmtId="0" fontId="5" fillId="2" borderId="27"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7" fillId="6" borderId="30" xfId="0" applyFont="1" applyFill="1" applyBorder="1" applyAlignment="1">
      <alignment horizontal="left" vertical="center" wrapText="1"/>
    </xf>
    <xf numFmtId="0" fontId="5" fillId="2" borderId="27" xfId="0" applyFont="1" applyFill="1" applyBorder="1" applyAlignment="1" applyProtection="1">
      <alignment horizontal="left" vertical="center" wrapText="1"/>
      <protection locked="0"/>
    </xf>
    <xf numFmtId="0" fontId="5" fillId="2" borderId="10"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wrapText="1"/>
      <protection locked="0"/>
    </xf>
    <xf numFmtId="0" fontId="7" fillId="6" borderId="30" xfId="0" applyFont="1" applyFill="1" applyBorder="1" applyAlignment="1">
      <alignment horizontal="left" vertical="center"/>
    </xf>
    <xf numFmtId="0" fontId="7" fillId="6" borderId="14" xfId="0" applyFont="1" applyFill="1" applyBorder="1" applyAlignment="1">
      <alignment horizontal="left" vertical="center"/>
    </xf>
    <xf numFmtId="0" fontId="8" fillId="2" borderId="15" xfId="0" applyFont="1" applyFill="1" applyBorder="1" applyAlignment="1">
      <alignment horizontal="left" vertical="center"/>
    </xf>
    <xf numFmtId="0" fontId="5" fillId="2" borderId="15" xfId="0" applyFont="1" applyFill="1" applyBorder="1" applyAlignment="1">
      <alignment horizontal="justify" vertical="center" wrapText="1"/>
    </xf>
    <xf numFmtId="0" fontId="5" fillId="2" borderId="31" xfId="0" applyFont="1" applyFill="1" applyBorder="1" applyAlignment="1">
      <alignment horizontal="justify" vertical="center" wrapText="1"/>
    </xf>
    <xf numFmtId="0" fontId="5" fillId="2" borderId="15"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justify" vertical="center" wrapText="1"/>
      <protection locked="0"/>
    </xf>
    <xf numFmtId="0" fontId="5" fillId="2" borderId="10" xfId="0" applyFont="1" applyFill="1" applyBorder="1" applyAlignment="1" applyProtection="1">
      <alignment horizontal="justify" vertical="center" wrapText="1"/>
      <protection locked="0"/>
    </xf>
    <xf numFmtId="0" fontId="5" fillId="2" borderId="11" xfId="0" applyFont="1" applyFill="1" applyBorder="1" applyAlignment="1" applyProtection="1">
      <alignment horizontal="justify" vertical="center" wrapText="1"/>
      <protection locked="0"/>
    </xf>
    <xf numFmtId="0" fontId="8" fillId="6" borderId="26" xfId="0" applyFont="1" applyFill="1" applyBorder="1" applyAlignment="1">
      <alignment horizontal="left" vertical="center" wrapText="1"/>
    </xf>
    <xf numFmtId="0" fontId="8" fillId="6" borderId="29" xfId="0" applyFont="1" applyFill="1" applyBorder="1" applyAlignment="1">
      <alignment horizontal="left" vertical="center" wrapText="1"/>
    </xf>
    <xf numFmtId="0" fontId="8" fillId="6" borderId="30" xfId="0" applyFont="1" applyFill="1" applyBorder="1" applyAlignment="1">
      <alignment horizontal="left" vertical="center" wrapText="1"/>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31" xfId="0" applyFont="1" applyBorder="1" applyAlignment="1" applyProtection="1">
      <alignment horizontal="left" vertical="center" wrapText="1"/>
      <protection locked="0"/>
    </xf>
    <xf numFmtId="0" fontId="2" fillId="0" borderId="27" xfId="0" applyFont="1" applyBorder="1" applyAlignment="1" applyProtection="1">
      <alignment horizontal="justify" vertical="center" wrapText="1"/>
      <protection locked="0"/>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8" fillId="6" borderId="14" xfId="0" applyFont="1" applyFill="1" applyBorder="1" applyAlignment="1">
      <alignment vertical="center" wrapText="1"/>
    </xf>
    <xf numFmtId="0" fontId="5" fillId="0" borderId="27" xfId="0" applyFont="1" applyBorder="1" applyAlignment="1" applyProtection="1">
      <alignment horizontal="left" vertical="center" wrapText="1"/>
      <protection locked="0"/>
    </xf>
    <xf numFmtId="0" fontId="5" fillId="0" borderId="10"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5" fillId="0" borderId="27" xfId="0" applyFont="1" applyBorder="1" applyAlignment="1" applyProtection="1">
      <alignment horizontal="justify" vertical="center" wrapText="1"/>
      <protection locked="0"/>
    </xf>
    <xf numFmtId="0" fontId="5" fillId="0" borderId="10" xfId="0" applyFont="1" applyBorder="1" applyAlignment="1" applyProtection="1">
      <alignment horizontal="justify" vertical="center" wrapText="1"/>
      <protection locked="0"/>
    </xf>
    <xf numFmtId="0" fontId="5" fillId="0" borderId="11" xfId="0" applyFont="1" applyBorder="1" applyAlignment="1" applyProtection="1">
      <alignment horizontal="justify" vertical="center" wrapText="1"/>
      <protection locked="0"/>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justify" vertical="center" wrapText="1"/>
      <protection locked="0"/>
    </xf>
    <xf numFmtId="0" fontId="2" fillId="0" borderId="31" xfId="0" applyFont="1" applyBorder="1" applyAlignment="1" applyProtection="1">
      <alignment horizontal="justify"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lignment horizontal="center" vertical="center" wrapText="1"/>
    </xf>
    <xf numFmtId="49" fontId="2" fillId="0" borderId="33" xfId="0" applyNumberFormat="1" applyFont="1" applyBorder="1" applyAlignment="1" applyProtection="1">
      <alignment horizontal="center" vertical="center" wrapText="1"/>
      <protection locked="0"/>
    </xf>
    <xf numFmtId="49" fontId="2" fillId="0" borderId="34" xfId="0" applyNumberFormat="1" applyFont="1" applyBorder="1" applyAlignment="1" applyProtection="1">
      <alignment horizontal="center" vertical="center" wrapText="1"/>
      <protection locked="0"/>
    </xf>
    <xf numFmtId="49" fontId="2" fillId="0" borderId="37" xfId="0" applyNumberFormat="1" applyFont="1" applyBorder="1" applyAlignment="1" applyProtection="1">
      <alignment horizontal="center" vertical="center" wrapText="1"/>
      <protection locked="0"/>
    </xf>
    <xf numFmtId="0" fontId="9" fillId="0" borderId="0" xfId="0" applyFont="1" applyAlignment="1">
      <alignment horizontal="left" vertical="center"/>
    </xf>
    <xf numFmtId="0" fontId="14" fillId="7" borderId="15" xfId="0" applyFont="1" applyFill="1" applyBorder="1" applyAlignment="1" applyProtection="1">
      <alignment horizontal="center" vertical="center" wrapText="1"/>
      <protection hidden="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3">
    <cellStyle name="Normal" xfId="0" builtinId="0"/>
    <cellStyle name="Normal 2" xfId="2" xr:uid="{DFF208CB-FF15-4D1C-8201-C62D3E9E46BE}"/>
    <cellStyle name="Porcentaje" xfId="1" builtinId="5"/>
  </cellStyles>
  <dxfs count="3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spPr>
            <a:solidFill>
              <a:srgbClr val="CC99FF"/>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Seguimiento'!$D$13:$D$24</c:f>
              <c:numCache>
                <c:formatCode>General</c:formatCode>
                <c:ptCount val="12"/>
                <c:pt idx="0">
                  <c:v>19</c:v>
                </c:pt>
              </c:numCache>
            </c:numRef>
          </c:val>
          <c:extLst>
            <c:ext xmlns:c15="http://schemas.microsoft.com/office/drawing/2012/chart" uri="{02D57815-91ED-43cb-92C2-25804820EDAC}">
              <c15:filteredSeriesTitle>
                <c15:tx>
                  <c:v>Meta</c:v>
                </c15:tx>
              </c15:filteredSeriesTitle>
            </c:ext>
            <c:ext xmlns:c16="http://schemas.microsoft.com/office/drawing/2014/chart" uri="{C3380CC4-5D6E-409C-BE32-E72D297353CC}">
              <c16:uniqueId val="{00000000-3830-422A-B6A8-21021106434E}"/>
            </c:ext>
          </c:extLst>
        </c:ser>
        <c:ser>
          <c:idx val="1"/>
          <c:order val="1"/>
          <c:spPr>
            <a:solidFill>
              <a:srgbClr val="0070C0"/>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Seguimiento'!$G$13:$G$24</c:f>
              <c:numCache>
                <c:formatCode>General</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SeriesTitle>
                <c15:tx>
                  <c:v>Resultado</c:v>
                </c15:tx>
              </c15:filteredSeriesTitle>
            </c:ext>
            <c:ext xmlns:c16="http://schemas.microsoft.com/office/drawing/2014/chart" uri="{C3380CC4-5D6E-409C-BE32-E72D297353CC}">
              <c16:uniqueId val="{00000001-3830-422A-B6A8-21021106434E}"/>
            </c:ext>
          </c:extLst>
        </c:ser>
        <c:dLbls>
          <c:showLegendKey val="0"/>
          <c:showVal val="0"/>
          <c:showCatName val="0"/>
          <c:showSerName val="0"/>
          <c:showPercent val="0"/>
          <c:showBubbleSize val="0"/>
        </c:dLbls>
        <c:gapWidth val="75"/>
        <c:overlap val="-25"/>
        <c:axId val="623568080"/>
        <c:axId val="623574064"/>
      </c:barChart>
      <c:catAx>
        <c:axId val="623568080"/>
        <c:scaling>
          <c:orientation val="minMax"/>
        </c:scaling>
        <c:delete val="0"/>
        <c:axPos val="b"/>
        <c:numFmt formatCode="General" sourceLinked="1"/>
        <c:majorTickMark val="none"/>
        <c:minorTickMark val="none"/>
        <c:tickLblPos val="nextTo"/>
        <c:txPr>
          <a:bodyPr/>
          <a:lstStyle/>
          <a:p>
            <a:pPr>
              <a:defRPr sz="1100"/>
            </a:pPr>
            <a:endParaRPr lang="es-CO"/>
          </a:p>
        </c:txPr>
        <c:crossAx val="623574064"/>
        <c:crosses val="autoZero"/>
        <c:auto val="1"/>
        <c:lblAlgn val="ctr"/>
        <c:lblOffset val="100"/>
        <c:noMultiLvlLbl val="0"/>
      </c:catAx>
      <c:valAx>
        <c:axId val="623574064"/>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62356808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1020</xdr:colOff>
      <xdr:row>0</xdr:row>
      <xdr:rowOff>0</xdr:rowOff>
    </xdr:from>
    <xdr:to>
      <xdr:col>11</xdr:col>
      <xdr:colOff>81642</xdr:colOff>
      <xdr:row>8</xdr:row>
      <xdr:rowOff>148319</xdr:rowOff>
    </xdr:to>
    <xdr:grpSp>
      <xdr:nvGrpSpPr>
        <xdr:cNvPr id="2" name="13 Grupo">
          <a:extLst>
            <a:ext uri="{FF2B5EF4-FFF2-40B4-BE49-F238E27FC236}">
              <a16:creationId xmlns:a16="http://schemas.microsoft.com/office/drawing/2014/main" id="{B67521A4-5687-4850-BDFC-C83F9F571F21}"/>
            </a:ext>
          </a:extLst>
        </xdr:cNvPr>
        <xdr:cNvGrpSpPr>
          <a:grpSpLocks/>
        </xdr:cNvGrpSpPr>
      </xdr:nvGrpSpPr>
      <xdr:grpSpPr bwMode="auto">
        <a:xfrm>
          <a:off x="1020" y="0"/>
          <a:ext cx="10024722" cy="1672319"/>
          <a:chOff x="596900" y="2852737"/>
          <a:chExt cx="7950200" cy="1152527"/>
        </a:xfrm>
      </xdr:grpSpPr>
      <xdr:grpSp>
        <xdr:nvGrpSpPr>
          <xdr:cNvPr id="3" name="37 Grupo">
            <a:extLst>
              <a:ext uri="{FF2B5EF4-FFF2-40B4-BE49-F238E27FC236}">
                <a16:creationId xmlns:a16="http://schemas.microsoft.com/office/drawing/2014/main" id="{25479EEE-1EFB-4C92-952F-2D2DA3DDAD8F}"/>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77B2798-31BC-4250-B8A8-83A52FEC452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8F599FD6-22F8-4AE1-84AC-B0E034F51E99}"/>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F0B4696-F85F-4420-9AE4-11688190ED31}"/>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CF14EAD4-A5FC-433A-A1E2-24EEA625DE21}"/>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3A14BEE8-7BA7-4772-9535-C292515C43DD}"/>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6193844F-5CC0-4626-86C0-127332709847}"/>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894B8FE-C0C3-4181-BC66-3AED1DE63A4A}"/>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91CCD27C-725A-4AC1-82E5-5C637A9014B5}"/>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D01C14C4-9596-4BB6-A6F1-C99E1F0CFC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13" name="13 Grupo">
          <a:extLst>
            <a:ext uri="{FF2B5EF4-FFF2-40B4-BE49-F238E27FC236}">
              <a16:creationId xmlns:a16="http://schemas.microsoft.com/office/drawing/2014/main" id="{6291EE6D-86C7-45F2-8FA6-4FE7EDAA9A5A}"/>
            </a:ext>
          </a:extLst>
        </xdr:cNvPr>
        <xdr:cNvGrpSpPr>
          <a:grpSpLocks/>
        </xdr:cNvGrpSpPr>
      </xdr:nvGrpSpPr>
      <xdr:grpSpPr bwMode="auto">
        <a:xfrm>
          <a:off x="357188" y="381000"/>
          <a:ext cx="12380118" cy="1302544"/>
          <a:chOff x="596900" y="2852737"/>
          <a:chExt cx="7950200" cy="1152527"/>
        </a:xfrm>
      </xdr:grpSpPr>
      <xdr:grpSp>
        <xdr:nvGrpSpPr>
          <xdr:cNvPr id="14" name="37 Grupo">
            <a:extLst>
              <a:ext uri="{FF2B5EF4-FFF2-40B4-BE49-F238E27FC236}">
                <a16:creationId xmlns:a16="http://schemas.microsoft.com/office/drawing/2014/main" id="{8682431F-9F8F-4143-BED1-C96839A4B598}"/>
              </a:ext>
            </a:extLst>
          </xdr:cNvPr>
          <xdr:cNvGrpSpPr>
            <a:grpSpLocks/>
          </xdr:cNvGrpSpPr>
        </xdr:nvGrpSpPr>
        <xdr:grpSpPr bwMode="auto">
          <a:xfrm>
            <a:off x="596900" y="2852737"/>
            <a:ext cx="7950200" cy="1152527"/>
            <a:chOff x="0" y="0"/>
            <a:chExt cx="8648700" cy="1152526"/>
          </a:xfrm>
        </xdr:grpSpPr>
        <xdr:sp macro="" textlink="">
          <xdr:nvSpPr>
            <xdr:cNvPr id="16" name="Rectangle 41">
              <a:extLst>
                <a:ext uri="{FF2B5EF4-FFF2-40B4-BE49-F238E27FC236}">
                  <a16:creationId xmlns:a16="http://schemas.microsoft.com/office/drawing/2014/main" id="{553374AB-733A-429B-8A38-7D0DA330BB24}"/>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7" name="Text Box 42">
              <a:extLst>
                <a:ext uri="{FF2B5EF4-FFF2-40B4-BE49-F238E27FC236}">
                  <a16:creationId xmlns:a16="http://schemas.microsoft.com/office/drawing/2014/main" id="{9F19BF19-B2F1-4CED-9136-8A6FE05001D7}"/>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18" name="Rectangle 43">
              <a:extLst>
                <a:ext uri="{FF2B5EF4-FFF2-40B4-BE49-F238E27FC236}">
                  <a16:creationId xmlns:a16="http://schemas.microsoft.com/office/drawing/2014/main" id="{0616A3B7-DDCF-4673-A1DF-0EC747D7875C}"/>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9" name="Rectangle 44">
              <a:extLst>
                <a:ext uri="{FF2B5EF4-FFF2-40B4-BE49-F238E27FC236}">
                  <a16:creationId xmlns:a16="http://schemas.microsoft.com/office/drawing/2014/main" id="{BE64E932-E319-479C-9EC0-475AA6CE8B89}"/>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0" name="Text Box 45">
              <a:extLst>
                <a:ext uri="{FF2B5EF4-FFF2-40B4-BE49-F238E27FC236}">
                  <a16:creationId xmlns:a16="http://schemas.microsoft.com/office/drawing/2014/main" id="{0F8567A8-174D-4C5A-9A2F-DC7E977F8979}"/>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21" name="Text Box 46">
              <a:extLst>
                <a:ext uri="{FF2B5EF4-FFF2-40B4-BE49-F238E27FC236}">
                  <a16:creationId xmlns:a16="http://schemas.microsoft.com/office/drawing/2014/main" id="{7DF8B7F3-4024-49CB-838C-A305293AF55E}"/>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22" name="Text Box 47">
              <a:extLst>
                <a:ext uri="{FF2B5EF4-FFF2-40B4-BE49-F238E27FC236}">
                  <a16:creationId xmlns:a16="http://schemas.microsoft.com/office/drawing/2014/main" id="{68152A20-4AD6-4C42-978F-4DF9FE0044FB}"/>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23" name="Text Box 49">
              <a:extLst>
                <a:ext uri="{FF2B5EF4-FFF2-40B4-BE49-F238E27FC236}">
                  <a16:creationId xmlns:a16="http://schemas.microsoft.com/office/drawing/2014/main" id="{ACD54900-64E0-4105-9A92-4E50535047D1}"/>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15" name="Picture 250" descr="escudo">
            <a:extLst>
              <a:ext uri="{FF2B5EF4-FFF2-40B4-BE49-F238E27FC236}">
                <a16:creationId xmlns:a16="http://schemas.microsoft.com/office/drawing/2014/main" id="{18E851C3-F316-4E85-844B-A0F481A211F4}"/>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75405</xdr:colOff>
      <xdr:row>27</xdr:row>
      <xdr:rowOff>123032</xdr:rowOff>
    </xdr:from>
    <xdr:to>
      <xdr:col>10</xdr:col>
      <xdr:colOff>1234280</xdr:colOff>
      <xdr:row>49</xdr:row>
      <xdr:rowOff>123031</xdr:rowOff>
    </xdr:to>
    <xdr:graphicFrame macro="">
      <xdr:nvGraphicFramePr>
        <xdr:cNvPr id="24" name="12 Gráfico">
          <a:extLst>
            <a:ext uri="{FF2B5EF4-FFF2-40B4-BE49-F238E27FC236}">
              <a16:creationId xmlns:a16="http://schemas.microsoft.com/office/drawing/2014/main" id="{65DF8018-039A-46A8-AEF2-0EEBE454C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ana%20Reina%20Becerra\Desktop\Indicadores%202019%20proceso%20ACYGP\Indicadores%20Antes\1.%20Ind%20ACGP1%20trm%20I%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Hoja1"/>
    </sheetNames>
    <sheetDataSet>
      <sheetData sheetId="0"/>
      <sheetData sheetId="1"/>
      <sheetData sheetId="2">
        <row r="13">
          <cell r="C13" t="str">
            <v>Trimestral</v>
          </cell>
          <cell r="D13">
            <v>19</v>
          </cell>
          <cell r="G13">
            <v>1</v>
          </cell>
        </row>
        <row r="14">
          <cell r="C14"/>
          <cell r="D14"/>
          <cell r="G14" t="str">
            <v/>
          </cell>
        </row>
        <row r="15">
          <cell r="C15"/>
          <cell r="D15"/>
          <cell r="G15" t="str">
            <v/>
          </cell>
        </row>
        <row r="16">
          <cell r="C16"/>
          <cell r="D16"/>
          <cell r="G16" t="str">
            <v/>
          </cell>
        </row>
        <row r="17">
          <cell r="C17"/>
          <cell r="D17"/>
          <cell r="G17" t="str">
            <v/>
          </cell>
        </row>
        <row r="18">
          <cell r="C18"/>
          <cell r="D18"/>
          <cell r="G18" t="str">
            <v/>
          </cell>
        </row>
        <row r="19">
          <cell r="C19"/>
          <cell r="D19"/>
          <cell r="G19" t="str">
            <v/>
          </cell>
        </row>
        <row r="20">
          <cell r="C20"/>
          <cell r="D20"/>
          <cell r="G20" t="str">
            <v/>
          </cell>
        </row>
        <row r="21">
          <cell r="C21"/>
          <cell r="D21"/>
          <cell r="G21" t="str">
            <v/>
          </cell>
        </row>
        <row r="22">
          <cell r="C22"/>
          <cell r="D22"/>
          <cell r="G22" t="str">
            <v/>
          </cell>
        </row>
        <row r="23">
          <cell r="C23"/>
          <cell r="D23"/>
          <cell r="G23" t="str">
            <v/>
          </cell>
        </row>
        <row r="24">
          <cell r="C24"/>
          <cell r="D24"/>
          <cell r="G24" t="str">
            <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AAC3-B3B1-485B-9E9B-16BABD60EDEB}">
  <dimension ref="A1:L58"/>
  <sheetViews>
    <sheetView topLeftCell="A10" workbookViewId="0">
      <selection activeCell="J15" sqref="J15:K17"/>
    </sheetView>
  </sheetViews>
  <sheetFormatPr baseColWidth="10" defaultColWidth="12.28515625" defaultRowHeight="15" x14ac:dyDescent="0.25"/>
  <cols>
    <col min="1" max="1" width="32.5703125" style="1" customWidth="1"/>
    <col min="2" max="2" width="17.7109375" style="1" customWidth="1"/>
    <col min="3" max="3" width="7.140625" style="1" customWidth="1"/>
    <col min="4" max="4" width="7.5703125" style="1" customWidth="1"/>
    <col min="5" max="5" width="17.140625" style="1" customWidth="1"/>
    <col min="6" max="6" width="10" style="1" customWidth="1"/>
    <col min="7" max="7" width="8.42578125" style="1" customWidth="1"/>
    <col min="8" max="8" width="7" style="1" customWidth="1"/>
    <col min="9" max="9" width="3.5703125" style="1" customWidth="1"/>
    <col min="10" max="10" width="12.42578125" style="1" customWidth="1"/>
    <col min="11" max="11" width="25.5703125" style="1" customWidth="1"/>
    <col min="12" max="12" width="1.5703125" style="1" customWidth="1"/>
    <col min="13" max="16384" width="12.28515625" style="1"/>
  </cols>
  <sheetData>
    <row r="1" spans="1:12" x14ac:dyDescent="0.25">
      <c r="A1" s="63"/>
      <c r="B1" s="64"/>
      <c r="C1" s="64"/>
      <c r="D1" s="64"/>
      <c r="E1" s="64"/>
      <c r="F1" s="64"/>
      <c r="G1" s="64"/>
      <c r="H1" s="64"/>
      <c r="I1" s="64"/>
      <c r="J1" s="64"/>
      <c r="K1" s="64"/>
      <c r="L1" s="65"/>
    </row>
    <row r="2" spans="1:12" x14ac:dyDescent="0.25">
      <c r="A2" s="66"/>
      <c r="B2" s="67"/>
      <c r="C2" s="67"/>
      <c r="D2" s="67"/>
      <c r="E2" s="67"/>
      <c r="F2" s="67"/>
      <c r="G2" s="67"/>
      <c r="H2" s="67"/>
      <c r="I2" s="67"/>
      <c r="J2" s="67"/>
      <c r="K2" s="67"/>
      <c r="L2" s="68"/>
    </row>
    <row r="3" spans="1:12" x14ac:dyDescent="0.25">
      <c r="A3" s="66"/>
      <c r="B3" s="67"/>
      <c r="C3" s="67"/>
      <c r="D3" s="67"/>
      <c r="E3" s="67"/>
      <c r="F3" s="67"/>
      <c r="G3" s="67"/>
      <c r="H3" s="67"/>
      <c r="I3" s="67"/>
      <c r="J3" s="67"/>
      <c r="K3" s="67"/>
      <c r="L3" s="68"/>
    </row>
    <row r="4" spans="1:12" x14ac:dyDescent="0.25">
      <c r="A4" s="66"/>
      <c r="B4" s="67"/>
      <c r="C4" s="67"/>
      <c r="D4" s="67"/>
      <c r="E4" s="67"/>
      <c r="F4" s="67"/>
      <c r="G4" s="67"/>
      <c r="H4" s="67"/>
      <c r="I4" s="67"/>
      <c r="J4" s="67"/>
      <c r="K4" s="67"/>
      <c r="L4" s="68"/>
    </row>
    <row r="5" spans="1:12" x14ac:dyDescent="0.25">
      <c r="A5" s="66"/>
      <c r="B5" s="67"/>
      <c r="C5" s="67"/>
      <c r="D5" s="67"/>
      <c r="E5" s="67"/>
      <c r="F5" s="67"/>
      <c r="G5" s="67"/>
      <c r="H5" s="67"/>
      <c r="I5" s="67"/>
      <c r="J5" s="67"/>
      <c r="K5" s="67"/>
      <c r="L5" s="68"/>
    </row>
    <row r="6" spans="1:12" x14ac:dyDescent="0.25">
      <c r="A6" s="66"/>
      <c r="B6" s="67"/>
      <c r="C6" s="67"/>
      <c r="D6" s="67"/>
      <c r="E6" s="67"/>
      <c r="F6" s="67"/>
      <c r="G6" s="67"/>
      <c r="H6" s="67"/>
      <c r="I6" s="67"/>
      <c r="J6" s="67"/>
      <c r="K6" s="67"/>
      <c r="L6" s="68"/>
    </row>
    <row r="7" spans="1:12" x14ac:dyDescent="0.25">
      <c r="A7" s="66"/>
      <c r="B7" s="67"/>
      <c r="C7" s="67"/>
      <c r="D7" s="67"/>
      <c r="E7" s="67"/>
      <c r="F7" s="67"/>
      <c r="G7" s="67"/>
      <c r="H7" s="67"/>
      <c r="I7" s="67"/>
      <c r="J7" s="67"/>
      <c r="K7" s="67"/>
      <c r="L7" s="68"/>
    </row>
    <row r="8" spans="1:12" x14ac:dyDescent="0.25">
      <c r="A8" s="66"/>
      <c r="B8" s="67"/>
      <c r="C8" s="67"/>
      <c r="D8" s="67"/>
      <c r="E8" s="67"/>
      <c r="F8" s="67"/>
      <c r="G8" s="67"/>
      <c r="H8" s="67"/>
      <c r="I8" s="67"/>
      <c r="J8" s="67"/>
      <c r="K8" s="67"/>
      <c r="L8" s="68"/>
    </row>
    <row r="9" spans="1:12" ht="15.75" thickBot="1" x14ac:dyDescent="0.3">
      <c r="A9" s="69"/>
      <c r="B9" s="70"/>
      <c r="C9" s="70"/>
      <c r="D9" s="70"/>
      <c r="E9" s="70"/>
      <c r="F9" s="70"/>
      <c r="G9" s="70"/>
      <c r="H9" s="70"/>
      <c r="I9" s="70"/>
      <c r="J9" s="70"/>
      <c r="K9" s="70"/>
      <c r="L9" s="71"/>
    </row>
    <row r="10" spans="1:12" ht="12.75" customHeight="1" x14ac:dyDescent="0.25">
      <c r="A10" s="2"/>
      <c r="B10" s="3"/>
      <c r="C10" s="3"/>
      <c r="D10" s="3"/>
      <c r="E10" s="4"/>
      <c r="F10" s="3"/>
      <c r="G10" s="3"/>
      <c r="H10" s="3"/>
      <c r="I10" s="3"/>
      <c r="J10" s="3"/>
      <c r="K10" s="3"/>
      <c r="L10" s="5"/>
    </row>
    <row r="11" spans="1:12" ht="23.25" customHeight="1" x14ac:dyDescent="0.25">
      <c r="A11" s="72" t="s">
        <v>0</v>
      </c>
      <c r="B11" s="73"/>
      <c r="C11" s="73"/>
      <c r="D11" s="73"/>
      <c r="E11" s="73"/>
      <c r="F11" s="73"/>
      <c r="G11" s="73"/>
      <c r="H11" s="73"/>
      <c r="I11" s="73"/>
      <c r="J11" s="73"/>
      <c r="K11" s="73"/>
      <c r="L11" s="74"/>
    </row>
    <row r="12" spans="1:12" ht="15.75" customHeight="1" x14ac:dyDescent="0.25">
      <c r="A12" s="6"/>
      <c r="B12" s="7"/>
      <c r="C12" s="8"/>
      <c r="D12" s="8"/>
      <c r="E12" s="7"/>
      <c r="F12" s="7"/>
      <c r="G12" s="7"/>
      <c r="H12" s="8"/>
      <c r="I12" s="8"/>
      <c r="J12" s="7"/>
      <c r="K12" s="7"/>
      <c r="L12" s="9"/>
    </row>
    <row r="13" spans="1:12" ht="12.75" customHeight="1" x14ac:dyDescent="0.25">
      <c r="A13" s="75" t="s">
        <v>1</v>
      </c>
      <c r="B13" s="76"/>
      <c r="C13" s="10"/>
      <c r="D13" s="10"/>
      <c r="E13" s="77" t="s">
        <v>2</v>
      </c>
      <c r="F13" s="77"/>
      <c r="G13" s="77"/>
      <c r="H13" s="10"/>
      <c r="I13" s="10"/>
      <c r="J13" s="77" t="s">
        <v>3</v>
      </c>
      <c r="K13" s="77"/>
      <c r="L13" s="11"/>
    </row>
    <row r="14" spans="1:12" ht="12.75" customHeight="1" x14ac:dyDescent="0.25">
      <c r="A14" s="75"/>
      <c r="B14" s="76"/>
      <c r="C14" s="10"/>
      <c r="D14" s="10"/>
      <c r="E14" s="77"/>
      <c r="F14" s="77"/>
      <c r="G14" s="77"/>
      <c r="H14" s="10"/>
      <c r="I14" s="10"/>
      <c r="J14" s="77"/>
      <c r="K14" s="77"/>
      <c r="L14" s="11"/>
    </row>
    <row r="15" spans="1:12" ht="14.25" customHeight="1" x14ac:dyDescent="0.25">
      <c r="A15" s="12" t="s">
        <v>4</v>
      </c>
      <c r="B15" s="13"/>
      <c r="E15" s="14" t="s">
        <v>5</v>
      </c>
      <c r="F15" s="56" t="s">
        <v>6</v>
      </c>
      <c r="G15" s="56"/>
      <c r="I15" s="10"/>
      <c r="J15" s="57" t="s">
        <v>7</v>
      </c>
      <c r="K15" s="58"/>
      <c r="L15" s="11"/>
    </row>
    <row r="16" spans="1:12" x14ac:dyDescent="0.25">
      <c r="A16" s="12" t="s">
        <v>8</v>
      </c>
      <c r="B16" s="13" t="s">
        <v>6</v>
      </c>
      <c r="E16" s="14" t="s">
        <v>9</v>
      </c>
      <c r="F16" s="56" t="s">
        <v>6</v>
      </c>
      <c r="G16" s="56"/>
      <c r="I16" s="10"/>
      <c r="J16" s="59"/>
      <c r="K16" s="60"/>
      <c r="L16" s="11"/>
    </row>
    <row r="17" spans="1:12" x14ac:dyDescent="0.25">
      <c r="A17" s="12" t="s">
        <v>10</v>
      </c>
      <c r="B17" s="13"/>
      <c r="E17" s="14" t="s">
        <v>11</v>
      </c>
      <c r="F17" s="56"/>
      <c r="G17" s="56"/>
      <c r="I17" s="10"/>
      <c r="J17" s="61"/>
      <c r="K17" s="62"/>
      <c r="L17" s="11"/>
    </row>
    <row r="18" spans="1:12" x14ac:dyDescent="0.25">
      <c r="A18" s="12" t="s">
        <v>12</v>
      </c>
      <c r="B18" s="13"/>
      <c r="E18" s="14" t="s">
        <v>13</v>
      </c>
      <c r="F18" s="56"/>
      <c r="G18" s="56"/>
      <c r="H18" s="10"/>
      <c r="I18" s="15"/>
      <c r="J18" s="15"/>
      <c r="K18" s="15"/>
      <c r="L18" s="11"/>
    </row>
    <row r="19" spans="1:12" ht="10.5" customHeight="1" x14ac:dyDescent="0.25">
      <c r="A19" s="16"/>
      <c r="B19" s="17"/>
      <c r="C19" s="10"/>
      <c r="D19" s="10"/>
      <c r="E19" s="10"/>
      <c r="F19" s="10"/>
      <c r="G19" s="18"/>
      <c r="H19" s="10"/>
      <c r="I19" s="15"/>
      <c r="J19" s="15"/>
      <c r="K19" s="15"/>
      <c r="L19" s="11"/>
    </row>
    <row r="20" spans="1:12" ht="17.25" customHeight="1" x14ac:dyDescent="0.25">
      <c r="A20" s="78" t="s">
        <v>14</v>
      </c>
      <c r="B20" s="79"/>
      <c r="C20" s="79"/>
      <c r="D20" s="79"/>
      <c r="E20" s="79"/>
      <c r="F20" s="79"/>
      <c r="G20" s="79"/>
      <c r="H20" s="79"/>
      <c r="I20" s="79"/>
      <c r="J20" s="79"/>
      <c r="K20" s="79"/>
      <c r="L20" s="80"/>
    </row>
    <row r="21" spans="1:12" ht="14.25" customHeight="1" x14ac:dyDescent="0.25">
      <c r="A21" s="81"/>
      <c r="B21" s="82"/>
      <c r="C21" s="82"/>
      <c r="D21" s="82"/>
      <c r="E21" s="82"/>
      <c r="F21" s="82"/>
      <c r="G21" s="82"/>
      <c r="H21" s="82"/>
      <c r="I21" s="82"/>
      <c r="J21" s="82"/>
      <c r="K21" s="82"/>
      <c r="L21" s="83"/>
    </row>
    <row r="22" spans="1:12" ht="21" customHeight="1" x14ac:dyDescent="0.25">
      <c r="A22" s="84" t="s">
        <v>15</v>
      </c>
      <c r="B22" s="86" t="s">
        <v>16</v>
      </c>
      <c r="C22" s="87"/>
      <c r="D22" s="87"/>
      <c r="E22" s="88"/>
      <c r="F22" s="89" t="s">
        <v>17</v>
      </c>
      <c r="G22" s="90"/>
      <c r="H22" s="90"/>
      <c r="I22" s="90"/>
      <c r="J22" s="90"/>
      <c r="K22" s="90"/>
      <c r="L22" s="91"/>
    </row>
    <row r="23" spans="1:12" ht="20.100000000000001" customHeight="1" x14ac:dyDescent="0.25">
      <c r="A23" s="85"/>
      <c r="B23" s="86" t="s">
        <v>18</v>
      </c>
      <c r="C23" s="87"/>
      <c r="D23" s="87"/>
      <c r="E23" s="88"/>
      <c r="F23" s="92" t="s">
        <v>17</v>
      </c>
      <c r="G23" s="93"/>
      <c r="H23" s="93"/>
      <c r="I23" s="93"/>
      <c r="J23" s="93"/>
      <c r="K23" s="93"/>
      <c r="L23" s="94"/>
    </row>
    <row r="24" spans="1:12" ht="34.5" customHeight="1" x14ac:dyDescent="0.25">
      <c r="A24" s="85"/>
      <c r="B24" s="86" t="s">
        <v>19</v>
      </c>
      <c r="C24" s="87"/>
      <c r="D24" s="87"/>
      <c r="E24" s="88"/>
      <c r="F24" s="92" t="s">
        <v>17</v>
      </c>
      <c r="G24" s="93"/>
      <c r="H24" s="93"/>
      <c r="I24" s="93"/>
      <c r="J24" s="93"/>
      <c r="K24" s="93"/>
      <c r="L24" s="94"/>
    </row>
    <row r="25" spans="1:12" ht="35.25" customHeight="1" x14ac:dyDescent="0.25">
      <c r="A25" s="85"/>
      <c r="B25" s="86" t="s">
        <v>20</v>
      </c>
      <c r="C25" s="87"/>
      <c r="D25" s="87"/>
      <c r="E25" s="88"/>
      <c r="F25" s="92" t="s">
        <v>17</v>
      </c>
      <c r="G25" s="93"/>
      <c r="H25" s="93"/>
      <c r="I25" s="93"/>
      <c r="J25" s="93"/>
      <c r="K25" s="93"/>
      <c r="L25" s="94"/>
    </row>
    <row r="26" spans="1:12" ht="23.25" customHeight="1" x14ac:dyDescent="0.25">
      <c r="A26" s="84" t="s">
        <v>21</v>
      </c>
      <c r="B26" s="86" t="s">
        <v>22</v>
      </c>
      <c r="C26" s="87"/>
      <c r="D26" s="87"/>
      <c r="E26" s="88"/>
      <c r="F26" s="92" t="s">
        <v>23</v>
      </c>
      <c r="G26" s="93"/>
      <c r="H26" s="93"/>
      <c r="I26" s="93"/>
      <c r="J26" s="93"/>
      <c r="K26" s="93"/>
      <c r="L26" s="94"/>
    </row>
    <row r="27" spans="1:12" ht="23.25" customHeight="1" x14ac:dyDescent="0.25">
      <c r="A27" s="85"/>
      <c r="B27" s="86" t="s">
        <v>24</v>
      </c>
      <c r="C27" s="87"/>
      <c r="D27" s="87"/>
      <c r="E27" s="88"/>
      <c r="F27" s="92" t="s">
        <v>25</v>
      </c>
      <c r="G27" s="93"/>
      <c r="H27" s="93"/>
      <c r="I27" s="93"/>
      <c r="J27" s="93"/>
      <c r="K27" s="93"/>
      <c r="L27" s="94"/>
    </row>
    <row r="28" spans="1:12" ht="23.25" customHeight="1" x14ac:dyDescent="0.25">
      <c r="A28" s="85"/>
      <c r="B28" s="86" t="s">
        <v>26</v>
      </c>
      <c r="C28" s="87"/>
      <c r="D28" s="87"/>
      <c r="E28" s="88"/>
      <c r="F28" s="92" t="s">
        <v>17</v>
      </c>
      <c r="G28" s="93"/>
      <c r="H28" s="93"/>
      <c r="I28" s="93"/>
      <c r="J28" s="93"/>
      <c r="K28" s="93"/>
      <c r="L28" s="94"/>
    </row>
    <row r="29" spans="1:12" ht="83.25" customHeight="1" x14ac:dyDescent="0.25">
      <c r="A29" s="95"/>
      <c r="B29" s="86" t="s">
        <v>27</v>
      </c>
      <c r="C29" s="87"/>
      <c r="D29" s="87"/>
      <c r="E29" s="88"/>
      <c r="F29" s="92" t="s">
        <v>28</v>
      </c>
      <c r="G29" s="93"/>
      <c r="H29" s="93"/>
      <c r="I29" s="93"/>
      <c r="J29" s="93"/>
      <c r="K29" s="93"/>
      <c r="L29" s="94"/>
    </row>
    <row r="30" spans="1:12" ht="25.5" customHeight="1" x14ac:dyDescent="0.25">
      <c r="A30" s="99" t="s">
        <v>29</v>
      </c>
      <c r="B30" s="101" t="s">
        <v>30</v>
      </c>
      <c r="C30" s="101"/>
      <c r="D30" s="101"/>
      <c r="E30" s="101"/>
      <c r="F30" s="102" t="s">
        <v>17</v>
      </c>
      <c r="G30" s="102"/>
      <c r="H30" s="102"/>
      <c r="I30" s="102"/>
      <c r="J30" s="102"/>
      <c r="K30" s="102"/>
      <c r="L30" s="103"/>
    </row>
    <row r="31" spans="1:12" ht="29.25" customHeight="1" x14ac:dyDescent="0.25">
      <c r="A31" s="100"/>
      <c r="B31" s="101" t="s">
        <v>31</v>
      </c>
      <c r="C31" s="101"/>
      <c r="D31" s="101"/>
      <c r="E31" s="101"/>
      <c r="F31" s="104" t="s">
        <v>17</v>
      </c>
      <c r="G31" s="104"/>
      <c r="H31" s="104"/>
      <c r="I31" s="104"/>
      <c r="J31" s="104"/>
      <c r="K31" s="104"/>
      <c r="L31" s="105"/>
    </row>
    <row r="32" spans="1:12" ht="33" customHeight="1" x14ac:dyDescent="0.25">
      <c r="A32" s="100"/>
      <c r="B32" s="106" t="s">
        <v>32</v>
      </c>
      <c r="C32" s="106"/>
      <c r="D32" s="106"/>
      <c r="E32" s="106"/>
      <c r="F32" s="104" t="s">
        <v>17</v>
      </c>
      <c r="G32" s="104"/>
      <c r="H32" s="104"/>
      <c r="I32" s="104"/>
      <c r="J32" s="104"/>
      <c r="K32" s="104"/>
      <c r="L32" s="105"/>
    </row>
    <row r="33" spans="1:12" ht="28.5" customHeight="1" x14ac:dyDescent="0.25">
      <c r="A33" s="19" t="s">
        <v>33</v>
      </c>
      <c r="B33" s="106" t="s">
        <v>16</v>
      </c>
      <c r="C33" s="106"/>
      <c r="D33" s="106"/>
      <c r="E33" s="106"/>
      <c r="F33" s="104" t="s">
        <v>17</v>
      </c>
      <c r="G33" s="104"/>
      <c r="H33" s="104"/>
      <c r="I33" s="104"/>
      <c r="J33" s="104"/>
      <c r="K33" s="104"/>
      <c r="L33" s="105"/>
    </row>
    <row r="34" spans="1:12" s="20" customFormat="1" ht="28.5" customHeight="1" x14ac:dyDescent="0.25">
      <c r="A34" s="107" t="s">
        <v>34</v>
      </c>
      <c r="B34" s="108"/>
      <c r="C34" s="108"/>
      <c r="D34" s="108"/>
      <c r="E34" s="108"/>
      <c r="F34" s="108"/>
      <c r="G34" s="108"/>
      <c r="H34" s="108"/>
      <c r="I34" s="108"/>
      <c r="J34" s="108"/>
      <c r="K34" s="108"/>
      <c r="L34" s="109"/>
    </row>
    <row r="35" spans="1:12" s="20" customFormat="1" ht="24.75" customHeight="1" x14ac:dyDescent="0.25">
      <c r="A35" s="21" t="s">
        <v>35</v>
      </c>
      <c r="B35" s="110" t="s">
        <v>36</v>
      </c>
      <c r="C35" s="110"/>
      <c r="D35" s="110"/>
      <c r="E35" s="110"/>
      <c r="F35" s="110"/>
      <c r="G35" s="110"/>
      <c r="H35" s="110"/>
      <c r="I35" s="110"/>
      <c r="J35" s="110"/>
      <c r="K35" s="110"/>
      <c r="L35" s="111"/>
    </row>
    <row r="36" spans="1:12" ht="29.25" customHeight="1" x14ac:dyDescent="0.25">
      <c r="A36" s="22" t="s">
        <v>37</v>
      </c>
      <c r="B36" s="112" t="s">
        <v>38</v>
      </c>
      <c r="C36" s="112"/>
      <c r="D36" s="112"/>
      <c r="E36" s="112"/>
      <c r="F36" s="112"/>
      <c r="G36" s="112"/>
      <c r="H36" s="112"/>
      <c r="I36" s="112"/>
      <c r="J36" s="112"/>
      <c r="K36" s="112"/>
      <c r="L36" s="113"/>
    </row>
    <row r="37" spans="1:12" ht="29.25" customHeight="1" x14ac:dyDescent="0.25">
      <c r="A37" s="23" t="s">
        <v>39</v>
      </c>
      <c r="B37" s="96" t="s">
        <v>17</v>
      </c>
      <c r="C37" s="97"/>
      <c r="D37" s="97"/>
      <c r="E37" s="97"/>
      <c r="F37" s="97"/>
      <c r="G37" s="97"/>
      <c r="H37" s="97"/>
      <c r="I37" s="97"/>
      <c r="J37" s="97"/>
      <c r="K37" s="97"/>
      <c r="L37" s="98"/>
    </row>
    <row r="38" spans="1:12" ht="59.25" customHeight="1" x14ac:dyDescent="0.25">
      <c r="A38" s="23" t="s">
        <v>40</v>
      </c>
      <c r="B38" s="114" t="s">
        <v>41</v>
      </c>
      <c r="C38" s="115"/>
      <c r="D38" s="115"/>
      <c r="E38" s="115"/>
      <c r="F38" s="115"/>
      <c r="G38" s="115"/>
      <c r="H38" s="115"/>
      <c r="I38" s="115"/>
      <c r="J38" s="115"/>
      <c r="K38" s="115"/>
      <c r="L38" s="116"/>
    </row>
    <row r="39" spans="1:12" ht="40.5" customHeight="1" x14ac:dyDescent="0.25">
      <c r="A39" s="24" t="s">
        <v>42</v>
      </c>
      <c r="B39" s="112" t="s">
        <v>43</v>
      </c>
      <c r="C39" s="112"/>
      <c r="D39" s="112"/>
      <c r="E39" s="112"/>
      <c r="F39" s="112"/>
      <c r="G39" s="112"/>
      <c r="H39" s="112"/>
      <c r="I39" s="112"/>
      <c r="J39" s="112"/>
      <c r="K39" s="112"/>
      <c r="L39" s="113"/>
    </row>
    <row r="40" spans="1:12" ht="61.5" customHeight="1" x14ac:dyDescent="0.25">
      <c r="A40" s="24" t="s">
        <v>44</v>
      </c>
      <c r="B40" s="114" t="s">
        <v>45</v>
      </c>
      <c r="C40" s="115"/>
      <c r="D40" s="115"/>
      <c r="E40" s="115"/>
      <c r="F40" s="115"/>
      <c r="G40" s="115"/>
      <c r="H40" s="115"/>
      <c r="I40" s="115"/>
      <c r="J40" s="115"/>
      <c r="K40" s="115"/>
      <c r="L40" s="116"/>
    </row>
    <row r="41" spans="1:12" ht="27.75" customHeight="1" x14ac:dyDescent="0.25">
      <c r="A41" s="117" t="s">
        <v>46</v>
      </c>
      <c r="B41" s="120" t="s">
        <v>47</v>
      </c>
      <c r="C41" s="121"/>
      <c r="D41" s="121"/>
      <c r="E41" s="121" t="s">
        <v>48</v>
      </c>
      <c r="F41" s="121"/>
      <c r="G41" s="121"/>
      <c r="H41" s="121"/>
      <c r="I41" s="121"/>
      <c r="J41" s="121"/>
      <c r="K41" s="121"/>
      <c r="L41" s="122"/>
    </row>
    <row r="42" spans="1:12" ht="17.25" customHeight="1" x14ac:dyDescent="0.25">
      <c r="A42" s="118"/>
      <c r="B42" s="120" t="s">
        <v>49</v>
      </c>
      <c r="C42" s="121"/>
      <c r="D42" s="121"/>
      <c r="E42" s="121" t="s">
        <v>50</v>
      </c>
      <c r="F42" s="121"/>
      <c r="G42" s="121"/>
      <c r="H42" s="121"/>
      <c r="I42" s="121"/>
      <c r="J42" s="121"/>
      <c r="K42" s="121"/>
      <c r="L42" s="122"/>
    </row>
    <row r="43" spans="1:12" ht="21.75" customHeight="1" x14ac:dyDescent="0.25">
      <c r="A43" s="119"/>
      <c r="B43" s="120" t="s">
        <v>51</v>
      </c>
      <c r="C43" s="121"/>
      <c r="D43" s="121"/>
      <c r="E43" s="121" t="s">
        <v>52</v>
      </c>
      <c r="F43" s="121"/>
      <c r="G43" s="121"/>
      <c r="H43" s="121"/>
      <c r="I43" s="121"/>
      <c r="J43" s="121"/>
      <c r="K43" s="121"/>
      <c r="L43" s="122"/>
    </row>
    <row r="44" spans="1:12" ht="26.25" customHeight="1" x14ac:dyDescent="0.25">
      <c r="A44" s="25" t="s">
        <v>53</v>
      </c>
      <c r="B44" s="123" t="s">
        <v>54</v>
      </c>
      <c r="C44" s="123"/>
      <c r="D44" s="123"/>
      <c r="E44" s="123"/>
      <c r="F44" s="123"/>
      <c r="G44" s="123"/>
      <c r="H44" s="123"/>
      <c r="I44" s="123"/>
      <c r="J44" s="123"/>
      <c r="K44" s="123"/>
      <c r="L44" s="124"/>
    </row>
    <row r="45" spans="1:12" ht="37.5" customHeight="1" x14ac:dyDescent="0.25">
      <c r="A45" s="25" t="s">
        <v>55</v>
      </c>
      <c r="B45" s="125" t="s">
        <v>56</v>
      </c>
      <c r="C45" s="126"/>
      <c r="D45" s="126"/>
      <c r="E45" s="126"/>
      <c r="F45" s="126"/>
      <c r="G45" s="126"/>
      <c r="H45" s="126"/>
      <c r="I45" s="126"/>
      <c r="J45" s="126"/>
      <c r="K45" s="126"/>
      <c r="L45" s="127"/>
    </row>
    <row r="46" spans="1:12" ht="23.25" customHeight="1" x14ac:dyDescent="0.25">
      <c r="A46" s="128" t="s">
        <v>57</v>
      </c>
      <c r="B46" s="129" t="s">
        <v>58</v>
      </c>
      <c r="C46" s="130"/>
      <c r="D46" s="130"/>
      <c r="E46" s="130"/>
      <c r="F46" s="130"/>
      <c r="G46" s="130"/>
      <c r="H46" s="130"/>
      <c r="I46" s="130"/>
      <c r="J46" s="130"/>
      <c r="K46" s="130"/>
      <c r="L46" s="131"/>
    </row>
    <row r="47" spans="1:12" ht="32.25" customHeight="1" x14ac:dyDescent="0.25">
      <c r="A47" s="128"/>
      <c r="B47" s="132" t="s">
        <v>59</v>
      </c>
      <c r="C47" s="133"/>
      <c r="D47" s="133"/>
      <c r="E47" s="133"/>
      <c r="F47" s="133"/>
      <c r="G47" s="133"/>
      <c r="H47" s="133"/>
      <c r="I47" s="133"/>
      <c r="J47" s="133"/>
      <c r="K47" s="133"/>
      <c r="L47" s="134"/>
    </row>
    <row r="48" spans="1:12" ht="26.25" customHeight="1" x14ac:dyDescent="0.25">
      <c r="A48" s="25" t="s">
        <v>60</v>
      </c>
      <c r="B48" s="96" t="s">
        <v>17</v>
      </c>
      <c r="C48" s="97"/>
      <c r="D48" s="97"/>
      <c r="E48" s="97"/>
      <c r="F48" s="97"/>
      <c r="G48" s="97"/>
      <c r="H48" s="97"/>
      <c r="I48" s="97"/>
      <c r="J48" s="97"/>
      <c r="K48" s="97"/>
      <c r="L48" s="98"/>
    </row>
    <row r="49" spans="1:12" ht="33" customHeight="1" x14ac:dyDescent="0.25">
      <c r="A49" s="25" t="s">
        <v>61</v>
      </c>
      <c r="B49" s="96" t="s">
        <v>62</v>
      </c>
      <c r="C49" s="97"/>
      <c r="D49" s="97"/>
      <c r="E49" s="97"/>
      <c r="F49" s="97"/>
      <c r="G49" s="97"/>
      <c r="H49" s="97"/>
      <c r="I49" s="97"/>
      <c r="J49" s="97"/>
      <c r="K49" s="97"/>
      <c r="L49" s="98"/>
    </row>
    <row r="50" spans="1:12" ht="33" customHeight="1" x14ac:dyDescent="0.25">
      <c r="A50" s="25" t="s">
        <v>63</v>
      </c>
      <c r="B50" s="96" t="s">
        <v>17</v>
      </c>
      <c r="C50" s="97"/>
      <c r="D50" s="97"/>
      <c r="E50" s="97"/>
      <c r="F50" s="97"/>
      <c r="G50" s="97"/>
      <c r="H50" s="97"/>
      <c r="I50" s="97"/>
      <c r="J50" s="97"/>
      <c r="K50" s="97"/>
      <c r="L50" s="98"/>
    </row>
    <row r="51" spans="1:12" ht="27" customHeight="1" x14ac:dyDescent="0.25">
      <c r="A51" s="25" t="s">
        <v>64</v>
      </c>
      <c r="B51" s="96" t="s">
        <v>17</v>
      </c>
      <c r="C51" s="97"/>
      <c r="D51" s="97"/>
      <c r="E51" s="97"/>
      <c r="F51" s="97"/>
      <c r="G51" s="97"/>
      <c r="H51" s="97"/>
      <c r="I51" s="97"/>
      <c r="J51" s="97"/>
      <c r="K51" s="97"/>
      <c r="L51" s="98"/>
    </row>
    <row r="52" spans="1:12" ht="42.75" customHeight="1" x14ac:dyDescent="0.25">
      <c r="A52" s="25" t="s">
        <v>65</v>
      </c>
      <c r="B52" s="135" t="s">
        <v>66</v>
      </c>
      <c r="C52" s="136"/>
      <c r="D52" s="136"/>
      <c r="E52" s="136"/>
      <c r="F52" s="136"/>
      <c r="G52" s="136"/>
      <c r="H52" s="136"/>
      <c r="I52" s="136"/>
      <c r="J52" s="136"/>
      <c r="K52" s="136"/>
      <c r="L52" s="137"/>
    </row>
    <row r="53" spans="1:12" ht="34.5" customHeight="1" x14ac:dyDescent="0.25">
      <c r="A53" s="25" t="s">
        <v>67</v>
      </c>
      <c r="B53" s="138" t="s">
        <v>68</v>
      </c>
      <c r="C53" s="138"/>
      <c r="D53" s="138"/>
      <c r="E53" s="138"/>
      <c r="F53" s="138"/>
      <c r="G53" s="138"/>
      <c r="H53" s="138"/>
      <c r="I53" s="138"/>
      <c r="J53" s="138"/>
      <c r="K53" s="138"/>
      <c r="L53" s="139"/>
    </row>
    <row r="54" spans="1:12" ht="27" customHeight="1" x14ac:dyDescent="0.25">
      <c r="A54" s="25" t="s">
        <v>69</v>
      </c>
      <c r="B54" s="123" t="s">
        <v>70</v>
      </c>
      <c r="C54" s="123"/>
      <c r="D54" s="123"/>
      <c r="E54" s="123"/>
      <c r="F54" s="123"/>
      <c r="G54" s="123"/>
      <c r="H54" s="123"/>
      <c r="I54" s="123"/>
      <c r="J54" s="123"/>
      <c r="K54" s="123"/>
      <c r="L54" s="124"/>
    </row>
    <row r="55" spans="1:12" ht="27" customHeight="1" x14ac:dyDescent="0.25">
      <c r="A55" s="26" t="s">
        <v>71</v>
      </c>
      <c r="B55" s="120" t="s">
        <v>72</v>
      </c>
      <c r="C55" s="121"/>
      <c r="D55" s="121"/>
      <c r="E55" s="121"/>
      <c r="F55" s="121"/>
      <c r="G55" s="121"/>
      <c r="H55" s="121"/>
      <c r="I55" s="121"/>
      <c r="J55" s="121"/>
      <c r="K55" s="121"/>
      <c r="L55" s="122"/>
    </row>
    <row r="56" spans="1:12" ht="48" customHeight="1" thickBot="1" x14ac:dyDescent="0.3">
      <c r="A56" s="27" t="s">
        <v>73</v>
      </c>
      <c r="B56" s="140" t="s">
        <v>74</v>
      </c>
      <c r="C56" s="141"/>
      <c r="D56" s="141"/>
      <c r="E56" s="141"/>
      <c r="F56" s="142"/>
      <c r="G56" s="143" t="s">
        <v>75</v>
      </c>
      <c r="H56" s="143"/>
      <c r="I56" s="143"/>
      <c r="J56" s="144" t="s">
        <v>76</v>
      </c>
      <c r="K56" s="145"/>
      <c r="L56" s="146"/>
    </row>
    <row r="57" spans="1:12" ht="9" customHeight="1" x14ac:dyDescent="0.25"/>
    <row r="58" spans="1:12" ht="15.75" x14ac:dyDescent="0.25">
      <c r="A58" s="147"/>
      <c r="B58" s="147"/>
      <c r="C58" s="147"/>
      <c r="D58" s="147"/>
      <c r="E58" s="147"/>
      <c r="F58" s="147"/>
      <c r="G58" s="147"/>
      <c r="H58" s="147"/>
      <c r="I58" s="147"/>
      <c r="J58" s="147"/>
      <c r="K58" s="147"/>
      <c r="L58" s="147"/>
    </row>
  </sheetData>
  <mergeCells count="69">
    <mergeCell ref="B55:L55"/>
    <mergeCell ref="B56:F56"/>
    <mergeCell ref="G56:I56"/>
    <mergeCell ref="J56:L56"/>
    <mergeCell ref="A58:L58"/>
    <mergeCell ref="B54:L54"/>
    <mergeCell ref="B44:L44"/>
    <mergeCell ref="B45:L45"/>
    <mergeCell ref="A46:A47"/>
    <mergeCell ref="B46:L46"/>
    <mergeCell ref="B47:L47"/>
    <mergeCell ref="B48:L48"/>
    <mergeCell ref="B49:L49"/>
    <mergeCell ref="B50:L50"/>
    <mergeCell ref="B51:L51"/>
    <mergeCell ref="B52:L52"/>
    <mergeCell ref="B53:L53"/>
    <mergeCell ref="B38:L38"/>
    <mergeCell ref="B39:L39"/>
    <mergeCell ref="B40:L40"/>
    <mergeCell ref="A41:A43"/>
    <mergeCell ref="B41:D41"/>
    <mergeCell ref="E41:L41"/>
    <mergeCell ref="B42:D42"/>
    <mergeCell ref="E42:L42"/>
    <mergeCell ref="B43:D43"/>
    <mergeCell ref="E43:L43"/>
    <mergeCell ref="B37:L37"/>
    <mergeCell ref="A30:A32"/>
    <mergeCell ref="B30:E30"/>
    <mergeCell ref="F30:L30"/>
    <mergeCell ref="B31:E31"/>
    <mergeCell ref="F31:L31"/>
    <mergeCell ref="B32:E32"/>
    <mergeCell ref="F32:L32"/>
    <mergeCell ref="B33:E33"/>
    <mergeCell ref="F33:L33"/>
    <mergeCell ref="A34:L34"/>
    <mergeCell ref="B35:L35"/>
    <mergeCell ref="B36:L36"/>
    <mergeCell ref="A26:A29"/>
    <mergeCell ref="B26:E26"/>
    <mergeCell ref="F26:L26"/>
    <mergeCell ref="B27:E27"/>
    <mergeCell ref="F27:L27"/>
    <mergeCell ref="B28:E28"/>
    <mergeCell ref="F28:L28"/>
    <mergeCell ref="B29:E29"/>
    <mergeCell ref="F29:L29"/>
    <mergeCell ref="F18:G18"/>
    <mergeCell ref="A20:L21"/>
    <mergeCell ref="A22:A25"/>
    <mergeCell ref="B22:E22"/>
    <mergeCell ref="F22:L22"/>
    <mergeCell ref="B23:E23"/>
    <mergeCell ref="F23:L23"/>
    <mergeCell ref="B24:E24"/>
    <mergeCell ref="F24:L24"/>
    <mergeCell ref="B25:E25"/>
    <mergeCell ref="F25:L25"/>
    <mergeCell ref="F15:G15"/>
    <mergeCell ref="J15:K17"/>
    <mergeCell ref="F16:G16"/>
    <mergeCell ref="F17:G17"/>
    <mergeCell ref="A1:L9"/>
    <mergeCell ref="A11:L11"/>
    <mergeCell ref="A13:B14"/>
    <mergeCell ref="E13:G14"/>
    <mergeCell ref="J13:K1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420A-88BC-44CE-9CA0-BC99D2E216BD}">
  <dimension ref="B3:O36"/>
  <sheetViews>
    <sheetView tabSelected="1" topLeftCell="A19" zoomScale="80" zoomScaleNormal="80" workbookViewId="0">
      <selection activeCell="A25" sqref="A25:XFD2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10.42578125" customWidth="1"/>
    <col min="9" max="9" width="20.42578125" customWidth="1"/>
    <col min="10" max="10" width="35" customWidth="1"/>
    <col min="11" max="11" width="28.425781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56" t="s">
        <v>77</v>
      </c>
      <c r="N6" s="56"/>
      <c r="O6" s="56"/>
    </row>
    <row r="7" spans="2:15" x14ac:dyDescent="0.25">
      <c r="B7" s="10"/>
      <c r="C7" s="10"/>
      <c r="D7" s="10"/>
      <c r="E7" s="29"/>
      <c r="F7" s="29"/>
      <c r="G7" s="29"/>
      <c r="H7" s="29"/>
      <c r="I7" s="29"/>
      <c r="J7" s="29"/>
      <c r="K7" s="1"/>
      <c r="M7" s="39" t="s">
        <v>78</v>
      </c>
      <c r="N7" s="40" t="s">
        <v>79</v>
      </c>
      <c r="O7" s="41">
        <v>0.8</v>
      </c>
    </row>
    <row r="8" spans="2:15" x14ac:dyDescent="0.25">
      <c r="B8" s="29"/>
      <c r="C8" s="29"/>
      <c r="D8" s="29"/>
      <c r="E8" s="29"/>
      <c r="F8" s="29"/>
      <c r="G8" s="29"/>
      <c r="H8" s="29"/>
      <c r="I8" s="29"/>
      <c r="J8" s="29"/>
      <c r="K8" s="1"/>
      <c r="M8" s="42" t="s">
        <v>80</v>
      </c>
      <c r="N8" s="40" t="s">
        <v>81</v>
      </c>
      <c r="O8" s="43" t="s">
        <v>94</v>
      </c>
    </row>
    <row r="9" spans="2:15" ht="18.75" customHeight="1" x14ac:dyDescent="0.25">
      <c r="B9" s="29"/>
      <c r="C9" s="29"/>
      <c r="D9" s="29"/>
      <c r="E9" s="29"/>
      <c r="F9" s="29"/>
      <c r="G9" s="29"/>
      <c r="H9" s="29"/>
      <c r="I9" s="29"/>
      <c r="J9" s="29"/>
      <c r="K9" s="1"/>
      <c r="M9" s="44" t="s">
        <v>82</v>
      </c>
      <c r="N9" s="40" t="s">
        <v>83</v>
      </c>
      <c r="O9" s="41">
        <v>0.5</v>
      </c>
    </row>
    <row r="10" spans="2:15" ht="32.25" customHeight="1" x14ac:dyDescent="0.25">
      <c r="B10" s="153" t="s">
        <v>85</v>
      </c>
      <c r="C10" s="153"/>
      <c r="D10" s="153"/>
      <c r="E10" s="154" t="s">
        <v>38</v>
      </c>
      <c r="F10" s="155"/>
      <c r="G10" s="155"/>
      <c r="H10" s="155"/>
      <c r="I10" s="155"/>
      <c r="J10" s="155"/>
      <c r="K10" s="156"/>
      <c r="L10" s="30"/>
    </row>
    <row r="11" spans="2:15" ht="24.75" customHeight="1" x14ac:dyDescent="0.25"/>
    <row r="12" spans="2:15" ht="56.25" customHeight="1" x14ac:dyDescent="0.25">
      <c r="B12" s="31" t="s">
        <v>86</v>
      </c>
      <c r="C12" s="31" t="s">
        <v>87</v>
      </c>
      <c r="D12" s="31" t="s">
        <v>88</v>
      </c>
      <c r="E12" s="32" t="s">
        <v>89</v>
      </c>
      <c r="F12" s="32" t="s">
        <v>90</v>
      </c>
      <c r="G12" s="32" t="s">
        <v>91</v>
      </c>
      <c r="H12" s="148" t="s">
        <v>92</v>
      </c>
      <c r="I12" s="148"/>
      <c r="J12" s="32" t="s">
        <v>93</v>
      </c>
      <c r="K12" s="32" t="s">
        <v>84</v>
      </c>
    </row>
    <row r="13" spans="2:15" ht="197.25" customHeight="1" x14ac:dyDescent="0.25">
      <c r="B13" s="35">
        <v>2019</v>
      </c>
      <c r="C13" s="55" t="s">
        <v>119</v>
      </c>
      <c r="D13" s="37">
        <v>1</v>
      </c>
      <c r="E13" s="36">
        <v>20</v>
      </c>
      <c r="F13" s="36">
        <v>20</v>
      </c>
      <c r="G13" s="37">
        <f>IF(E13="","",E13/F13)</f>
        <v>1</v>
      </c>
      <c r="H13" s="33">
        <f t="shared" ref="H13:H14" si="0">IF(G13="","",G13/D13)</f>
        <v>1</v>
      </c>
      <c r="I13" s="45" t="str">
        <f t="shared" ref="I13:I14" si="1">IF(H13&lt;$O$9,"Critico",IF(H13&lt;$O$7,"Medio",IF(H13="","","Satisfactorio")))</f>
        <v>Satisfactorio</v>
      </c>
      <c r="J13" s="46" t="s">
        <v>95</v>
      </c>
      <c r="K13" s="47" t="s">
        <v>96</v>
      </c>
    </row>
    <row r="14" spans="2:15" ht="100.5" customHeight="1" x14ac:dyDescent="0.25">
      <c r="B14" s="149" t="s">
        <v>97</v>
      </c>
      <c r="C14" s="150"/>
      <c r="D14" s="37">
        <v>1</v>
      </c>
      <c r="E14" s="36">
        <v>20</v>
      </c>
      <c r="F14" s="36">
        <v>20</v>
      </c>
      <c r="G14" s="37">
        <f>IF(E14="","",E14/F14)</f>
        <v>1</v>
      </c>
      <c r="H14" s="33">
        <f t="shared" si="0"/>
        <v>1</v>
      </c>
      <c r="I14" s="38" t="str">
        <f t="shared" si="1"/>
        <v>Satisfactorio</v>
      </c>
      <c r="J14" s="46" t="s">
        <v>98</v>
      </c>
      <c r="K14" s="35"/>
    </row>
    <row r="15" spans="2:15" x14ac:dyDescent="0.25">
      <c r="C15" s="28"/>
      <c r="D15" s="28"/>
      <c r="E15" s="28"/>
      <c r="F15" s="28"/>
      <c r="G15" s="28"/>
      <c r="H15" s="28"/>
      <c r="I15" s="28"/>
      <c r="J15" s="28"/>
      <c r="K15" s="28"/>
    </row>
    <row r="16" spans="2:15" x14ac:dyDescent="0.25">
      <c r="C16" s="28"/>
      <c r="D16" s="28"/>
      <c r="E16" s="28"/>
      <c r="F16" s="28"/>
      <c r="G16" s="28"/>
      <c r="H16" s="28"/>
      <c r="I16" s="28"/>
      <c r="J16" s="28"/>
      <c r="K16" s="28"/>
    </row>
    <row r="17" spans="2:11" x14ac:dyDescent="0.25">
      <c r="B17" s="28"/>
      <c r="C17" s="28"/>
      <c r="D17" s="28"/>
      <c r="E17" s="28"/>
      <c r="F17" s="28"/>
      <c r="G17" s="28"/>
      <c r="H17" s="28"/>
      <c r="I17" s="28"/>
      <c r="J17" s="28"/>
      <c r="K17" s="28"/>
    </row>
    <row r="18" spans="2:11" x14ac:dyDescent="0.25">
      <c r="B18" s="28"/>
      <c r="C18" s="28"/>
      <c r="D18" s="28"/>
      <c r="E18" s="28"/>
      <c r="F18" s="28"/>
      <c r="G18" s="28"/>
      <c r="H18" s="28"/>
      <c r="I18" s="28"/>
      <c r="J18" s="28"/>
      <c r="K18" s="28"/>
    </row>
    <row r="19" spans="2:11" ht="48" x14ac:dyDescent="0.25">
      <c r="B19" s="31" t="s">
        <v>86</v>
      </c>
      <c r="C19" s="31" t="s">
        <v>87</v>
      </c>
      <c r="D19" s="31" t="s">
        <v>88</v>
      </c>
      <c r="E19" s="49" t="s">
        <v>89</v>
      </c>
      <c r="F19" s="49" t="s">
        <v>90</v>
      </c>
      <c r="G19" s="49" t="s">
        <v>91</v>
      </c>
      <c r="H19" s="148" t="s">
        <v>92</v>
      </c>
      <c r="I19" s="148"/>
      <c r="J19" s="49" t="s">
        <v>93</v>
      </c>
      <c r="K19" s="49" t="s">
        <v>84</v>
      </c>
    </row>
    <row r="20" spans="2:11" ht="184.5" customHeight="1" x14ac:dyDescent="0.25">
      <c r="B20" s="35">
        <v>2019</v>
      </c>
      <c r="C20" s="55" t="s">
        <v>118</v>
      </c>
      <c r="D20" s="37">
        <v>1</v>
      </c>
      <c r="E20" s="36">
        <v>887</v>
      </c>
      <c r="F20" s="48">
        <v>887</v>
      </c>
      <c r="G20" s="37">
        <f>IF(E20="","",E20/F20)</f>
        <v>1</v>
      </c>
      <c r="H20" s="33">
        <f t="shared" ref="H20:H21" si="2">IF(G20="","",G20/D20)</f>
        <v>1</v>
      </c>
      <c r="I20" s="45" t="str">
        <f t="shared" ref="I20:I21" si="3">IF(H20&lt;$O$9,"Critico",IF(H20&lt;$O$7,"Medio",IF(H20="","","Satisfactorio")))</f>
        <v>Satisfactorio</v>
      </c>
      <c r="J20" s="46" t="s">
        <v>120</v>
      </c>
      <c r="K20" s="47" t="s">
        <v>117</v>
      </c>
    </row>
    <row r="21" spans="2:11" ht="33" customHeight="1" x14ac:dyDescent="0.25">
      <c r="B21" s="151" t="s">
        <v>116</v>
      </c>
      <c r="C21" s="152"/>
      <c r="D21" s="37">
        <v>1</v>
      </c>
      <c r="E21" s="36">
        <v>887</v>
      </c>
      <c r="F21" s="48">
        <v>887</v>
      </c>
      <c r="G21" s="37">
        <f>IF(E21="","",E21/F21)</f>
        <v>1</v>
      </c>
      <c r="H21" s="33">
        <f t="shared" si="2"/>
        <v>1</v>
      </c>
      <c r="I21" s="38" t="str">
        <f t="shared" si="3"/>
        <v>Satisfactorio</v>
      </c>
      <c r="J21" s="46"/>
      <c r="K21" s="35"/>
    </row>
    <row r="22" spans="2:11" x14ac:dyDescent="0.25">
      <c r="B22" s="28"/>
      <c r="C22" s="28"/>
      <c r="D22" s="28"/>
      <c r="E22" s="28"/>
      <c r="F22" s="28"/>
      <c r="G22" s="28"/>
      <c r="H22" s="28"/>
      <c r="I22" s="28"/>
      <c r="J22" s="28"/>
      <c r="K22" s="28"/>
    </row>
    <row r="23" spans="2:11" ht="48" x14ac:dyDescent="0.25">
      <c r="B23" s="31" t="s">
        <v>86</v>
      </c>
      <c r="C23" s="31" t="s">
        <v>87</v>
      </c>
      <c r="D23" s="31" t="s">
        <v>88</v>
      </c>
      <c r="E23" s="54" t="s">
        <v>89</v>
      </c>
      <c r="F23" s="54" t="s">
        <v>90</v>
      </c>
      <c r="G23" s="54" t="s">
        <v>91</v>
      </c>
      <c r="H23" s="148" t="s">
        <v>92</v>
      </c>
      <c r="I23" s="148"/>
      <c r="J23" s="54" t="s">
        <v>93</v>
      </c>
      <c r="K23" s="54" t="s">
        <v>84</v>
      </c>
    </row>
    <row r="24" spans="2:11" ht="91.5" customHeight="1" x14ac:dyDescent="0.25">
      <c r="B24" s="35">
        <v>2019</v>
      </c>
      <c r="C24" s="55" t="s">
        <v>118</v>
      </c>
      <c r="D24" s="37">
        <v>1</v>
      </c>
      <c r="E24" s="36">
        <v>1000</v>
      </c>
      <c r="F24" s="53">
        <v>1000</v>
      </c>
      <c r="G24" s="37">
        <f>IF(E24="","",E24/F24)</f>
        <v>1</v>
      </c>
      <c r="H24" s="33">
        <f t="shared" ref="H24" si="4">IF(G24="","",G24/D24)</f>
        <v>1</v>
      </c>
      <c r="I24" s="45" t="str">
        <f t="shared" ref="I24" si="5">IF(H24&lt;$O$9,"Critico",IF(H24&lt;$O$7,"Medio",IF(H24="","","Satisfactorio")))</f>
        <v>Satisfactorio</v>
      </c>
      <c r="J24" s="46"/>
      <c r="K24" s="47"/>
    </row>
    <row r="25" spans="2:11" x14ac:dyDescent="0.25">
      <c r="B25" s="28"/>
      <c r="C25" s="28"/>
      <c r="D25" s="28"/>
      <c r="E25" s="28"/>
      <c r="F25" s="28"/>
      <c r="G25" s="28"/>
      <c r="H25" s="28"/>
      <c r="I25" s="28"/>
      <c r="J25" s="28"/>
      <c r="K25" s="28"/>
    </row>
    <row r="26" spans="2:11" x14ac:dyDescent="0.25">
      <c r="B26" s="28"/>
      <c r="C26" s="28"/>
      <c r="D26" s="28"/>
      <c r="E26" s="28"/>
      <c r="F26" s="28"/>
      <c r="G26" s="28"/>
      <c r="H26" s="28"/>
      <c r="I26" s="28"/>
      <c r="J26" s="28"/>
      <c r="K26" s="28"/>
    </row>
    <row r="27" spans="2:11" ht="15" customHeight="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x14ac:dyDescent="0.25">
      <c r="B29" s="28"/>
      <c r="C29" s="28"/>
      <c r="D29" s="28"/>
      <c r="E29" s="28"/>
      <c r="F29" s="28"/>
      <c r="G29" s="28"/>
      <c r="H29" s="28"/>
      <c r="I29" s="28"/>
      <c r="J29" s="28"/>
      <c r="K29" s="28"/>
    </row>
    <row r="30" spans="2:11" x14ac:dyDescent="0.25">
      <c r="B30" s="28"/>
      <c r="C30" s="28"/>
      <c r="D30" s="28"/>
      <c r="E30" s="28"/>
      <c r="F30" s="28"/>
      <c r="G30" s="28"/>
      <c r="H30" s="28"/>
      <c r="I30" s="28"/>
      <c r="J30" s="28"/>
      <c r="K30" s="28"/>
    </row>
    <row r="31" spans="2:11" x14ac:dyDescent="0.25">
      <c r="B31" s="28"/>
      <c r="C31" s="28"/>
      <c r="D31" s="28"/>
      <c r="E31" s="28"/>
      <c r="F31" s="28"/>
      <c r="G31" s="28"/>
      <c r="H31" s="28"/>
      <c r="I31" s="28"/>
      <c r="J31" s="28"/>
      <c r="K31" s="28"/>
    </row>
    <row r="32" spans="2:11" ht="15" customHeight="1" x14ac:dyDescent="0.25"/>
    <row r="33" spans="5:5" x14ac:dyDescent="0.25">
      <c r="E33" s="34"/>
    </row>
    <row r="34" spans="5:5" x14ac:dyDescent="0.25">
      <c r="E34" s="34"/>
    </row>
    <row r="35" spans="5:5" x14ac:dyDescent="0.25">
      <c r="E35" s="34"/>
    </row>
    <row r="36" spans="5:5" x14ac:dyDescent="0.25">
      <c r="E36" s="34"/>
    </row>
  </sheetData>
  <mergeCells count="8">
    <mergeCell ref="H23:I23"/>
    <mergeCell ref="H19:I19"/>
    <mergeCell ref="B21:C21"/>
    <mergeCell ref="M6:O6"/>
    <mergeCell ref="B10:D10"/>
    <mergeCell ref="E10:K10"/>
    <mergeCell ref="H12:I12"/>
    <mergeCell ref="B14:C14"/>
  </mergeCells>
  <conditionalFormatting sqref="H13:H14">
    <cfRule type="cellIs" dxfId="38" priority="65" stopIfTrue="1" operator="between">
      <formula>0.66</formula>
      <formula>0.79</formula>
    </cfRule>
    <cfRule type="cellIs" dxfId="37" priority="66" stopIfTrue="1" operator="lessThan">
      <formula>0.66</formula>
    </cfRule>
    <cfRule type="cellIs" dxfId="36" priority="67" stopIfTrue="1" operator="between">
      <formula>0.8</formula>
      <formula>1</formula>
    </cfRule>
  </conditionalFormatting>
  <conditionalFormatting sqref="H13:H14">
    <cfRule type="expression" dxfId="35" priority="64">
      <formula>ISERROR(H13)</formula>
    </cfRule>
  </conditionalFormatting>
  <conditionalFormatting sqref="H13:H14">
    <cfRule type="cellIs" dxfId="34" priority="61" stopIfTrue="1" operator="between">
      <formula>0.66</formula>
      <formula>0.79</formula>
    </cfRule>
    <cfRule type="cellIs" dxfId="33" priority="62" stopIfTrue="1" operator="lessThan">
      <formula>0.66</formula>
    </cfRule>
    <cfRule type="cellIs" dxfId="32" priority="63" stopIfTrue="1" operator="greaterThanOrEqual">
      <formula>0.8</formula>
    </cfRule>
  </conditionalFormatting>
  <conditionalFormatting sqref="B13:D13 G13:G14 B14 D14">
    <cfRule type="containsText" dxfId="31" priority="58" operator="containsText" text="Critico">
      <formula>NOT(ISERROR(SEARCH("Critico",B13)))</formula>
    </cfRule>
    <cfRule type="containsText" dxfId="30" priority="59" operator="containsText" text="Satisfactorio">
      <formula>NOT(ISERROR(SEARCH("Satisfactorio",B13)))</formula>
    </cfRule>
    <cfRule type="containsText" dxfId="29" priority="60" operator="containsText" text="Medio">
      <formula>NOT(ISERROR(SEARCH("Medio",B13)))</formula>
    </cfRule>
  </conditionalFormatting>
  <conditionalFormatting sqref="K13:K14">
    <cfRule type="containsText" dxfId="28" priority="46" operator="containsText" text="Critico">
      <formula>NOT(ISERROR(SEARCH("Critico",K13)))</formula>
    </cfRule>
    <cfRule type="containsText" dxfId="27" priority="47" operator="containsText" text="Satisfactorio">
      <formula>NOT(ISERROR(SEARCH("Satisfactorio",K13)))</formula>
    </cfRule>
    <cfRule type="containsText" dxfId="26" priority="48" operator="containsText" text="Medio">
      <formula>NOT(ISERROR(SEARCH("Medio",K13)))</formula>
    </cfRule>
  </conditionalFormatting>
  <conditionalFormatting sqref="H20:H21">
    <cfRule type="cellIs" dxfId="25" priority="24" stopIfTrue="1" operator="between">
      <formula>0.66</formula>
      <formula>0.79</formula>
    </cfRule>
    <cfRule type="cellIs" dxfId="24" priority="25" stopIfTrue="1" operator="lessThan">
      <formula>0.66</formula>
    </cfRule>
    <cfRule type="cellIs" dxfId="23" priority="26" stopIfTrue="1" operator="between">
      <formula>0.8</formula>
      <formula>1</formula>
    </cfRule>
  </conditionalFormatting>
  <conditionalFormatting sqref="H20:H21">
    <cfRule type="expression" dxfId="22" priority="23">
      <formula>ISERROR(H20)</formula>
    </cfRule>
  </conditionalFormatting>
  <conditionalFormatting sqref="H20:H21">
    <cfRule type="cellIs" dxfId="21" priority="20" stopIfTrue="1" operator="between">
      <formula>0.66</formula>
      <formula>0.79</formula>
    </cfRule>
    <cfRule type="cellIs" dxfId="20" priority="21" stopIfTrue="1" operator="lessThan">
      <formula>0.66</formula>
    </cfRule>
    <cfRule type="cellIs" dxfId="19" priority="22" stopIfTrue="1" operator="greaterThanOrEqual">
      <formula>0.8</formula>
    </cfRule>
  </conditionalFormatting>
  <conditionalFormatting sqref="B20:D20 G20:G21 B21 D21">
    <cfRule type="containsText" dxfId="18" priority="17" operator="containsText" text="Critico">
      <formula>NOT(ISERROR(SEARCH("Critico",B20)))</formula>
    </cfRule>
    <cfRule type="containsText" dxfId="17" priority="18" operator="containsText" text="Satisfactorio">
      <formula>NOT(ISERROR(SEARCH("Satisfactorio",B20)))</formula>
    </cfRule>
    <cfRule type="containsText" dxfId="16" priority="19" operator="containsText" text="Medio">
      <formula>NOT(ISERROR(SEARCH("Medio",B20)))</formula>
    </cfRule>
  </conditionalFormatting>
  <conditionalFormatting sqref="K20:K21">
    <cfRule type="containsText" dxfId="15" priority="14" operator="containsText" text="Critico">
      <formula>NOT(ISERROR(SEARCH("Critico",K20)))</formula>
    </cfRule>
    <cfRule type="containsText" dxfId="14" priority="15" operator="containsText" text="Satisfactorio">
      <formula>NOT(ISERROR(SEARCH("Satisfactorio",K20)))</formula>
    </cfRule>
    <cfRule type="containsText" dxfId="13" priority="16" operator="containsText" text="Medio">
      <formula>NOT(ISERROR(SEARCH("Medio",K20)))</formula>
    </cfRule>
  </conditionalFormatting>
  <conditionalFormatting sqref="H24">
    <cfRule type="cellIs" dxfId="12" priority="11" stopIfTrue="1" operator="between">
      <formula>0.66</formula>
      <formula>0.79</formula>
    </cfRule>
    <cfRule type="cellIs" dxfId="11" priority="12" stopIfTrue="1" operator="lessThan">
      <formula>0.66</formula>
    </cfRule>
    <cfRule type="cellIs" dxfId="10" priority="13" stopIfTrue="1" operator="between">
      <formula>0.8</formula>
      <formula>1</formula>
    </cfRule>
  </conditionalFormatting>
  <conditionalFormatting sqref="H24">
    <cfRule type="expression" dxfId="9" priority="10">
      <formula>ISERROR(H24)</formula>
    </cfRule>
  </conditionalFormatting>
  <conditionalFormatting sqref="H24">
    <cfRule type="cellIs" dxfId="8" priority="7" stopIfTrue="1" operator="between">
      <formula>0.66</formula>
      <formula>0.79</formula>
    </cfRule>
    <cfRule type="cellIs" dxfId="7" priority="8" stopIfTrue="1" operator="lessThan">
      <formula>0.66</formula>
    </cfRule>
    <cfRule type="cellIs" dxfId="6" priority="9" stopIfTrue="1" operator="greaterThanOrEqual">
      <formula>0.8</formula>
    </cfRule>
  </conditionalFormatting>
  <conditionalFormatting sqref="B24:D24 G24">
    <cfRule type="containsText" dxfId="5" priority="4" operator="containsText" text="Critico">
      <formula>NOT(ISERROR(SEARCH("Critico",B24)))</formula>
    </cfRule>
    <cfRule type="containsText" dxfId="4" priority="5" operator="containsText" text="Satisfactorio">
      <formula>NOT(ISERROR(SEARCH("Satisfactorio",B24)))</formula>
    </cfRule>
    <cfRule type="containsText" dxfId="3" priority="6" operator="containsText" text="Medio">
      <formula>NOT(ISERROR(SEARCH("Medio",B24)))</formula>
    </cfRule>
  </conditionalFormatting>
  <conditionalFormatting sqref="K24">
    <cfRule type="containsText" dxfId="2" priority="1" operator="containsText" text="Critico">
      <formula>NOT(ISERROR(SEARCH("Critico",K24)))</formula>
    </cfRule>
    <cfRule type="containsText" dxfId="1" priority="2" operator="containsText" text="Satisfactorio">
      <formula>NOT(ISERROR(SEARCH("Satisfactorio",K24)))</formula>
    </cfRule>
    <cfRule type="containsText" dxfId="0" priority="3" operator="containsText" text="Medio">
      <formula>NOT(ISERROR(SEARCH("Medio",K24)))</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3BFF-10B0-4202-A3B7-7E0B90C2CD6C}">
  <dimension ref="B2:K14"/>
  <sheetViews>
    <sheetView workbookViewId="0">
      <selection activeCell="K14" sqref="K14"/>
    </sheetView>
  </sheetViews>
  <sheetFormatPr baseColWidth="10" defaultRowHeight="15" x14ac:dyDescent="0.25"/>
  <cols>
    <col min="2" max="2" width="18.28515625" bestFit="1" customWidth="1"/>
    <col min="6" max="6" width="21.42578125" bestFit="1" customWidth="1"/>
    <col min="7" max="7" width="18.7109375" bestFit="1" customWidth="1"/>
    <col min="8" max="8" width="13.85546875" bestFit="1" customWidth="1"/>
  </cols>
  <sheetData>
    <row r="2" spans="2:11" x14ac:dyDescent="0.25">
      <c r="D2" t="s">
        <v>101</v>
      </c>
    </row>
    <row r="3" spans="2:11" x14ac:dyDescent="0.25">
      <c r="B3" s="50"/>
      <c r="C3" s="50" t="s">
        <v>99</v>
      </c>
      <c r="D3" s="50" t="s">
        <v>106</v>
      </c>
      <c r="E3" t="s">
        <v>107</v>
      </c>
      <c r="F3" s="50" t="s">
        <v>108</v>
      </c>
      <c r="G3" s="50" t="s">
        <v>109</v>
      </c>
      <c r="H3" s="50" t="s">
        <v>110</v>
      </c>
      <c r="I3" s="50" t="s">
        <v>112</v>
      </c>
      <c r="J3" s="50" t="s">
        <v>114</v>
      </c>
    </row>
    <row r="4" spans="2:11" x14ac:dyDescent="0.25">
      <c r="B4" s="51" t="s">
        <v>100</v>
      </c>
      <c r="C4" s="50">
        <f>270+13+13+11+14</f>
        <v>321</v>
      </c>
      <c r="D4" s="50">
        <v>10</v>
      </c>
      <c r="E4" s="50"/>
    </row>
    <row r="5" spans="2:11" x14ac:dyDescent="0.25">
      <c r="B5" s="51" t="s">
        <v>102</v>
      </c>
      <c r="C5" s="50">
        <v>105</v>
      </c>
      <c r="E5" s="50">
        <v>292</v>
      </c>
    </row>
    <row r="6" spans="2:11" x14ac:dyDescent="0.25">
      <c r="B6" t="s">
        <v>103</v>
      </c>
      <c r="C6" s="50">
        <v>12</v>
      </c>
      <c r="F6">
        <v>62</v>
      </c>
      <c r="G6">
        <v>2</v>
      </c>
    </row>
    <row r="7" spans="2:11" x14ac:dyDescent="0.25">
      <c r="B7" s="50" t="s">
        <v>104</v>
      </c>
      <c r="C7" s="50">
        <f>7*15+15</f>
        <v>120</v>
      </c>
      <c r="E7" s="50">
        <v>76</v>
      </c>
    </row>
    <row r="8" spans="2:11" x14ac:dyDescent="0.25">
      <c r="B8" s="50" t="s">
        <v>105</v>
      </c>
      <c r="C8" s="50">
        <f>15+10+9</f>
        <v>34</v>
      </c>
      <c r="H8">
        <f>30+39</f>
        <v>69</v>
      </c>
    </row>
    <row r="9" spans="2:11" x14ac:dyDescent="0.25">
      <c r="B9" s="50" t="s">
        <v>111</v>
      </c>
      <c r="E9" s="50">
        <f>15*15</f>
        <v>225</v>
      </c>
    </row>
    <row r="10" spans="2:11" x14ac:dyDescent="0.25">
      <c r="B10" s="50" t="s">
        <v>113</v>
      </c>
      <c r="D10" s="50">
        <v>8</v>
      </c>
      <c r="H10">
        <f>34+29</f>
        <v>63</v>
      </c>
      <c r="J10">
        <v>23</v>
      </c>
    </row>
    <row r="11" spans="2:11" x14ac:dyDescent="0.25">
      <c r="B11" s="50" t="s">
        <v>115</v>
      </c>
      <c r="D11" s="50"/>
      <c r="E11" s="50">
        <v>2</v>
      </c>
      <c r="F11" s="50">
        <v>27</v>
      </c>
      <c r="J11">
        <v>18</v>
      </c>
    </row>
    <row r="12" spans="2:11" x14ac:dyDescent="0.25">
      <c r="F12" s="52"/>
      <c r="I12" s="50">
        <v>10</v>
      </c>
    </row>
    <row r="14" spans="2:11" x14ac:dyDescent="0.25">
      <c r="D14">
        <f>D4+D10</f>
        <v>18</v>
      </c>
      <c r="E14">
        <f>SUM(E5:E11)</f>
        <v>595</v>
      </c>
      <c r="F14">
        <f>SUM(F6:F11)</f>
        <v>89</v>
      </c>
      <c r="G14">
        <v>2</v>
      </c>
      <c r="H14">
        <f>SUM(H8:H10)</f>
        <v>132</v>
      </c>
      <c r="I14">
        <v>10</v>
      </c>
      <c r="J14">
        <f>SUM(J10:J11)</f>
        <v>41</v>
      </c>
      <c r="K14">
        <f>D14+E14+F14+G14+H14+I14+J14</f>
        <v>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F.T. Ind. Nivel Satisfacción</vt:lpstr>
      <vt:lpstr>FT.Seguimiento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2019-06-26T14:24:13Z</dcterms:created>
  <dcterms:modified xsi:type="dcterms:W3CDTF">2019-11-27T22:28:54Z</dcterms:modified>
</cp:coreProperties>
</file>