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12. GESTIÓN CULTURAL\"/>
    </mc:Choice>
  </mc:AlternateContent>
  <xr:revisionPtr revIDLastSave="0" documentId="13_ncr:1_{FCB601CC-B3A4-421F-A854-F322B430AF0A}" xr6:coauthVersionLast="36" xr6:coauthVersionMax="36" xr10:uidLastSave="{00000000-0000-0000-0000-000000000000}"/>
  <bookViews>
    <workbookView xWindow="0" yWindow="0" windowWidth="21600" windowHeight="9525" activeTab="2" xr2:uid="{00000000-000D-0000-FFFF-FFFF00000000}"/>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91029"/>
</workbook>
</file>

<file path=xl/calcChain.xml><?xml version="1.0" encoding="utf-8"?>
<calcChain xmlns="http://schemas.openxmlformats.org/spreadsheetml/2006/main">
  <c r="G24" i="3" l="1"/>
  <c r="H24" i="3" s="1"/>
  <c r="I24" i="3" s="1"/>
  <c r="H23" i="3"/>
  <c r="I23" i="3" s="1"/>
  <c r="G23" i="3"/>
  <c r="G22" i="3"/>
  <c r="H22" i="3" s="1"/>
  <c r="I22" i="3" s="1"/>
  <c r="G21" i="3"/>
  <c r="H21" i="3" s="1"/>
  <c r="I21" i="3" s="1"/>
  <c r="G20" i="3"/>
  <c r="H20" i="3" s="1"/>
  <c r="I20" i="3" s="1"/>
  <c r="H19" i="3"/>
  <c r="I19" i="3" s="1"/>
  <c r="G19" i="3"/>
  <c r="G18" i="3"/>
  <c r="H18" i="3" s="1"/>
  <c r="I18" i="3" s="1"/>
  <c r="G17" i="3"/>
  <c r="H17" i="3" s="1"/>
  <c r="I17" i="3" s="1"/>
  <c r="G16" i="3"/>
  <c r="H16" i="3" s="1"/>
  <c r="I16" i="3" s="1"/>
  <c r="H15" i="3"/>
  <c r="I15" i="3" s="1"/>
  <c r="G15" i="3"/>
  <c r="G14" i="3"/>
  <c r="H14" i="3" s="1"/>
  <c r="I14" i="3" s="1"/>
  <c r="G13" i="3"/>
  <c r="H13" i="3" s="1"/>
  <c r="I13" i="3" s="1"/>
  <c r="E10" i="3"/>
  <c r="B47" i="13"/>
  <c r="B48" i="13" s="1"/>
  <c r="B49" i="13" s="1"/>
  <c r="B50" i="13" s="1"/>
  <c r="B51" i="13" s="1"/>
  <c r="B52" i="13" s="1"/>
  <c r="B53" i="13" s="1"/>
  <c r="B54" i="13" s="1"/>
  <c r="B55" i="13" s="1"/>
  <c r="B56" i="13" s="1"/>
  <c r="B57" i="13" s="1"/>
  <c r="B58" i="13" s="1"/>
  <c r="D26" i="13"/>
  <c r="E26" i="13" s="1"/>
  <c r="G26" i="13" s="1"/>
  <c r="B26" i="13"/>
  <c r="C26" i="13" s="1"/>
  <c r="I25" i="13"/>
  <c r="J25" i="13" s="1"/>
  <c r="I24" i="13"/>
  <c r="J24" i="13" s="1"/>
  <c r="I23" i="13"/>
  <c r="J23" i="13" s="1"/>
  <c r="I22" i="13"/>
  <c r="J22" i="13" s="1"/>
  <c r="I21" i="13"/>
  <c r="J21" i="13" s="1"/>
  <c r="I20" i="13"/>
  <c r="J20" i="13" s="1"/>
  <c r="I19" i="13"/>
  <c r="J19" i="13" s="1"/>
  <c r="I18" i="13"/>
  <c r="J18" i="13" s="1"/>
  <c r="I17" i="13"/>
  <c r="J17" i="13" s="1"/>
  <c r="I16" i="13"/>
  <c r="J16" i="13" s="1"/>
  <c r="I15" i="13"/>
  <c r="J15" i="13" s="1"/>
  <c r="I14" i="13"/>
  <c r="F47" i="13" s="1"/>
  <c r="F48" i="13" s="1"/>
  <c r="F49" i="13" s="1"/>
  <c r="F50" i="13" s="1"/>
  <c r="F51" i="13" s="1"/>
  <c r="F52" i="13" s="1"/>
  <c r="F53" i="13" s="1"/>
  <c r="F54" i="13" s="1"/>
  <c r="F55" i="13" s="1"/>
  <c r="F56" i="13" s="1"/>
  <c r="F57" i="13" s="1"/>
  <c r="F58" i="13" s="1"/>
  <c r="C14" i="13"/>
  <c r="F14" i="13" s="1"/>
  <c r="C15" i="13" s="1"/>
  <c r="D9" i="13"/>
  <c r="E15" i="13" l="1"/>
  <c r="G15" i="13" s="1"/>
  <c r="F15" i="13"/>
  <c r="C16" i="13" s="1"/>
  <c r="E14" i="13"/>
  <c r="G14" i="13" s="1"/>
  <c r="I26" i="13"/>
  <c r="J26" i="13" s="1"/>
  <c r="J14" i="13"/>
  <c r="F16" i="13" l="1"/>
  <c r="C17" i="13" s="1"/>
  <c r="E16" i="13"/>
  <c r="G16" i="13" s="1"/>
  <c r="E17" i="13" l="1"/>
  <c r="G17" i="13" s="1"/>
  <c r="F17" i="13"/>
  <c r="C18" i="13" s="1"/>
  <c r="F18" i="13" l="1"/>
  <c r="C19" i="13" s="1"/>
  <c r="E18" i="13"/>
  <c r="G18" i="13" s="1"/>
  <c r="E19" i="13" l="1"/>
  <c r="G19" i="13" s="1"/>
  <c r="F19" i="13"/>
  <c r="C20" i="13" s="1"/>
  <c r="F20" i="13" l="1"/>
  <c r="C21" i="13" s="1"/>
  <c r="E20" i="13"/>
  <c r="G20" i="13" s="1"/>
  <c r="E21" i="13" l="1"/>
  <c r="G21" i="13" s="1"/>
  <c r="F21" i="13"/>
  <c r="C22" i="13" s="1"/>
  <c r="F22" i="13" l="1"/>
  <c r="C23" i="13" s="1"/>
  <c r="E22" i="13"/>
  <c r="G22" i="13" s="1"/>
  <c r="E23" i="13" l="1"/>
  <c r="G23" i="13" s="1"/>
  <c r="F23" i="13"/>
  <c r="C24" i="13" s="1"/>
  <c r="F24" i="13" l="1"/>
  <c r="C25" i="13" s="1"/>
  <c r="E24" i="13"/>
  <c r="G24" i="13" s="1"/>
  <c r="E25" i="13" l="1"/>
  <c r="G25" i="13" s="1"/>
  <c r="F25" i="13"/>
  <c r="F26"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rFont val="Tahoma"/>
            <charset val="134"/>
          </rPr>
          <t>se refiere al contexto de medición, es decir, bajo que enfoque está dado el indicador que se está registrando; por lo cual, seleccione con una “X”, en:</t>
        </r>
      </text>
    </comment>
    <comment ref="F14" authorId="0" shapeId="0" xr:uid="{00000000-0006-0000-0000-000002000000}">
      <text>
        <r>
          <rPr>
            <sz val="9"/>
            <rFont val="Tahoma"/>
            <charset val="134"/>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rFont val="Tahoma"/>
            <charset val="134"/>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rFont val="Tahoma"/>
            <charset val="134"/>
          </rPr>
          <t>si el indicador corresponde a un indicador de producto o resultado del Plan de Desarrollo vigente.</t>
        </r>
      </text>
    </comment>
    <comment ref="F16" authorId="0" shapeId="0" xr:uid="{00000000-0006-0000-0000-000005000000}">
      <text>
        <r>
          <rPr>
            <sz val="9"/>
            <rFont val="Tahoma"/>
            <charset val="134"/>
          </rPr>
          <t xml:space="preserve">si el indicador expresa el logro de los objetivos, metas y resultados de un proceso, plan, programa, proyecto o política. (DANE)
</t>
        </r>
      </text>
    </comment>
    <comment ref="B17" authorId="0" shapeId="0" xr:uid="{00000000-0006-0000-0000-000006000000}">
      <text>
        <r>
          <rPr>
            <sz val="9"/>
            <rFont val="Tahoma"/>
            <charset val="134"/>
          </rPr>
          <t>si el indicador corresponde a la medición de un Proceso determinado en el Modelo de Operación por Procesos - MOP de la Entidad.</t>
        </r>
      </text>
    </comment>
    <comment ref="F17" authorId="0" shapeId="0" xr:uid="{00000000-0006-0000-0000-000007000000}">
      <text>
        <r>
          <rPr>
            <sz val="9"/>
            <rFont val="Tahoma"/>
            <charset val="134"/>
          </rPr>
          <t>si el indicador permite establecer la relación de productividad en el uso de los recursos. (DANE)</t>
        </r>
      </text>
    </comment>
    <comment ref="B18" authorId="0" shapeId="0" xr:uid="{00000000-0006-0000-0000-000008000000}">
      <text>
        <r>
          <rPr>
            <sz val="9"/>
            <rFont val="Tahoma"/>
            <charset val="134"/>
          </rPr>
          <t>si el indicador corresponde a la medición de un trámite o un servicio priorizado por la entidad.</t>
        </r>
      </text>
    </comment>
    <comment ref="F18" authorId="0" shapeId="0" xr:uid="{00000000-0006-0000-0000-000009000000}">
      <text>
        <r>
          <rPr>
            <sz val="9"/>
            <rFont val="Tahoma"/>
            <charset val="134"/>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rFont val="Tahoma"/>
            <charset val="134"/>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rFont val="Tahoma"/>
            <charset val="134"/>
          </rPr>
          <t>Diligenciar otra  clasificación para el indicador, por ejemplo:indicadores de gestión, estatégicos, tácticos, insumos, productos y resultado.</t>
        </r>
      </text>
    </comment>
    <comment ref="B21" authorId="0" shapeId="0" xr:uid="{00000000-0006-0000-0000-00000C000000}">
      <text>
        <r>
          <rPr>
            <sz val="9"/>
            <rFont val="Tahoma"/>
            <charset val="134"/>
          </rPr>
          <t>pretende identificar a mayor detalle el contexto donde se realiza la medición del indicador; diligencie en el campo:</t>
        </r>
      </text>
    </comment>
    <comment ref="B23" authorId="1" shapeId="0" xr:uid="{00000000-0006-0000-0000-00000D000000}">
      <text>
        <r>
          <rPr>
            <sz val="9"/>
            <rFont val="Tahoma"/>
            <charset val="134"/>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rFont val="Tahoma"/>
            <charset val="134"/>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rFont val="Tahoma"/>
            <charset val="134"/>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rFont val="Tahoma"/>
            <charset val="134"/>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rFont val="Tahoma"/>
            <charset val="134"/>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rFont val="Tahoma"/>
            <charset val="134"/>
          </rPr>
          <t>Se diligencia la expresión verbal, precisa y concreta que identifica el indicador.</t>
        </r>
      </text>
    </comment>
    <comment ref="B38" authorId="2" shapeId="0" xr:uid="{00000000-0006-0000-0000-000013000000}">
      <text>
        <r>
          <rPr>
            <sz val="9"/>
            <rFont val="Tahoma"/>
            <charset val="134"/>
          </rPr>
          <t xml:space="preserve">Se especifican el término abreviado que representa el nombre del indicador. De ser complejo o no ser posible, se diligencia no aplica. </t>
        </r>
      </text>
    </comment>
    <comment ref="B39" authorId="2" shapeId="0" xr:uid="{00000000-0006-0000-0000-000014000000}">
      <text>
        <r>
          <rPr>
            <sz val="9"/>
            <rFont val="Tahoma"/>
            <charset val="134"/>
          </rPr>
          <t xml:space="preserve">Se diligencia la explicación conceptual de cada uno de los términos utilizados en el indicador. </t>
        </r>
      </text>
    </comment>
    <comment ref="B40" authorId="2" shapeId="0" xr:uid="{00000000-0006-0000-0000-000015000000}">
      <text>
        <r>
          <rPr>
            <sz val="9"/>
            <rFont val="Tahoma"/>
            <charset val="134"/>
          </rPr>
          <t>Se diligencia el propósito que se persigue con la medición del indicador, es decir, la finalidad e importancia del indicador.</t>
        </r>
      </text>
    </comment>
    <comment ref="B41" authorId="2" shapeId="0" xr:uid="{00000000-0006-0000-0000-000016000000}">
      <text>
        <r>
          <rPr>
            <sz val="9"/>
            <rFont val="Tahoma"/>
            <charset val="134"/>
          </rPr>
          <t xml:space="preserve">Se registra una explicación técnica sobre los pasos que se deben realizar para la obtención de los datos y del cálculo del indicador.
</t>
        </r>
      </text>
    </comment>
    <comment ref="B42" authorId="2" shapeId="0" xr:uid="{00000000-0006-0000-0000-000017000000}">
      <text>
        <r>
          <rPr>
            <sz val="9"/>
            <rFont val="Tahoma"/>
            <charset val="134"/>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rFont val="Tahoma"/>
            <charset val="134"/>
          </rPr>
          <t>se diligencia el parámetro de referencia para la medición, de acuerdo con la(s) variable(s) establecidas, ejemplo: porcentaje, número, kilo, grados, etc.</t>
        </r>
      </text>
    </comment>
    <comment ref="B44" authorId="2" shapeId="0" xr:uid="{00000000-0006-0000-0000-000019000000}">
      <text>
        <r>
          <rPr>
            <sz val="9"/>
            <rFont val="Tahoma"/>
            <charset val="134"/>
          </rPr>
          <t>Se diligencia la expresión matemática mediante la cual se calcula el indicador. La fórmula se debe presentar con siglas claras, donde en lo posible den cuenta del nombre del indicador.</t>
        </r>
        <r>
          <rPr>
            <b/>
            <sz val="9"/>
            <rFont val="Tahoma"/>
            <charset val="134"/>
          </rPr>
          <t xml:space="preserve">
</t>
        </r>
      </text>
    </comment>
    <comment ref="B45" authorId="2" shapeId="0" xr:uid="{00000000-0006-0000-0000-00001A000000}">
      <text>
        <r>
          <rPr>
            <sz val="9"/>
            <rFont val="Tahoma"/>
            <charset val="134"/>
          </rPr>
          <t xml:space="preserve">Diligenciar la descripción de cada variable de la fórmula. Se especifica claramente cada una de las variables con su respectiva sigla. </t>
        </r>
      </text>
    </comment>
    <comment ref="B47" authorId="2" shapeId="0" xr:uid="{00000000-0006-0000-0000-00001B000000}">
      <text>
        <r>
          <rPr>
            <sz val="9"/>
            <rFont val="Tahoma"/>
            <charset val="134"/>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rFont val="Tahoma"/>
            <charset val="134"/>
          </rPr>
          <t xml:space="preserve">
</t>
        </r>
      </text>
    </comment>
    <comment ref="B48" authorId="2" shapeId="0" xr:uid="{00000000-0006-0000-0000-00001C000000}">
      <text>
        <r>
          <rPr>
            <sz val="9"/>
            <rFont val="Tahoma"/>
            <charset val="134"/>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rFont val="Tahoma"/>
            <charset val="134"/>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rFont val="Tahoma"/>
            <charset val="134"/>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rFont val="Tahoma"/>
            <charset val="134"/>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rFont val="Tahoma"/>
            <charset val="134"/>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rFont val="Tahoma"/>
            <charset val="134"/>
          </rPr>
          <t>Se diligencia el organismo  encargado de la elaboración del indicador.</t>
        </r>
      </text>
    </comment>
    <comment ref="B54" authorId="2" shapeId="0" xr:uid="{00000000-0006-0000-0000-000022000000}">
      <text>
        <r>
          <rPr>
            <sz val="9"/>
            <rFont val="Tahoma"/>
            <charset val="134"/>
          </rPr>
          <t>Se diligencia las reflexiones o recomendaciones que se consideren pertinentes para la conceptualización y comprensión del indicador además de señalar la bibliografía de referencia o documentos utilizados para a elaboración de conceptos.</t>
        </r>
        <r>
          <rPr>
            <b/>
            <sz val="9"/>
            <rFont val="Tahoma"/>
            <charset val="134"/>
          </rPr>
          <t xml:space="preserve">
</t>
        </r>
      </text>
    </comment>
    <comment ref="B55" authorId="2" shapeId="0" xr:uid="{00000000-0006-0000-0000-000023000000}">
      <text>
        <r>
          <rPr>
            <sz val="9"/>
            <rFont val="Tahoma"/>
            <charset val="134"/>
          </rPr>
          <t>Se diligencia la fecha en que formula el indicador.</t>
        </r>
      </text>
    </comment>
    <comment ref="H55" authorId="2" shapeId="0" xr:uid="{00000000-0006-0000-0000-000024000000}">
      <text>
        <r>
          <rPr>
            <sz val="9"/>
            <rFont val="Tahoma"/>
            <charset val="134"/>
          </rPr>
          <t>Se diligencia la fecha en la se realizan ajustes o modificaciones a la ficha.</t>
        </r>
      </text>
    </comment>
  </commentList>
</comments>
</file>

<file path=xl/sharedStrings.xml><?xml version="1.0" encoding="utf-8"?>
<sst xmlns="http://schemas.openxmlformats.org/spreadsheetml/2006/main" count="151" uniqueCount="135">
  <si>
    <t xml:space="preserve">1. IDENTIFICACIÓN </t>
  </si>
  <si>
    <t>Indicador asociado a:</t>
  </si>
  <si>
    <t>Tipo de Indicador</t>
  </si>
  <si>
    <t>Código del Indicador</t>
  </si>
  <si>
    <t>Plan de desarrollo</t>
  </si>
  <si>
    <t>Eficiencia</t>
  </si>
  <si>
    <t>MMDS01.10.18.FT01</t>
  </si>
  <si>
    <t>Procesos</t>
  </si>
  <si>
    <t>X</t>
  </si>
  <si>
    <t>Eficacia</t>
  </si>
  <si>
    <t>Trámites y servicios</t>
  </si>
  <si>
    <t>Efectividad</t>
  </si>
  <si>
    <t>Otro ¿Cuál?</t>
  </si>
  <si>
    <t>Otro ¿cual?</t>
  </si>
  <si>
    <t xml:space="preserve">Descripción </t>
  </si>
  <si>
    <t>Plan de Desarrollo Municipal</t>
  </si>
  <si>
    <t>Nombre y vigencia :</t>
  </si>
  <si>
    <t>"Cali progresa contigo"  2016 - 2019</t>
  </si>
  <si>
    <t>Eje:</t>
  </si>
  <si>
    <t>1. Cali Social y Diversa</t>
  </si>
  <si>
    <t xml:space="preserve">Componente: </t>
  </si>
  <si>
    <t>1.5. Cali vibra con la cultura y el deporte</t>
  </si>
  <si>
    <t>Programa:</t>
  </si>
  <si>
    <t>1.5.2. Patrimonio, arte y cultura</t>
  </si>
  <si>
    <t>Modelo de operación por procesos</t>
  </si>
  <si>
    <t>Macroproceso:</t>
  </si>
  <si>
    <t>MMDS01 - Desarrollo Social</t>
  </si>
  <si>
    <t>Proceso:</t>
  </si>
  <si>
    <t>MMDS01.10 - Gestión Cultural</t>
  </si>
  <si>
    <t>Subproceso:</t>
  </si>
  <si>
    <t>MMDS01.10.01 - Gestión del Patrimonio Cultural</t>
  </si>
  <si>
    <t>Procedimiento (Código):</t>
  </si>
  <si>
    <t>MMDS01.10.01.18.P01 - Coordinar la salvaguardia de manifestaciones de patrimonio cultural inmaterial</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</si>
  <si>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</si>
  <si>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</si>
  <si>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</si>
  <si>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</si>
  <si>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</si>
  <si>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</si>
  <si>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</si>
  <si>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</si>
  <si>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</si>
  <si>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</si>
  <si>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Cumplimiento de las estrategias de difusión del Patrimonio Cultural Inmaterial (Manifestaciones)</t>
  </si>
  <si>
    <t>Sigla o abreviatura*</t>
  </si>
  <si>
    <t>PCI Manifestaciones</t>
  </si>
  <si>
    <t>Definiciones y conceptos</t>
  </si>
  <si>
    <t xml:space="preserve">PCI: Patrimonio Cultural Inmaterial
Manifestaciones: Son las expresiones o productos de un sistema cultural que reflejan las creencias y los valores básicos de sus miembros.
Lista representativa: Es un mecanismo de salvaguardia del patrimonio cultural inmaterial. 
Inventario de manifestaciones: Proceso de reconocimiento, documentación, registro y análisis de la información sobre las manifestaciones del Patrimonio Cultural Inmaterial </t>
  </si>
  <si>
    <t>Objetivo del Indicador</t>
  </si>
  <si>
    <t>Medir el cumplimiento de las estrategias de difusión realizadas sobre las manifestaciones culturales inmateriales del municipio</t>
  </si>
  <si>
    <t>Método de Medición</t>
  </si>
  <si>
    <t xml:space="preserve">* Revisar el número de manifestaciones culturales del municipio que cuenta con lista representativa o que se se encuentren en el inventario
* Identificar las acciones de difusión que se han realizado para las manifestaciones culturales 
* Se calcula tomando el número de manifestaciones culturales del municipio que cuenten con Lista Representativa o que se encuentren en el inventario de manifestaciones con acciones de difusión realizadas y se divide entre el número manifestaciones culturales del municipio que cuenten con lista representativa o que se encuentren en el inventario de manifestaciones </t>
  </si>
  <si>
    <t>Rangos de Cumplimiento</t>
  </si>
  <si>
    <t>Cumplimiento satisfactorio &gt; 40%
Cumplimiento medio entre 30% y 40%
Cumplimiento crítico &lt; 30%</t>
  </si>
  <si>
    <t>Unidad de Medida</t>
  </si>
  <si>
    <t>Porcentual</t>
  </si>
  <si>
    <t>Formula</t>
  </si>
  <si>
    <t>(V1 / V2)*100</t>
  </si>
  <si>
    <t>Definición de Variables de la Formula</t>
  </si>
  <si>
    <t>V1 = Número de manifestaciones culturales del municipio que cuenten con Lista Representativa o que se encuentren en el inventario de manifestaciones, con acciones de difusión realizadas</t>
  </si>
  <si>
    <t xml:space="preserve">V2 =  Número manifestaciones culturales del municipio que cuenten con Lista Representativa o que se encuentren en el inventario de manifestaciones </t>
  </si>
  <si>
    <t>Valores de Referencia*</t>
  </si>
  <si>
    <t>Desagregación temática*</t>
  </si>
  <si>
    <t>Desagregación geográfica*</t>
  </si>
  <si>
    <t xml:space="preserve">Línea de Base </t>
  </si>
  <si>
    <t xml:space="preserve">40% en el 2017 </t>
  </si>
  <si>
    <t>Periodicidad de  medición (Mes/trimestre/Semestre/Anual)</t>
  </si>
  <si>
    <t>Semestral</t>
  </si>
  <si>
    <t>Fuente de los Datos</t>
  </si>
  <si>
    <t>Informes de gestión, inventario de manifestaciones.</t>
  </si>
  <si>
    <t xml:space="preserve">Responsable </t>
  </si>
  <si>
    <t xml:space="preserve">Secretaria de Cultura / Lider del proceso de Gestión Cultural </t>
  </si>
  <si>
    <t>Observaciones</t>
  </si>
  <si>
    <t>Ver normograma  del proceso Gestión Cultural.</t>
  </si>
  <si>
    <t>Fecha de elaboración de la Ficha  Técnica</t>
  </si>
  <si>
    <t>06/Abr/2018</t>
  </si>
  <si>
    <t>Fecha de actualización de la Ficha  Técnica</t>
  </si>
  <si>
    <t>* Si aplica</t>
  </si>
  <si>
    <t>% Cumplimiento</t>
  </si>
  <si>
    <t>verde</t>
  </si>
  <si>
    <t xml:space="preserve">&gt; </t>
  </si>
  <si>
    <t>amarillo</t>
  </si>
  <si>
    <t xml:space="preserve">entre </t>
  </si>
  <si>
    <t>70% y 90%</t>
  </si>
  <si>
    <t>Rojo</t>
  </si>
  <si>
    <t>&lt;</t>
  </si>
  <si>
    <t>Nombre del Tramite o Servicio</t>
  </si>
  <si>
    <t>Vigencia</t>
  </si>
  <si>
    <t>Tiempo máximo de respuesta legal</t>
  </si>
  <si>
    <t>Periodicidad de la medición</t>
  </si>
  <si>
    <t>Solicitudes
Radicadas</t>
  </si>
  <si>
    <t>Total por atender (V2)</t>
  </si>
  <si>
    <t>Solicitudes
atendidas (V1)</t>
  </si>
  <si>
    <t>% Atención del T o S</t>
  </si>
  <si>
    <t>Solicitudes pendientes por atender</t>
  </si>
  <si>
    <t>Cumplimiento en la atención</t>
  </si>
  <si>
    <t>Suma total días de respuesta de las solicitudes (V3)</t>
  </si>
  <si>
    <t>Días promedio respuesta
(V3/V1)</t>
  </si>
  <si>
    <t>Cumplimiento frente al tiempo legal</t>
  </si>
  <si>
    <t>Análisis y observaciones</t>
  </si>
  <si>
    <t>Mejora</t>
  </si>
  <si>
    <t>Vigencia anterior</t>
  </si>
  <si>
    <t>Enero</t>
  </si>
  <si>
    <t>Febrero</t>
  </si>
  <si>
    <t>Marzo</t>
  </si>
  <si>
    <t>Abril</t>
  </si>
  <si>
    <t>Mayo</t>
  </si>
  <si>
    <t>Junio</t>
  </si>
  <si>
    <t>Julio</t>
  </si>
  <si>
    <t>Agosto</t>
  </si>
  <si>
    <t>Septiembre</t>
  </si>
  <si>
    <t>Octubre</t>
  </si>
  <si>
    <t>Noviembre</t>
  </si>
  <si>
    <t>Diciembre</t>
  </si>
  <si>
    <t>TOTAL</t>
  </si>
  <si>
    <t>Días máximo</t>
  </si>
  <si>
    <t>Promedio periodo</t>
  </si>
  <si>
    <t>satisfactorio</t>
  </si>
  <si>
    <t>medio</t>
  </si>
  <si>
    <t>30% y 40%</t>
  </si>
  <si>
    <t>critico</t>
  </si>
  <si>
    <t>Nombre del Indicador</t>
  </si>
  <si>
    <t>Vigencia 
(Año del seguiminto)</t>
  </si>
  <si>
    <t>Periodicidad de  medición (Mes/Trimestre/Semestre/Año)</t>
  </si>
  <si>
    <t>Meta según Periodicidad de medición</t>
  </si>
  <si>
    <r>
      <rPr>
        <b/>
        <sz val="9"/>
        <rFont val="Arial"/>
        <charset val="134"/>
      </rPr>
      <t xml:space="preserve">V1 = </t>
    </r>
    <r>
      <rPr>
        <b/>
        <sz val="8"/>
        <rFont val="Arial"/>
        <charset val="134"/>
      </rPr>
      <t>Número de manifestaciones culturales con acciones de difusión  realizadas.</t>
    </r>
  </si>
  <si>
    <r>
      <rPr>
        <b/>
        <sz val="9"/>
        <rFont val="Arial"/>
        <charset val="134"/>
      </rPr>
      <t xml:space="preserve">V2 = </t>
    </r>
    <r>
      <rPr>
        <b/>
        <sz val="8"/>
        <rFont val="Arial"/>
        <charset val="134"/>
      </rPr>
      <t>Número manifestaciones culturales del municipio que cuenten con Lista Representativa o que se estén trabajando sobre ellas.</t>
    </r>
  </si>
  <si>
    <t>Resultado del Indicador</t>
  </si>
  <si>
    <t>% de Cumplimiento de la meta</t>
  </si>
  <si>
    <t>Análisis y Observaciones</t>
  </si>
  <si>
    <t>Semestre 1</t>
  </si>
  <si>
    <t xml:space="preserve">En la oficina de patrimonio inmaterial durante el año 2018 se realizó difusión a 6 manifestaciones culturales, una de ellas sólo está en caracterización, el oficio de linograbado y tipografía con tipos sueltos, por lo tanto sólo se cuentan 5 manifestaciones. Las otras cinco manifestaciones a las cuales se les ha realizado difusión son: Tradición de celebrar a los ahijados con maceta de alfeñique (lista nacional de patrimonio), saberes y prácticas asociadas al carnaval de Cali Viejo (lista municipal de patrimonio), Complejo Musical Dancistico de la Salsa Caleña (en inventario), Rogativas a la Virgen de la Asunción con balsadas sobre el río Cauca (en inventario), Fiestas de adoración del niño Dios - Jesús (en inventario).  </t>
  </si>
  <si>
    <t>Semestre 2</t>
  </si>
  <si>
    <t>Se han realizado acciones de divulgación para las manifestaciones de PCI conforme a lo planificado, a la manifestacion pendientes se han realizado acciones para incluir en la LRPCI</t>
  </si>
  <si>
    <t>se cumple con la meta esperada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</si>
</sst>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6" formatCode="_-* #,##0.00\ &quot;€&quot;_-;\-* #,##0.00\ &quot;€&quot;_-;_-* &quot;-&quot;??\ &quot;€&quot;_-;_-@_-"/>
    <numFmt numFmtId="169" formatCode="0.0%"/>
    <numFmt numFmtId="170" formatCode="0.0"/>
  </numFmts>
  <fonts count="34">
    <font>
      <sz val="11"/>
      <color theme="1"/>
      <name val="Calibri"/>
      <charset val="134"/>
      <scheme val="minor"/>
    </font>
    <font>
      <sz val="11"/>
      <color theme="1"/>
      <name val="Arial"/>
      <charset val="134"/>
    </font>
    <font>
      <b/>
      <sz val="12"/>
      <color theme="0"/>
      <name val="Arial"/>
      <charset val="134"/>
    </font>
    <font>
      <b/>
      <sz val="12"/>
      <color theme="1"/>
      <name val="Arial"/>
      <charset val="134"/>
    </font>
    <font>
      <b/>
      <sz val="9"/>
      <name val="Arial"/>
      <charset val="134"/>
    </font>
    <font>
      <sz val="11"/>
      <name val="Arial"/>
      <charset val="134"/>
    </font>
    <font>
      <sz val="8"/>
      <name val="Arial"/>
      <charset val="134"/>
    </font>
    <font>
      <sz val="10"/>
      <name val="Arial"/>
      <charset val="134"/>
    </font>
    <font>
      <sz val="11"/>
      <color theme="0"/>
      <name val="Calibri"/>
      <charset val="134"/>
      <scheme val="minor"/>
    </font>
    <font>
      <sz val="11"/>
      <name val="Calibri"/>
      <charset val="134"/>
      <scheme val="minor"/>
    </font>
    <font>
      <b/>
      <sz val="14"/>
      <color theme="1"/>
      <name val="Arial"/>
      <charset val="134"/>
    </font>
    <font>
      <b/>
      <sz val="14"/>
      <color theme="1"/>
      <name val="Calibri"/>
      <charset val="134"/>
      <scheme val="minor"/>
    </font>
    <font>
      <sz val="10"/>
      <color theme="1"/>
      <name val="Arial"/>
      <charset val="134"/>
    </font>
    <font>
      <sz val="14"/>
      <name val="Calibri"/>
      <charset val="134"/>
      <scheme val="minor"/>
    </font>
    <font>
      <sz val="10"/>
      <color theme="1"/>
      <name val="Trebuchet MS"/>
      <charset val="134"/>
    </font>
    <font>
      <b/>
      <sz val="10"/>
      <name val="Arial"/>
      <charset val="134"/>
    </font>
    <font>
      <b/>
      <sz val="10"/>
      <color theme="1"/>
      <name val="Arial"/>
      <charset val="134"/>
    </font>
    <font>
      <b/>
      <sz val="14"/>
      <name val="Calibri"/>
      <charset val="134"/>
      <scheme val="minor"/>
    </font>
    <font>
      <b/>
      <sz val="10"/>
      <color theme="1"/>
      <name val="Trebuchet MS"/>
      <charset val="134"/>
    </font>
    <font>
      <b/>
      <sz val="16"/>
      <color theme="0"/>
      <name val="Arial"/>
      <charset val="134"/>
    </font>
    <font>
      <b/>
      <sz val="11"/>
      <color theme="0"/>
      <name val="Arial"/>
      <charset val="134"/>
    </font>
    <font>
      <b/>
      <sz val="13"/>
      <color theme="1"/>
      <name val="Arial"/>
      <charset val="134"/>
    </font>
    <font>
      <b/>
      <sz val="11"/>
      <name val="Arial"/>
      <charset val="134"/>
    </font>
    <font>
      <b/>
      <sz val="11"/>
      <color theme="1"/>
      <name val="Arial"/>
      <charset val="134"/>
    </font>
    <font>
      <b/>
      <sz val="12"/>
      <color theme="1"/>
      <name val="Calibri"/>
      <charset val="134"/>
      <scheme val="minor"/>
    </font>
    <font>
      <sz val="11"/>
      <color rgb="FF0000FF"/>
      <name val="Arial"/>
      <charset val="134"/>
    </font>
    <font>
      <sz val="8"/>
      <color rgb="FFFF0000"/>
      <name val="Calibri"/>
      <charset val="134"/>
      <scheme val="minor"/>
    </font>
    <font>
      <sz val="10"/>
      <color indexed="8"/>
      <name val="Tahoma"/>
      <charset val="134"/>
    </font>
    <font>
      <sz val="11"/>
      <color indexed="8"/>
      <name val="Calibri"/>
      <charset val="134"/>
    </font>
    <font>
      <sz val="11"/>
      <color theme="1"/>
      <name val="Calibri"/>
      <charset val="134"/>
      <scheme val="minor"/>
    </font>
    <font>
      <sz val="10"/>
      <color theme="1"/>
      <name val="Tahoma"/>
      <charset val="134"/>
    </font>
    <font>
      <b/>
      <sz val="8"/>
      <name val="Arial"/>
      <charset val="134"/>
    </font>
    <font>
      <b/>
      <sz val="9"/>
      <name val="Tahoma"/>
      <charset val="134"/>
    </font>
    <font>
      <sz val="9"/>
      <name val="Tahoma"/>
      <charset val="134"/>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tint="0.79995117038483843"/>
        <bgColor indexed="64"/>
      </patternFill>
    </fill>
    <fill>
      <patternFill patternType="solid">
        <fgColor theme="6" tint="0.79995117038483843"/>
        <bgColor indexed="64"/>
      </patternFill>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4"/>
        <bgColor indexed="64"/>
      </patternFill>
    </fill>
    <fill>
      <patternFill patternType="solid">
        <fgColor theme="0" tint="-4.9989318521683403E-2"/>
        <bgColor indexed="64"/>
      </patternFill>
    </fill>
  </fills>
  <borders count="5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diagonal/>
    </border>
    <border>
      <left style="hair">
        <color auto="1"/>
      </left>
      <right style="hair">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style="medium">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right style="medium">
        <color auto="1"/>
      </right>
      <top style="thin">
        <color auto="1"/>
      </top>
      <bottom style="medium">
        <color auto="1"/>
      </bottom>
      <diagonal/>
    </border>
  </borders>
  <cellStyleXfs count="12">
    <xf numFmtId="0" fontId="0" fillId="0" borderId="0"/>
    <xf numFmtId="9" fontId="28" fillId="0" borderId="0" applyFill="0" applyBorder="0" applyAlignment="0" applyProtection="0"/>
    <xf numFmtId="166" fontId="27" fillId="0" borderId="0" applyFont="0" applyFill="0" applyBorder="0" applyAlignment="0" applyProtection="0"/>
    <xf numFmtId="9" fontId="29" fillId="0" borderId="0" applyFont="0" applyFill="0" applyBorder="0" applyAlignment="0" applyProtection="0"/>
    <xf numFmtId="0" fontId="30" fillId="0" borderId="0"/>
    <xf numFmtId="0" fontId="28" fillId="0" borderId="0"/>
    <xf numFmtId="0" fontId="7" fillId="0" borderId="0"/>
    <xf numFmtId="9" fontId="27" fillId="0" borderId="0" applyFont="0" applyFill="0" applyBorder="0" applyAlignment="0" applyProtection="0"/>
    <xf numFmtId="43" fontId="29" fillId="0" borderId="0" applyFont="0" applyFill="0" applyBorder="0" applyAlignment="0" applyProtection="0"/>
    <xf numFmtId="0" fontId="7" fillId="0" borderId="0"/>
    <xf numFmtId="0" fontId="29" fillId="0" borderId="0"/>
    <xf numFmtId="9" fontId="28" fillId="0" borderId="0" applyFont="0" applyFill="0" applyBorder="0" applyAlignment="0" applyProtection="0"/>
  </cellStyleXfs>
  <cellXfs count="205">
    <xf numFmtId="0" fontId="0" fillId="0" borderId="0" xfId="0"/>
    <xf numFmtId="0" fontId="1" fillId="2" borderId="0" xfId="0" applyFont="1" applyFill="1" applyBorder="1" applyAlignment="1">
      <alignment vertical="center"/>
    </xf>
    <xf numFmtId="0" fontId="1" fillId="0" borderId="0" xfId="0" applyFont="1" applyBorder="1" applyAlignment="1">
      <alignment vertical="center"/>
    </xf>
    <xf numFmtId="0" fontId="4" fillId="4" borderId="1" xfId="5" applyFont="1" applyFill="1" applyBorder="1" applyAlignment="1" applyProtection="1">
      <alignment horizontal="center" vertical="center" wrapText="1"/>
      <protection hidden="1"/>
    </xf>
    <xf numFmtId="0" fontId="4" fillId="4" borderId="1" xfId="0" applyFont="1" applyFill="1" applyBorder="1" applyAlignment="1" applyProtection="1">
      <alignment horizontal="center" vertical="center" wrapText="1"/>
      <protection hidden="1"/>
    </xf>
    <xf numFmtId="0" fontId="5" fillId="0" borderId="4" xfId="0" applyFont="1" applyBorder="1" applyAlignment="1">
      <alignment horizontal="center" vertical="center"/>
    </xf>
    <xf numFmtId="9" fontId="5" fillId="0" borderId="5" xfId="3" applyFont="1" applyBorder="1" applyAlignment="1">
      <alignment horizontal="center" vertical="center"/>
    </xf>
    <xf numFmtId="3" fontId="1" fillId="5" borderId="5" xfId="0" applyNumberFormat="1" applyFont="1" applyFill="1" applyBorder="1" applyAlignment="1">
      <alignment horizontal="center" vertical="center"/>
    </xf>
    <xf numFmtId="3" fontId="1" fillId="5" borderId="4" xfId="0" applyNumberFormat="1" applyFont="1" applyFill="1" applyBorder="1" applyAlignment="1">
      <alignment horizontal="center" vertical="center"/>
    </xf>
    <xf numFmtId="9" fontId="5" fillId="6" borderId="6" xfId="3" applyFont="1" applyFill="1" applyBorder="1" applyAlignment="1" applyProtection="1">
      <alignment horizontal="center" vertical="center"/>
      <protection hidden="1"/>
    </xf>
    <xf numFmtId="9" fontId="5" fillId="0" borderId="4" xfId="3" applyFont="1" applyBorder="1" applyAlignment="1">
      <alignment horizontal="center" vertical="center"/>
    </xf>
    <xf numFmtId="169" fontId="5" fillId="6" borderId="1" xfId="3" applyNumberFormat="1" applyFont="1" applyFill="1" applyBorder="1" applyAlignment="1" applyProtection="1">
      <alignment horizontal="center" vertical="center"/>
      <protection hidden="1"/>
    </xf>
    <xf numFmtId="0" fontId="0" fillId="0" borderId="0" xfId="0" applyBorder="1" applyAlignment="1" applyProtection="1">
      <alignment vertical="center"/>
      <protection hidden="1"/>
    </xf>
    <xf numFmtId="0" fontId="0" fillId="0" borderId="0" xfId="0" applyBorder="1"/>
    <xf numFmtId="0" fontId="0" fillId="0" borderId="0" xfId="0" applyBorder="1" applyAlignment="1"/>
    <xf numFmtId="170" fontId="0" fillId="0" borderId="0" xfId="0" applyNumberFormat="1" applyBorder="1"/>
    <xf numFmtId="0" fontId="0" fillId="0" borderId="0" xfId="0" applyAlignment="1">
      <alignment vertical="center"/>
    </xf>
    <xf numFmtId="0" fontId="0" fillId="0" borderId="0" xfId="0" applyAlignment="1">
      <alignment horizontal="center" vertical="center"/>
    </xf>
    <xf numFmtId="0" fontId="0" fillId="7" borderId="0" xfId="0" applyFill="1"/>
    <xf numFmtId="0" fontId="0" fillId="0" borderId="0" xfId="0" applyAlignment="1">
      <alignment horizontal="right"/>
    </xf>
    <xf numFmtId="9" fontId="0" fillId="0" borderId="0" xfId="0" applyNumberFormat="1" applyAlignment="1">
      <alignment horizontal="left" vertical="center"/>
    </xf>
    <xf numFmtId="0" fontId="0" fillId="8" borderId="0" xfId="0" applyFill="1"/>
    <xf numFmtId="0" fontId="0" fillId="0" borderId="0" xfId="0" applyAlignment="1">
      <alignment horizontal="left" vertical="center"/>
    </xf>
    <xf numFmtId="0" fontId="0" fillId="9" borderId="0" xfId="0" applyFill="1"/>
    <xf numFmtId="0" fontId="0" fillId="0" borderId="8" xfId="0" applyBorder="1"/>
    <xf numFmtId="0" fontId="5" fillId="0" borderId="5" xfId="0" applyFont="1" applyBorder="1" applyAlignment="1">
      <alignment horizontal="center" vertical="center"/>
    </xf>
    <xf numFmtId="0" fontId="7" fillId="0" borderId="5" xfId="0" applyFont="1" applyBorder="1" applyAlignment="1">
      <alignment horizontal="center" vertical="center"/>
    </xf>
    <xf numFmtId="0" fontId="6" fillId="0" borderId="4" xfId="0" applyFont="1" applyBorder="1" applyAlignment="1">
      <alignment horizontal="center" vertical="center" wrapText="1"/>
    </xf>
    <xf numFmtId="0" fontId="0" fillId="0" borderId="0" xfId="0" applyFill="1" applyAlignment="1">
      <alignment vertical="center"/>
    </xf>
    <xf numFmtId="0" fontId="8" fillId="2" borderId="0" xfId="0" applyFont="1" applyFill="1" applyAlignment="1">
      <alignment vertical="center"/>
    </xf>
    <xf numFmtId="0" fontId="9" fillId="2" borderId="0" xfId="0" applyFont="1" applyFill="1" applyAlignment="1">
      <alignment vertical="center"/>
    </xf>
    <xf numFmtId="0" fontId="4" fillId="4" borderId="10" xfId="0" applyFont="1" applyFill="1" applyBorder="1" applyAlignment="1" applyProtection="1">
      <alignment horizontal="center" vertical="center" wrapText="1"/>
      <protection hidden="1"/>
    </xf>
    <xf numFmtId="0" fontId="4" fillId="4" borderId="11" xfId="5" applyFont="1" applyFill="1" applyBorder="1" applyAlignment="1" applyProtection="1">
      <alignment horizontal="center" vertical="center" wrapText="1"/>
      <protection hidden="1"/>
    </xf>
    <xf numFmtId="0" fontId="4" fillId="4" borderId="11" xfId="0" applyFont="1" applyFill="1" applyBorder="1" applyAlignment="1" applyProtection="1">
      <alignment horizontal="center" vertical="center" wrapText="1"/>
      <protection hidden="1"/>
    </xf>
    <xf numFmtId="0" fontId="7" fillId="0" borderId="12" xfId="0" applyFont="1" applyFill="1" applyBorder="1" applyAlignment="1" applyProtection="1">
      <alignment horizontal="center" vertical="center"/>
      <protection hidden="1"/>
    </xf>
    <xf numFmtId="0" fontId="4" fillId="0" borderId="13" xfId="0" applyFont="1" applyFill="1" applyBorder="1" applyAlignment="1" applyProtection="1">
      <alignment vertical="center" wrapText="1"/>
      <protection hidden="1"/>
    </xf>
    <xf numFmtId="3" fontId="12" fillId="5" borderId="4" xfId="0" applyNumberFormat="1" applyFont="1" applyFill="1" applyBorder="1" applyAlignment="1">
      <alignment horizontal="center" vertical="center"/>
    </xf>
    <xf numFmtId="0" fontId="4" fillId="0" borderId="13" xfId="0" applyFont="1" applyFill="1" applyBorder="1" applyAlignment="1" applyProtection="1">
      <alignment horizontal="center" vertical="center" wrapText="1"/>
      <protection hidden="1"/>
    </xf>
    <xf numFmtId="0" fontId="7" fillId="0" borderId="14" xfId="0" applyFont="1" applyFill="1" applyBorder="1" applyAlignment="1" applyProtection="1">
      <alignment horizontal="center" vertical="center"/>
      <protection hidden="1"/>
    </xf>
    <xf numFmtId="3" fontId="12" fillId="0" borderId="4" xfId="0" applyNumberFormat="1" applyFont="1" applyFill="1" applyBorder="1" applyAlignment="1">
      <alignment horizontal="center" vertical="center"/>
    </xf>
    <xf numFmtId="169" fontId="12" fillId="0" borderId="4" xfId="0" applyNumberFormat="1" applyFont="1" applyBorder="1" applyAlignment="1">
      <alignment horizontal="center" vertical="center" wrapText="1"/>
    </xf>
    <xf numFmtId="0" fontId="13" fillId="0" borderId="4" xfId="0" applyFont="1" applyBorder="1" applyAlignment="1">
      <alignment horizontal="center" vertical="center"/>
    </xf>
    <xf numFmtId="1" fontId="14" fillId="5" borderId="4" xfId="0" applyNumberFormat="1" applyFont="1" applyFill="1" applyBorder="1" applyAlignment="1">
      <alignment horizontal="center" vertical="center"/>
    </xf>
    <xf numFmtId="0" fontId="15" fillId="6" borderId="15" xfId="0" applyFont="1" applyFill="1" applyBorder="1" applyAlignment="1" applyProtection="1">
      <alignment horizontal="center" vertical="center"/>
      <protection hidden="1"/>
    </xf>
    <xf numFmtId="3" fontId="16" fillId="0" borderId="16" xfId="0" applyNumberFormat="1" applyFont="1" applyFill="1" applyBorder="1" applyAlignment="1">
      <alignment horizontal="center" vertical="center"/>
    </xf>
    <xf numFmtId="169" fontId="16" fillId="0" borderId="16" xfId="0" applyNumberFormat="1" applyFont="1" applyBorder="1" applyAlignment="1">
      <alignment horizontal="center" vertical="center" wrapText="1"/>
    </xf>
    <xf numFmtId="0" fontId="13" fillId="0" borderId="16" xfId="0" applyFont="1" applyBorder="1" applyAlignment="1">
      <alignment horizontal="center" vertical="center"/>
    </xf>
    <xf numFmtId="1" fontId="16" fillId="0" borderId="16" xfId="0" applyNumberFormat="1" applyFont="1" applyFill="1" applyBorder="1" applyAlignment="1">
      <alignment horizontal="center" vertical="center"/>
    </xf>
    <xf numFmtId="0" fontId="15" fillId="6" borderId="0" xfId="0" applyFont="1" applyFill="1" applyBorder="1" applyAlignment="1" applyProtection="1">
      <alignment horizontal="center" vertical="center"/>
      <protection hidden="1"/>
    </xf>
    <xf numFmtId="3" fontId="16" fillId="0" borderId="0" xfId="0" applyNumberFormat="1" applyFont="1" applyFill="1" applyBorder="1" applyAlignment="1">
      <alignment horizontal="center" vertical="center"/>
    </xf>
    <xf numFmtId="0" fontId="17" fillId="0" borderId="0" xfId="0" applyFont="1" applyBorder="1" applyAlignment="1">
      <alignment horizontal="center" vertical="center"/>
    </xf>
    <xf numFmtId="1" fontId="18" fillId="0" borderId="0" xfId="0" applyNumberFormat="1" applyFont="1" applyFill="1" applyBorder="1" applyAlignment="1">
      <alignment horizontal="center" vertical="center"/>
    </xf>
    <xf numFmtId="0" fontId="0" fillId="0" borderId="0" xfId="0" applyBorder="1" applyAlignment="1" applyProtection="1">
      <alignment horizontal="center" vertical="center"/>
      <protection hidden="1"/>
    </xf>
    <xf numFmtId="0" fontId="0" fillId="0" borderId="0" xfId="0" applyBorder="1" applyAlignment="1">
      <alignment vertical="center"/>
    </xf>
    <xf numFmtId="170" fontId="0" fillId="0" borderId="0" xfId="0" applyNumberFormat="1" applyBorder="1" applyAlignment="1">
      <alignment horizontal="center" vertical="center"/>
    </xf>
    <xf numFmtId="0" fontId="0" fillId="0" borderId="0" xfId="0" applyBorder="1" applyAlignment="1">
      <alignment horizontal="center" vertical="center"/>
    </xf>
    <xf numFmtId="170" fontId="0" fillId="0" borderId="0" xfId="0" applyNumberFormat="1" applyBorder="1" applyAlignment="1">
      <alignment vertical="center"/>
    </xf>
    <xf numFmtId="0" fontId="3" fillId="2" borderId="1" xfId="0" applyFont="1" applyFill="1" applyBorder="1" applyAlignment="1" applyProtection="1">
      <alignment horizontal="center" vertical="center"/>
    </xf>
    <xf numFmtId="0" fontId="4" fillId="4" borderId="17" xfId="5" applyFont="1" applyFill="1" applyBorder="1" applyAlignment="1" applyProtection="1">
      <alignment horizontal="center" vertical="center" wrapText="1"/>
      <protection hidden="1"/>
    </xf>
    <xf numFmtId="0" fontId="0" fillId="0" borderId="18" xfId="0" applyFill="1" applyBorder="1" applyAlignment="1">
      <alignment vertical="center"/>
    </xf>
    <xf numFmtId="170" fontId="14" fillId="0" borderId="4" xfId="0" applyNumberFormat="1" applyFont="1" applyFill="1" applyBorder="1" applyAlignment="1">
      <alignment horizontal="center" vertical="center"/>
    </xf>
    <xf numFmtId="0" fontId="12" fillId="0" borderId="4" xfId="0" applyFont="1" applyBorder="1" applyAlignment="1">
      <alignment horizontal="center" vertical="center" wrapText="1"/>
    </xf>
    <xf numFmtId="0" fontId="0" fillId="0" borderId="19" xfId="0" applyBorder="1" applyAlignment="1">
      <alignment horizontal="center" vertical="center"/>
    </xf>
    <xf numFmtId="0" fontId="12" fillId="0" borderId="4" xfId="0" applyFont="1" applyBorder="1" applyAlignment="1">
      <alignment vertical="center" wrapText="1"/>
    </xf>
    <xf numFmtId="0" fontId="0" fillId="0" borderId="19" xfId="0" applyBorder="1" applyAlignment="1">
      <alignment vertical="center"/>
    </xf>
    <xf numFmtId="0" fontId="12" fillId="0" borderId="4" xfId="0" applyFont="1" applyBorder="1" applyAlignment="1">
      <alignment vertical="center"/>
    </xf>
    <xf numFmtId="170" fontId="16" fillId="0" borderId="16" xfId="0" applyNumberFormat="1" applyFont="1" applyFill="1" applyBorder="1" applyAlignment="1">
      <alignment horizontal="center" vertical="center"/>
    </xf>
    <xf numFmtId="0" fontId="7" fillId="0" borderId="16" xfId="0" applyFont="1" applyBorder="1" applyAlignment="1">
      <alignment horizontal="center" vertical="center"/>
    </xf>
    <xf numFmtId="0" fontId="12" fillId="0" borderId="16" xfId="0" applyFont="1" applyBorder="1" applyAlignment="1">
      <alignment vertical="center"/>
    </xf>
    <xf numFmtId="0" fontId="12" fillId="0" borderId="20" xfId="0" applyFont="1" applyBorder="1" applyAlignment="1">
      <alignment vertical="center"/>
    </xf>
    <xf numFmtId="170" fontId="0" fillId="0" borderId="0" xfId="0" applyNumberFormat="1" applyAlignment="1">
      <alignment vertical="center"/>
    </xf>
    <xf numFmtId="170" fontId="18" fillId="0" borderId="0" xfId="0" applyNumberFormat="1" applyFont="1" applyFill="1" applyBorder="1" applyAlignment="1">
      <alignment horizontal="center" vertical="center"/>
    </xf>
    <xf numFmtId="0" fontId="13" fillId="0" borderId="0" xfId="0" applyFont="1" applyBorder="1" applyAlignment="1">
      <alignment horizontal="center" vertical="center"/>
    </xf>
    <xf numFmtId="0" fontId="12" fillId="0" borderId="0" xfId="0" applyFont="1" applyBorder="1" applyAlignment="1">
      <alignment vertical="center"/>
    </xf>
    <xf numFmtId="0" fontId="0" fillId="0" borderId="0" xfId="0" applyFill="1" applyBorder="1" applyAlignment="1" applyProtection="1">
      <alignment vertical="center"/>
      <protection hidden="1"/>
    </xf>
    <xf numFmtId="0" fontId="0" fillId="0" borderId="0" xfId="0" applyFill="1" applyBorder="1" applyAlignment="1">
      <alignment vertical="center"/>
    </xf>
    <xf numFmtId="0" fontId="1" fillId="2" borderId="21" xfId="0" applyFont="1" applyFill="1" applyBorder="1" applyAlignment="1">
      <alignment vertical="center"/>
    </xf>
    <xf numFmtId="0" fontId="1" fillId="2" borderId="22" xfId="0" applyFont="1" applyFill="1" applyBorder="1" applyAlignment="1">
      <alignment vertical="center"/>
    </xf>
    <xf numFmtId="0" fontId="0" fillId="0" borderId="22" xfId="0" applyBorder="1" applyAlignment="1">
      <alignment vertical="center"/>
    </xf>
    <xf numFmtId="0" fontId="19" fillId="2" borderId="27" xfId="0" applyFont="1" applyFill="1" applyBorder="1" applyAlignment="1">
      <alignment horizontal="center" vertical="center"/>
    </xf>
    <xf numFmtId="0" fontId="19" fillId="2" borderId="28" xfId="0" applyFont="1" applyFill="1" applyBorder="1" applyAlignment="1">
      <alignment horizontal="center" vertical="center"/>
    </xf>
    <xf numFmtId="0" fontId="19" fillId="2" borderId="0" xfId="0" applyFont="1" applyFill="1" applyBorder="1" applyAlignment="1">
      <alignment horizontal="center" vertical="center"/>
    </xf>
    <xf numFmtId="0" fontId="1" fillId="12" borderId="29" xfId="0" applyFont="1" applyFill="1" applyBorder="1" applyAlignment="1">
      <alignment horizontal="left" vertical="center"/>
    </xf>
    <xf numFmtId="0" fontId="1" fillId="2" borderId="1" xfId="0" applyFont="1" applyFill="1" applyBorder="1" applyAlignment="1" applyProtection="1">
      <alignment horizontal="center" vertical="center"/>
      <protection locked="0"/>
    </xf>
    <xf numFmtId="0" fontId="1" fillId="12" borderId="1" xfId="0" applyFont="1" applyFill="1" applyBorder="1" applyAlignment="1">
      <alignment horizontal="left" vertical="center"/>
    </xf>
    <xf numFmtId="0" fontId="0" fillId="0" borderId="23" xfId="0" applyBorder="1" applyAlignment="1">
      <alignment vertical="center"/>
    </xf>
    <xf numFmtId="0" fontId="1" fillId="2" borderId="0" xfId="0" applyFont="1" applyFill="1" applyBorder="1" applyAlignment="1" applyProtection="1">
      <alignment horizontal="center" vertical="center"/>
      <protection locked="0"/>
    </xf>
    <xf numFmtId="0" fontId="1" fillId="2" borderId="0" xfId="0" applyFont="1" applyFill="1" applyBorder="1" applyAlignment="1" applyProtection="1">
      <alignment vertical="center"/>
      <protection locked="0"/>
    </xf>
    <xf numFmtId="0" fontId="22" fillId="12" borderId="29" xfId="0" applyFont="1" applyFill="1" applyBorder="1" applyAlignment="1">
      <alignment horizontal="left" vertical="center"/>
    </xf>
    <xf numFmtId="0" fontId="23" fillId="4" borderId="29" xfId="0" applyFont="1" applyFill="1" applyBorder="1" applyAlignment="1" applyProtection="1">
      <alignment horizontal="center" vertical="center"/>
      <protection locked="0"/>
    </xf>
    <xf numFmtId="0" fontId="23" fillId="12" borderId="29" xfId="0" applyFont="1" applyFill="1" applyBorder="1" applyAlignment="1">
      <alignment vertical="center"/>
    </xf>
    <xf numFmtId="0" fontId="22" fillId="12" borderId="32" xfId="0" applyFont="1" applyFill="1" applyBorder="1" applyAlignment="1">
      <alignment vertical="center"/>
    </xf>
    <xf numFmtId="0" fontId="22" fillId="12" borderId="29" xfId="0" applyFont="1" applyFill="1" applyBorder="1" applyAlignment="1">
      <alignment vertical="center"/>
    </xf>
    <xf numFmtId="0" fontId="23" fillId="12" borderId="34" xfId="0" applyFont="1" applyFill="1" applyBorder="1" applyAlignment="1" applyProtection="1">
      <alignment horizontal="left" vertical="center" wrapText="1"/>
    </xf>
    <xf numFmtId="0" fontId="23" fillId="12" borderId="29" xfId="0" applyFont="1" applyFill="1" applyBorder="1" applyAlignment="1" applyProtection="1">
      <alignment horizontal="left" vertical="center" wrapText="1"/>
    </xf>
    <xf numFmtId="0" fontId="23" fillId="12" borderId="29" xfId="0" applyFont="1" applyFill="1" applyBorder="1" applyAlignment="1" applyProtection="1">
      <alignment vertical="center" wrapText="1"/>
    </xf>
    <xf numFmtId="0" fontId="23" fillId="12" borderId="32" xfId="0" applyFont="1" applyFill="1" applyBorder="1" applyAlignment="1" applyProtection="1">
      <alignment vertical="center" wrapText="1"/>
    </xf>
    <xf numFmtId="0" fontId="23" fillId="12" borderId="35" xfId="0" applyFont="1" applyFill="1" applyBorder="1" applyAlignment="1" applyProtection="1">
      <alignment vertical="center" wrapText="1"/>
    </xf>
    <xf numFmtId="0" fontId="1" fillId="2" borderId="40" xfId="0" applyFont="1" applyFill="1" applyBorder="1" applyAlignment="1">
      <alignment vertical="center"/>
    </xf>
    <xf numFmtId="0" fontId="19" fillId="2" borderId="41" xfId="0" applyFont="1" applyFill="1" applyBorder="1" applyAlignment="1">
      <alignment horizontal="center" vertical="center"/>
    </xf>
    <xf numFmtId="0" fontId="1" fillId="2" borderId="41" xfId="0" applyFont="1" applyFill="1" applyBorder="1" applyAlignment="1">
      <alignment vertical="center"/>
    </xf>
    <xf numFmtId="0" fontId="0" fillId="2" borderId="0" xfId="0" applyFill="1" applyBorder="1" applyAlignment="1">
      <alignment vertical="center"/>
    </xf>
    <xf numFmtId="0" fontId="26" fillId="0" borderId="0" xfId="0" applyFont="1" applyAlignment="1">
      <alignment vertical="center" wrapText="1"/>
    </xf>
    <xf numFmtId="0" fontId="1" fillId="0" borderId="43" xfId="0" applyFont="1" applyBorder="1" applyAlignment="1" applyProtection="1">
      <alignment horizontal="left" vertical="center" wrapText="1"/>
      <protection locked="0"/>
    </xf>
    <xf numFmtId="0" fontId="19" fillId="3" borderId="26" xfId="0" applyFont="1" applyFill="1" applyBorder="1" applyAlignment="1">
      <alignment horizontal="center" vertical="center"/>
    </xf>
    <xf numFmtId="0" fontId="19" fillId="3" borderId="3" xfId="0" applyFont="1" applyFill="1" applyBorder="1" applyAlignment="1">
      <alignment horizontal="center" vertical="center"/>
    </xf>
    <xf numFmtId="0" fontId="19" fillId="3" borderId="43" xfId="0" applyFont="1"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22" fillId="2" borderId="2" xfId="0" applyFont="1" applyFill="1" applyBorder="1" applyAlignment="1" applyProtection="1">
      <alignment horizontal="left" vertical="center"/>
    </xf>
    <xf numFmtId="0" fontId="22" fillId="2" borderId="3" xfId="0" applyFont="1" applyFill="1" applyBorder="1" applyAlignment="1" applyProtection="1">
      <alignment horizontal="left" vertical="center"/>
    </xf>
    <xf numFmtId="0" fontId="22" fillId="2" borderId="7" xfId="0" applyFont="1" applyFill="1" applyBorder="1" applyAlignment="1" applyProtection="1">
      <alignment horizontal="left" vertical="center"/>
    </xf>
    <xf numFmtId="0" fontId="5" fillId="2" borderId="2" xfId="0" applyFont="1" applyFill="1" applyBorder="1" applyAlignment="1" applyProtection="1">
      <alignment horizontal="left" vertical="center"/>
    </xf>
    <xf numFmtId="0" fontId="5" fillId="2" borderId="3" xfId="0" applyFont="1" applyFill="1" applyBorder="1" applyAlignment="1" applyProtection="1">
      <alignment horizontal="left" vertical="center"/>
    </xf>
    <xf numFmtId="0" fontId="5" fillId="2" borderId="43" xfId="0" applyFont="1" applyFill="1" applyBorder="1" applyAlignment="1" applyProtection="1">
      <alignment horizontal="left" vertical="center"/>
    </xf>
    <xf numFmtId="0" fontId="5" fillId="2" borderId="2" xfId="0" applyFont="1" applyFill="1" applyBorder="1" applyAlignment="1" applyProtection="1">
      <alignment horizontal="left" vertical="center" wrapText="1"/>
    </xf>
    <xf numFmtId="0" fontId="5" fillId="2" borderId="3" xfId="0" applyFont="1" applyFill="1" applyBorder="1" applyAlignment="1" applyProtection="1">
      <alignment horizontal="left" vertical="center" wrapText="1"/>
    </xf>
    <xf numFmtId="0" fontId="5" fillId="2" borderId="43" xfId="0" applyFont="1" applyFill="1" applyBorder="1" applyAlignment="1" applyProtection="1">
      <alignment horizontal="left" vertical="center" wrapText="1"/>
    </xf>
    <xf numFmtId="0" fontId="23" fillId="2" borderId="1" xfId="0" applyFont="1" applyFill="1" applyBorder="1" applyAlignment="1">
      <alignment horizontal="left" vertical="center"/>
    </xf>
    <xf numFmtId="0" fontId="5" fillId="2" borderId="1" xfId="0" applyFont="1" applyFill="1" applyBorder="1" applyAlignment="1" applyProtection="1">
      <alignment horizontal="left" vertical="center"/>
    </xf>
    <xf numFmtId="0" fontId="5" fillId="2" borderId="51" xfId="0" applyFont="1" applyFill="1" applyBorder="1" applyAlignment="1" applyProtection="1">
      <alignment horizontal="left" vertical="center"/>
    </xf>
    <xf numFmtId="0" fontId="23" fillId="2" borderId="1" xfId="0" applyFont="1" applyFill="1" applyBorder="1" applyAlignment="1">
      <alignment horizontal="left" vertical="center" wrapText="1"/>
    </xf>
    <xf numFmtId="0" fontId="19" fillId="3" borderId="27" xfId="0" applyFont="1" applyFill="1" applyBorder="1" applyAlignment="1">
      <alignment horizontal="center" vertical="center"/>
    </xf>
    <xf numFmtId="0" fontId="19" fillId="3" borderId="28" xfId="0" applyFont="1" applyFill="1" applyBorder="1" applyAlignment="1">
      <alignment horizontal="center" vertical="center"/>
    </xf>
    <xf numFmtId="0" fontId="19" fillId="3" borderId="50" xfId="0" applyFont="1" applyFill="1" applyBorder="1" applyAlignment="1">
      <alignment horizontal="center" vertical="center"/>
    </xf>
    <xf numFmtId="0" fontId="23" fillId="4" borderId="1" xfId="0" applyFont="1" applyFill="1" applyBorder="1" applyAlignment="1" applyProtection="1">
      <alignment horizontal="center" vertical="center"/>
      <protection locked="0"/>
    </xf>
    <xf numFmtId="0" fontId="23" fillId="4" borderId="51" xfId="0" applyFont="1" applyFill="1" applyBorder="1" applyAlignment="1" applyProtection="1">
      <alignment horizontal="center" vertical="center"/>
      <protection locked="0"/>
    </xf>
    <xf numFmtId="0" fontId="1" fillId="2" borderId="1" xfId="0" applyFont="1" applyFill="1" applyBorder="1" applyAlignment="1" applyProtection="1">
      <alignment horizontal="left" vertical="center" wrapText="1"/>
      <protection locked="0"/>
    </xf>
    <xf numFmtId="0" fontId="1" fillId="2" borderId="51" xfId="0" applyFont="1" applyFill="1" applyBorder="1" applyAlignment="1" applyProtection="1">
      <alignment horizontal="left" vertical="center" wrapText="1"/>
      <protection locked="0"/>
    </xf>
    <xf numFmtId="0" fontId="5" fillId="2" borderId="2" xfId="0" applyFont="1" applyFill="1" applyBorder="1" applyAlignment="1" applyProtection="1">
      <alignment horizontal="left" vertical="center" wrapText="1"/>
      <protection locked="0"/>
    </xf>
    <xf numFmtId="0" fontId="5" fillId="2" borderId="3" xfId="0" applyFont="1" applyFill="1" applyBorder="1" applyAlignment="1" applyProtection="1">
      <alignment horizontal="left" vertical="center" wrapText="1"/>
      <protection locked="0"/>
    </xf>
    <xf numFmtId="0" fontId="5" fillId="2" borderId="43" xfId="0" applyFont="1" applyFill="1" applyBorder="1" applyAlignment="1" applyProtection="1">
      <alignment horizontal="left" vertical="center" wrapText="1"/>
      <protection locked="0"/>
    </xf>
    <xf numFmtId="0" fontId="1" fillId="0" borderId="6" xfId="0" applyFont="1" applyBorder="1" applyAlignment="1" applyProtection="1">
      <alignment horizontal="left" vertical="center" wrapText="1"/>
      <protection locked="0"/>
    </xf>
    <xf numFmtId="0" fontId="1" fillId="0" borderId="52" xfId="0" applyFont="1" applyBorder="1" applyAlignment="1" applyProtection="1">
      <alignment horizontal="left" vertical="center" wrapText="1"/>
      <protection locked="0"/>
    </xf>
    <xf numFmtId="0" fontId="1" fillId="0" borderId="2" xfId="0" applyFont="1" applyFill="1" applyBorder="1" applyAlignment="1" applyProtection="1">
      <alignment horizontal="left" vertical="center" wrapText="1"/>
      <protection locked="0"/>
    </xf>
    <xf numFmtId="0" fontId="1" fillId="0" borderId="3" xfId="0" applyFont="1" applyFill="1" applyBorder="1" applyAlignment="1" applyProtection="1">
      <alignment horizontal="left" vertical="center" wrapText="1"/>
      <protection locked="0"/>
    </xf>
    <xf numFmtId="0" fontId="1" fillId="0" borderId="43" xfId="0" applyFont="1" applyFill="1" applyBorder="1" applyAlignment="1" applyProtection="1">
      <alignment horizontal="left" vertical="center" wrapText="1"/>
      <protection locked="0"/>
    </xf>
    <xf numFmtId="0" fontId="1" fillId="0" borderId="2" xfId="0" applyFont="1" applyBorder="1" applyAlignment="1" applyProtection="1">
      <alignment horizontal="left" vertical="center" wrapText="1"/>
      <protection locked="0"/>
    </xf>
    <xf numFmtId="0" fontId="1" fillId="0" borderId="3" xfId="0" applyFont="1" applyBorder="1" applyAlignment="1" applyProtection="1">
      <alignment horizontal="left" vertical="center" wrapText="1"/>
      <protection locked="0"/>
    </xf>
    <xf numFmtId="0" fontId="1" fillId="0" borderId="1" xfId="0" applyFont="1" applyBorder="1" applyAlignment="1" applyProtection="1">
      <alignment horizontal="left" vertical="center" wrapText="1"/>
      <protection locked="0"/>
    </xf>
    <xf numFmtId="0" fontId="1" fillId="0" borderId="51" xfId="0" applyFont="1" applyBorder="1" applyAlignment="1" applyProtection="1">
      <alignment horizontal="left" vertical="center" wrapText="1"/>
      <protection locked="0"/>
    </xf>
    <xf numFmtId="0" fontId="1" fillId="0" borderId="43" xfId="0" applyFont="1" applyBorder="1" applyAlignment="1" applyProtection="1">
      <alignment horizontal="left" vertical="center" wrapText="1"/>
      <protection locked="0"/>
    </xf>
    <xf numFmtId="0" fontId="5" fillId="0" borderId="2" xfId="0" applyFont="1" applyFill="1" applyBorder="1" applyAlignment="1" applyProtection="1">
      <alignment horizontal="left" vertical="center" wrapText="1"/>
      <protection locked="0"/>
    </xf>
    <xf numFmtId="0" fontId="5" fillId="0" borderId="3" xfId="0" applyFont="1" applyFill="1" applyBorder="1" applyAlignment="1" applyProtection="1">
      <alignment horizontal="left" vertical="center" wrapText="1"/>
      <protection locked="0"/>
    </xf>
    <xf numFmtId="0" fontId="5" fillId="0" borderId="43" xfId="0" applyFont="1" applyFill="1" applyBorder="1" applyAlignment="1" applyProtection="1">
      <alignment horizontal="left" vertical="center" wrapText="1"/>
      <protection locked="0"/>
    </xf>
    <xf numFmtId="9" fontId="1" fillId="0" borderId="1" xfId="0" applyNumberFormat="1" applyFont="1" applyBorder="1" applyAlignment="1" applyProtection="1">
      <alignment horizontal="left" vertical="center" wrapText="1"/>
      <protection locked="0"/>
    </xf>
    <xf numFmtId="0" fontId="1" fillId="0" borderId="1" xfId="0" applyNumberFormat="1" applyFont="1" applyBorder="1" applyAlignment="1" applyProtection="1">
      <alignment horizontal="left" vertical="center" wrapText="1"/>
      <protection locked="0"/>
    </xf>
    <xf numFmtId="0" fontId="1" fillId="0" borderId="51" xfId="0" applyNumberFormat="1" applyFont="1" applyBorder="1" applyAlignment="1" applyProtection="1">
      <alignment horizontal="left" vertical="center" wrapText="1"/>
      <protection locked="0"/>
    </xf>
    <xf numFmtId="9" fontId="1" fillId="0" borderId="2" xfId="0" applyNumberFormat="1" applyFont="1" applyBorder="1" applyAlignment="1" applyProtection="1">
      <alignment horizontal="left" vertical="center" wrapText="1"/>
      <protection locked="0"/>
    </xf>
    <xf numFmtId="9" fontId="1" fillId="0" borderId="3" xfId="0" applyNumberFormat="1" applyFont="1" applyBorder="1" applyAlignment="1" applyProtection="1">
      <alignment horizontal="left" vertical="center" wrapText="1"/>
      <protection locked="0"/>
    </xf>
    <xf numFmtId="9" fontId="1" fillId="0" borderId="43" xfId="0" applyNumberFormat="1" applyFont="1" applyBorder="1" applyAlignment="1" applyProtection="1">
      <alignment horizontal="left" vertical="center" wrapText="1"/>
      <protection locked="0"/>
    </xf>
    <xf numFmtId="49" fontId="1" fillId="0" borderId="36" xfId="0" applyNumberFormat="1" applyFont="1" applyBorder="1" applyAlignment="1" applyProtection="1">
      <alignment horizontal="left" vertical="center" wrapText="1"/>
      <protection locked="0"/>
    </xf>
    <xf numFmtId="49" fontId="1" fillId="0" borderId="37" xfId="0" applyNumberFormat="1" applyFont="1" applyBorder="1" applyAlignment="1" applyProtection="1">
      <alignment horizontal="left" vertical="center" wrapText="1"/>
      <protection locked="0"/>
    </xf>
    <xf numFmtId="49" fontId="1" fillId="0" borderId="38" xfId="0" applyNumberFormat="1" applyFont="1" applyBorder="1" applyAlignment="1" applyProtection="1">
      <alignment horizontal="left" vertical="center" wrapText="1"/>
      <protection locked="0"/>
    </xf>
    <xf numFmtId="0" fontId="23" fillId="12" borderId="39" xfId="0" applyFont="1" applyFill="1" applyBorder="1" applyAlignment="1" applyProtection="1">
      <alignment horizontal="center" vertical="center" wrapText="1"/>
    </xf>
    <xf numFmtId="49" fontId="1" fillId="0" borderId="36"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49" fontId="1" fillId="0" borderId="53" xfId="0" applyNumberFormat="1" applyFont="1" applyFill="1" applyBorder="1" applyAlignment="1" applyProtection="1">
      <alignment horizontal="center" vertical="center" wrapText="1"/>
      <protection locked="0"/>
    </xf>
    <xf numFmtId="0" fontId="24" fillId="0" borderId="0" xfId="0" applyFont="1" applyAlignment="1">
      <alignment horizontal="left" vertical="center"/>
    </xf>
    <xf numFmtId="0" fontId="22" fillId="12" borderId="32" xfId="0" applyFont="1" applyFill="1" applyBorder="1" applyAlignment="1">
      <alignment horizontal="left" vertical="center" wrapText="1"/>
    </xf>
    <xf numFmtId="0" fontId="22" fillId="12" borderId="33" xfId="0" applyFont="1" applyFill="1" applyBorder="1" applyAlignment="1">
      <alignment horizontal="left" vertical="center" wrapText="1"/>
    </xf>
    <xf numFmtId="0" fontId="22" fillId="12" borderId="34" xfId="0" applyFont="1" applyFill="1" applyBorder="1" applyAlignment="1">
      <alignment horizontal="left" vertical="center" wrapText="1"/>
    </xf>
    <xf numFmtId="0" fontId="22" fillId="12" borderId="34" xfId="0" applyFont="1" applyFill="1" applyBorder="1" applyAlignment="1">
      <alignment horizontal="left" vertical="center"/>
    </xf>
    <xf numFmtId="0" fontId="22" fillId="12" borderId="29" xfId="0" applyFont="1" applyFill="1" applyBorder="1" applyAlignment="1">
      <alignment horizontal="left" vertical="center"/>
    </xf>
    <xf numFmtId="0" fontId="23" fillId="12" borderId="29" xfId="0" applyFont="1" applyFill="1" applyBorder="1" applyAlignment="1" applyProtection="1">
      <alignment vertical="center" wrapText="1"/>
    </xf>
    <xf numFmtId="0" fontId="21" fillId="4" borderId="30" xfId="0" applyFont="1" applyFill="1" applyBorder="1" applyAlignment="1">
      <alignment horizontal="center" vertical="center"/>
    </xf>
    <xf numFmtId="0" fontId="21" fillId="4" borderId="31" xfId="0" applyFont="1" applyFill="1" applyBorder="1" applyAlignment="1">
      <alignment horizontal="center" vertical="center"/>
    </xf>
    <xf numFmtId="0" fontId="21" fillId="4" borderId="49" xfId="0" applyFont="1" applyFill="1" applyBorder="1" applyAlignment="1">
      <alignment horizontal="center" vertical="center"/>
    </xf>
    <xf numFmtId="0" fontId="21" fillId="4" borderId="27" xfId="0" applyFont="1" applyFill="1" applyBorder="1" applyAlignment="1">
      <alignment horizontal="center" vertical="center"/>
    </xf>
    <xf numFmtId="0" fontId="21" fillId="4" borderId="28" xfId="0" applyFont="1" applyFill="1" applyBorder="1" applyAlignment="1">
      <alignment horizontal="center" vertical="center"/>
    </xf>
    <xf numFmtId="0" fontId="21" fillId="4" borderId="50" xfId="0" applyFont="1" applyFill="1" applyBorder="1" applyAlignment="1">
      <alignment horizontal="center" vertical="center"/>
    </xf>
    <xf numFmtId="0" fontId="5" fillId="2" borderId="44" xfId="0" applyFont="1" applyFill="1" applyBorder="1" applyAlignment="1">
      <alignment horizontal="center" vertical="center" wrapText="1"/>
    </xf>
    <xf numFmtId="0" fontId="25" fillId="2" borderId="45" xfId="0" applyFont="1" applyFill="1" applyBorder="1" applyAlignment="1">
      <alignment horizontal="center" vertical="center" wrapText="1"/>
    </xf>
    <xf numFmtId="0" fontId="25" fillId="2" borderId="8" xfId="0" applyFont="1" applyFill="1" applyBorder="1" applyAlignment="1">
      <alignment horizontal="center" vertical="center" wrapText="1"/>
    </xf>
    <xf numFmtId="0" fontId="25" fillId="2" borderId="46" xfId="0" applyFont="1" applyFill="1" applyBorder="1" applyAlignment="1">
      <alignment horizontal="center" vertical="center" wrapText="1"/>
    </xf>
    <xf numFmtId="0" fontId="25" fillId="2" borderId="47" xfId="0" applyFont="1" applyFill="1" applyBorder="1" applyAlignment="1">
      <alignment horizontal="center" vertical="center" wrapText="1"/>
    </xf>
    <xf numFmtId="0" fontId="25" fillId="2" borderId="48" xfId="0" applyFont="1" applyFill="1" applyBorder="1" applyAlignment="1">
      <alignment horizontal="center" vertical="center" wrapText="1"/>
    </xf>
    <xf numFmtId="0" fontId="1" fillId="2" borderId="21"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40"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41" xfId="0" applyFont="1" applyFill="1" applyBorder="1" applyAlignment="1">
      <alignment horizontal="center" vertical="center"/>
    </xf>
    <xf numFmtId="0" fontId="1" fillId="2" borderId="24"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42" xfId="0" applyFont="1" applyFill="1" applyBorder="1" applyAlignment="1">
      <alignment horizontal="center" vertical="center"/>
    </xf>
    <xf numFmtId="0" fontId="20" fillId="10" borderId="29" xfId="0" applyFont="1" applyFill="1" applyBorder="1" applyAlignment="1">
      <alignment horizontal="center" vertical="center"/>
    </xf>
    <xf numFmtId="0" fontId="20" fillId="10" borderId="1" xfId="0" applyFont="1" applyFill="1" applyBorder="1" applyAlignment="1">
      <alignment horizontal="center" vertical="center"/>
    </xf>
    <xf numFmtId="0" fontId="20" fillId="11" borderId="1" xfId="0" applyFont="1" applyFill="1" applyBorder="1" applyAlignment="1">
      <alignment horizontal="center" vertical="center"/>
    </xf>
    <xf numFmtId="0" fontId="0" fillId="0" borderId="0" xfId="0" applyAlignment="1">
      <alignment horizontal="center"/>
    </xf>
    <xf numFmtId="0" fontId="2" fillId="3" borderId="3" xfId="0" applyFont="1" applyFill="1" applyBorder="1" applyAlignment="1">
      <alignment horizontal="left" vertical="center"/>
    </xf>
    <xf numFmtId="0" fontId="10" fillId="2" borderId="1" xfId="0" applyFont="1" applyFill="1" applyBorder="1" applyAlignment="1" applyProtection="1">
      <alignment horizontal="center" vertical="center"/>
    </xf>
    <xf numFmtId="0" fontId="2" fillId="3" borderId="1" xfId="0" applyFont="1" applyFill="1" applyBorder="1" applyAlignment="1">
      <alignment horizontal="left" vertical="center"/>
    </xf>
    <xf numFmtId="0" fontId="3" fillId="2" borderId="2"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2" fillId="3" borderId="3" xfId="0" applyFont="1" applyFill="1" applyBorder="1" applyAlignment="1">
      <alignment horizontal="center" vertical="center"/>
    </xf>
    <xf numFmtId="0" fontId="2" fillId="3" borderId="7" xfId="0" applyFont="1" applyFill="1" applyBorder="1" applyAlignment="1">
      <alignment horizontal="center" vertical="center"/>
    </xf>
    <xf numFmtId="49" fontId="11" fillId="0" borderId="3" xfId="0" applyNumberFormat="1" applyFont="1" applyBorder="1" applyAlignment="1">
      <alignment horizontal="center" vertical="center"/>
    </xf>
    <xf numFmtId="0" fontId="0" fillId="0" borderId="0" xfId="0" applyAlignment="1">
      <alignment horizontal="center" vertical="center"/>
    </xf>
    <xf numFmtId="0" fontId="3" fillId="2" borderId="2"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3" fillId="2" borderId="7" xfId="0" applyFont="1" applyFill="1" applyBorder="1" applyAlignment="1" applyProtection="1">
      <alignment horizontal="center" vertical="center" wrapText="1"/>
    </xf>
    <xf numFmtId="0" fontId="4" fillId="4" borderId="1" xfId="0" applyFont="1" applyFill="1" applyBorder="1" applyAlignment="1" applyProtection="1">
      <alignment horizontal="center" vertical="center" wrapText="1"/>
      <protection hidden="1"/>
    </xf>
    <xf numFmtId="0" fontId="6" fillId="0" borderId="9" xfId="0" applyFont="1" applyBorder="1" applyAlignment="1">
      <alignment horizontal="center" vertical="center" wrapText="1"/>
    </xf>
    <xf numFmtId="0" fontId="6" fillId="0" borderId="5" xfId="0" applyFont="1" applyBorder="1" applyAlignment="1">
      <alignment horizontal="center" vertical="center" wrapText="1"/>
    </xf>
  </cellXfs>
  <cellStyles count="12">
    <cellStyle name="Euro" xfId="2" xr:uid="{00000000-0005-0000-0000-000006000000}"/>
    <cellStyle name="Millares 2" xfId="8" xr:uid="{00000000-0005-0000-0000-000037000000}"/>
    <cellStyle name="Normal" xfId="0" builtinId="0"/>
    <cellStyle name="Normal 2" xfId="5" xr:uid="{00000000-0005-0000-0000-000023000000}"/>
    <cellStyle name="Normal 2 2" xfId="9" xr:uid="{00000000-0005-0000-0000-000038000000}"/>
    <cellStyle name="Normal 2 3" xfId="10" xr:uid="{00000000-0005-0000-0000-000039000000}"/>
    <cellStyle name="Normal 2 4" xfId="4" xr:uid="{00000000-0005-0000-0000-00001B000000}"/>
    <cellStyle name="Normal 3" xfId="6" xr:uid="{00000000-0005-0000-0000-000028000000}"/>
    <cellStyle name="Porcentaje" xfId="3" builtinId="5"/>
    <cellStyle name="Porcentaje 2" xfId="11" xr:uid="{00000000-0005-0000-0000-00003A000000}"/>
    <cellStyle name="Porcentual 2" xfId="1" xr:uid="{00000000-0005-0000-0000-000005000000}"/>
    <cellStyle name="Porcentual 2 2" xfId="7" xr:uid="{00000000-0005-0000-0000-00002B000000}"/>
  </cellStyles>
  <dxfs count="28">
    <dxf>
      <font>
        <color rgb="FFFFFF00"/>
      </font>
      <fill>
        <patternFill patternType="solid">
          <bgColor rgb="FFFFFF00"/>
        </patternFill>
      </fill>
    </dxf>
    <dxf>
      <font>
        <color rgb="FF00B050"/>
      </font>
      <fill>
        <patternFill patternType="solid">
          <bgColor rgb="FF00B050"/>
        </patternFill>
      </fill>
    </dxf>
    <dxf>
      <font>
        <color rgb="FFFF0000"/>
      </font>
      <fill>
        <patternFill patternType="solid">
          <bgColor rgb="FFFF0000"/>
        </patternFill>
      </fill>
    </dxf>
    <dxf>
      <font>
        <color rgb="FFFFFF00"/>
      </font>
      <fill>
        <patternFill patternType="solid">
          <bgColor rgb="FFFFFF00"/>
        </patternFill>
      </fill>
    </dxf>
    <dxf>
      <font>
        <color rgb="FF00B050"/>
      </font>
      <fill>
        <patternFill patternType="solid">
          <bgColor rgb="FF00B050"/>
        </patternFill>
      </fill>
    </dxf>
    <dxf>
      <font>
        <color rgb="FFFF0000"/>
      </font>
      <fill>
        <patternFill patternType="solid">
          <bgColor rgb="FFFF0000"/>
        </patternFill>
      </fill>
    </dxf>
    <dxf>
      <font>
        <b/>
        <i val="0"/>
        <color indexed="17"/>
      </font>
      <border>
        <left style="thin">
          <color indexed="17"/>
        </left>
        <right style="thin">
          <color indexed="17"/>
        </right>
        <top style="thin">
          <color indexed="17"/>
        </top>
        <bottom style="thin">
          <color indexed="17"/>
        </bottom>
      </border>
    </dxf>
    <dxf>
      <font>
        <b/>
        <i val="0"/>
        <strike val="0"/>
        <color indexed="10"/>
      </font>
      <border>
        <left style="thin">
          <color indexed="10"/>
        </left>
        <right style="thin">
          <color indexed="10"/>
        </right>
        <top style="thin">
          <color indexed="10"/>
        </top>
        <bottom style="thin">
          <color indexed="10"/>
        </bottom>
      </border>
    </dxf>
    <dxf>
      <font>
        <b/>
        <i val="0"/>
        <color indexed="53"/>
      </font>
      <border>
        <left style="thin">
          <color indexed="53"/>
        </left>
        <right style="thin">
          <color indexed="53"/>
        </right>
        <top style="thin">
          <color indexed="53"/>
        </top>
        <bottom style="thin">
          <color indexed="53"/>
        </bottom>
      </border>
    </dxf>
    <dxf>
      <font>
        <color theme="0"/>
      </font>
    </dxf>
    <dxf>
      <font>
        <b/>
        <i val="0"/>
        <color indexed="17"/>
      </font>
      <border>
        <left style="thin">
          <color indexed="17"/>
        </left>
        <right style="thin">
          <color indexed="17"/>
        </right>
        <top style="thin">
          <color indexed="17"/>
        </top>
        <bottom style="thin">
          <color indexed="17"/>
        </bottom>
      </border>
    </dxf>
    <dxf>
      <font>
        <b/>
        <i val="0"/>
        <strike val="0"/>
        <color indexed="10"/>
      </font>
      <border>
        <left style="thin">
          <color indexed="10"/>
        </left>
        <right style="thin">
          <color indexed="10"/>
        </right>
        <top style="thin">
          <color indexed="10"/>
        </top>
        <bottom style="thin">
          <color indexed="10"/>
        </bottom>
      </border>
    </dxf>
    <dxf>
      <font>
        <b/>
        <i val="0"/>
        <color indexed="53"/>
      </font>
      <border>
        <left style="thin">
          <color indexed="53"/>
        </left>
        <right style="thin">
          <color indexed="53"/>
        </right>
        <top style="thin">
          <color indexed="53"/>
        </top>
        <bottom style="thin">
          <color indexed="53"/>
        </bottom>
      </border>
    </dxf>
    <dxf>
      <font>
        <color rgb="FFFFFF00"/>
      </font>
      <fill>
        <patternFill patternType="solid">
          <bgColor rgb="FFFFFF00"/>
        </patternFill>
      </fill>
    </dxf>
    <dxf>
      <font>
        <color rgb="FF00B050"/>
      </font>
      <fill>
        <patternFill patternType="solid">
          <bgColor rgb="FF00B050"/>
        </patternFill>
      </fill>
    </dxf>
    <dxf>
      <font>
        <color rgb="FFFF0000"/>
      </font>
      <fill>
        <patternFill patternType="solid">
          <bgColor rgb="FFFF0000"/>
        </patternFill>
      </fill>
    </dxf>
    <dxf>
      <font>
        <color rgb="FFFFFF00"/>
      </font>
      <fill>
        <patternFill patternType="solid">
          <bgColor rgb="FFFFFF00"/>
        </patternFill>
      </fill>
    </dxf>
    <dxf>
      <font>
        <color rgb="FF00B050"/>
      </font>
      <fill>
        <patternFill patternType="solid">
          <bgColor rgb="FF00B050"/>
        </patternFill>
      </fill>
    </dxf>
    <dxf>
      <font>
        <color rgb="FFFF0000"/>
      </font>
      <fill>
        <patternFill patternType="solid">
          <bgColor rgb="FFFF0000"/>
        </patternFill>
      </fill>
    </dxf>
    <dxf>
      <font>
        <color rgb="FFFFFF00"/>
      </font>
      <fill>
        <patternFill patternType="solid">
          <bgColor rgb="FFFFFF00"/>
        </patternFill>
      </fill>
    </dxf>
    <dxf>
      <font>
        <color rgb="FF00B050"/>
      </font>
      <fill>
        <patternFill patternType="solid">
          <bgColor rgb="FF00B050"/>
        </patternFill>
      </fill>
    </dxf>
    <dxf>
      <font>
        <color rgb="FFFF0000"/>
      </font>
      <fill>
        <patternFill patternType="solid">
          <bgColor rgb="FFFF0000"/>
        </patternFill>
      </fill>
    </dxf>
    <dxf>
      <font>
        <color rgb="FFFFFF00"/>
      </font>
      <fill>
        <patternFill patternType="solid">
          <bgColor rgb="FFFFFF00"/>
        </patternFill>
      </fill>
    </dxf>
    <dxf>
      <font>
        <color rgb="FF00B050"/>
      </font>
      <fill>
        <patternFill patternType="solid">
          <bgColor rgb="FF00B050"/>
        </patternFill>
      </fill>
    </dxf>
    <dxf>
      <font>
        <color rgb="FFFF0000"/>
      </font>
      <fill>
        <patternFill patternType="solid">
          <bgColor rgb="FFFF0000"/>
        </patternFill>
      </fill>
    </dxf>
    <dxf>
      <font>
        <color rgb="FFFFFF00"/>
      </font>
      <fill>
        <patternFill patternType="solid">
          <bgColor rgb="FFFFFF00"/>
        </patternFill>
      </fill>
    </dxf>
    <dxf>
      <font>
        <color rgb="FF00B050"/>
      </font>
      <fill>
        <patternFill patternType="solid">
          <bgColor rgb="FF00B050"/>
        </patternFill>
      </fill>
    </dxf>
    <dxf>
      <font>
        <color rgb="FFFF0000"/>
      </font>
      <fill>
        <patternFill patternType="solid">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08D-443A-9A69-4144EE959A71}"/>
            </c:ext>
          </c:extLst>
        </c:ser>
        <c:dLbls>
          <c:showLegendKey val="0"/>
          <c:showVal val="0"/>
          <c:showCatName val="0"/>
          <c:showSerName val="0"/>
          <c:showPercent val="0"/>
          <c:showBubbleSize val="0"/>
        </c:dLbls>
        <c:gapWidth val="150"/>
        <c:axId val="246431208"/>
        <c:axId val="246433168"/>
      </c:barChart>
      <c:catAx>
        <c:axId val="246431208"/>
        <c:scaling>
          <c:orientation val="minMax"/>
        </c:scaling>
        <c:delete val="0"/>
        <c:axPos val="b"/>
        <c:numFmt formatCode="General" sourceLinked="1"/>
        <c:majorTickMark val="out"/>
        <c:minorTickMark val="none"/>
        <c:tickLblPos val="nextTo"/>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s-CO"/>
          </a:p>
        </c:txPr>
        <c:crossAx val="246433168"/>
        <c:crosses val="autoZero"/>
        <c:auto val="1"/>
        <c:lblAlgn val="ctr"/>
        <c:lblOffset val="100"/>
        <c:noMultiLvlLbl val="0"/>
      </c:catAx>
      <c:valAx>
        <c:axId val="246433168"/>
        <c:scaling>
          <c:orientation val="minMax"/>
          <c:max val="1"/>
          <c:min val="0"/>
        </c:scaling>
        <c:delete val="0"/>
        <c:axPos val="l"/>
        <c:majorGridlines/>
        <c:numFmt formatCode="0%" sourceLinked="0"/>
        <c:majorTickMark val="out"/>
        <c:minorTickMark val="none"/>
        <c:tickLblPos val="nextTo"/>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s-CO"/>
          </a:p>
        </c:txPr>
        <c:crossAx val="246431208"/>
        <c:crosses val="autoZero"/>
        <c:crossBetween val="between"/>
        <c:majorUnit val="0.1"/>
        <c:minorUnit val="0.02"/>
      </c:valAx>
    </c:plotArea>
    <c:plotVisOnly val="1"/>
    <c:dispBlanksAs val="gap"/>
    <c:showDLblsOverMax val="0"/>
  </c:chart>
  <c:txPr>
    <a:bodyPr/>
    <a:lstStyle/>
    <a:p>
      <a:pPr>
        <a:defRPr lang="en-US"/>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rgbClr val="000000"/>
                </a:solidFill>
                <a:latin typeface="Calibri" panose="020F0502020204030204"/>
                <a:ea typeface="Calibri" panose="020F0502020204030204"/>
                <a:cs typeface="Calibri" panose="020F0502020204030204"/>
              </a:defRPr>
            </a:pPr>
            <a:r>
              <a:rPr lang="en-US"/>
              <a:t>Días promedio de respuesta </a:t>
            </a:r>
          </a:p>
        </c:rich>
      </c:tx>
      <c:layout>
        <c:manualLayout>
          <c:xMode val="edge"/>
          <c:yMode val="edge"/>
          <c:x val="0.38008551946082297"/>
          <c:y val="1.14287554546479E-2"/>
        </c:manualLayout>
      </c:layout>
      <c:overlay val="0"/>
    </c:title>
    <c:autoTitleDeleted val="0"/>
    <c:plotArea>
      <c:layout>
        <c:manualLayout>
          <c:layoutTarget val="inner"/>
          <c:xMode val="edge"/>
          <c:yMode val="edge"/>
          <c:x val="9.14217301784645E-2"/>
          <c:y val="0.113324552965026"/>
          <c:w val="0.89019898828435895"/>
          <c:h val="0.71963356019555902"/>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endParaRPr lang="es-CO"/>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8905-4BBD-9C7A-D4A5A76E3E9C}"/>
            </c:ext>
          </c:extLst>
        </c:ser>
        <c:ser>
          <c:idx val="1"/>
          <c:order val="1"/>
          <c:tx>
            <c:strRef>
              <c:f>'Ficha T Seguimiento TyS'!$B$46</c:f>
              <c:strCache>
                <c:ptCount val="1"/>
                <c:pt idx="0">
                  <c:v>Días máximo</c:v>
                </c:pt>
              </c:strCache>
            </c:strRef>
          </c:tx>
          <c:spPr>
            <a:ln w="19050" cap="rnd" cmpd="sng" algn="ctr">
              <a:solidFill>
                <a:srgbClr val="FF6600"/>
              </a:solidFill>
              <a:prstDash val="dash"/>
              <a:round/>
            </a:ln>
          </c:spPr>
          <c:marker>
            <c:spPr>
              <a:solidFill>
                <a:srgbClr val="FF6600"/>
              </a:solidFill>
              <a:ln w="6350" cap="flat" cmpd="sng" algn="ctr">
                <a:solidFill>
                  <a:srgbClr val="FF6600"/>
                </a:solidFill>
                <a:prstDash val="dash"/>
                <a:round/>
              </a:ln>
            </c:spPr>
          </c:marker>
          <c:dLbls>
            <c:dLbl>
              <c:idx val="0"/>
              <c:delete val="1"/>
              <c:extLst>
                <c:ext xmlns:c15="http://schemas.microsoft.com/office/drawing/2012/chart" uri="{CE6537A1-D6FC-4f65-9D91-7224C49458BB}"/>
                <c:ext xmlns:c16="http://schemas.microsoft.com/office/drawing/2014/chart" uri="{C3380CC4-5D6E-409C-BE32-E72D297353CC}">
                  <c16:uniqueId val="{00000001-8905-4BBD-9C7A-D4A5A76E3E9C}"/>
                </c:ext>
              </c:extLst>
            </c:dLbl>
            <c:dLbl>
              <c:idx val="1"/>
              <c:delete val="1"/>
              <c:extLst>
                <c:ext xmlns:c15="http://schemas.microsoft.com/office/drawing/2012/chart" uri="{CE6537A1-D6FC-4f65-9D91-7224C49458BB}"/>
                <c:ext xmlns:c16="http://schemas.microsoft.com/office/drawing/2014/chart" uri="{C3380CC4-5D6E-409C-BE32-E72D297353CC}">
                  <c16:uniqueId val="{00000002-8905-4BBD-9C7A-D4A5A76E3E9C}"/>
                </c:ext>
              </c:extLst>
            </c:dLbl>
            <c:dLbl>
              <c:idx val="2"/>
              <c:delete val="1"/>
              <c:extLst>
                <c:ext xmlns:c15="http://schemas.microsoft.com/office/drawing/2012/chart" uri="{CE6537A1-D6FC-4f65-9D91-7224C49458BB}"/>
                <c:ext xmlns:c16="http://schemas.microsoft.com/office/drawing/2014/chart" uri="{C3380CC4-5D6E-409C-BE32-E72D297353CC}">
                  <c16:uniqueId val="{00000003-8905-4BBD-9C7A-D4A5A76E3E9C}"/>
                </c:ext>
              </c:extLst>
            </c:dLbl>
            <c:dLbl>
              <c:idx val="3"/>
              <c:delete val="1"/>
              <c:extLst>
                <c:ext xmlns:c15="http://schemas.microsoft.com/office/drawing/2012/chart" uri="{CE6537A1-D6FC-4f65-9D91-7224C49458BB}"/>
                <c:ext xmlns:c16="http://schemas.microsoft.com/office/drawing/2014/chart" uri="{C3380CC4-5D6E-409C-BE32-E72D297353CC}">
                  <c16:uniqueId val="{00000004-8905-4BBD-9C7A-D4A5A76E3E9C}"/>
                </c:ext>
              </c:extLst>
            </c:dLbl>
            <c:dLbl>
              <c:idx val="4"/>
              <c:delete val="1"/>
              <c:extLst>
                <c:ext xmlns:c15="http://schemas.microsoft.com/office/drawing/2012/chart" uri="{CE6537A1-D6FC-4f65-9D91-7224C49458BB}"/>
                <c:ext xmlns:c16="http://schemas.microsoft.com/office/drawing/2014/chart" uri="{C3380CC4-5D6E-409C-BE32-E72D297353CC}">
                  <c16:uniqueId val="{00000005-8905-4BBD-9C7A-D4A5A76E3E9C}"/>
                </c:ext>
              </c:extLst>
            </c:dLbl>
            <c:dLbl>
              <c:idx val="5"/>
              <c:delete val="1"/>
              <c:extLst>
                <c:ext xmlns:c15="http://schemas.microsoft.com/office/drawing/2012/chart" uri="{CE6537A1-D6FC-4f65-9D91-7224C49458BB}"/>
                <c:ext xmlns:c16="http://schemas.microsoft.com/office/drawing/2014/chart" uri="{C3380CC4-5D6E-409C-BE32-E72D297353CC}">
                  <c16:uniqueId val="{00000006-8905-4BBD-9C7A-D4A5A76E3E9C}"/>
                </c:ext>
              </c:extLst>
            </c:dLbl>
            <c:dLbl>
              <c:idx val="6"/>
              <c:delete val="1"/>
              <c:extLst>
                <c:ext xmlns:c15="http://schemas.microsoft.com/office/drawing/2012/chart" uri="{CE6537A1-D6FC-4f65-9D91-7224C49458BB}"/>
                <c:ext xmlns:c16="http://schemas.microsoft.com/office/drawing/2014/chart" uri="{C3380CC4-5D6E-409C-BE32-E72D297353CC}">
                  <c16:uniqueId val="{00000007-8905-4BBD-9C7A-D4A5A76E3E9C}"/>
                </c:ext>
              </c:extLst>
            </c:dLbl>
            <c:dLbl>
              <c:idx val="7"/>
              <c:delete val="1"/>
              <c:extLst>
                <c:ext xmlns:c15="http://schemas.microsoft.com/office/drawing/2012/chart" uri="{CE6537A1-D6FC-4f65-9D91-7224C49458BB}"/>
                <c:ext xmlns:c16="http://schemas.microsoft.com/office/drawing/2014/chart" uri="{C3380CC4-5D6E-409C-BE32-E72D297353CC}">
                  <c16:uniqueId val="{00000008-8905-4BBD-9C7A-D4A5A76E3E9C}"/>
                </c:ext>
              </c:extLst>
            </c:dLbl>
            <c:dLbl>
              <c:idx val="8"/>
              <c:delete val="1"/>
              <c:extLst>
                <c:ext xmlns:c15="http://schemas.microsoft.com/office/drawing/2012/chart" uri="{CE6537A1-D6FC-4f65-9D91-7224C49458BB}"/>
                <c:ext xmlns:c16="http://schemas.microsoft.com/office/drawing/2014/chart" uri="{C3380CC4-5D6E-409C-BE32-E72D297353CC}">
                  <c16:uniqueId val="{00000009-8905-4BBD-9C7A-D4A5A76E3E9C}"/>
                </c:ext>
              </c:extLst>
            </c:dLbl>
            <c:dLbl>
              <c:idx val="9"/>
              <c:delete val="1"/>
              <c:extLst>
                <c:ext xmlns:c15="http://schemas.microsoft.com/office/drawing/2012/chart" uri="{CE6537A1-D6FC-4f65-9D91-7224C49458BB}"/>
                <c:ext xmlns:c16="http://schemas.microsoft.com/office/drawing/2014/chart" uri="{C3380CC4-5D6E-409C-BE32-E72D297353CC}">
                  <c16:uniqueId val="{0000000A-8905-4BBD-9C7A-D4A5A76E3E9C}"/>
                </c:ext>
              </c:extLst>
            </c:dLbl>
            <c:dLbl>
              <c:idx val="10"/>
              <c:delete val="1"/>
              <c:extLst>
                <c:ext xmlns:c15="http://schemas.microsoft.com/office/drawing/2012/chart" uri="{CE6537A1-D6FC-4f65-9D91-7224C49458BB}"/>
                <c:ext xmlns:c16="http://schemas.microsoft.com/office/drawing/2014/chart" uri="{C3380CC4-5D6E-409C-BE32-E72D297353CC}">
                  <c16:uniqueId val="{0000000B-8905-4BBD-9C7A-D4A5A76E3E9C}"/>
                </c:ext>
              </c:extLst>
            </c:dLbl>
            <c:dLbl>
              <c:idx val="1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905-4BBD-9C7A-D4A5A76E3E9C}"/>
                </c:ext>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endParaRPr lang="es-CO"/>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D-8905-4BBD-9C7A-D4A5A76E3E9C}"/>
            </c:ext>
          </c:extLst>
        </c:ser>
        <c:ser>
          <c:idx val="2"/>
          <c:order val="2"/>
          <c:tx>
            <c:strRef>
              <c:f>'Ficha T Seguimiento TyS'!$F$46</c:f>
              <c:strCache>
                <c:ptCount val="1"/>
                <c:pt idx="0">
                  <c:v>Promedio periodo</c:v>
                </c:pt>
              </c:strCache>
            </c:strRef>
          </c:tx>
          <c:spPr>
            <a:ln w="19050" cap="rnd" cmpd="sng" algn="ctr">
              <a:solidFill>
                <a:schemeClr val="accent3"/>
              </a:solidFill>
              <a:prstDash val="sysDash"/>
              <a:round/>
            </a:ln>
          </c:spPr>
          <c:dLbls>
            <c:dLbl>
              <c:idx val="0"/>
              <c:delete val="1"/>
              <c:extLst>
                <c:ext xmlns:c15="http://schemas.microsoft.com/office/drawing/2012/chart" uri="{CE6537A1-D6FC-4f65-9D91-7224C49458BB}"/>
                <c:ext xmlns:c16="http://schemas.microsoft.com/office/drawing/2014/chart" uri="{C3380CC4-5D6E-409C-BE32-E72D297353CC}">
                  <c16:uniqueId val="{0000000E-8905-4BBD-9C7A-D4A5A76E3E9C}"/>
                </c:ext>
              </c:extLst>
            </c:dLbl>
            <c:dLbl>
              <c:idx val="1"/>
              <c:delete val="1"/>
              <c:extLst>
                <c:ext xmlns:c15="http://schemas.microsoft.com/office/drawing/2012/chart" uri="{CE6537A1-D6FC-4f65-9D91-7224C49458BB}"/>
                <c:ext xmlns:c16="http://schemas.microsoft.com/office/drawing/2014/chart" uri="{C3380CC4-5D6E-409C-BE32-E72D297353CC}">
                  <c16:uniqueId val="{0000000F-8905-4BBD-9C7A-D4A5A76E3E9C}"/>
                </c:ext>
              </c:extLst>
            </c:dLbl>
            <c:dLbl>
              <c:idx val="2"/>
              <c:delete val="1"/>
              <c:extLst>
                <c:ext xmlns:c15="http://schemas.microsoft.com/office/drawing/2012/chart" uri="{CE6537A1-D6FC-4f65-9D91-7224C49458BB}"/>
                <c:ext xmlns:c16="http://schemas.microsoft.com/office/drawing/2014/chart" uri="{C3380CC4-5D6E-409C-BE32-E72D297353CC}">
                  <c16:uniqueId val="{00000010-8905-4BBD-9C7A-D4A5A76E3E9C}"/>
                </c:ext>
              </c:extLst>
            </c:dLbl>
            <c:dLbl>
              <c:idx val="3"/>
              <c:delete val="1"/>
              <c:extLst>
                <c:ext xmlns:c15="http://schemas.microsoft.com/office/drawing/2012/chart" uri="{CE6537A1-D6FC-4f65-9D91-7224C49458BB}"/>
                <c:ext xmlns:c16="http://schemas.microsoft.com/office/drawing/2014/chart" uri="{C3380CC4-5D6E-409C-BE32-E72D297353CC}">
                  <c16:uniqueId val="{00000011-8905-4BBD-9C7A-D4A5A76E3E9C}"/>
                </c:ext>
              </c:extLst>
            </c:dLbl>
            <c:dLbl>
              <c:idx val="4"/>
              <c:delete val="1"/>
              <c:extLst>
                <c:ext xmlns:c15="http://schemas.microsoft.com/office/drawing/2012/chart" uri="{CE6537A1-D6FC-4f65-9D91-7224C49458BB}"/>
                <c:ext xmlns:c16="http://schemas.microsoft.com/office/drawing/2014/chart" uri="{C3380CC4-5D6E-409C-BE32-E72D297353CC}">
                  <c16:uniqueId val="{00000012-8905-4BBD-9C7A-D4A5A76E3E9C}"/>
                </c:ext>
              </c:extLst>
            </c:dLbl>
            <c:dLbl>
              <c:idx val="5"/>
              <c:delete val="1"/>
              <c:extLst>
                <c:ext xmlns:c15="http://schemas.microsoft.com/office/drawing/2012/chart" uri="{CE6537A1-D6FC-4f65-9D91-7224C49458BB}"/>
                <c:ext xmlns:c16="http://schemas.microsoft.com/office/drawing/2014/chart" uri="{C3380CC4-5D6E-409C-BE32-E72D297353CC}">
                  <c16:uniqueId val="{00000013-8905-4BBD-9C7A-D4A5A76E3E9C}"/>
                </c:ext>
              </c:extLst>
            </c:dLbl>
            <c:dLbl>
              <c:idx val="6"/>
              <c:delete val="1"/>
              <c:extLst>
                <c:ext xmlns:c15="http://schemas.microsoft.com/office/drawing/2012/chart" uri="{CE6537A1-D6FC-4f65-9D91-7224C49458BB}"/>
                <c:ext xmlns:c16="http://schemas.microsoft.com/office/drawing/2014/chart" uri="{C3380CC4-5D6E-409C-BE32-E72D297353CC}">
                  <c16:uniqueId val="{00000014-8905-4BBD-9C7A-D4A5A76E3E9C}"/>
                </c:ext>
              </c:extLst>
            </c:dLbl>
            <c:dLbl>
              <c:idx val="7"/>
              <c:delete val="1"/>
              <c:extLst>
                <c:ext xmlns:c15="http://schemas.microsoft.com/office/drawing/2012/chart" uri="{CE6537A1-D6FC-4f65-9D91-7224C49458BB}"/>
                <c:ext xmlns:c16="http://schemas.microsoft.com/office/drawing/2014/chart" uri="{C3380CC4-5D6E-409C-BE32-E72D297353CC}">
                  <c16:uniqueId val="{00000015-8905-4BBD-9C7A-D4A5A76E3E9C}"/>
                </c:ext>
              </c:extLst>
            </c:dLbl>
            <c:dLbl>
              <c:idx val="8"/>
              <c:delete val="1"/>
              <c:extLst>
                <c:ext xmlns:c15="http://schemas.microsoft.com/office/drawing/2012/chart" uri="{CE6537A1-D6FC-4f65-9D91-7224C49458BB}"/>
                <c:ext xmlns:c16="http://schemas.microsoft.com/office/drawing/2014/chart" uri="{C3380CC4-5D6E-409C-BE32-E72D297353CC}">
                  <c16:uniqueId val="{00000016-8905-4BBD-9C7A-D4A5A76E3E9C}"/>
                </c:ext>
              </c:extLst>
            </c:dLbl>
            <c:dLbl>
              <c:idx val="9"/>
              <c:delete val="1"/>
              <c:extLst>
                <c:ext xmlns:c15="http://schemas.microsoft.com/office/drawing/2012/chart" uri="{CE6537A1-D6FC-4f65-9D91-7224C49458BB}"/>
                <c:ext xmlns:c16="http://schemas.microsoft.com/office/drawing/2014/chart" uri="{C3380CC4-5D6E-409C-BE32-E72D297353CC}">
                  <c16:uniqueId val="{00000017-8905-4BBD-9C7A-D4A5A76E3E9C}"/>
                </c:ext>
              </c:extLst>
            </c:dLbl>
            <c:dLbl>
              <c:idx val="10"/>
              <c:delete val="1"/>
              <c:extLst>
                <c:ext xmlns:c15="http://schemas.microsoft.com/office/drawing/2012/chart" uri="{CE6537A1-D6FC-4f65-9D91-7224C49458BB}"/>
                <c:ext xmlns:c16="http://schemas.microsoft.com/office/drawing/2014/chart" uri="{C3380CC4-5D6E-409C-BE32-E72D297353CC}">
                  <c16:uniqueId val="{00000018-8905-4BBD-9C7A-D4A5A76E3E9C}"/>
                </c:ext>
              </c:extLst>
            </c:dLbl>
            <c:dLbl>
              <c:idx val="11"/>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Calibri" panose="020F0502020204030204"/>
                      <a:ea typeface="Calibri" panose="020F0502020204030204"/>
                      <a:cs typeface="Calibri" panose="020F0502020204030204"/>
                    </a:defRPr>
                  </a:pPr>
                  <a:endParaRPr lang="es-CO"/>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905-4BBD-9C7A-D4A5A76E3E9C}"/>
                </c:ext>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endParaRPr lang="es-CO"/>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1A-8905-4BBD-9C7A-D4A5A76E3E9C}"/>
            </c:ext>
          </c:extLst>
        </c:ser>
        <c:dLbls>
          <c:showLegendKey val="0"/>
          <c:showVal val="0"/>
          <c:showCatName val="0"/>
          <c:showSerName val="0"/>
          <c:showPercent val="0"/>
          <c:showBubbleSize val="0"/>
        </c:dLbls>
        <c:marker val="1"/>
        <c:smooth val="0"/>
        <c:axId val="246434344"/>
        <c:axId val="246434736"/>
      </c:lineChart>
      <c:catAx>
        <c:axId val="246434344"/>
        <c:scaling>
          <c:orientation val="minMax"/>
        </c:scaling>
        <c:delete val="0"/>
        <c:axPos val="b"/>
        <c:numFmt formatCode="General" sourceLinked="1"/>
        <c:majorTickMark val="none"/>
        <c:minorTickMark val="none"/>
        <c:tickLblPos val="nextTo"/>
        <c:txPr>
          <a:bodyPr rot="0" spcFirstLastPara="0" vertOverflow="ellipsis" vert="horz" wrap="square"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endParaRPr lang="es-CO"/>
          </a:p>
        </c:txPr>
        <c:crossAx val="246434736"/>
        <c:crosses val="autoZero"/>
        <c:auto val="1"/>
        <c:lblAlgn val="ctr"/>
        <c:lblOffset val="100"/>
        <c:noMultiLvlLbl val="0"/>
      </c:catAx>
      <c:valAx>
        <c:axId val="246434736"/>
        <c:scaling>
          <c:orientation val="minMax"/>
        </c:scaling>
        <c:delete val="0"/>
        <c:axPos val="l"/>
        <c:majorGridlines/>
        <c:title>
          <c:tx>
            <c:rich>
              <a:bodyPr rot="-5400000" spcFirstLastPara="0" vertOverflow="ellipsis" vert="horz" wrap="square" anchor="ctr" anchorCtr="1"/>
              <a:lstStyle/>
              <a:p>
                <a:pPr>
                  <a:defRPr lang="en-US" sz="1000" b="1" i="0" u="none" strike="noStrike" kern="1200" baseline="0">
                    <a:solidFill>
                      <a:srgbClr val="000000"/>
                    </a:solidFill>
                    <a:latin typeface="Calibri" panose="020F0502020204030204"/>
                    <a:ea typeface="Calibri" panose="020F0502020204030204"/>
                    <a:cs typeface="Calibri" panose="020F0502020204030204"/>
                  </a:defRPr>
                </a:pPr>
                <a:r>
                  <a:rPr lang="en-US"/>
                  <a:t>Días</a:t>
                </a:r>
              </a:p>
            </c:rich>
          </c:tx>
          <c:overlay val="0"/>
        </c:title>
        <c:numFmt formatCode="0.0" sourceLinked="1"/>
        <c:majorTickMark val="none"/>
        <c:minorTickMark val="none"/>
        <c:tickLblPos val="nextTo"/>
        <c:txPr>
          <a:bodyPr rot="0" spcFirstLastPara="0" vertOverflow="ellipsis" vert="horz" wrap="square"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endParaRPr lang="es-CO"/>
          </a:p>
        </c:txPr>
        <c:crossAx val="246434344"/>
        <c:crosses val="autoZero"/>
        <c:crossBetween val="between"/>
      </c:valAx>
    </c:plotArea>
    <c:legend>
      <c:legendPos val="b"/>
      <c:layout>
        <c:manualLayout>
          <c:xMode val="edge"/>
          <c:yMode val="edge"/>
          <c:x val="0.19514981732810999"/>
          <c:y val="0.92206173614801501"/>
          <c:w val="0.74303348764821198"/>
          <c:h val="5.8520844403642497E-2"/>
        </c:manualLayout>
      </c:layout>
      <c:overlay val="0"/>
      <c:txPr>
        <a:bodyPr rot="0" spcFirstLastPara="0" vertOverflow="ellipsis" vert="horz" wrap="square" anchor="ctr" anchorCtr="1"/>
        <a:lstStyle/>
        <a:p>
          <a:pPr>
            <a:defRPr lang="en-US" sz="845" b="0" i="0" u="none" strike="noStrike" kern="1200" baseline="0">
              <a:solidFill>
                <a:srgbClr val="000000"/>
              </a:solidFill>
              <a:latin typeface="Calibri" panose="020F0502020204030204"/>
              <a:ea typeface="Calibri" panose="020F0502020204030204"/>
              <a:cs typeface="Calibri" panose="020F0502020204030204"/>
            </a:defRPr>
          </a:pPr>
          <a:endParaRPr lang="es-CO"/>
        </a:p>
      </c:txPr>
    </c:legend>
    <c:plotVisOnly val="1"/>
    <c:dispBlanksAs val="gap"/>
    <c:showDLblsOverMax val="0"/>
  </c:chart>
  <c:txPr>
    <a:bodyPr/>
    <a:lstStyle/>
    <a:p>
      <a:pPr>
        <a:defRPr lang="en-US" sz="1000" b="0" i="0" u="none" strike="noStrike" baseline="0">
          <a:solidFill>
            <a:srgbClr val="000000"/>
          </a:solidFill>
          <a:latin typeface="Calibri" panose="020F0502020204030204"/>
          <a:ea typeface="Calibri" panose="020F0502020204030204"/>
          <a:cs typeface="Calibri" panose="020F0502020204030204"/>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rot="0" spcFirstLastPara="0" vertOverflow="ellipsis" vert="horz" wrap="square" anchor="ctr" anchorCtr="1"/>
          <a:lstStyle/>
          <a:p>
            <a:pPr>
              <a:defRPr lang="en-US" sz="1800" b="1" i="0" u="none" strike="noStrike" kern="1200" baseline="0">
                <a:solidFill>
                  <a:schemeClr val="dk1"/>
                </a:solidFill>
                <a:latin typeface="+mn-lt"/>
                <a:ea typeface="+mn-ea"/>
                <a:cs typeface="+mn-cs"/>
              </a:defRPr>
            </a:pPr>
            <a:r>
              <a:rPr lang="es-CO"/>
              <a:t>Seguimiento </a:t>
            </a:r>
          </a:p>
        </c:rich>
      </c:tx>
      <c:overlay val="0"/>
    </c:title>
    <c:autoTitleDeleted val="0"/>
    <c:plotArea>
      <c:layout>
        <c:manualLayout>
          <c:layoutTarget val="inner"/>
          <c:xMode val="edge"/>
          <c:yMode val="edge"/>
          <c:x val="3.7735002549141798E-2"/>
          <c:y val="0.160864626761616"/>
          <c:w val="0.85420154154938799"/>
          <c:h val="0.72380413529237098"/>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Seguimiento'!$D$13:$D$24</c:f>
              <c:numCache>
                <c:formatCode>0%</c:formatCode>
                <c:ptCount val="12"/>
                <c:pt idx="0">
                  <c:v>0.3</c:v>
                </c:pt>
                <c:pt idx="1">
                  <c:v>0.4</c:v>
                </c:pt>
                <c:pt idx="2">
                  <c:v>0.3</c:v>
                </c:pt>
                <c:pt idx="3">
                  <c:v>0.4</c:v>
                </c:pt>
              </c:numCache>
            </c:numRef>
          </c:val>
          <c:extLst>
            <c:ext xmlns:c16="http://schemas.microsoft.com/office/drawing/2014/chart" uri="{C3380CC4-5D6E-409C-BE32-E72D297353CC}">
              <c16:uniqueId val="{00000000-8D52-4B12-83A4-2171C81DE531}"/>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Seguimiento'!$G$13:$G$24</c:f>
              <c:numCache>
                <c:formatCode>0%</c:formatCode>
                <c:ptCount val="12"/>
                <c:pt idx="0">
                  <c:v>0.8</c:v>
                </c:pt>
                <c:pt idx="1">
                  <c:v>1</c:v>
                </c:pt>
                <c:pt idx="2">
                  <c:v>0.83333333333333337</c:v>
                </c:pt>
                <c:pt idx="3">
                  <c:v>1</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8D52-4B12-83A4-2171C81DE531}"/>
            </c:ext>
          </c:extLst>
        </c:ser>
        <c:dLbls>
          <c:showLegendKey val="0"/>
          <c:showVal val="0"/>
          <c:showCatName val="0"/>
          <c:showSerName val="0"/>
          <c:showPercent val="0"/>
          <c:showBubbleSize val="0"/>
        </c:dLbls>
        <c:gapWidth val="75"/>
        <c:overlap val="-25"/>
        <c:axId val="245353792"/>
        <c:axId val="409198664"/>
      </c:barChart>
      <c:catAx>
        <c:axId val="245353792"/>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en-US" sz="1100" b="0" i="0" u="none" strike="noStrike" kern="1200" baseline="0">
                <a:solidFill>
                  <a:schemeClr val="dk1"/>
                </a:solidFill>
                <a:latin typeface="+mn-lt"/>
                <a:ea typeface="+mn-ea"/>
                <a:cs typeface="+mn-cs"/>
              </a:defRPr>
            </a:pPr>
            <a:endParaRPr lang="es-CO"/>
          </a:p>
        </c:txPr>
        <c:crossAx val="409198664"/>
        <c:crosses val="autoZero"/>
        <c:auto val="1"/>
        <c:lblAlgn val="ctr"/>
        <c:lblOffset val="100"/>
        <c:noMultiLvlLbl val="0"/>
      </c:catAx>
      <c:valAx>
        <c:axId val="409198664"/>
        <c:scaling>
          <c:orientation val="minMax"/>
        </c:scaling>
        <c:delete val="0"/>
        <c:axPos val="l"/>
        <c:majorGridlines/>
        <c:numFmt formatCode="0%" sourceLinked="1"/>
        <c:majorTickMark val="none"/>
        <c:minorTickMark val="none"/>
        <c:tickLblPos val="nextTo"/>
        <c:txPr>
          <a:bodyPr rot="-60000000" spcFirstLastPara="0" vertOverflow="ellipsis" vert="horz" wrap="square" anchor="ctr" anchorCtr="1"/>
          <a:lstStyle/>
          <a:p>
            <a:pPr>
              <a:defRPr lang="en-US" sz="1050" b="0" i="0" u="none" strike="noStrike" kern="1200" baseline="0">
                <a:solidFill>
                  <a:schemeClr val="dk1"/>
                </a:solidFill>
                <a:latin typeface="+mn-lt"/>
                <a:ea typeface="+mn-ea"/>
                <a:cs typeface="+mn-cs"/>
              </a:defRPr>
            </a:pPr>
            <a:endParaRPr lang="es-CO"/>
          </a:p>
        </c:txPr>
        <c:crossAx val="245353792"/>
        <c:crosses val="autoZero"/>
        <c:crossBetween val="between"/>
      </c:valAx>
    </c:plotArea>
    <c:legend>
      <c:legendPos val="b"/>
      <c:layout>
        <c:manualLayout>
          <c:xMode val="edge"/>
          <c:yMode val="edge"/>
          <c:x val="0.89768444555290305"/>
          <c:y val="0.25742959705741603"/>
          <c:w val="9.2715478438498394E-2"/>
          <c:h val="0.403831568087272"/>
        </c:manualLayout>
      </c:layout>
      <c:overlay val="0"/>
      <c:txPr>
        <a:bodyPr rot="0" spcFirstLastPara="0" vertOverflow="ellipsis" vert="horz" wrap="square" anchor="ctr" anchorCtr="1"/>
        <a:lstStyle/>
        <a:p>
          <a:pPr>
            <a:defRPr lang="en-US" sz="1000" b="0" i="0" u="none" strike="noStrike" kern="1200" baseline="0">
              <a:solidFill>
                <a:schemeClr val="dk1"/>
              </a:solidFill>
              <a:latin typeface="+mn-lt"/>
              <a:ea typeface="+mn-ea"/>
              <a:cs typeface="+mn-cs"/>
            </a:defRPr>
          </a:pPr>
          <a:endParaRPr lang="es-CO"/>
        </a:p>
      </c:txPr>
    </c:legend>
    <c:plotVisOnly val="1"/>
    <c:dispBlanksAs val="gap"/>
    <c:showDLblsOverMax val="0"/>
  </c:chart>
  <c:txPr>
    <a:bodyPr/>
    <a:lstStyle/>
    <a:p>
      <a:pPr>
        <a:defRPr lang="en-US"/>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xdr:nvGrpSpPr>
      <xdr:grpSpPr>
        <a:xfrm>
          <a:off x="370814" y="176894"/>
          <a:ext cx="10031446" cy="1685925"/>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xdr:nvGrpSpPr>
        <xdr:grpSpPr>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a:xfrm>
              <a:off x="0" y="0"/>
              <a:ext cx="8648700" cy="1152525"/>
            </a:xfrm>
            <a:prstGeom prst="rect">
              <a:avLst/>
            </a:prstGeom>
            <a:noFill/>
            <a:ln w="9525">
              <a:solidFill>
                <a:srgbClr val="000000"/>
              </a:solidFill>
              <a:miter lim="800000"/>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a:xfrm>
              <a:off x="6315481" y="16850"/>
              <a:ext cx="2333219" cy="373837"/>
            </a:xfrm>
            <a:prstGeom prst="rect">
              <a:avLst/>
            </a:prstGeom>
            <a:solidFill>
              <a:srgbClr val="FFFFFF"/>
            </a:solidFill>
            <a:ln w="9525">
              <a:solidFill>
                <a:srgbClr val="000000"/>
              </a:solidFill>
              <a:miter lim="800000"/>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7" charset="0"/>
                  <a:ea typeface="+mn-ea"/>
                  <a:cs typeface="Arial" panose="020B0604020202020204" pitchFamily="7" charset="0"/>
                </a:rPr>
                <a:t>MEDE01.07.01.18.P05.F02</a:t>
              </a:r>
              <a:endParaRPr lang="es-CO" sz="900">
                <a:solidFill>
                  <a:sysClr val="windowText" lastClr="000000"/>
                </a:solidFill>
                <a:effectLst/>
                <a:latin typeface="Arial" panose="020B0604020202020204" pitchFamily="7" charset="0"/>
                <a:cs typeface="Arial" panose="020B0604020202020204" pitchFamily="7"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a:xfrm>
              <a:off x="7561034" y="390687"/>
              <a:ext cx="1087666" cy="201855"/>
            </a:xfrm>
            <a:prstGeom prst="rect">
              <a:avLst/>
            </a:prstGeom>
            <a:solidFill>
              <a:srgbClr val="FFFFFF"/>
            </a:solidFill>
            <a:ln w="9525" algn="ctr">
              <a:solidFill>
                <a:srgbClr val="000000"/>
              </a:solidFill>
              <a:miter lim="800000"/>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panose="020B0604020202020204"/>
                  <a:cs typeface="Arial" panose="020B0604020202020204"/>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a:xfrm>
              <a:off x="6315481" y="390687"/>
              <a:ext cx="1245553" cy="201855"/>
            </a:xfrm>
            <a:prstGeom prst="rect">
              <a:avLst/>
            </a:prstGeom>
            <a:solidFill>
              <a:srgbClr val="FFFFFF"/>
            </a:solidFill>
            <a:ln w="9525" algn="ctr">
              <a:solidFill>
                <a:srgbClr val="000000"/>
              </a:solidFill>
              <a:miter lim="800000"/>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panose="020B0604020202020204"/>
                  <a:cs typeface="Arial" panose="020B0604020202020204"/>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a:xfrm>
              <a:off x="7552262" y="579519"/>
              <a:ext cx="1096438" cy="573007"/>
            </a:xfrm>
            <a:prstGeom prst="rect">
              <a:avLst/>
            </a:prstGeom>
            <a:solidFill>
              <a:srgbClr val="FFFFFF"/>
            </a:solidFill>
            <a:ln w="9525" algn="ctr">
              <a:solidFill>
                <a:srgbClr val="000000"/>
              </a:solidFill>
              <a:miter lim="800000"/>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anose="020B0604020202020204" pitchFamily="7" charset="0"/>
                  <a:ea typeface="+mn-ea"/>
                  <a:cs typeface="Arial" panose="020B0604020202020204" pitchFamily="7" charset="0"/>
                </a:rPr>
                <a:t>09/mar/2018</a:t>
              </a:r>
              <a:endParaRPr lang="es-ES" sz="800" b="0" i="0" strike="noStrike">
                <a:solidFill>
                  <a:sysClr val="windowText" lastClr="000000"/>
                </a:solidFill>
                <a:latin typeface="Arial" panose="020B0604020202020204" pitchFamily="7" charset="0"/>
                <a:cs typeface="Arial" panose="020B0604020202020204" pitchFamily="7"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a:xfrm>
              <a:off x="6315481" y="579519"/>
              <a:ext cx="1245553" cy="573007"/>
            </a:xfrm>
            <a:prstGeom prst="rect">
              <a:avLst/>
            </a:prstGeom>
            <a:solidFill>
              <a:srgbClr val="FFFFFF"/>
            </a:solidFill>
            <a:ln w="9525">
              <a:solidFill>
                <a:srgbClr val="000000"/>
              </a:solidFill>
              <a:miter lim="800000"/>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anose="020B0604020202020204" pitchFamily="7" charset="0"/>
                  <a:ea typeface="+mn-ea"/>
                  <a:cs typeface="Arial" panose="020B0604020202020204" pitchFamily="7" charset="0"/>
                </a:rPr>
                <a:t>FECHA </a:t>
              </a:r>
              <a:r>
                <a:rPr lang="es-ES" sz="800" b="0" i="0" baseline="0">
                  <a:latin typeface="Arial" panose="020B0604020202020204" pitchFamily="7" charset="0"/>
                  <a:ea typeface="+mn-ea"/>
                  <a:cs typeface="Arial" panose="020B0604020202020204" pitchFamily="7" charset="0"/>
                </a:rPr>
                <a:t> </a:t>
              </a:r>
              <a:r>
                <a:rPr lang="es-ES" sz="800" b="0" i="0">
                  <a:latin typeface="Arial" panose="020B0604020202020204" pitchFamily="7" charset="0"/>
                  <a:ea typeface="+mn-ea"/>
                  <a:cs typeface="Arial" panose="020B0604020202020204" pitchFamily="7" charset="0"/>
                </a:rPr>
                <a:t>DE</a:t>
              </a:r>
              <a:r>
                <a:rPr lang="es-ES" sz="800" b="0" i="0" baseline="0">
                  <a:latin typeface="Arial" panose="020B0604020202020204" pitchFamily="7" charset="0"/>
                  <a:ea typeface="+mn-ea"/>
                  <a:cs typeface="Arial" panose="020B0604020202020204" pitchFamily="7" charset="0"/>
                </a:rPr>
                <a:t> </a:t>
              </a:r>
            </a:p>
            <a:p>
              <a:pPr algn="ctr" rtl="0"/>
              <a:r>
                <a:rPr lang="es-ES" sz="800" b="0" i="0" baseline="0">
                  <a:latin typeface="Arial" panose="020B0604020202020204" pitchFamily="7" charset="0"/>
                  <a:ea typeface="+mn-ea"/>
                  <a:cs typeface="Arial" panose="020B0604020202020204" pitchFamily="7" charset="0"/>
                </a:rPr>
                <a:t>ENTRADA EN </a:t>
              </a:r>
            </a:p>
            <a:p>
              <a:pPr algn="ctr" rtl="0"/>
              <a:r>
                <a:rPr lang="es-ES" sz="800" b="0" i="0" baseline="0">
                  <a:latin typeface="Arial" panose="020B0604020202020204" pitchFamily="7" charset="0"/>
                  <a:ea typeface="+mn-ea"/>
                  <a:cs typeface="Arial" panose="020B0604020202020204" pitchFamily="7" charset="0"/>
                </a:rPr>
                <a:t>VIGENCIA</a:t>
              </a:r>
              <a:endParaRPr lang="es-ES" sz="800">
                <a:latin typeface="Arial" panose="020B0604020202020204" pitchFamily="7" charset="0"/>
                <a:cs typeface="Arial" panose="020B0604020202020204" pitchFamily="7"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a:xfrm>
              <a:off x="1999902" y="16851"/>
              <a:ext cx="4315578" cy="1133881"/>
            </a:xfrm>
            <a:prstGeom prst="rect">
              <a:avLst/>
            </a:prstGeom>
            <a:solidFill>
              <a:srgbClr val="FFFFFF"/>
            </a:solidFill>
            <a:ln w="9525">
              <a:solidFill>
                <a:srgbClr val="000000"/>
              </a:solidFill>
              <a:miter lim="800000"/>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anose="020B0604020202020204" pitchFamily="7" charset="0"/>
                <a:ea typeface="+mn-ea"/>
                <a:cs typeface="Arial" panose="020B0604020202020204" pitchFamily="7" charset="0"/>
              </a:endParaRPr>
            </a:p>
            <a:p>
              <a:pPr algn="ctr"/>
              <a:r>
                <a:rPr lang="es-ES" sz="1200">
                  <a:latin typeface="Arial" panose="020B0604020202020204" pitchFamily="7" charset="0"/>
                  <a:ea typeface="+mn-ea"/>
                  <a:cs typeface="Arial" panose="020B0604020202020204" pitchFamily="7" charset="0"/>
                </a:rPr>
                <a:t>SISTEMAS DE GESTIÓN</a:t>
              </a:r>
              <a:r>
                <a:rPr lang="es-ES" sz="1200" baseline="0">
                  <a:latin typeface="Arial" panose="020B0604020202020204" pitchFamily="7" charset="0"/>
                  <a:ea typeface="+mn-ea"/>
                  <a:cs typeface="Arial" panose="020B0604020202020204" pitchFamily="7" charset="0"/>
                </a:rPr>
                <a:t> Y CONTROL </a:t>
              </a:r>
            </a:p>
            <a:p>
              <a:pPr algn="ctr"/>
              <a:r>
                <a:rPr lang="es-ES" sz="1200" baseline="0">
                  <a:latin typeface="Arial" panose="020B0604020202020204" pitchFamily="7" charset="0"/>
                  <a:ea typeface="+mn-ea"/>
                  <a:cs typeface="Arial" panose="020B0604020202020204" pitchFamily="7" charset="0"/>
                </a:rPr>
                <a:t>INTEGRADOS</a:t>
              </a:r>
              <a:endParaRPr lang="es-ES" sz="1200">
                <a:latin typeface="Arial" panose="020B0604020202020204" pitchFamily="7" charset="0"/>
                <a:ea typeface="+mn-ea"/>
                <a:cs typeface="Arial" panose="020B0604020202020204" pitchFamily="7" charset="0"/>
              </a:endParaRPr>
            </a:p>
            <a:p>
              <a:pPr algn="ctr"/>
              <a:r>
                <a:rPr lang="es-ES" sz="1200">
                  <a:latin typeface="Arial" panose="020B0604020202020204" pitchFamily="7" charset="0"/>
                  <a:ea typeface="+mn-ea"/>
                  <a:cs typeface="Arial" panose="020B0604020202020204" pitchFamily="7" charset="0"/>
                </a:rPr>
                <a:t> (SISTEDA,</a:t>
              </a:r>
              <a:r>
                <a:rPr lang="es-ES" sz="1200" baseline="0">
                  <a:latin typeface="Arial" panose="020B0604020202020204" pitchFamily="7" charset="0"/>
                  <a:ea typeface="+mn-ea"/>
                  <a:cs typeface="Arial" panose="020B0604020202020204" pitchFamily="7" charset="0"/>
                </a:rPr>
                <a:t> SGC y MECI)</a:t>
              </a:r>
            </a:p>
            <a:p>
              <a:pPr algn="ctr"/>
              <a:endParaRPr lang="es-ES" sz="1200" b="0" i="0" strike="noStrike">
                <a:solidFill>
                  <a:srgbClr val="000000"/>
                </a:solidFill>
                <a:latin typeface="Arial" panose="020B0604020202020204"/>
                <a:cs typeface="Arial" panose="020B0604020202020204"/>
              </a:endParaRPr>
            </a:p>
            <a:p>
              <a:pPr marL="0" marR="0" indent="0" algn="ctr" defTabSz="914400" rtl="0" eaLnBrk="1" fontAlgn="auto" latinLnBrk="0" hangingPunct="1">
                <a:lnSpc>
                  <a:spcPct val="100000"/>
                </a:lnSpc>
                <a:spcBef>
                  <a:spcPts val="0"/>
                </a:spcBef>
                <a:spcAft>
                  <a:spcPts val="0"/>
                </a:spcAft>
                <a:buClrTx/>
                <a:buSzTx/>
                <a:buFontTx/>
                <a:buNone/>
                <a:defRPr sz="1000"/>
              </a:pPr>
              <a:r>
                <a:rPr lang="es-ES" sz="1200" b="1">
                  <a:latin typeface="Arial" panose="020B0604020202020204" pitchFamily="7" charset="0"/>
                  <a:ea typeface="+mn-ea"/>
                  <a:cs typeface="Arial" panose="020B0604020202020204" pitchFamily="7" charset="0"/>
                </a:rPr>
                <a:t>FICHA TÉCNICA </a:t>
              </a:r>
              <a:r>
                <a:rPr lang="es-CO" sz="1200" b="1" i="0" kern="1200">
                  <a:solidFill>
                    <a:schemeClr val="tx1"/>
                  </a:solidFill>
                  <a:latin typeface="Arial" panose="020B0604020202020204" pitchFamily="7" charset="0"/>
                  <a:ea typeface="+mn-ea"/>
                  <a:cs typeface="Arial" panose="020B0604020202020204" pitchFamily="7" charset="0"/>
                </a:rPr>
                <a:t>DE FORMULACIÓN DE INDICADORES</a:t>
              </a:r>
              <a:r>
                <a:rPr lang="es-CO" sz="1200" b="1" i="0" kern="1200" baseline="0">
                  <a:solidFill>
                    <a:schemeClr val="tx1"/>
                  </a:solidFill>
                  <a:latin typeface="Arial" panose="020B0604020202020204" pitchFamily="7" charset="0"/>
                  <a:ea typeface="+mn-ea"/>
                  <a:cs typeface="Arial" panose="020B0604020202020204" pitchFamily="7" charset="0"/>
                </a:rPr>
                <a:t> </a:t>
              </a:r>
              <a:endParaRPr lang="es-CO" sz="1200">
                <a:latin typeface="Arial" panose="020B0604020202020204" pitchFamily="7" charset="0"/>
                <a:cs typeface="Arial" panose="020B0604020202020204" pitchFamily="7" charset="0"/>
              </a:endParaRPr>
            </a:p>
            <a:p>
              <a:pPr marL="0" marR="0" indent="0" algn="ctr" defTabSz="914400" rtl="0" eaLnBrk="1" fontAlgn="auto" latinLnBrk="0" hangingPunct="1">
                <a:lnSpc>
                  <a:spcPct val="100000"/>
                </a:lnSpc>
                <a:spcBef>
                  <a:spcPts val="0"/>
                </a:spcBef>
                <a:spcAft>
                  <a:spcPts val="0"/>
                </a:spcAft>
                <a:buClrTx/>
                <a:buSzTx/>
                <a:buFontTx/>
                <a:buNone/>
                <a:defRPr sz="1000"/>
              </a:pPr>
              <a:endParaRPr lang="es-CO" sz="1200">
                <a:latin typeface="Arial" panose="020B0604020202020204" pitchFamily="7" charset="0"/>
                <a:cs typeface="Arial" panose="020B0604020202020204" pitchFamily="7" charset="0"/>
              </a:endParaRPr>
            </a:p>
            <a:p>
              <a:pPr marL="0" marR="0" indent="0" algn="ctr" defTabSz="914400" rtl="0" eaLnBrk="1" fontAlgn="auto" latinLnBrk="0" hangingPunct="1">
                <a:lnSpc>
                  <a:spcPct val="100000"/>
                </a:lnSpc>
                <a:spcBef>
                  <a:spcPts val="0"/>
                </a:spcBef>
                <a:spcAft>
                  <a:spcPts val="0"/>
                </a:spcAft>
                <a:buClrTx/>
                <a:buSzTx/>
                <a:buFontTx/>
                <a:buNone/>
                <a:defRPr sz="1000"/>
              </a:pPr>
              <a:r>
                <a:rPr lang="es-ES" sz="1200" b="1">
                  <a:latin typeface="Arial" panose="020B0604020202020204" pitchFamily="7" charset="0"/>
                  <a:ea typeface="+mn-ea"/>
                  <a:cs typeface="Arial" panose="020B0604020202020204" pitchFamily="7" charset="0"/>
                </a:rPr>
                <a:t>  </a:t>
              </a:r>
              <a:endParaRPr lang="es-CO" sz="1200">
                <a:latin typeface="Arial" panose="020B0604020202020204" pitchFamily="7" charset="0"/>
                <a:ea typeface="+mn-ea"/>
                <a:cs typeface="Arial" panose="020B0604020202020204" pitchFamily="7"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a:xfrm>
              <a:off x="85715" y="670679"/>
              <a:ext cx="1826472" cy="481847"/>
            </a:xfrm>
            <a:prstGeom prst="rect">
              <a:avLst/>
            </a:prstGeom>
            <a:solidFill>
              <a:srgbClr val="FFFFFF"/>
            </a:solidFill>
            <a:ln w="9525" algn="ctr">
              <a:noFill/>
              <a:miter lim="800000"/>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anose="020B0604020202020204" pitchFamily="7" charset="0"/>
                <a:ea typeface="+mn-ea"/>
                <a:cs typeface="Arial" panose="020B0604020202020204" pitchFamily="7" charset="0"/>
              </a:endParaRPr>
            </a:p>
            <a:p>
              <a:pPr algn="ctr" rtl="0"/>
              <a:r>
                <a:rPr lang="es-CO" sz="700" b="0" i="0">
                  <a:solidFill>
                    <a:sysClr val="windowText" lastClr="000000"/>
                  </a:solidFill>
                  <a:latin typeface="Arial" panose="020B0604020202020204" pitchFamily="7" charset="0"/>
                  <a:ea typeface="+mn-ea"/>
                  <a:cs typeface="Arial" panose="020B0604020202020204" pitchFamily="7" charset="0"/>
                </a:rPr>
                <a:t>DIRECCIONAMIENTO </a:t>
              </a:r>
            </a:p>
            <a:p>
              <a:pPr algn="ctr" rtl="0"/>
              <a:r>
                <a:rPr lang="es-CO" sz="700" b="0" i="0">
                  <a:solidFill>
                    <a:sysClr val="windowText" lastClr="000000"/>
                  </a:solidFill>
                  <a:latin typeface="Arial" panose="020B0604020202020204" pitchFamily="7" charset="0"/>
                  <a:ea typeface="+mn-ea"/>
                  <a:cs typeface="Arial" panose="020B0604020202020204" pitchFamily="7" charset="0"/>
                </a:rPr>
                <a:t>ESTRATÉGICO</a:t>
              </a:r>
            </a:p>
            <a:p>
              <a:pPr algn="ctr" rtl="0"/>
              <a:r>
                <a:rPr lang="es-CO" sz="700" b="0" i="0">
                  <a:solidFill>
                    <a:sysClr val="windowText" lastClr="000000"/>
                  </a:solidFill>
                  <a:latin typeface="Arial" panose="020B0604020202020204" pitchFamily="7" charset="0"/>
                  <a:ea typeface="+mn-ea"/>
                  <a:cs typeface="Arial" panose="020B0604020202020204" pitchFamily="7" charset="0"/>
                </a:rPr>
                <a:t>INFORMACIÓN</a:t>
              </a:r>
              <a:r>
                <a:rPr lang="es-CO" sz="700" b="0" i="0" baseline="0">
                  <a:solidFill>
                    <a:sysClr val="windowText" lastClr="000000"/>
                  </a:solidFill>
                  <a:latin typeface="Arial" panose="020B0604020202020204" pitchFamily="7" charset="0"/>
                  <a:ea typeface="+mn-ea"/>
                  <a:cs typeface="Arial" panose="020B0604020202020204" pitchFamily="7" charset="0"/>
                </a:rPr>
                <a:t> ESTRATÉGICA</a:t>
              </a:r>
              <a:endParaRPr lang="es-CO" sz="700">
                <a:solidFill>
                  <a:sysClr val="windowText" lastClr="000000"/>
                </a:solidFill>
                <a:latin typeface="Arial" panose="020B0604020202020204" pitchFamily="7" charset="0"/>
                <a:cs typeface="Arial" panose="020B0604020202020204" pitchFamily="7"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xdr:nvGrpSpPr>
      <xdr:grpSpPr>
        <a:xfrm>
          <a:off x="23495" y="0"/>
          <a:ext cx="10753725" cy="1487805"/>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xdr:nvGrpSpPr>
        <xdr:grpSpPr>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a:xfrm>
              <a:off x="0" y="0"/>
              <a:ext cx="8648700" cy="1152525"/>
            </a:xfrm>
            <a:prstGeom prst="rect">
              <a:avLst/>
            </a:prstGeom>
            <a:noFill/>
            <a:ln w="9525">
              <a:solidFill>
                <a:srgbClr val="000000"/>
              </a:solidFill>
              <a:miter lim="800000"/>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a:xfrm>
              <a:off x="6307572" y="0"/>
              <a:ext cx="2341128" cy="389952"/>
            </a:xfrm>
            <a:prstGeom prst="rect">
              <a:avLst/>
            </a:prstGeom>
            <a:solidFill>
              <a:srgbClr val="FFFFFF"/>
            </a:solidFill>
            <a:ln w="9525">
              <a:solidFill>
                <a:srgbClr val="000000"/>
              </a:solidFill>
              <a:miter lim="800000"/>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7" charset="0"/>
                  <a:ea typeface="+mn-ea"/>
                  <a:cs typeface="Arial" panose="020B0604020202020204" pitchFamily="7" charset="0"/>
                </a:rPr>
                <a:t>MEDE01.07.01.18.P05.F04</a:t>
              </a:r>
              <a:endParaRPr lang="es-CO" sz="900">
                <a:solidFill>
                  <a:sysClr val="windowText" lastClr="000000"/>
                </a:solidFill>
                <a:latin typeface="Arial" panose="020B0604020202020204" pitchFamily="7" charset="0"/>
                <a:ea typeface="+mn-ea"/>
                <a:cs typeface="Arial" panose="020B0604020202020204" pitchFamily="7"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a:xfrm>
              <a:off x="7562349" y="389952"/>
              <a:ext cx="1086351" cy="199309"/>
            </a:xfrm>
            <a:prstGeom prst="rect">
              <a:avLst/>
            </a:prstGeom>
            <a:solidFill>
              <a:srgbClr val="FFFFFF"/>
            </a:solidFill>
            <a:ln w="9525" algn="ctr">
              <a:solidFill>
                <a:srgbClr val="000000"/>
              </a:solidFill>
              <a:miter lim="800000"/>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panose="020B0604020202020204"/>
                  <a:cs typeface="Arial" panose="020B0604020202020204"/>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a:xfrm>
              <a:off x="6307572" y="389952"/>
              <a:ext cx="1254777" cy="199309"/>
            </a:xfrm>
            <a:prstGeom prst="rect">
              <a:avLst/>
            </a:prstGeom>
            <a:solidFill>
              <a:srgbClr val="FFFFFF"/>
            </a:solidFill>
            <a:ln w="9525" algn="ctr">
              <a:solidFill>
                <a:srgbClr val="000000"/>
              </a:solidFill>
              <a:miter lim="800000"/>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panose="020B0604020202020204"/>
                  <a:cs typeface="Arial" panose="020B0604020202020204"/>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a:xfrm>
              <a:off x="7553928" y="580596"/>
              <a:ext cx="1094772" cy="571930"/>
            </a:xfrm>
            <a:prstGeom prst="rect">
              <a:avLst/>
            </a:prstGeom>
            <a:solidFill>
              <a:srgbClr val="FFFFFF"/>
            </a:solidFill>
            <a:ln w="9525" algn="ctr">
              <a:solidFill>
                <a:srgbClr val="000000"/>
              </a:solidFill>
              <a:miter lim="800000"/>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anose="020B0604020202020204" pitchFamily="7" charset="0"/>
                  <a:ea typeface="+mn-ea"/>
                  <a:cs typeface="Arial" panose="020B0604020202020204" pitchFamily="7" charset="0"/>
                </a:rPr>
                <a:t>09/mar/2018</a:t>
              </a:r>
              <a:endParaRPr lang="es-ES" sz="800" b="0" i="0" strike="noStrike">
                <a:solidFill>
                  <a:sysClr val="windowText" lastClr="000000"/>
                </a:solidFill>
                <a:latin typeface="Arial" panose="020B0604020202020204" pitchFamily="7" charset="0"/>
                <a:cs typeface="Arial" panose="020B0604020202020204" pitchFamily="7"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a:xfrm>
              <a:off x="6307572" y="580596"/>
              <a:ext cx="1254777" cy="571930"/>
            </a:xfrm>
            <a:prstGeom prst="rect">
              <a:avLst/>
            </a:prstGeom>
            <a:solidFill>
              <a:srgbClr val="FFFFFF"/>
            </a:solidFill>
            <a:ln w="9525">
              <a:solidFill>
                <a:srgbClr val="000000"/>
              </a:solidFill>
              <a:miter lim="800000"/>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anose="020B0604020202020204" pitchFamily="7" charset="0"/>
                  <a:ea typeface="+mn-ea"/>
                  <a:cs typeface="Arial" panose="020B0604020202020204" pitchFamily="7" charset="0"/>
                </a:rPr>
                <a:t>FECHA                    APROBACIÓN</a:t>
              </a:r>
              <a:endParaRPr lang="es-ES" sz="800">
                <a:latin typeface="Arial" panose="020B0604020202020204" pitchFamily="7" charset="0"/>
                <a:cs typeface="Arial" panose="020B0604020202020204" pitchFamily="7"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a:xfrm>
              <a:off x="2004275" y="0"/>
              <a:ext cx="4303297" cy="1152526"/>
            </a:xfrm>
            <a:prstGeom prst="rect">
              <a:avLst/>
            </a:prstGeom>
            <a:solidFill>
              <a:srgbClr val="FFFFFF"/>
            </a:solidFill>
            <a:ln w="9525">
              <a:solidFill>
                <a:srgbClr val="000000"/>
              </a:solidFill>
              <a:miter lim="800000"/>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anose="020B0604020202020204" pitchFamily="7" charset="0"/>
                  <a:ea typeface="+mn-ea"/>
                  <a:cs typeface="Arial" panose="020B0604020202020204" pitchFamily="7" charset="0"/>
                </a:rPr>
                <a:t>SISTEMAS DE GESTIÓN</a:t>
              </a:r>
            </a:p>
            <a:p>
              <a:pPr algn="ctr"/>
              <a:r>
                <a:rPr lang="es-ES" sz="1000">
                  <a:latin typeface="Arial" panose="020B0604020202020204" pitchFamily="7" charset="0"/>
                  <a:ea typeface="+mn-ea"/>
                  <a:cs typeface="Arial" panose="020B0604020202020204" pitchFamily="7" charset="0"/>
                </a:rPr>
                <a:t>SGC - MECI - SISTEDA </a:t>
              </a:r>
            </a:p>
            <a:p>
              <a:pPr algn="ctr" rtl="0">
                <a:defRPr sz="1000"/>
              </a:pPr>
              <a:endParaRPr lang="es-ES" sz="1200" b="0" i="0" strike="noStrike">
                <a:solidFill>
                  <a:srgbClr val="000000"/>
                </a:solidFill>
                <a:latin typeface="Arial" panose="020B0604020202020204"/>
                <a:cs typeface="Arial" panose="020B0604020202020204"/>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a:xfrm>
              <a:off x="284938" y="762574"/>
              <a:ext cx="1491733" cy="363956"/>
            </a:xfrm>
            <a:prstGeom prst="rect">
              <a:avLst/>
            </a:prstGeom>
            <a:solidFill>
              <a:srgbClr val="FFFFFF"/>
            </a:solidFill>
            <a:ln w="9525" algn="ctr">
              <a:noFill/>
              <a:miter lim="800000"/>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anose="020B0604020202020204" pitchFamily="7" charset="0"/>
                  <a:ea typeface="+mn-ea"/>
                  <a:cs typeface="Arial" panose="020B0604020202020204" pitchFamily="7" charset="0"/>
                </a:rPr>
                <a:t>DIRECCIONAMIENTO ESTRATEGICO</a:t>
              </a:r>
            </a:p>
            <a:p>
              <a:pPr algn="ctr" rtl="0"/>
              <a:r>
                <a:rPr lang="es-ES" sz="700" kern="1200">
                  <a:solidFill>
                    <a:sysClr val="windowText" lastClr="000000"/>
                  </a:solidFill>
                  <a:effectLst/>
                  <a:latin typeface="Arial" panose="020B0604020202020204" pitchFamily="7" charset="0"/>
                  <a:ea typeface="+mn-ea"/>
                  <a:cs typeface="Arial" panose="020B0604020202020204" pitchFamily="7" charset="0"/>
                </a:rPr>
                <a:t>INFORMACIÓN ESTRATEGICA</a:t>
              </a:r>
              <a:endParaRPr lang="es-CO" sz="700" b="0" i="0">
                <a:solidFill>
                  <a:sysClr val="windowText" lastClr="000000"/>
                </a:solidFill>
                <a:latin typeface="Arial" panose="020B0604020202020204" pitchFamily="7" charset="0"/>
                <a:ea typeface="+mn-ea"/>
                <a:cs typeface="Arial" panose="020B0604020202020204" pitchFamily="7"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xdr:nvGrpSpPr>
      <xdr:grpSpPr>
        <a:xfrm>
          <a:off x="28575" y="0"/>
          <a:ext cx="9020175"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xdr:nvGrpSpPr>
        <xdr:grpSpPr>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a:xfrm>
              <a:off x="0" y="0"/>
              <a:ext cx="8648700" cy="1152525"/>
            </a:xfrm>
            <a:prstGeom prst="rect">
              <a:avLst/>
            </a:prstGeom>
            <a:noFill/>
            <a:ln w="9525">
              <a:solidFill>
                <a:srgbClr val="000000"/>
              </a:solidFill>
              <a:miter lim="800000"/>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a:xfrm>
              <a:off x="6310105" y="0"/>
              <a:ext cx="2338595" cy="389952"/>
            </a:xfrm>
            <a:prstGeom prst="rect">
              <a:avLst/>
            </a:prstGeom>
            <a:solidFill>
              <a:srgbClr val="FFFFFF"/>
            </a:solidFill>
            <a:ln w="9525">
              <a:solidFill>
                <a:srgbClr val="000000"/>
              </a:solidFill>
              <a:miter lim="800000"/>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defRPr/>
              </a:pPr>
              <a:r>
                <a:rPr lang="es-ES" sz="900" kern="1200">
                  <a:solidFill>
                    <a:sysClr val="windowText" lastClr="000000"/>
                  </a:solidFill>
                  <a:effectLst/>
                  <a:latin typeface="Arial" panose="020B0604020202020204" pitchFamily="7" charset="0"/>
                  <a:ea typeface="+mn-ea"/>
                  <a:cs typeface="Arial" panose="020B0604020202020204" pitchFamily="7" charset="0"/>
                </a:rPr>
                <a:t>MEDE01.07.01.18.P05.F05</a:t>
              </a:r>
              <a:endParaRPr lang="es-CO" sz="900">
                <a:solidFill>
                  <a:sysClr val="windowText" lastClr="000000"/>
                </a:solidFill>
                <a:effectLst/>
                <a:latin typeface="Arial" panose="020B0604020202020204" pitchFamily="7" charset="0"/>
                <a:cs typeface="Arial" panose="020B0604020202020204" pitchFamily="7"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a:xfrm>
              <a:off x="7557356" y="389952"/>
              <a:ext cx="1091344" cy="199309"/>
            </a:xfrm>
            <a:prstGeom prst="rect">
              <a:avLst/>
            </a:prstGeom>
            <a:solidFill>
              <a:srgbClr val="FFFFFF"/>
            </a:solidFill>
            <a:ln w="9525" algn="ctr">
              <a:solidFill>
                <a:srgbClr val="000000"/>
              </a:solidFill>
              <a:miter lim="800000"/>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panose="020B0604020202020204"/>
                  <a:cs typeface="Arial" panose="020B0604020202020204"/>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a:xfrm>
              <a:off x="6310105" y="389952"/>
              <a:ext cx="1247251" cy="199309"/>
            </a:xfrm>
            <a:prstGeom prst="rect">
              <a:avLst/>
            </a:prstGeom>
            <a:solidFill>
              <a:srgbClr val="FFFFFF"/>
            </a:solidFill>
            <a:ln w="9525" algn="ctr">
              <a:solidFill>
                <a:srgbClr val="000000"/>
              </a:solidFill>
              <a:miter lim="800000"/>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panose="020B0604020202020204"/>
                  <a:cs typeface="Arial" panose="020B0604020202020204"/>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a:xfrm>
              <a:off x="7549150" y="580596"/>
              <a:ext cx="1099550" cy="571930"/>
            </a:xfrm>
            <a:prstGeom prst="rect">
              <a:avLst/>
            </a:prstGeom>
            <a:solidFill>
              <a:srgbClr val="FFFFFF"/>
            </a:solidFill>
            <a:ln w="9525" algn="ctr">
              <a:solidFill>
                <a:srgbClr val="000000"/>
              </a:solidFill>
              <a:miter lim="800000"/>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anose="020B0604020202020204" pitchFamily="7" charset="0"/>
                  <a:ea typeface="+mn-ea"/>
                  <a:cs typeface="Arial" panose="020B0604020202020204" pitchFamily="7" charset="0"/>
                </a:rPr>
                <a:t>09/mar/2018</a:t>
              </a:r>
              <a:endParaRPr lang="es-ES" sz="800" b="0" i="0" strike="noStrike">
                <a:solidFill>
                  <a:sysClr val="windowText" lastClr="000000"/>
                </a:solidFill>
                <a:latin typeface="Arial" panose="020B0604020202020204" pitchFamily="7" charset="0"/>
                <a:cs typeface="Arial" panose="020B0604020202020204" pitchFamily="7"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a:xfrm>
              <a:off x="6310105" y="580596"/>
              <a:ext cx="1247251" cy="571930"/>
            </a:xfrm>
            <a:prstGeom prst="rect">
              <a:avLst/>
            </a:prstGeom>
            <a:solidFill>
              <a:srgbClr val="FFFFFF"/>
            </a:solidFill>
            <a:ln w="9525">
              <a:solidFill>
                <a:srgbClr val="000000"/>
              </a:solidFill>
              <a:miter lim="800000"/>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anose="020B0604020202020204" pitchFamily="7" charset="0"/>
                  <a:ea typeface="+mn-ea"/>
                  <a:cs typeface="Arial" panose="020B0604020202020204" pitchFamily="7" charset="0"/>
                </a:rPr>
                <a:t>FECHA DE</a:t>
              </a:r>
            </a:p>
            <a:p>
              <a:pPr algn="ctr" rtl="0"/>
              <a:r>
                <a:rPr lang="es-ES" sz="800" b="0" i="0">
                  <a:latin typeface="Arial" panose="020B0604020202020204" pitchFamily="7" charset="0"/>
                  <a:ea typeface="+mn-ea"/>
                  <a:cs typeface="Arial" panose="020B0604020202020204" pitchFamily="7" charset="0"/>
                </a:rPr>
                <a:t>ENTRADA</a:t>
              </a:r>
            </a:p>
            <a:p>
              <a:pPr algn="ctr" rtl="0"/>
              <a:r>
                <a:rPr lang="es-ES" sz="800" b="0" i="0">
                  <a:latin typeface="Arial" panose="020B0604020202020204" pitchFamily="7" charset="0"/>
                  <a:ea typeface="+mn-ea"/>
                  <a:cs typeface="Arial" panose="020B0604020202020204" pitchFamily="7" charset="0"/>
                </a:rPr>
                <a:t>EN VIGENCIA                    </a:t>
              </a:r>
              <a:endParaRPr lang="es-ES" sz="800">
                <a:latin typeface="Arial" panose="020B0604020202020204" pitchFamily="7" charset="0"/>
                <a:cs typeface="Arial" panose="020B0604020202020204" pitchFamily="7"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a:xfrm>
              <a:off x="2002166" y="0"/>
              <a:ext cx="4307939" cy="1152526"/>
            </a:xfrm>
            <a:prstGeom prst="rect">
              <a:avLst/>
            </a:prstGeom>
            <a:solidFill>
              <a:srgbClr val="FFFFFF"/>
            </a:solidFill>
            <a:ln w="9525">
              <a:solidFill>
                <a:srgbClr val="000000"/>
              </a:solidFill>
              <a:miter lim="800000"/>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anose="020B0604020202020204" pitchFamily="7" charset="0"/>
                  <a:ea typeface="+mn-ea"/>
                  <a:cs typeface="Arial" panose="020B0604020202020204" pitchFamily="7" charset="0"/>
                </a:rPr>
                <a:t>SISTEMAS DE GESTIÓN Y CONTROL</a:t>
              </a:r>
              <a:r>
                <a:rPr lang="es-ES" sz="1000" baseline="0">
                  <a:latin typeface="Arial" panose="020B0604020202020204" pitchFamily="7" charset="0"/>
                  <a:ea typeface="+mn-ea"/>
                  <a:cs typeface="Arial" panose="020B0604020202020204" pitchFamily="7" charset="0"/>
                </a:rPr>
                <a:t> </a:t>
              </a:r>
            </a:p>
            <a:p>
              <a:pPr algn="ctr"/>
              <a:r>
                <a:rPr lang="es-ES" sz="1000" baseline="0">
                  <a:latin typeface="Arial" panose="020B0604020202020204" pitchFamily="7" charset="0"/>
                  <a:ea typeface="+mn-ea"/>
                  <a:cs typeface="Arial" panose="020B0604020202020204" pitchFamily="7" charset="0"/>
                </a:rPr>
                <a:t>INTEGRADOS</a:t>
              </a:r>
              <a:endParaRPr lang="es-ES" sz="1000">
                <a:latin typeface="Arial" panose="020B0604020202020204" pitchFamily="7" charset="0"/>
                <a:ea typeface="+mn-ea"/>
                <a:cs typeface="Arial" panose="020B0604020202020204" pitchFamily="7" charset="0"/>
              </a:endParaRPr>
            </a:p>
            <a:p>
              <a:pPr algn="ctr"/>
              <a:r>
                <a:rPr lang="es-ES" sz="1000">
                  <a:latin typeface="Arial" panose="020B0604020202020204" pitchFamily="7" charset="0"/>
                  <a:ea typeface="+mn-ea"/>
                  <a:cs typeface="Arial" panose="020B0604020202020204" pitchFamily="7" charset="0"/>
                </a:rPr>
                <a:t>(SISTEDA, SGC y</a:t>
              </a:r>
              <a:r>
                <a:rPr lang="es-ES" sz="1000" baseline="0">
                  <a:latin typeface="Arial" panose="020B0604020202020204" pitchFamily="7" charset="0"/>
                  <a:ea typeface="+mn-ea"/>
                  <a:cs typeface="Arial" panose="020B0604020202020204" pitchFamily="7" charset="0"/>
                </a:rPr>
                <a:t> MECI)</a:t>
              </a:r>
            </a:p>
            <a:p>
              <a:pPr algn="ctr"/>
              <a:endParaRPr lang="es-ES" sz="1000">
                <a:latin typeface="Arial" panose="020B0604020202020204" pitchFamily="7" charset="0"/>
                <a:ea typeface="+mn-ea"/>
                <a:cs typeface="Arial" panose="020B0604020202020204" pitchFamily="7" charset="0"/>
              </a:endParaRPr>
            </a:p>
            <a:p>
              <a:pPr algn="ctr"/>
              <a:r>
                <a:rPr lang="es-ES" sz="1200" b="1" kern="1200">
                  <a:solidFill>
                    <a:schemeClr val="tx1"/>
                  </a:solidFill>
                  <a:latin typeface="Arial" panose="020B0604020202020204" pitchFamily="7" charset="0"/>
                  <a:ea typeface="+mn-ea"/>
                  <a:cs typeface="Arial" panose="020B0604020202020204" pitchFamily="7" charset="0"/>
                </a:rPr>
                <a:t>FICHA TÉCNICA </a:t>
              </a:r>
              <a:r>
                <a:rPr lang="es-CO" sz="1200" b="1" kern="1200">
                  <a:solidFill>
                    <a:schemeClr val="tx1"/>
                  </a:solidFill>
                  <a:latin typeface="Arial" panose="020B0604020202020204" pitchFamily="7" charset="0"/>
                  <a:ea typeface="+mn-ea"/>
                  <a:cs typeface="Arial" panose="020B0604020202020204" pitchFamily="7" charset="0"/>
                </a:rPr>
                <a:t>DE </a:t>
              </a:r>
              <a:r>
                <a:rPr lang="es-ES" sz="1200" b="1" kern="1200">
                  <a:solidFill>
                    <a:schemeClr val="tx1"/>
                  </a:solidFill>
                  <a:latin typeface="Arial" panose="020B0604020202020204" pitchFamily="7" charset="0"/>
                  <a:ea typeface="+mn-ea"/>
                  <a:cs typeface="Arial" panose="020B0604020202020204" pitchFamily="7" charset="0"/>
                </a:rPr>
                <a:t>SEGUIMIENTO</a:t>
              </a:r>
              <a:r>
                <a:rPr lang="es-CO" sz="1200" b="1" kern="1200">
                  <a:solidFill>
                    <a:schemeClr val="tx1"/>
                  </a:solidFill>
                  <a:latin typeface="Arial" panose="020B0604020202020204" pitchFamily="7" charset="0"/>
                  <a:ea typeface="+mn-ea"/>
                  <a:cs typeface="Arial" panose="020B0604020202020204" pitchFamily="7"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a:xfrm>
              <a:off x="49234" y="762574"/>
              <a:ext cx="1920110" cy="363956"/>
            </a:xfrm>
            <a:prstGeom prst="rect">
              <a:avLst/>
            </a:prstGeom>
            <a:solidFill>
              <a:srgbClr val="FFFFFF"/>
            </a:solidFill>
            <a:ln w="9525" algn="ctr">
              <a:noFill/>
              <a:miter lim="800000"/>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anose="020B0604020202020204" pitchFamily="7" charset="0"/>
                  <a:ea typeface="+mn-ea"/>
                  <a:cs typeface="Arial" panose="020B0604020202020204" pitchFamily="7" charset="0"/>
                </a:rPr>
                <a:t>DIRECCIONAMIENTO ESTRATEGICO</a:t>
              </a:r>
            </a:p>
            <a:p>
              <a:pPr algn="ctr" rtl="0"/>
              <a:r>
                <a:rPr lang="es-ES" sz="700" kern="1200">
                  <a:solidFill>
                    <a:sysClr val="windowText" lastClr="000000"/>
                  </a:solidFill>
                  <a:effectLst/>
                  <a:latin typeface="Arial" panose="020B0604020202020204" pitchFamily="7" charset="0"/>
                  <a:ea typeface="+mn-ea"/>
                  <a:cs typeface="Arial" panose="020B0604020202020204" pitchFamily="7" charset="0"/>
                </a:rPr>
                <a:t>INFORMACIÓN ESTRATEGICA</a:t>
              </a:r>
              <a:endParaRPr lang="es-CO" sz="700">
                <a:solidFill>
                  <a:sysClr val="windowText" lastClr="000000"/>
                </a:solidFill>
                <a:effectLst/>
                <a:latin typeface="Arial" panose="020B0604020202020204" pitchFamily="7" charset="0"/>
                <a:cs typeface="Arial" panose="020B0604020202020204" pitchFamily="7"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57"/>
  <sheetViews>
    <sheetView showGridLines="0" topLeftCell="A11" zoomScale="85" zoomScaleNormal="85" workbookViewId="0">
      <selection activeCell="K16" sqref="K16:L18"/>
    </sheetView>
  </sheetViews>
  <sheetFormatPr baseColWidth="10" defaultColWidth="12.28515625" defaultRowHeight="15"/>
  <cols>
    <col min="1" max="1" width="5.5703125" style="16" customWidth="1"/>
    <col min="2" max="2" width="32.5703125" style="16" customWidth="1"/>
    <col min="3" max="3" width="17.7109375" style="16" customWidth="1"/>
    <col min="4" max="4" width="7.140625" style="16" customWidth="1"/>
    <col min="5" max="5" width="7.5703125" style="16" customWidth="1"/>
    <col min="6" max="6" width="17.140625" style="16" customWidth="1"/>
    <col min="7" max="7" width="10" style="16" customWidth="1"/>
    <col min="8" max="8" width="8.42578125" style="16" customWidth="1"/>
    <col min="9" max="9" width="7" style="16" customWidth="1"/>
    <col min="10" max="10" width="3.5703125" style="16" customWidth="1"/>
    <col min="11" max="11" width="12.42578125" style="16" customWidth="1"/>
    <col min="12" max="12" width="25.5703125" style="16" customWidth="1"/>
    <col min="13" max="13" width="1.5703125" style="16" customWidth="1"/>
    <col min="14" max="14" width="53.140625" style="16" customWidth="1"/>
    <col min="15" max="16384" width="12.28515625" style="16"/>
  </cols>
  <sheetData>
    <row r="2" spans="2:13">
      <c r="B2" s="177"/>
      <c r="C2" s="178"/>
      <c r="D2" s="178"/>
      <c r="E2" s="178"/>
      <c r="F2" s="178"/>
      <c r="G2" s="178"/>
      <c r="H2" s="178"/>
      <c r="I2" s="178"/>
      <c r="J2" s="178"/>
      <c r="K2" s="178"/>
      <c r="L2" s="178"/>
      <c r="M2" s="179"/>
    </row>
    <row r="3" spans="2:13">
      <c r="B3" s="180"/>
      <c r="C3" s="181"/>
      <c r="D3" s="181"/>
      <c r="E3" s="181"/>
      <c r="F3" s="181"/>
      <c r="G3" s="181"/>
      <c r="H3" s="181"/>
      <c r="I3" s="181"/>
      <c r="J3" s="181"/>
      <c r="K3" s="181"/>
      <c r="L3" s="181"/>
      <c r="M3" s="182"/>
    </row>
    <row r="4" spans="2:13">
      <c r="B4" s="180"/>
      <c r="C4" s="181"/>
      <c r="D4" s="181"/>
      <c r="E4" s="181"/>
      <c r="F4" s="181"/>
      <c r="G4" s="181"/>
      <c r="H4" s="181"/>
      <c r="I4" s="181"/>
      <c r="J4" s="181"/>
      <c r="K4" s="181"/>
      <c r="L4" s="181"/>
      <c r="M4" s="182"/>
    </row>
    <row r="5" spans="2:13">
      <c r="B5" s="180"/>
      <c r="C5" s="181"/>
      <c r="D5" s="181"/>
      <c r="E5" s="181"/>
      <c r="F5" s="181"/>
      <c r="G5" s="181"/>
      <c r="H5" s="181"/>
      <c r="I5" s="181"/>
      <c r="J5" s="181"/>
      <c r="K5" s="181"/>
      <c r="L5" s="181"/>
      <c r="M5" s="182"/>
    </row>
    <row r="6" spans="2:13">
      <c r="B6" s="180"/>
      <c r="C6" s="181"/>
      <c r="D6" s="181"/>
      <c r="E6" s="181"/>
      <c r="F6" s="181"/>
      <c r="G6" s="181"/>
      <c r="H6" s="181"/>
      <c r="I6" s="181"/>
      <c r="J6" s="181"/>
      <c r="K6" s="181"/>
      <c r="L6" s="181"/>
      <c r="M6" s="182"/>
    </row>
    <row r="7" spans="2:13">
      <c r="B7" s="180"/>
      <c r="C7" s="181"/>
      <c r="D7" s="181"/>
      <c r="E7" s="181"/>
      <c r="F7" s="181"/>
      <c r="G7" s="181"/>
      <c r="H7" s="181"/>
      <c r="I7" s="181"/>
      <c r="J7" s="181"/>
      <c r="K7" s="181"/>
      <c r="L7" s="181"/>
      <c r="M7" s="182"/>
    </row>
    <row r="8" spans="2:13">
      <c r="B8" s="180"/>
      <c r="C8" s="181"/>
      <c r="D8" s="181"/>
      <c r="E8" s="181"/>
      <c r="F8" s="181"/>
      <c r="G8" s="181"/>
      <c r="H8" s="181"/>
      <c r="I8" s="181"/>
      <c r="J8" s="181"/>
      <c r="K8" s="181"/>
      <c r="L8" s="181"/>
      <c r="M8" s="182"/>
    </row>
    <row r="9" spans="2:13">
      <c r="B9" s="180"/>
      <c r="C9" s="181"/>
      <c r="D9" s="181"/>
      <c r="E9" s="181"/>
      <c r="F9" s="181"/>
      <c r="G9" s="181"/>
      <c r="H9" s="181"/>
      <c r="I9" s="181"/>
      <c r="J9" s="181"/>
      <c r="K9" s="181"/>
      <c r="L9" s="181"/>
      <c r="M9" s="182"/>
    </row>
    <row r="10" spans="2:13">
      <c r="B10" s="183"/>
      <c r="C10" s="184"/>
      <c r="D10" s="184"/>
      <c r="E10" s="184"/>
      <c r="F10" s="184"/>
      <c r="G10" s="184"/>
      <c r="H10" s="184"/>
      <c r="I10" s="184"/>
      <c r="J10" s="184"/>
      <c r="K10" s="184"/>
      <c r="L10" s="184"/>
      <c r="M10" s="185"/>
    </row>
    <row r="11" spans="2:13" ht="12.75" customHeight="1">
      <c r="B11" s="76"/>
      <c r="C11" s="77"/>
      <c r="D11" s="77"/>
      <c r="E11" s="77"/>
      <c r="F11" s="78"/>
      <c r="G11" s="77"/>
      <c r="H11" s="77"/>
      <c r="I11" s="77"/>
      <c r="J11" s="77"/>
      <c r="K11" s="77"/>
      <c r="L11" s="77"/>
      <c r="M11" s="98"/>
    </row>
    <row r="12" spans="2:13" ht="23.25" customHeight="1">
      <c r="B12" s="104" t="s">
        <v>0</v>
      </c>
      <c r="C12" s="105"/>
      <c r="D12" s="105"/>
      <c r="E12" s="105"/>
      <c r="F12" s="105"/>
      <c r="G12" s="105"/>
      <c r="H12" s="105"/>
      <c r="I12" s="105"/>
      <c r="J12" s="105"/>
      <c r="K12" s="105"/>
      <c r="L12" s="105"/>
      <c r="M12" s="106"/>
    </row>
    <row r="13" spans="2:13" ht="15.75" customHeight="1">
      <c r="B13" s="79"/>
      <c r="C13" s="80"/>
      <c r="D13" s="81"/>
      <c r="E13" s="81"/>
      <c r="F13" s="80"/>
      <c r="G13" s="80"/>
      <c r="H13" s="80"/>
      <c r="I13" s="81"/>
      <c r="J13" s="81"/>
      <c r="K13" s="80"/>
      <c r="L13" s="80"/>
      <c r="M13" s="99"/>
    </row>
    <row r="14" spans="2:13" ht="12.75" customHeight="1">
      <c r="B14" s="186" t="s">
        <v>1</v>
      </c>
      <c r="C14" s="187"/>
      <c r="D14" s="1"/>
      <c r="E14" s="1"/>
      <c r="F14" s="188" t="s">
        <v>2</v>
      </c>
      <c r="G14" s="188"/>
      <c r="H14" s="188"/>
      <c r="I14" s="1"/>
      <c r="J14" s="1"/>
      <c r="K14" s="188" t="s">
        <v>3</v>
      </c>
      <c r="L14" s="188"/>
      <c r="M14" s="100"/>
    </row>
    <row r="15" spans="2:13" ht="12.75" customHeight="1">
      <c r="B15" s="186"/>
      <c r="C15" s="187"/>
      <c r="D15" s="1"/>
      <c r="E15" s="1"/>
      <c r="F15" s="188"/>
      <c r="G15" s="188"/>
      <c r="H15" s="188"/>
      <c r="I15" s="1"/>
      <c r="J15" s="1"/>
      <c r="K15" s="188"/>
      <c r="L15" s="188"/>
      <c r="M15" s="100"/>
    </row>
    <row r="16" spans="2:13" ht="14.25" customHeight="1">
      <c r="B16" s="82" t="s">
        <v>4</v>
      </c>
      <c r="C16" s="83"/>
      <c r="D16" s="53"/>
      <c r="E16" s="53"/>
      <c r="F16" s="84" t="s">
        <v>5</v>
      </c>
      <c r="G16" s="107"/>
      <c r="H16" s="107"/>
      <c r="I16" s="53"/>
      <c r="J16" s="1"/>
      <c r="K16" s="171" t="s">
        <v>6</v>
      </c>
      <c r="L16" s="172"/>
      <c r="M16" s="100"/>
    </row>
    <row r="17" spans="2:13">
      <c r="B17" s="82" t="s">
        <v>7</v>
      </c>
      <c r="C17" s="83" t="s">
        <v>8</v>
      </c>
      <c r="D17" s="53"/>
      <c r="E17" s="53"/>
      <c r="F17" s="84" t="s">
        <v>9</v>
      </c>
      <c r="G17" s="108" t="s">
        <v>8</v>
      </c>
      <c r="H17" s="108"/>
      <c r="I17" s="53"/>
      <c r="J17" s="1"/>
      <c r="K17" s="173"/>
      <c r="L17" s="174"/>
      <c r="M17" s="100"/>
    </row>
    <row r="18" spans="2:13">
      <c r="B18" s="82" t="s">
        <v>10</v>
      </c>
      <c r="C18" s="83"/>
      <c r="D18" s="53"/>
      <c r="E18" s="53"/>
      <c r="F18" s="84" t="s">
        <v>11</v>
      </c>
      <c r="G18" s="107"/>
      <c r="H18" s="107"/>
      <c r="I18" s="53"/>
      <c r="J18" s="1"/>
      <c r="K18" s="175"/>
      <c r="L18" s="176"/>
      <c r="M18" s="100"/>
    </row>
    <row r="19" spans="2:13">
      <c r="B19" s="82" t="s">
        <v>12</v>
      </c>
      <c r="C19" s="83"/>
      <c r="D19" s="53"/>
      <c r="E19" s="53"/>
      <c r="F19" s="84" t="s">
        <v>13</v>
      </c>
      <c r="G19" s="107"/>
      <c r="H19" s="107"/>
      <c r="I19" s="1"/>
      <c r="J19" s="101"/>
      <c r="K19" s="101"/>
      <c r="L19" s="101"/>
      <c r="M19" s="100"/>
    </row>
    <row r="20" spans="2:13" ht="10.5" customHeight="1">
      <c r="B20" s="85"/>
      <c r="C20" s="86"/>
      <c r="D20" s="1"/>
      <c r="E20" s="1"/>
      <c r="F20" s="1"/>
      <c r="G20" s="1"/>
      <c r="H20" s="87"/>
      <c r="I20" s="1"/>
      <c r="J20" s="101"/>
      <c r="K20" s="101"/>
      <c r="L20" s="101"/>
      <c r="M20" s="100"/>
    </row>
    <row r="21" spans="2:13" ht="17.25" customHeight="1">
      <c r="B21" s="165" t="s">
        <v>14</v>
      </c>
      <c r="C21" s="166"/>
      <c r="D21" s="166"/>
      <c r="E21" s="166"/>
      <c r="F21" s="166"/>
      <c r="G21" s="166"/>
      <c r="H21" s="166"/>
      <c r="I21" s="166"/>
      <c r="J21" s="166"/>
      <c r="K21" s="166"/>
      <c r="L21" s="166"/>
      <c r="M21" s="167"/>
    </row>
    <row r="22" spans="2:13" ht="14.25" customHeight="1">
      <c r="B22" s="168"/>
      <c r="C22" s="169"/>
      <c r="D22" s="169"/>
      <c r="E22" s="169"/>
      <c r="F22" s="169"/>
      <c r="G22" s="169"/>
      <c r="H22" s="169"/>
      <c r="I22" s="169"/>
      <c r="J22" s="169"/>
      <c r="K22" s="169"/>
      <c r="L22" s="169"/>
      <c r="M22" s="170"/>
    </row>
    <row r="23" spans="2:13" ht="21" customHeight="1">
      <c r="B23" s="159" t="s">
        <v>15</v>
      </c>
      <c r="C23" s="109" t="s">
        <v>16</v>
      </c>
      <c r="D23" s="110"/>
      <c r="E23" s="110"/>
      <c r="F23" s="111"/>
      <c r="G23" s="112" t="s">
        <v>17</v>
      </c>
      <c r="H23" s="113"/>
      <c r="I23" s="113"/>
      <c r="J23" s="113"/>
      <c r="K23" s="113"/>
      <c r="L23" s="113"/>
      <c r="M23" s="114"/>
    </row>
    <row r="24" spans="2:13" ht="20.100000000000001" customHeight="1">
      <c r="B24" s="160"/>
      <c r="C24" s="109" t="s">
        <v>18</v>
      </c>
      <c r="D24" s="110"/>
      <c r="E24" s="110"/>
      <c r="F24" s="111"/>
      <c r="G24" s="112" t="s">
        <v>19</v>
      </c>
      <c r="H24" s="113"/>
      <c r="I24" s="113"/>
      <c r="J24" s="113"/>
      <c r="K24" s="113"/>
      <c r="L24" s="113"/>
      <c r="M24" s="114"/>
    </row>
    <row r="25" spans="2:13" ht="20.100000000000001" customHeight="1">
      <c r="B25" s="160"/>
      <c r="C25" s="109" t="s">
        <v>20</v>
      </c>
      <c r="D25" s="110"/>
      <c r="E25" s="110"/>
      <c r="F25" s="111"/>
      <c r="G25" s="112" t="s">
        <v>21</v>
      </c>
      <c r="H25" s="113"/>
      <c r="I25" s="113"/>
      <c r="J25" s="113"/>
      <c r="K25" s="113"/>
      <c r="L25" s="113"/>
      <c r="M25" s="114"/>
    </row>
    <row r="26" spans="2:13" ht="20.100000000000001" customHeight="1">
      <c r="B26" s="160"/>
      <c r="C26" s="109" t="s">
        <v>22</v>
      </c>
      <c r="D26" s="110"/>
      <c r="E26" s="110"/>
      <c r="F26" s="111"/>
      <c r="G26" s="112" t="s">
        <v>23</v>
      </c>
      <c r="H26" s="113"/>
      <c r="I26" s="113"/>
      <c r="J26" s="113"/>
      <c r="K26" s="113"/>
      <c r="L26" s="113"/>
      <c r="M26" s="114"/>
    </row>
    <row r="27" spans="2:13" ht="23.25" customHeight="1">
      <c r="B27" s="159" t="s">
        <v>24</v>
      </c>
      <c r="C27" s="109" t="s">
        <v>25</v>
      </c>
      <c r="D27" s="110"/>
      <c r="E27" s="110"/>
      <c r="F27" s="111"/>
      <c r="G27" s="112" t="s">
        <v>26</v>
      </c>
      <c r="H27" s="113"/>
      <c r="I27" s="113"/>
      <c r="J27" s="113"/>
      <c r="K27" s="113"/>
      <c r="L27" s="113"/>
      <c r="M27" s="114"/>
    </row>
    <row r="28" spans="2:13" ht="23.25" customHeight="1">
      <c r="B28" s="160"/>
      <c r="C28" s="109" t="s">
        <v>27</v>
      </c>
      <c r="D28" s="110"/>
      <c r="E28" s="110"/>
      <c r="F28" s="111"/>
      <c r="G28" s="112" t="s">
        <v>28</v>
      </c>
      <c r="H28" s="113"/>
      <c r="I28" s="113"/>
      <c r="J28" s="113"/>
      <c r="K28" s="113"/>
      <c r="L28" s="113"/>
      <c r="M28" s="114"/>
    </row>
    <row r="29" spans="2:13" ht="23.25" customHeight="1">
      <c r="B29" s="160"/>
      <c r="C29" s="109" t="s">
        <v>29</v>
      </c>
      <c r="D29" s="110"/>
      <c r="E29" s="110"/>
      <c r="F29" s="111"/>
      <c r="G29" s="112" t="s">
        <v>30</v>
      </c>
      <c r="H29" s="113"/>
      <c r="I29" s="113"/>
      <c r="J29" s="113"/>
      <c r="K29" s="113"/>
      <c r="L29" s="113"/>
      <c r="M29" s="114"/>
    </row>
    <row r="30" spans="2:13" ht="33" customHeight="1">
      <c r="B30" s="161"/>
      <c r="C30" s="109" t="s">
        <v>31</v>
      </c>
      <c r="D30" s="110"/>
      <c r="E30" s="110"/>
      <c r="F30" s="111"/>
      <c r="G30" s="115" t="s">
        <v>32</v>
      </c>
      <c r="H30" s="116"/>
      <c r="I30" s="116"/>
      <c r="J30" s="116"/>
      <c r="K30" s="116"/>
      <c r="L30" s="116"/>
      <c r="M30" s="117"/>
    </row>
    <row r="31" spans="2:13" ht="25.5" customHeight="1">
      <c r="B31" s="162" t="s">
        <v>33</v>
      </c>
      <c r="C31" s="118" t="s">
        <v>34</v>
      </c>
      <c r="D31" s="118"/>
      <c r="E31" s="118"/>
      <c r="F31" s="118"/>
      <c r="G31" s="119" t="s">
        <v>35</v>
      </c>
      <c r="H31" s="119"/>
      <c r="I31" s="119"/>
      <c r="J31" s="119"/>
      <c r="K31" s="119"/>
      <c r="L31" s="119"/>
      <c r="M31" s="120"/>
    </row>
    <row r="32" spans="2:13" ht="21" customHeight="1">
      <c r="B32" s="163"/>
      <c r="C32" s="118" t="s">
        <v>36</v>
      </c>
      <c r="D32" s="118"/>
      <c r="E32" s="118"/>
      <c r="F32" s="118"/>
      <c r="G32" s="119" t="s">
        <v>35</v>
      </c>
      <c r="H32" s="119"/>
      <c r="I32" s="119"/>
      <c r="J32" s="119"/>
      <c r="K32" s="119"/>
      <c r="L32" s="119"/>
      <c r="M32" s="120"/>
    </row>
    <row r="33" spans="2:14" ht="33" customHeight="1">
      <c r="B33" s="163"/>
      <c r="C33" s="121" t="s">
        <v>37</v>
      </c>
      <c r="D33" s="121"/>
      <c r="E33" s="121"/>
      <c r="F33" s="121"/>
      <c r="G33" s="119" t="s">
        <v>35</v>
      </c>
      <c r="H33" s="119"/>
      <c r="I33" s="119"/>
      <c r="J33" s="119"/>
      <c r="K33" s="119"/>
      <c r="L33" s="119"/>
      <c r="M33" s="120"/>
    </row>
    <row r="34" spans="2:14" ht="28.5" customHeight="1">
      <c r="B34" s="88" t="s">
        <v>38</v>
      </c>
      <c r="C34" s="121" t="s">
        <v>16</v>
      </c>
      <c r="D34" s="121"/>
      <c r="E34" s="121"/>
      <c r="F34" s="121"/>
      <c r="G34" s="119" t="s">
        <v>35</v>
      </c>
      <c r="H34" s="119"/>
      <c r="I34" s="119"/>
      <c r="J34" s="119"/>
      <c r="K34" s="119"/>
      <c r="L34" s="119"/>
      <c r="M34" s="120"/>
    </row>
    <row r="35" spans="2:14" s="22" customFormat="1" ht="28.5" customHeight="1">
      <c r="B35" s="122" t="s">
        <v>39</v>
      </c>
      <c r="C35" s="123"/>
      <c r="D35" s="123"/>
      <c r="E35" s="123"/>
      <c r="F35" s="123"/>
      <c r="G35" s="123"/>
      <c r="H35" s="123"/>
      <c r="I35" s="123"/>
      <c r="J35" s="123"/>
      <c r="K35" s="123"/>
      <c r="L35" s="123"/>
      <c r="M35" s="124"/>
    </row>
    <row r="36" spans="2:14" s="22" customFormat="1" ht="24.75" customHeight="1">
      <c r="B36" s="89" t="s">
        <v>40</v>
      </c>
      <c r="C36" s="125" t="s">
        <v>41</v>
      </c>
      <c r="D36" s="125"/>
      <c r="E36" s="125"/>
      <c r="F36" s="125"/>
      <c r="G36" s="125"/>
      <c r="H36" s="125"/>
      <c r="I36" s="125"/>
      <c r="J36" s="125"/>
      <c r="K36" s="125"/>
      <c r="L36" s="125"/>
      <c r="M36" s="126"/>
    </row>
    <row r="37" spans="2:14" ht="29.25" customHeight="1">
      <c r="B37" s="90" t="s">
        <v>42</v>
      </c>
      <c r="C37" s="127" t="s">
        <v>43</v>
      </c>
      <c r="D37" s="127"/>
      <c r="E37" s="127"/>
      <c r="F37" s="127"/>
      <c r="G37" s="127"/>
      <c r="H37" s="127"/>
      <c r="I37" s="127"/>
      <c r="J37" s="127"/>
      <c r="K37" s="127"/>
      <c r="L37" s="127"/>
      <c r="M37" s="128"/>
    </row>
    <row r="38" spans="2:14" ht="29.25" customHeight="1">
      <c r="B38" s="91" t="s">
        <v>44</v>
      </c>
      <c r="C38" s="129" t="s">
        <v>45</v>
      </c>
      <c r="D38" s="130"/>
      <c r="E38" s="130"/>
      <c r="F38" s="130"/>
      <c r="G38" s="130"/>
      <c r="H38" s="130"/>
      <c r="I38" s="130"/>
      <c r="J38" s="130"/>
      <c r="K38" s="130"/>
      <c r="L38" s="130"/>
      <c r="M38" s="131"/>
    </row>
    <row r="39" spans="2:14" ht="93.75" customHeight="1">
      <c r="B39" s="92" t="s">
        <v>46</v>
      </c>
      <c r="C39" s="132" t="s">
        <v>47</v>
      </c>
      <c r="D39" s="132"/>
      <c r="E39" s="132"/>
      <c r="F39" s="132"/>
      <c r="G39" s="132"/>
      <c r="H39" s="132"/>
      <c r="I39" s="132"/>
      <c r="J39" s="132"/>
      <c r="K39" s="132"/>
      <c r="L39" s="132"/>
      <c r="M39" s="133"/>
      <c r="N39" s="102"/>
    </row>
    <row r="40" spans="2:14" ht="33" customHeight="1">
      <c r="B40" s="93" t="s">
        <v>48</v>
      </c>
      <c r="C40" s="132" t="s">
        <v>49</v>
      </c>
      <c r="D40" s="132"/>
      <c r="E40" s="132"/>
      <c r="F40" s="132"/>
      <c r="G40" s="132"/>
      <c r="H40" s="132"/>
      <c r="I40" s="132"/>
      <c r="J40" s="132"/>
      <c r="K40" s="132"/>
      <c r="L40" s="132"/>
      <c r="M40" s="133"/>
    </row>
    <row r="41" spans="2:14" ht="120.75" customHeight="1">
      <c r="B41" s="94" t="s">
        <v>50</v>
      </c>
      <c r="C41" s="134" t="s">
        <v>51</v>
      </c>
      <c r="D41" s="135"/>
      <c r="E41" s="135"/>
      <c r="F41" s="135"/>
      <c r="G41" s="135"/>
      <c r="H41" s="135"/>
      <c r="I41" s="135"/>
      <c r="J41" s="135"/>
      <c r="K41" s="135"/>
      <c r="L41" s="135"/>
      <c r="M41" s="136"/>
      <c r="N41" s="102"/>
    </row>
    <row r="42" spans="2:14" ht="47.25" customHeight="1">
      <c r="B42" s="94" t="s">
        <v>52</v>
      </c>
      <c r="C42" s="137" t="s">
        <v>53</v>
      </c>
      <c r="D42" s="138"/>
      <c r="E42" s="138"/>
      <c r="F42" s="138"/>
      <c r="G42" s="138"/>
      <c r="H42" s="138"/>
      <c r="I42" s="138"/>
      <c r="J42" s="138"/>
      <c r="K42" s="138"/>
      <c r="L42" s="138"/>
      <c r="M42" s="103"/>
    </row>
    <row r="43" spans="2:14" ht="26.25" customHeight="1">
      <c r="B43" s="95" t="s">
        <v>54</v>
      </c>
      <c r="C43" s="139" t="s">
        <v>55</v>
      </c>
      <c r="D43" s="139"/>
      <c r="E43" s="139"/>
      <c r="F43" s="139"/>
      <c r="G43" s="139"/>
      <c r="H43" s="139"/>
      <c r="I43" s="139"/>
      <c r="J43" s="139"/>
      <c r="K43" s="139"/>
      <c r="L43" s="139"/>
      <c r="M43" s="140"/>
    </row>
    <row r="44" spans="2:14" ht="32.25" customHeight="1">
      <c r="B44" s="95" t="s">
        <v>56</v>
      </c>
      <c r="C44" s="129" t="s">
        <v>57</v>
      </c>
      <c r="D44" s="130"/>
      <c r="E44" s="130"/>
      <c r="F44" s="130"/>
      <c r="G44" s="130"/>
      <c r="H44" s="130"/>
      <c r="I44" s="130"/>
      <c r="J44" s="130"/>
      <c r="K44" s="130"/>
      <c r="L44" s="130"/>
      <c r="M44" s="131"/>
    </row>
    <row r="45" spans="2:14" ht="32.25" customHeight="1">
      <c r="B45" s="164" t="s">
        <v>58</v>
      </c>
      <c r="C45" s="137" t="s">
        <v>59</v>
      </c>
      <c r="D45" s="138"/>
      <c r="E45" s="138"/>
      <c r="F45" s="138"/>
      <c r="G45" s="138"/>
      <c r="H45" s="138"/>
      <c r="I45" s="138"/>
      <c r="J45" s="138"/>
      <c r="K45" s="138"/>
      <c r="L45" s="138"/>
      <c r="M45" s="141"/>
    </row>
    <row r="46" spans="2:14" ht="33" customHeight="1">
      <c r="B46" s="164"/>
      <c r="C46" s="137" t="s">
        <v>60</v>
      </c>
      <c r="D46" s="138"/>
      <c r="E46" s="138"/>
      <c r="F46" s="138"/>
      <c r="G46" s="138"/>
      <c r="H46" s="138"/>
      <c r="I46" s="138"/>
      <c r="J46" s="138"/>
      <c r="K46" s="138"/>
      <c r="L46" s="138"/>
      <c r="M46" s="141"/>
    </row>
    <row r="47" spans="2:14" ht="26.25" customHeight="1">
      <c r="B47" s="95" t="s">
        <v>61</v>
      </c>
      <c r="C47" s="142" t="s">
        <v>35</v>
      </c>
      <c r="D47" s="143"/>
      <c r="E47" s="143"/>
      <c r="F47" s="143"/>
      <c r="G47" s="143"/>
      <c r="H47" s="143"/>
      <c r="I47" s="143"/>
      <c r="J47" s="143"/>
      <c r="K47" s="143"/>
      <c r="L47" s="143"/>
      <c r="M47" s="144"/>
    </row>
    <row r="48" spans="2:14" ht="33" customHeight="1">
      <c r="B48" s="95" t="s">
        <v>62</v>
      </c>
      <c r="C48" s="129" t="s">
        <v>35</v>
      </c>
      <c r="D48" s="130"/>
      <c r="E48" s="130"/>
      <c r="F48" s="130"/>
      <c r="G48" s="130"/>
      <c r="H48" s="130"/>
      <c r="I48" s="130"/>
      <c r="J48" s="130"/>
      <c r="K48" s="130"/>
      <c r="L48" s="130"/>
      <c r="M48" s="131"/>
    </row>
    <row r="49" spans="2:14" ht="33" customHeight="1">
      <c r="B49" s="95" t="s">
        <v>63</v>
      </c>
      <c r="C49" s="129" t="s">
        <v>35</v>
      </c>
      <c r="D49" s="130"/>
      <c r="E49" s="130"/>
      <c r="F49" s="130"/>
      <c r="G49" s="130"/>
      <c r="H49" s="130"/>
      <c r="I49" s="130"/>
      <c r="J49" s="130"/>
      <c r="K49" s="130"/>
      <c r="L49" s="130"/>
      <c r="M49" s="131"/>
    </row>
    <row r="50" spans="2:14" ht="27" customHeight="1">
      <c r="B50" s="95" t="s">
        <v>64</v>
      </c>
      <c r="C50" s="145" t="s">
        <v>65</v>
      </c>
      <c r="D50" s="146"/>
      <c r="E50" s="146"/>
      <c r="F50" s="146"/>
      <c r="G50" s="146"/>
      <c r="H50" s="146"/>
      <c r="I50" s="146"/>
      <c r="J50" s="146"/>
      <c r="K50" s="146"/>
      <c r="L50" s="146"/>
      <c r="M50" s="147"/>
      <c r="N50" s="102"/>
    </row>
    <row r="51" spans="2:14" ht="42.75" customHeight="1">
      <c r="B51" s="95" t="s">
        <v>66</v>
      </c>
      <c r="C51" s="148" t="s">
        <v>67</v>
      </c>
      <c r="D51" s="149"/>
      <c r="E51" s="149"/>
      <c r="F51" s="149"/>
      <c r="G51" s="149"/>
      <c r="H51" s="149"/>
      <c r="I51" s="149"/>
      <c r="J51" s="149"/>
      <c r="K51" s="149"/>
      <c r="L51" s="149"/>
      <c r="M51" s="150"/>
    </row>
    <row r="52" spans="2:14" ht="24" customHeight="1">
      <c r="B52" s="95" t="s">
        <v>68</v>
      </c>
      <c r="C52" s="139" t="s">
        <v>69</v>
      </c>
      <c r="D52" s="139"/>
      <c r="E52" s="139"/>
      <c r="F52" s="139"/>
      <c r="G52" s="139"/>
      <c r="H52" s="139"/>
      <c r="I52" s="139"/>
      <c r="J52" s="139"/>
      <c r="K52" s="139"/>
      <c r="L52" s="139"/>
      <c r="M52" s="140"/>
      <c r="N52" s="102"/>
    </row>
    <row r="53" spans="2:14" ht="27" customHeight="1">
      <c r="B53" s="95" t="s">
        <v>70</v>
      </c>
      <c r="C53" s="139" t="s">
        <v>71</v>
      </c>
      <c r="D53" s="139"/>
      <c r="E53" s="139"/>
      <c r="F53" s="139"/>
      <c r="G53" s="139"/>
      <c r="H53" s="139"/>
      <c r="I53" s="139"/>
      <c r="J53" s="139"/>
      <c r="K53" s="139"/>
      <c r="L53" s="139"/>
      <c r="M53" s="140"/>
    </row>
    <row r="54" spans="2:14" ht="27" customHeight="1">
      <c r="B54" s="96" t="s">
        <v>72</v>
      </c>
      <c r="C54" s="137" t="s">
        <v>73</v>
      </c>
      <c r="D54" s="138"/>
      <c r="E54" s="138"/>
      <c r="F54" s="138"/>
      <c r="G54" s="138"/>
      <c r="H54" s="138"/>
      <c r="I54" s="138"/>
      <c r="J54" s="138"/>
      <c r="K54" s="138"/>
      <c r="L54" s="138"/>
      <c r="M54" s="141"/>
    </row>
    <row r="55" spans="2:14" ht="48" customHeight="1">
      <c r="B55" s="97" t="s">
        <v>74</v>
      </c>
      <c r="C55" s="151" t="s">
        <v>75</v>
      </c>
      <c r="D55" s="152"/>
      <c r="E55" s="152"/>
      <c r="F55" s="152"/>
      <c r="G55" s="153"/>
      <c r="H55" s="154" t="s">
        <v>76</v>
      </c>
      <c r="I55" s="154"/>
      <c r="J55" s="154"/>
      <c r="K55" s="155" t="s">
        <v>75</v>
      </c>
      <c r="L55" s="156"/>
      <c r="M55" s="157"/>
    </row>
    <row r="56" spans="2:14" ht="9" customHeight="1"/>
    <row r="57" spans="2:14" ht="15.75">
      <c r="B57" s="158" t="s">
        <v>77</v>
      </c>
      <c r="C57" s="158"/>
      <c r="D57" s="158"/>
      <c r="E57" s="158"/>
      <c r="F57" s="158"/>
      <c r="G57" s="158"/>
      <c r="H57" s="158"/>
      <c r="I57" s="158"/>
      <c r="J57" s="158"/>
      <c r="K57" s="158"/>
      <c r="L57" s="158"/>
      <c r="M57" s="158"/>
    </row>
  </sheetData>
  <mergeCells count="63">
    <mergeCell ref="B21:M22"/>
    <mergeCell ref="K16:L18"/>
    <mergeCell ref="B2:M10"/>
    <mergeCell ref="B14:C15"/>
    <mergeCell ref="F14:H15"/>
    <mergeCell ref="K14:L15"/>
    <mergeCell ref="C55:G55"/>
    <mergeCell ref="H55:J55"/>
    <mergeCell ref="K55:M55"/>
    <mergeCell ref="B57:M57"/>
    <mergeCell ref="B23:B26"/>
    <mergeCell ref="B27:B30"/>
    <mergeCell ref="B31:B33"/>
    <mergeCell ref="B45:B46"/>
    <mergeCell ref="C50:M50"/>
    <mergeCell ref="C51:M51"/>
    <mergeCell ref="C52:M52"/>
    <mergeCell ref="C53:M53"/>
    <mergeCell ref="C54:M54"/>
    <mergeCell ref="C45:M45"/>
    <mergeCell ref="C46:M46"/>
    <mergeCell ref="C47:M47"/>
    <mergeCell ref="C48:M48"/>
    <mergeCell ref="C49:M49"/>
    <mergeCell ref="C40:M40"/>
    <mergeCell ref="C41:M41"/>
    <mergeCell ref="C42:L42"/>
    <mergeCell ref="C43:M43"/>
    <mergeCell ref="C44:M44"/>
    <mergeCell ref="B35:M35"/>
    <mergeCell ref="C36:M36"/>
    <mergeCell ref="C37:M37"/>
    <mergeCell ref="C38:M38"/>
    <mergeCell ref="C39:M39"/>
    <mergeCell ref="C32:F32"/>
    <mergeCell ref="G32:M32"/>
    <mergeCell ref="C33:F33"/>
    <mergeCell ref="G33:M33"/>
    <mergeCell ref="C34:F34"/>
    <mergeCell ref="G34:M34"/>
    <mergeCell ref="C29:F29"/>
    <mergeCell ref="G29:M29"/>
    <mergeCell ref="C30:F30"/>
    <mergeCell ref="G30:M30"/>
    <mergeCell ref="C31:F31"/>
    <mergeCell ref="G31:M31"/>
    <mergeCell ref="C26:F26"/>
    <mergeCell ref="G26:M26"/>
    <mergeCell ref="C27:F27"/>
    <mergeCell ref="G27:M27"/>
    <mergeCell ref="C28:F28"/>
    <mergeCell ref="G28:M28"/>
    <mergeCell ref="C23:F23"/>
    <mergeCell ref="G23:M23"/>
    <mergeCell ref="C24:F24"/>
    <mergeCell ref="G24:M24"/>
    <mergeCell ref="C25:F25"/>
    <mergeCell ref="G25:M25"/>
    <mergeCell ref="B12:M12"/>
    <mergeCell ref="G16:H16"/>
    <mergeCell ref="G17:H17"/>
    <mergeCell ref="G18:H18"/>
    <mergeCell ref="G19:H19"/>
  </mergeCells>
  <pageMargins left="0.55118110236220497" right="0.39370078740157499" top="0.39370078740157499" bottom="0.23622047244094499" header="0.31496062992126" footer="0.196850393700787"/>
  <pageSetup scale="60" orientation="portrait"/>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L10" sqref="L10"/>
    </sheetView>
  </sheetViews>
  <sheetFormatPr baseColWidth="10" defaultColWidth="11.42578125" defaultRowHeight="15"/>
  <cols>
    <col min="1" max="1" width="15.28515625" style="16" customWidth="1"/>
    <col min="2" max="2" width="13.7109375" style="16" customWidth="1"/>
    <col min="3" max="3" width="12.42578125" style="16" customWidth="1"/>
    <col min="4" max="4" width="12.140625" style="16" customWidth="1"/>
    <col min="5" max="5" width="10.5703125" style="16" customWidth="1"/>
    <col min="6" max="6" width="12.42578125" style="16" customWidth="1"/>
    <col min="7" max="7" width="14.42578125" style="17" customWidth="1"/>
    <col min="8" max="8" width="13" style="16" customWidth="1"/>
    <col min="9" max="9" width="11.28515625" style="28" customWidth="1"/>
    <col min="10" max="10" width="14.7109375" style="17" customWidth="1"/>
    <col min="11" max="11" width="17.7109375" style="16" customWidth="1"/>
    <col min="12" max="12" width="14.42578125" style="16" customWidth="1"/>
    <col min="13" max="13" width="11.42578125" style="16"/>
    <col min="14" max="14" width="11.42578125" style="16" customWidth="1"/>
    <col min="15" max="15" width="6.5703125" style="16" customWidth="1"/>
    <col min="16" max="16384" width="11.42578125" style="16"/>
  </cols>
  <sheetData>
    <row r="1" spans="1:16">
      <c r="A1" s="29"/>
      <c r="B1" s="29"/>
      <c r="C1" s="29"/>
      <c r="G1" s="16"/>
      <c r="I1" s="16"/>
      <c r="J1" s="16"/>
    </row>
    <row r="2" spans="1:16">
      <c r="A2" s="30"/>
      <c r="B2" s="29"/>
      <c r="C2" s="29"/>
      <c r="G2" s="16"/>
      <c r="I2" s="16"/>
      <c r="J2" s="16"/>
    </row>
    <row r="3" spans="1:16">
      <c r="A3" s="29"/>
      <c r="B3" s="29"/>
      <c r="C3" s="29"/>
      <c r="G3" s="16"/>
      <c r="I3" s="16"/>
      <c r="J3" s="16"/>
      <c r="N3" s="189" t="s">
        <v>78</v>
      </c>
      <c r="O3" s="189"/>
      <c r="P3" s="189"/>
    </row>
    <row r="4" spans="1:16">
      <c r="A4" s="29"/>
      <c r="B4" s="29"/>
      <c r="C4" s="29"/>
      <c r="G4" s="16"/>
      <c r="I4" s="16"/>
      <c r="J4" s="16"/>
      <c r="N4" s="18" t="s">
        <v>79</v>
      </c>
      <c r="O4" s="19" t="s">
        <v>80</v>
      </c>
      <c r="P4" s="20">
        <v>0.9</v>
      </c>
    </row>
    <row r="5" spans="1:16">
      <c r="A5" s="29"/>
      <c r="B5" s="29"/>
      <c r="C5" s="29"/>
      <c r="G5" s="16"/>
      <c r="I5" s="16"/>
      <c r="J5" s="16"/>
      <c r="N5" s="21" t="s">
        <v>81</v>
      </c>
      <c r="O5" s="19" t="s">
        <v>82</v>
      </c>
      <c r="P5" s="22" t="s">
        <v>83</v>
      </c>
    </row>
    <row r="6" spans="1:16">
      <c r="A6" s="29"/>
      <c r="B6" s="29"/>
      <c r="C6" s="29"/>
      <c r="G6" s="16"/>
      <c r="I6" s="16"/>
      <c r="J6" s="16"/>
      <c r="N6" s="23" t="s">
        <v>84</v>
      </c>
      <c r="O6" s="19" t="s">
        <v>85</v>
      </c>
      <c r="P6" s="20">
        <v>0.7</v>
      </c>
    </row>
    <row r="7" spans="1:16">
      <c r="A7" s="29"/>
      <c r="B7" s="29"/>
      <c r="C7" s="29"/>
      <c r="G7" s="16"/>
      <c r="I7" s="16"/>
      <c r="J7" s="16"/>
    </row>
    <row r="8" spans="1:16" ht="15" customHeight="1">
      <c r="A8" s="29"/>
      <c r="B8" s="29"/>
      <c r="C8" s="29"/>
      <c r="G8" s="16"/>
      <c r="I8" s="16"/>
      <c r="J8" s="16"/>
    </row>
    <row r="9" spans="1:16" ht="25.5" customHeight="1">
      <c r="A9" s="190" t="s">
        <v>86</v>
      </c>
      <c r="B9" s="190"/>
      <c r="C9" s="190"/>
      <c r="D9" s="191" t="str">
        <f>+'Ficha Técnica Formulación'!G31</f>
        <v>No aplica</v>
      </c>
      <c r="E9" s="191"/>
      <c r="F9" s="191"/>
      <c r="G9" s="191"/>
      <c r="H9" s="191"/>
      <c r="I9" s="191"/>
      <c r="J9" s="191"/>
      <c r="K9" s="191"/>
      <c r="L9" s="191"/>
    </row>
    <row r="10" spans="1:16" ht="24.75" customHeight="1">
      <c r="A10" s="192" t="s">
        <v>87</v>
      </c>
      <c r="B10" s="192"/>
      <c r="C10" s="192"/>
      <c r="D10" s="193"/>
      <c r="E10" s="194"/>
      <c r="F10" s="194"/>
      <c r="G10" s="194"/>
      <c r="H10" s="194"/>
      <c r="I10" s="195" t="s">
        <v>88</v>
      </c>
      <c r="J10" s="195"/>
      <c r="K10" s="196"/>
      <c r="L10" s="57"/>
    </row>
    <row r="11" spans="1:16" ht="12" customHeight="1">
      <c r="A11" s="197"/>
      <c r="B11" s="197"/>
      <c r="C11" s="197"/>
      <c r="D11" s="197"/>
      <c r="E11" s="197"/>
      <c r="F11" s="197"/>
      <c r="G11" s="197"/>
      <c r="H11" s="197"/>
      <c r="I11" s="197"/>
      <c r="J11" s="197"/>
      <c r="K11" s="197"/>
      <c r="L11" s="197"/>
    </row>
    <row r="12" spans="1:16" ht="76.5" customHeight="1">
      <c r="A12" s="31" t="s">
        <v>89</v>
      </c>
      <c r="B12" s="32" t="s">
        <v>90</v>
      </c>
      <c r="C12" s="32" t="s">
        <v>91</v>
      </c>
      <c r="D12" s="32" t="s">
        <v>92</v>
      </c>
      <c r="E12" s="33" t="s">
        <v>93</v>
      </c>
      <c r="F12" s="32" t="s">
        <v>94</v>
      </c>
      <c r="G12" s="32" t="s">
        <v>95</v>
      </c>
      <c r="H12" s="33" t="s">
        <v>96</v>
      </c>
      <c r="I12" s="33" t="s">
        <v>97</v>
      </c>
      <c r="J12" s="32" t="s">
        <v>98</v>
      </c>
      <c r="K12" s="32" t="s">
        <v>99</v>
      </c>
      <c r="L12" s="58" t="s">
        <v>100</v>
      </c>
    </row>
    <row r="13" spans="1:16" s="28" customFormat="1" ht="30" customHeight="1">
      <c r="A13" s="34" t="s">
        <v>101</v>
      </c>
      <c r="B13" s="35"/>
      <c r="C13" s="35"/>
      <c r="D13" s="35"/>
      <c r="E13" s="35"/>
      <c r="F13" s="36"/>
      <c r="G13" s="37"/>
      <c r="H13" s="37"/>
      <c r="I13" s="37"/>
      <c r="J13" s="37"/>
      <c r="K13" s="37"/>
      <c r="L13" s="59"/>
      <c r="N13" s="16"/>
      <c r="O13" s="16"/>
      <c r="P13" s="16"/>
    </row>
    <row r="14" spans="1:16" ht="30" customHeight="1">
      <c r="A14" s="38" t="s">
        <v>102</v>
      </c>
      <c r="B14" s="36"/>
      <c r="C14" s="39">
        <f>+B14+F13</f>
        <v>0</v>
      </c>
      <c r="D14" s="36"/>
      <c r="E14" s="40" t="str">
        <f t="shared" ref="E14:E26" si="0">IF(D14&gt;C14,"Error",IF(C14=0,"",D14/C14))</f>
        <v/>
      </c>
      <c r="F14" s="39">
        <f>+C14-D14</f>
        <v>0</v>
      </c>
      <c r="G14" s="41" t="str">
        <f>IF(E14&lt;$P$6,"Critico",IF(E14&lt;$P$4,"Medio",IF(E14="","","Satisfactorio")))</f>
        <v/>
      </c>
      <c r="H14" s="42"/>
      <c r="I14" s="60" t="str">
        <f>IF(H14&gt;0,(H14/D14),"")</f>
        <v/>
      </c>
      <c r="J14" s="41" t="str">
        <f>IF(I14="","",IF(I14&lt;=$L$10,"Satisfactorio","Critico"))</f>
        <v/>
      </c>
      <c r="K14" s="61"/>
      <c r="L14" s="62"/>
    </row>
    <row r="15" spans="1:16" ht="30" customHeight="1">
      <c r="A15" s="38" t="s">
        <v>103</v>
      </c>
      <c r="B15" s="36"/>
      <c r="C15" s="39">
        <f>+B15+F14</f>
        <v>0</v>
      </c>
      <c r="D15" s="36"/>
      <c r="E15" s="40" t="str">
        <f t="shared" si="0"/>
        <v/>
      </c>
      <c r="F15" s="39">
        <f>+C15-D15</f>
        <v>0</v>
      </c>
      <c r="G15" s="41" t="str">
        <f>IF(E15&lt;$P$6,"Critico",IF(E15&lt;$P$4,"Medio",IF(E15="","","Satisfactorio")))</f>
        <v/>
      </c>
      <c r="H15" s="42"/>
      <c r="I15" s="60" t="str">
        <f>IF(H15&gt;0,(H15/D15),"")</f>
        <v/>
      </c>
      <c r="J15" s="41" t="str">
        <f>IF(I15="","",IF(I15&lt;=$L$10,"Satisfactorio","Critico"))</f>
        <v/>
      </c>
      <c r="K15" s="63"/>
      <c r="L15" s="64"/>
    </row>
    <row r="16" spans="1:16" ht="30" customHeight="1">
      <c r="A16" s="38" t="s">
        <v>104</v>
      </c>
      <c r="B16" s="36"/>
      <c r="C16" s="39">
        <f>+B16+F15</f>
        <v>0</v>
      </c>
      <c r="D16" s="36"/>
      <c r="E16" s="40" t="str">
        <f t="shared" si="0"/>
        <v/>
      </c>
      <c r="F16" s="39">
        <f t="shared" ref="F16:F17" si="1">+C16-D16</f>
        <v>0</v>
      </c>
      <c r="G16" s="41" t="str">
        <f t="shared" ref="G16:G26" si="2">IF(E16&lt;$P$6,"Critico",IF(E16&lt;$P$4,"Medio",IF(E16="","","Satisfactorio")))</f>
        <v/>
      </c>
      <c r="H16" s="42"/>
      <c r="I16" s="60" t="str">
        <f>IF(H16&gt;0,(H16/D16),"")</f>
        <v/>
      </c>
      <c r="J16" s="41" t="str">
        <f t="shared" ref="J16:J26" si="3">IF(I16="","",IF(I16&lt;=$L$10,"Satisfactorio","Critico"))</f>
        <v/>
      </c>
      <c r="K16" s="63"/>
      <c r="L16" s="64"/>
    </row>
    <row r="17" spans="1:13" ht="30" customHeight="1">
      <c r="A17" s="38" t="s">
        <v>105</v>
      </c>
      <c r="B17" s="36"/>
      <c r="C17" s="39">
        <f t="shared" ref="C17:C25" si="4">+B17+F16</f>
        <v>0</v>
      </c>
      <c r="D17" s="36"/>
      <c r="E17" s="40" t="str">
        <f t="shared" si="0"/>
        <v/>
      </c>
      <c r="F17" s="39">
        <f t="shared" si="1"/>
        <v>0</v>
      </c>
      <c r="G17" s="41" t="str">
        <f t="shared" si="2"/>
        <v/>
      </c>
      <c r="H17" s="42"/>
      <c r="I17" s="60" t="str">
        <f t="shared" ref="I17:I25" si="5">IF(H17&gt;0,(H17/D17),"")</f>
        <v/>
      </c>
      <c r="J17" s="41" t="str">
        <f t="shared" si="3"/>
        <v/>
      </c>
      <c r="K17" s="65"/>
      <c r="L17" s="64"/>
    </row>
    <row r="18" spans="1:13" ht="30" customHeight="1">
      <c r="A18" s="38" t="s">
        <v>106</v>
      </c>
      <c r="B18" s="36"/>
      <c r="C18" s="39">
        <f t="shared" si="4"/>
        <v>0</v>
      </c>
      <c r="D18" s="36"/>
      <c r="E18" s="40" t="str">
        <f t="shared" si="0"/>
        <v/>
      </c>
      <c r="F18" s="39">
        <f t="shared" ref="F18:F25" si="6">+C18-D18</f>
        <v>0</v>
      </c>
      <c r="G18" s="41" t="str">
        <f t="shared" si="2"/>
        <v/>
      </c>
      <c r="H18" s="42"/>
      <c r="I18" s="60" t="str">
        <f t="shared" si="5"/>
        <v/>
      </c>
      <c r="J18" s="41" t="str">
        <f t="shared" si="3"/>
        <v/>
      </c>
      <c r="K18" s="65"/>
      <c r="L18" s="64"/>
    </row>
    <row r="19" spans="1:13" ht="30" customHeight="1">
      <c r="A19" s="38" t="s">
        <v>107</v>
      </c>
      <c r="B19" s="36"/>
      <c r="C19" s="39">
        <f t="shared" si="4"/>
        <v>0</v>
      </c>
      <c r="D19" s="36"/>
      <c r="E19" s="40" t="str">
        <f t="shared" si="0"/>
        <v/>
      </c>
      <c r="F19" s="39">
        <f t="shared" si="6"/>
        <v>0</v>
      </c>
      <c r="G19" s="41" t="str">
        <f t="shared" si="2"/>
        <v/>
      </c>
      <c r="H19" s="42"/>
      <c r="I19" s="60" t="str">
        <f t="shared" si="5"/>
        <v/>
      </c>
      <c r="J19" s="41" t="str">
        <f t="shared" si="3"/>
        <v/>
      </c>
      <c r="K19" s="65"/>
      <c r="L19" s="64"/>
    </row>
    <row r="20" spans="1:13" ht="30" customHeight="1">
      <c r="A20" s="38" t="s">
        <v>108</v>
      </c>
      <c r="B20" s="36"/>
      <c r="C20" s="39">
        <f t="shared" si="4"/>
        <v>0</v>
      </c>
      <c r="D20" s="36"/>
      <c r="E20" s="40" t="str">
        <f t="shared" si="0"/>
        <v/>
      </c>
      <c r="F20" s="39">
        <f t="shared" si="6"/>
        <v>0</v>
      </c>
      <c r="G20" s="41" t="str">
        <f t="shared" si="2"/>
        <v/>
      </c>
      <c r="H20" s="42"/>
      <c r="I20" s="60" t="str">
        <f t="shared" si="5"/>
        <v/>
      </c>
      <c r="J20" s="41" t="str">
        <f t="shared" si="3"/>
        <v/>
      </c>
      <c r="K20" s="65"/>
      <c r="L20" s="64"/>
    </row>
    <row r="21" spans="1:13" ht="30" customHeight="1">
      <c r="A21" s="38" t="s">
        <v>109</v>
      </c>
      <c r="B21" s="36"/>
      <c r="C21" s="39">
        <f t="shared" si="4"/>
        <v>0</v>
      </c>
      <c r="D21" s="36"/>
      <c r="E21" s="40" t="str">
        <f t="shared" si="0"/>
        <v/>
      </c>
      <c r="F21" s="39">
        <f t="shared" si="6"/>
        <v>0</v>
      </c>
      <c r="G21" s="41" t="str">
        <f t="shared" si="2"/>
        <v/>
      </c>
      <c r="H21" s="42"/>
      <c r="I21" s="60" t="str">
        <f t="shared" si="5"/>
        <v/>
      </c>
      <c r="J21" s="41" t="str">
        <f t="shared" si="3"/>
        <v/>
      </c>
      <c r="K21" s="65"/>
      <c r="L21" s="64"/>
    </row>
    <row r="22" spans="1:13" ht="30" customHeight="1">
      <c r="A22" s="38" t="s">
        <v>110</v>
      </c>
      <c r="B22" s="36"/>
      <c r="C22" s="39">
        <f t="shared" si="4"/>
        <v>0</v>
      </c>
      <c r="D22" s="36"/>
      <c r="E22" s="40" t="str">
        <f t="shared" si="0"/>
        <v/>
      </c>
      <c r="F22" s="39">
        <f t="shared" si="6"/>
        <v>0</v>
      </c>
      <c r="G22" s="41" t="str">
        <f t="shared" si="2"/>
        <v/>
      </c>
      <c r="H22" s="42"/>
      <c r="I22" s="60" t="str">
        <f t="shared" si="5"/>
        <v/>
      </c>
      <c r="J22" s="41" t="str">
        <f t="shared" si="3"/>
        <v/>
      </c>
      <c r="K22" s="65"/>
      <c r="L22" s="64"/>
    </row>
    <row r="23" spans="1:13" ht="30" customHeight="1">
      <c r="A23" s="38" t="s">
        <v>111</v>
      </c>
      <c r="B23" s="36"/>
      <c r="C23" s="39">
        <f t="shared" si="4"/>
        <v>0</v>
      </c>
      <c r="D23" s="36"/>
      <c r="E23" s="40" t="str">
        <f t="shared" si="0"/>
        <v/>
      </c>
      <c r="F23" s="39">
        <f t="shared" si="6"/>
        <v>0</v>
      </c>
      <c r="G23" s="41" t="str">
        <f t="shared" si="2"/>
        <v/>
      </c>
      <c r="H23" s="42"/>
      <c r="I23" s="60" t="str">
        <f t="shared" si="5"/>
        <v/>
      </c>
      <c r="J23" s="41" t="str">
        <f t="shared" si="3"/>
        <v/>
      </c>
      <c r="K23" s="65"/>
      <c r="L23" s="64"/>
    </row>
    <row r="24" spans="1:13" ht="30" customHeight="1">
      <c r="A24" s="38" t="s">
        <v>112</v>
      </c>
      <c r="B24" s="36"/>
      <c r="C24" s="39">
        <f t="shared" si="4"/>
        <v>0</v>
      </c>
      <c r="D24" s="36"/>
      <c r="E24" s="40" t="str">
        <f t="shared" si="0"/>
        <v/>
      </c>
      <c r="F24" s="39">
        <f t="shared" si="6"/>
        <v>0</v>
      </c>
      <c r="G24" s="41" t="str">
        <f t="shared" si="2"/>
        <v/>
      </c>
      <c r="H24" s="42"/>
      <c r="I24" s="60" t="str">
        <f t="shared" si="5"/>
        <v/>
      </c>
      <c r="J24" s="41" t="str">
        <f t="shared" si="3"/>
        <v/>
      </c>
      <c r="K24" s="65"/>
      <c r="L24" s="64"/>
    </row>
    <row r="25" spans="1:13" ht="30" customHeight="1">
      <c r="A25" s="38" t="s">
        <v>113</v>
      </c>
      <c r="B25" s="36"/>
      <c r="C25" s="39">
        <f t="shared" si="4"/>
        <v>0</v>
      </c>
      <c r="D25" s="36"/>
      <c r="E25" s="40" t="str">
        <f t="shared" si="0"/>
        <v/>
      </c>
      <c r="F25" s="39">
        <f t="shared" si="6"/>
        <v>0</v>
      </c>
      <c r="G25" s="41" t="str">
        <f t="shared" si="2"/>
        <v/>
      </c>
      <c r="H25" s="42"/>
      <c r="I25" s="60" t="str">
        <f t="shared" si="5"/>
        <v/>
      </c>
      <c r="J25" s="41" t="str">
        <f t="shared" si="3"/>
        <v/>
      </c>
      <c r="K25" s="65"/>
      <c r="L25" s="64"/>
    </row>
    <row r="26" spans="1:13" ht="30" customHeight="1">
      <c r="A26" s="43" t="s">
        <v>114</v>
      </c>
      <c r="B26" s="44">
        <f>SUM(B14:B25)</f>
        <v>0</v>
      </c>
      <c r="C26" s="44">
        <f>+B26+F13</f>
        <v>0</v>
      </c>
      <c r="D26" s="44">
        <f>SUM(D14:D25)</f>
        <v>0</v>
      </c>
      <c r="E26" s="45" t="str">
        <f t="shared" si="0"/>
        <v/>
      </c>
      <c r="F26" s="44">
        <f>+F25</f>
        <v>0</v>
      </c>
      <c r="G26" s="46" t="str">
        <f t="shared" si="2"/>
        <v/>
      </c>
      <c r="H26" s="47"/>
      <c r="I26" s="66" t="e">
        <f>AVERAGE(I14:I25)</f>
        <v>#DIV/0!</v>
      </c>
      <c r="J26" s="67" t="e">
        <f t="shared" si="3"/>
        <v>#DIV/0!</v>
      </c>
      <c r="K26" s="68"/>
      <c r="L26" s="69"/>
      <c r="M26" s="70"/>
    </row>
    <row r="27" spans="1:13" ht="30" customHeight="1">
      <c r="A27" s="48"/>
      <c r="B27" s="49"/>
      <c r="C27" s="49"/>
      <c r="D27" s="49"/>
      <c r="E27" s="49"/>
      <c r="F27" s="49"/>
      <c r="G27" s="50"/>
      <c r="H27" s="51"/>
      <c r="I27" s="71"/>
      <c r="J27" s="72"/>
      <c r="K27" s="73"/>
      <c r="L27" s="53"/>
      <c r="M27" s="70"/>
    </row>
    <row r="28" spans="1:13">
      <c r="A28" s="12"/>
      <c r="B28" s="12"/>
      <c r="C28" s="12"/>
      <c r="D28" s="12"/>
      <c r="E28" s="12"/>
      <c r="F28" s="12"/>
      <c r="G28" s="52"/>
      <c r="H28" s="12"/>
      <c r="I28" s="74"/>
      <c r="J28" s="52"/>
      <c r="K28" s="12"/>
      <c r="L28" s="53"/>
    </row>
    <row r="29" spans="1:13">
      <c r="A29" s="12"/>
      <c r="B29" s="12"/>
      <c r="C29" s="12"/>
      <c r="D29" s="12"/>
      <c r="E29" s="12"/>
      <c r="F29" s="12"/>
      <c r="G29" s="52"/>
      <c r="H29" s="12"/>
      <c r="I29" s="74"/>
      <c r="J29" s="52"/>
      <c r="K29" s="12"/>
      <c r="L29" s="53"/>
    </row>
    <row r="30" spans="1:13">
      <c r="A30" s="12"/>
      <c r="B30" s="12"/>
      <c r="C30" s="12"/>
      <c r="D30" s="12"/>
      <c r="E30" s="12"/>
      <c r="F30" s="12"/>
      <c r="G30" s="52"/>
      <c r="H30" s="12"/>
      <c r="I30" s="74"/>
      <c r="J30" s="52"/>
      <c r="K30" s="12"/>
      <c r="L30" s="53"/>
    </row>
    <row r="31" spans="1:13">
      <c r="A31" s="12"/>
      <c r="B31" s="12"/>
      <c r="C31" s="12"/>
      <c r="D31" s="12"/>
      <c r="E31" s="12"/>
      <c r="F31" s="12"/>
      <c r="G31" s="52"/>
      <c r="H31" s="12"/>
      <c r="I31" s="74"/>
      <c r="J31" s="52"/>
      <c r="K31" s="12"/>
      <c r="L31" s="53"/>
    </row>
    <row r="32" spans="1:13">
      <c r="A32" s="12"/>
      <c r="B32" s="12"/>
      <c r="C32" s="12"/>
      <c r="D32" s="12"/>
      <c r="E32" s="12"/>
      <c r="F32" s="12"/>
      <c r="G32" s="52"/>
      <c r="H32" s="12"/>
      <c r="I32" s="74"/>
      <c r="J32" s="52"/>
      <c r="K32" s="12"/>
      <c r="L32" s="53"/>
    </row>
    <row r="33" spans="1:12">
      <c r="A33" s="12"/>
      <c r="B33" s="12"/>
      <c r="C33" s="12"/>
      <c r="D33" s="12"/>
      <c r="E33" s="12"/>
      <c r="F33" s="12"/>
      <c r="G33" s="52"/>
      <c r="H33" s="12"/>
      <c r="I33" s="74"/>
      <c r="J33" s="52"/>
      <c r="K33" s="12"/>
      <c r="L33" s="53"/>
    </row>
    <row r="34" spans="1:12">
      <c r="A34" s="12"/>
      <c r="B34" s="12"/>
      <c r="C34" s="12"/>
      <c r="D34" s="12"/>
      <c r="E34" s="12"/>
      <c r="F34" s="12"/>
      <c r="G34" s="52"/>
      <c r="H34" s="12"/>
      <c r="I34" s="74"/>
      <c r="J34" s="52"/>
      <c r="K34" s="12"/>
      <c r="L34" s="53"/>
    </row>
    <row r="35" spans="1:12">
      <c r="A35" s="12"/>
      <c r="B35" s="12"/>
      <c r="C35" s="12"/>
      <c r="D35" s="12"/>
      <c r="E35" s="12"/>
      <c r="F35" s="12"/>
      <c r="G35" s="52"/>
      <c r="H35" s="12"/>
      <c r="I35" s="74"/>
      <c r="J35" s="52"/>
      <c r="K35" s="12"/>
      <c r="L35" s="53"/>
    </row>
    <row r="36" spans="1:12">
      <c r="A36" s="12"/>
      <c r="B36" s="12"/>
      <c r="C36" s="12"/>
      <c r="D36" s="12"/>
      <c r="E36" s="12"/>
      <c r="F36" s="12"/>
      <c r="G36" s="52"/>
      <c r="H36" s="12"/>
      <c r="I36" s="74"/>
      <c r="J36" s="52"/>
      <c r="K36" s="12"/>
      <c r="L36" s="53"/>
    </row>
    <row r="37" spans="1:12">
      <c r="A37" s="12"/>
      <c r="B37" s="12"/>
      <c r="C37" s="12"/>
      <c r="D37" s="12"/>
      <c r="E37" s="12"/>
      <c r="F37" s="12"/>
      <c r="G37" s="52"/>
      <c r="H37" s="12"/>
      <c r="I37" s="74"/>
      <c r="J37" s="52"/>
      <c r="K37" s="12"/>
      <c r="L37" s="53"/>
    </row>
    <row r="38" spans="1:12">
      <c r="A38" s="12"/>
      <c r="B38" s="12"/>
      <c r="C38" s="12"/>
      <c r="D38" s="12"/>
      <c r="E38" s="12"/>
      <c r="F38" s="12"/>
      <c r="G38" s="52"/>
      <c r="H38" s="12"/>
      <c r="I38" s="74"/>
      <c r="J38" s="52"/>
      <c r="K38" s="12"/>
      <c r="L38" s="53"/>
    </row>
    <row r="39" spans="1:12">
      <c r="A39" s="12"/>
      <c r="B39" s="12"/>
      <c r="C39" s="12"/>
      <c r="D39" s="12"/>
      <c r="E39" s="12"/>
      <c r="F39" s="12"/>
      <c r="G39" s="52"/>
      <c r="H39" s="12"/>
      <c r="I39" s="74"/>
      <c r="J39" s="52"/>
      <c r="K39" s="12"/>
      <c r="L39" s="53"/>
    </row>
    <row r="40" spans="1:12">
      <c r="A40" s="12"/>
      <c r="B40" s="12"/>
      <c r="C40" s="12"/>
      <c r="D40" s="12"/>
      <c r="E40" s="12"/>
      <c r="F40" s="12"/>
      <c r="G40" s="52"/>
      <c r="H40" s="12"/>
      <c r="I40" s="74"/>
      <c r="J40" s="52"/>
      <c r="K40" s="12"/>
      <c r="L40" s="53"/>
    </row>
    <row r="41" spans="1:12" ht="15" customHeight="1">
      <c r="A41" s="12"/>
      <c r="B41" s="12"/>
      <c r="C41" s="12"/>
      <c r="D41" s="12"/>
      <c r="E41" s="12"/>
      <c r="F41" s="12"/>
      <c r="G41" s="52"/>
      <c r="H41" s="12"/>
      <c r="I41" s="74"/>
      <c r="J41" s="52"/>
      <c r="K41" s="12"/>
      <c r="L41" s="53"/>
    </row>
    <row r="42" spans="1:12">
      <c r="A42" s="12"/>
      <c r="B42" s="12"/>
      <c r="C42" s="12"/>
      <c r="D42" s="12"/>
      <c r="E42" s="12"/>
      <c r="F42" s="12"/>
      <c r="G42" s="52"/>
      <c r="H42" s="12"/>
      <c r="I42" s="74"/>
      <c r="J42" s="52"/>
      <c r="K42" s="12"/>
      <c r="L42" s="53"/>
    </row>
    <row r="43" spans="1:12">
      <c r="A43" s="12"/>
      <c r="B43" s="12"/>
      <c r="C43" s="12"/>
      <c r="D43" s="12"/>
      <c r="E43" s="12"/>
      <c r="F43" s="12"/>
      <c r="G43" s="52"/>
      <c r="H43" s="12"/>
      <c r="I43" s="74"/>
      <c r="J43" s="52"/>
      <c r="K43" s="12"/>
      <c r="L43" s="53"/>
    </row>
    <row r="44" spans="1:12">
      <c r="A44" s="12"/>
      <c r="B44" s="12"/>
      <c r="C44" s="12"/>
      <c r="D44" s="12"/>
      <c r="E44" s="12"/>
      <c r="F44" s="12"/>
      <c r="G44" s="52"/>
      <c r="H44" s="12"/>
      <c r="I44" s="74"/>
      <c r="J44" s="52"/>
      <c r="K44" s="12"/>
      <c r="L44" s="53"/>
    </row>
    <row r="45" spans="1:12">
      <c r="A45" s="12"/>
      <c r="B45" s="12"/>
      <c r="C45" s="12"/>
      <c r="D45" s="12"/>
      <c r="E45" s="12"/>
      <c r="F45" s="12"/>
      <c r="G45" s="52"/>
      <c r="H45" s="12"/>
      <c r="I45" s="74"/>
      <c r="J45" s="52"/>
      <c r="K45" s="12"/>
      <c r="L45" s="53"/>
    </row>
    <row r="46" spans="1:12" ht="15" customHeight="1">
      <c r="A46" s="53"/>
      <c r="B46" s="54" t="s">
        <v>115</v>
      </c>
      <c r="C46" s="53"/>
      <c r="D46" s="53"/>
      <c r="E46" s="53"/>
      <c r="F46" s="53" t="s">
        <v>116</v>
      </c>
      <c r="G46" s="55"/>
      <c r="H46" s="53"/>
      <c r="I46" s="75"/>
      <c r="J46" s="55"/>
      <c r="K46" s="53"/>
      <c r="L46" s="53"/>
    </row>
    <row r="47" spans="1:12">
      <c r="A47" s="53"/>
      <c r="B47" s="56">
        <f>$L$10</f>
        <v>0</v>
      </c>
      <c r="C47" s="56"/>
      <c r="D47" s="53"/>
      <c r="E47" s="53"/>
      <c r="F47" s="56" t="e">
        <f>AVERAGE(I14:I25)</f>
        <v>#DIV/0!</v>
      </c>
      <c r="G47" s="55"/>
      <c r="H47" s="53"/>
      <c r="I47" s="75"/>
      <c r="J47" s="55"/>
      <c r="K47" s="53"/>
      <c r="L47" s="53"/>
    </row>
    <row r="48" spans="1:12">
      <c r="A48" s="53"/>
      <c r="B48" s="56">
        <f>B47</f>
        <v>0</v>
      </c>
      <c r="C48" s="56"/>
      <c r="D48" s="53"/>
      <c r="E48" s="53"/>
      <c r="F48" s="56" t="e">
        <f t="shared" ref="F48:F58" si="7">F47</f>
        <v>#DIV/0!</v>
      </c>
      <c r="G48" s="55"/>
      <c r="H48" s="53"/>
      <c r="I48" s="75"/>
      <c r="J48" s="55"/>
      <c r="K48" s="53"/>
      <c r="L48" s="53"/>
    </row>
    <row r="49" spans="1:12">
      <c r="A49" s="53"/>
      <c r="B49" s="56">
        <f>B48</f>
        <v>0</v>
      </c>
      <c r="C49" s="56"/>
      <c r="D49" s="53"/>
      <c r="E49" s="53"/>
      <c r="F49" s="56" t="e">
        <f t="shared" si="7"/>
        <v>#DIV/0!</v>
      </c>
      <c r="G49" s="55"/>
      <c r="H49" s="53"/>
      <c r="I49" s="75"/>
      <c r="J49" s="55"/>
      <c r="K49" s="53"/>
      <c r="L49" s="53"/>
    </row>
    <row r="50" spans="1:12">
      <c r="A50" s="53"/>
      <c r="B50" s="56">
        <f t="shared" ref="B50:B58" si="8">B49</f>
        <v>0</v>
      </c>
      <c r="C50" s="56"/>
      <c r="D50" s="53"/>
      <c r="E50" s="53"/>
      <c r="F50" s="56" t="e">
        <f t="shared" si="7"/>
        <v>#DIV/0!</v>
      </c>
      <c r="G50" s="55"/>
      <c r="H50" s="53"/>
      <c r="I50" s="75"/>
      <c r="J50" s="55"/>
      <c r="K50" s="53"/>
      <c r="L50" s="53"/>
    </row>
    <row r="51" spans="1:12">
      <c r="A51" s="53"/>
      <c r="B51" s="56">
        <f t="shared" si="8"/>
        <v>0</v>
      </c>
      <c r="C51" s="56"/>
      <c r="D51" s="53"/>
      <c r="E51" s="53"/>
      <c r="F51" s="56" t="e">
        <f t="shared" si="7"/>
        <v>#DIV/0!</v>
      </c>
      <c r="G51" s="55"/>
      <c r="H51" s="53"/>
      <c r="I51" s="75"/>
      <c r="J51" s="55"/>
      <c r="K51" s="53"/>
      <c r="L51" s="53"/>
    </row>
    <row r="52" spans="1:12">
      <c r="A52" s="53"/>
      <c r="B52" s="56">
        <f t="shared" si="8"/>
        <v>0</v>
      </c>
      <c r="C52" s="56"/>
      <c r="D52" s="53"/>
      <c r="E52" s="53"/>
      <c r="F52" s="56" t="e">
        <f t="shared" si="7"/>
        <v>#DIV/0!</v>
      </c>
      <c r="G52" s="55"/>
      <c r="H52" s="53"/>
      <c r="I52" s="75"/>
      <c r="J52" s="55"/>
      <c r="K52" s="53"/>
      <c r="L52" s="53"/>
    </row>
    <row r="53" spans="1:12">
      <c r="A53" s="53"/>
      <c r="B53" s="56">
        <f t="shared" si="8"/>
        <v>0</v>
      </c>
      <c r="C53" s="56"/>
      <c r="D53" s="53"/>
      <c r="E53" s="53"/>
      <c r="F53" s="56" t="e">
        <f t="shared" si="7"/>
        <v>#DIV/0!</v>
      </c>
      <c r="G53" s="55"/>
      <c r="H53" s="53"/>
      <c r="I53" s="75"/>
      <c r="J53" s="55"/>
      <c r="K53" s="53"/>
      <c r="L53" s="53"/>
    </row>
    <row r="54" spans="1:12">
      <c r="A54" s="53"/>
      <c r="B54" s="56">
        <f t="shared" si="8"/>
        <v>0</v>
      </c>
      <c r="C54" s="56"/>
      <c r="D54" s="53"/>
      <c r="E54" s="53"/>
      <c r="F54" s="56" t="e">
        <f t="shared" si="7"/>
        <v>#DIV/0!</v>
      </c>
      <c r="G54" s="55"/>
      <c r="H54" s="53"/>
      <c r="I54" s="75"/>
      <c r="J54" s="55"/>
      <c r="K54" s="53"/>
      <c r="L54" s="53"/>
    </row>
    <row r="55" spans="1:12">
      <c r="A55" s="53"/>
      <c r="B55" s="56">
        <f t="shared" si="8"/>
        <v>0</v>
      </c>
      <c r="C55" s="56"/>
      <c r="D55" s="53"/>
      <c r="E55" s="53"/>
      <c r="F55" s="56" t="e">
        <f t="shared" si="7"/>
        <v>#DIV/0!</v>
      </c>
      <c r="G55" s="55"/>
      <c r="H55" s="53"/>
      <c r="I55" s="75"/>
      <c r="J55" s="55"/>
      <c r="K55" s="53"/>
      <c r="L55" s="53"/>
    </row>
    <row r="56" spans="1:12">
      <c r="A56" s="53"/>
      <c r="B56" s="56">
        <f t="shared" si="8"/>
        <v>0</v>
      </c>
      <c r="C56" s="56"/>
      <c r="D56" s="53"/>
      <c r="E56" s="53"/>
      <c r="F56" s="56" t="e">
        <f t="shared" si="7"/>
        <v>#DIV/0!</v>
      </c>
      <c r="G56" s="55"/>
      <c r="H56" s="53"/>
      <c r="I56" s="75"/>
      <c r="J56" s="55"/>
      <c r="K56" s="53"/>
      <c r="L56" s="53"/>
    </row>
    <row r="57" spans="1:12">
      <c r="A57" s="53"/>
      <c r="B57" s="56">
        <f t="shared" si="8"/>
        <v>0</v>
      </c>
      <c r="C57" s="56"/>
      <c r="D57" s="53"/>
      <c r="E57" s="53"/>
      <c r="F57" s="56" t="e">
        <f t="shared" si="7"/>
        <v>#DIV/0!</v>
      </c>
      <c r="G57" s="55"/>
      <c r="H57" s="53"/>
      <c r="I57" s="75"/>
      <c r="J57" s="55"/>
      <c r="K57" s="53"/>
      <c r="L57" s="53"/>
    </row>
    <row r="58" spans="1:12">
      <c r="A58" s="53"/>
      <c r="B58" s="56">
        <f t="shared" si="8"/>
        <v>0</v>
      </c>
      <c r="C58" s="56"/>
      <c r="D58" s="53"/>
      <c r="E58" s="53"/>
      <c r="F58" s="56" t="e">
        <f t="shared" si="7"/>
        <v>#DIV/0!</v>
      </c>
      <c r="G58" s="55"/>
      <c r="H58" s="53"/>
      <c r="I58" s="75"/>
      <c r="J58" s="55"/>
      <c r="K58" s="53"/>
      <c r="L58" s="53"/>
    </row>
    <row r="59" spans="1:12">
      <c r="A59" s="53"/>
      <c r="B59" s="56"/>
      <c r="C59" s="56"/>
      <c r="D59" s="53"/>
      <c r="E59" s="53"/>
      <c r="F59" s="56"/>
      <c r="G59" s="55"/>
      <c r="H59" s="53"/>
      <c r="I59" s="75"/>
      <c r="J59" s="55"/>
      <c r="K59" s="53"/>
      <c r="L59" s="53"/>
    </row>
    <row r="60" spans="1:12" ht="18" customHeight="1">
      <c r="A60" s="53"/>
      <c r="B60" s="53"/>
      <c r="C60" s="53"/>
      <c r="D60" s="53"/>
      <c r="E60" s="53"/>
      <c r="F60" s="53"/>
      <c r="G60" s="55"/>
      <c r="H60" s="53"/>
      <c r="I60" s="75"/>
      <c r="J60" s="55"/>
      <c r="K60" s="53"/>
      <c r="L60" s="53"/>
    </row>
  </sheetData>
  <mergeCells count="7">
    <mergeCell ref="A11:L11"/>
    <mergeCell ref="N3:P3"/>
    <mergeCell ref="A9:C9"/>
    <mergeCell ref="D9:L9"/>
    <mergeCell ref="A10:C10"/>
    <mergeCell ref="D10:H10"/>
    <mergeCell ref="I10:K10"/>
  </mergeCells>
  <conditionalFormatting sqref="G14:G27">
    <cfRule type="containsText" dxfId="27" priority="4" operator="containsText" text="Critico">
      <formula>NOT(ISERROR(SEARCH("Critico",G14)))</formula>
    </cfRule>
    <cfRule type="containsText" dxfId="26" priority="5" operator="containsText" text="Satisfactorio">
      <formula>NOT(ISERROR(SEARCH("Satisfactorio",G14)))</formula>
    </cfRule>
    <cfRule type="containsText" dxfId="25" priority="6" operator="containsText" text="Medio">
      <formula>NOT(ISERROR(SEARCH("Medio",G14)))</formula>
    </cfRule>
  </conditionalFormatting>
  <conditionalFormatting sqref="J14:J27">
    <cfRule type="containsText" dxfId="24" priority="1" operator="containsText" text="Critico">
      <formula>NOT(ISERROR(SEARCH("Critico",J14)))</formula>
    </cfRule>
    <cfRule type="containsText" dxfId="23" priority="2" operator="containsText" text="Satisfactorio">
      <formula>NOT(ISERROR(SEARCH("Satisfactorio",J14)))</formula>
    </cfRule>
    <cfRule type="containsText" dxfId="22" priority="3" operator="containsText" text="Medio">
      <formula>NOT(ISERROR(SEARCH("Medio",J14)))</formula>
    </cfRule>
  </conditionalFormatting>
  <printOptions horizontalCentered="1"/>
  <pageMargins left="0.70866141732283505" right="0.70866141732283505" top="0.74803149606299202" bottom="0.74803149606299202" header="0.31496062992126" footer="0.31496062992126"/>
  <pageSetup scale="75"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47"/>
  <sheetViews>
    <sheetView showGridLines="0" tabSelected="1" topLeftCell="A3" workbookViewId="0">
      <selection activeCell="D16" sqref="D16"/>
    </sheetView>
  </sheetViews>
  <sheetFormatPr baseColWidth="10" defaultColWidth="14.140625" defaultRowHeight="15"/>
  <cols>
    <col min="1" max="1" width="0.42578125" customWidth="1"/>
    <col min="2" max="2" width="11.42578125" customWidth="1"/>
    <col min="3" max="3" width="13.42578125" customWidth="1"/>
    <col min="4" max="4" width="11.28515625" customWidth="1"/>
    <col min="5" max="5" width="14.140625" customWidth="1"/>
    <col min="6" max="6" width="13.28515625" customWidth="1"/>
    <col min="7" max="7" width="9.140625" customWidth="1"/>
    <col min="8" max="8" width="8.5703125" customWidth="1"/>
    <col min="9" max="9" width="12.42578125" customWidth="1"/>
    <col min="10" max="11" width="20.7109375" customWidth="1"/>
    <col min="12" max="12" width="0.85546875" customWidth="1"/>
    <col min="13" max="13" width="12.5703125" customWidth="1"/>
    <col min="14" max="14" width="6.42578125" customWidth="1"/>
    <col min="15" max="254" width="11.42578125" customWidth="1"/>
    <col min="255" max="255" width="18.140625" customWidth="1"/>
    <col min="256" max="256" width="13.7109375" customWidth="1"/>
  </cols>
  <sheetData>
    <row r="1" spans="2:15" hidden="1"/>
    <row r="2" spans="2:15" hidden="1"/>
    <row r="3" spans="2:15">
      <c r="B3" s="1"/>
      <c r="C3" s="1"/>
      <c r="D3" s="1"/>
      <c r="E3" s="2"/>
      <c r="F3" s="2"/>
      <c r="G3" s="2"/>
      <c r="H3" s="2"/>
      <c r="I3" s="2"/>
      <c r="J3" s="2"/>
      <c r="K3" s="16"/>
    </row>
    <row r="4" spans="2:15">
      <c r="B4" s="1"/>
      <c r="C4" s="1"/>
      <c r="D4" s="1"/>
      <c r="E4" s="2"/>
      <c r="F4" s="2"/>
      <c r="G4" s="2"/>
      <c r="H4" s="2"/>
      <c r="I4" s="2"/>
      <c r="J4" s="2"/>
      <c r="K4" s="16"/>
    </row>
    <row r="5" spans="2:15">
      <c r="B5" s="1"/>
      <c r="C5" s="1"/>
      <c r="D5" s="1"/>
      <c r="E5" s="2"/>
      <c r="F5" s="2"/>
      <c r="G5" s="2"/>
      <c r="H5" s="2"/>
      <c r="I5" s="2"/>
      <c r="J5" s="2"/>
      <c r="K5" s="16"/>
    </row>
    <row r="6" spans="2:15" ht="18" customHeight="1">
      <c r="B6" s="1"/>
      <c r="C6" s="1"/>
      <c r="D6" s="1"/>
      <c r="E6" s="2"/>
      <c r="F6" s="2"/>
      <c r="G6" s="2"/>
      <c r="H6" s="2"/>
      <c r="I6" s="2"/>
      <c r="J6" s="2"/>
      <c r="K6" s="16"/>
      <c r="M6" s="198" t="s">
        <v>78</v>
      </c>
      <c r="N6" s="198"/>
      <c r="O6" s="198"/>
    </row>
    <row r="7" spans="2:15">
      <c r="B7" s="1"/>
      <c r="C7" s="1"/>
      <c r="D7" s="1"/>
      <c r="E7" s="2"/>
      <c r="F7" s="2"/>
      <c r="G7" s="2"/>
      <c r="H7" s="2"/>
      <c r="I7" s="2"/>
      <c r="J7" s="2"/>
      <c r="K7" s="16"/>
      <c r="M7" s="18" t="s">
        <v>117</v>
      </c>
      <c r="N7" s="19" t="s">
        <v>80</v>
      </c>
      <c r="O7" s="20">
        <v>0.4</v>
      </c>
    </row>
    <row r="8" spans="2:15">
      <c r="B8" s="2"/>
      <c r="C8" s="2"/>
      <c r="D8" s="2"/>
      <c r="E8" s="2"/>
      <c r="F8" s="2"/>
      <c r="G8" s="2"/>
      <c r="H8" s="2"/>
      <c r="I8" s="2"/>
      <c r="J8" s="2"/>
      <c r="K8" s="16"/>
      <c r="M8" s="21" t="s">
        <v>118</v>
      </c>
      <c r="N8" s="19" t="s">
        <v>82</v>
      </c>
      <c r="O8" s="22" t="s">
        <v>119</v>
      </c>
    </row>
    <row r="9" spans="2:15" ht="18.75" customHeight="1">
      <c r="B9" s="2"/>
      <c r="C9" s="2"/>
      <c r="D9" s="2"/>
      <c r="E9" s="2"/>
      <c r="F9" s="2"/>
      <c r="G9" s="2"/>
      <c r="H9" s="2"/>
      <c r="I9" s="2"/>
      <c r="J9" s="2"/>
      <c r="K9" s="16"/>
      <c r="L9" s="13"/>
      <c r="M9" s="23" t="s">
        <v>120</v>
      </c>
      <c r="N9" s="19" t="s">
        <v>85</v>
      </c>
      <c r="O9" s="20">
        <v>0.3</v>
      </c>
    </row>
    <row r="10" spans="2:15" ht="30" customHeight="1">
      <c r="B10" s="192" t="s">
        <v>121</v>
      </c>
      <c r="C10" s="192"/>
      <c r="D10" s="192"/>
      <c r="E10" s="199" t="str">
        <f>'Ficha Técnica Formulación'!C37</f>
        <v>Cumplimiento de las estrategias de difusión del Patrimonio Cultural Inmaterial (Manifestaciones)</v>
      </c>
      <c r="F10" s="200"/>
      <c r="G10" s="200"/>
      <c r="H10" s="200"/>
      <c r="I10" s="200"/>
      <c r="J10" s="200"/>
      <c r="K10" s="201"/>
      <c r="L10" s="24"/>
    </row>
    <row r="11" spans="2:15" ht="10.5" customHeight="1">
      <c r="L11" s="13"/>
    </row>
    <row r="12" spans="2:15" ht="117.75" customHeight="1">
      <c r="B12" s="3" t="s">
        <v>122</v>
      </c>
      <c r="C12" s="3" t="s">
        <v>123</v>
      </c>
      <c r="D12" s="3" t="s">
        <v>124</v>
      </c>
      <c r="E12" s="4" t="s">
        <v>125</v>
      </c>
      <c r="F12" s="4" t="s">
        <v>126</v>
      </c>
      <c r="G12" s="4" t="s">
        <v>127</v>
      </c>
      <c r="H12" s="202" t="s">
        <v>128</v>
      </c>
      <c r="I12" s="202"/>
      <c r="J12" s="4" t="s">
        <v>129</v>
      </c>
      <c r="K12" s="4" t="s">
        <v>100</v>
      </c>
      <c r="L12" s="13"/>
    </row>
    <row r="13" spans="2:15" ht="108" customHeight="1">
      <c r="B13" s="5">
        <v>2018</v>
      </c>
      <c r="C13" s="6" t="s">
        <v>130</v>
      </c>
      <c r="D13" s="6">
        <v>0.3</v>
      </c>
      <c r="E13" s="7">
        <v>4</v>
      </c>
      <c r="F13" s="8">
        <v>5</v>
      </c>
      <c r="G13" s="6">
        <f>IF(E13="","",E13/F13)</f>
        <v>0.8</v>
      </c>
      <c r="H13" s="9">
        <f>IF(G13="","",G13/D13)</f>
        <v>2.666666666666667</v>
      </c>
      <c r="I13" s="25" t="str">
        <f>IF(H13&lt;$O$9,"Critico",IF(H13&lt;$O$7,"Medio",IF(H13="","","Satisfactorio")))</f>
        <v>Satisfactorio</v>
      </c>
      <c r="J13" s="203" t="s">
        <v>131</v>
      </c>
      <c r="K13" s="26"/>
      <c r="L13" s="13"/>
    </row>
    <row r="14" spans="2:15" ht="85.5" customHeight="1">
      <c r="B14" s="5">
        <v>2018</v>
      </c>
      <c r="C14" s="5" t="s">
        <v>132</v>
      </c>
      <c r="D14" s="10">
        <v>0.4</v>
      </c>
      <c r="E14" s="8">
        <v>5</v>
      </c>
      <c r="F14" s="8">
        <v>5</v>
      </c>
      <c r="G14" s="10">
        <f>IF(E14="","",E14/F14)</f>
        <v>1</v>
      </c>
      <c r="H14" s="11">
        <f t="shared" ref="H14:H15" si="0">IF(G14="","",G14/D14)</f>
        <v>2.5</v>
      </c>
      <c r="I14" s="25" t="str">
        <f t="shared" ref="I14:I24" si="1">IF(H14&lt;$O$9,"Critico",IF(H14&lt;$O$7,"Medio",IF(H14="","","Satisfactorio")))</f>
        <v>Satisfactorio</v>
      </c>
      <c r="J14" s="204"/>
      <c r="K14" s="5"/>
      <c r="L14" s="13"/>
    </row>
    <row r="15" spans="2:15" ht="78.75">
      <c r="B15" s="5">
        <v>2019</v>
      </c>
      <c r="C15" s="5" t="s">
        <v>130</v>
      </c>
      <c r="D15" s="10">
        <v>0.3</v>
      </c>
      <c r="E15" s="8">
        <v>5</v>
      </c>
      <c r="F15" s="8">
        <v>6</v>
      </c>
      <c r="G15" s="10">
        <f>IF(E15="","",E15/F15)</f>
        <v>0.83333333333333337</v>
      </c>
      <c r="H15" s="11">
        <f t="shared" si="0"/>
        <v>2.7777777777777781</v>
      </c>
      <c r="I15" s="25" t="str">
        <f t="shared" si="1"/>
        <v>Satisfactorio</v>
      </c>
      <c r="J15" s="27" t="s">
        <v>133</v>
      </c>
      <c r="K15" s="5"/>
      <c r="L15" s="13"/>
    </row>
    <row r="16" spans="2:15" ht="22.5">
      <c r="B16" s="5">
        <v>2019</v>
      </c>
      <c r="C16" s="5" t="s">
        <v>132</v>
      </c>
      <c r="D16" s="10">
        <v>0.4</v>
      </c>
      <c r="E16" s="8">
        <v>6</v>
      </c>
      <c r="F16" s="8">
        <v>6</v>
      </c>
      <c r="G16" s="10">
        <f>IF(E16="","",E16/F16)</f>
        <v>1</v>
      </c>
      <c r="H16" s="11">
        <f>IF(G16="","",G16/D16)</f>
        <v>2.5</v>
      </c>
      <c r="I16" s="25" t="str">
        <f t="shared" si="1"/>
        <v>Satisfactorio</v>
      </c>
      <c r="J16" s="27" t="s">
        <v>134</v>
      </c>
      <c r="K16" s="5"/>
      <c r="L16" s="13"/>
    </row>
    <row r="17" spans="2:12">
      <c r="B17" s="5"/>
      <c r="C17" s="5"/>
      <c r="D17" s="10"/>
      <c r="E17" s="8"/>
      <c r="F17" s="8"/>
      <c r="G17" s="10" t="str">
        <f t="shared" ref="G17:G24" si="2">IF(E17="","",E141/F17)</f>
        <v/>
      </c>
      <c r="H17" s="11" t="str">
        <f t="shared" ref="H17:H24" si="3">IF(G17="","",G17/D17)</f>
        <v/>
      </c>
      <c r="I17" s="25" t="str">
        <f t="shared" si="1"/>
        <v/>
      </c>
      <c r="J17" s="5"/>
      <c r="K17" s="5"/>
      <c r="L17" s="13"/>
    </row>
    <row r="18" spans="2:12">
      <c r="B18" s="5"/>
      <c r="C18" s="5"/>
      <c r="D18" s="10"/>
      <c r="E18" s="8"/>
      <c r="F18" s="8"/>
      <c r="G18" s="10" t="str">
        <f t="shared" si="2"/>
        <v/>
      </c>
      <c r="H18" s="11" t="str">
        <f t="shared" si="3"/>
        <v/>
      </c>
      <c r="I18" s="25" t="str">
        <f t="shared" si="1"/>
        <v/>
      </c>
      <c r="J18" s="5"/>
      <c r="K18" s="5"/>
      <c r="L18" s="13"/>
    </row>
    <row r="19" spans="2:12">
      <c r="B19" s="5"/>
      <c r="C19" s="5"/>
      <c r="D19" s="10"/>
      <c r="E19" s="8"/>
      <c r="F19" s="8"/>
      <c r="G19" s="10" t="str">
        <f t="shared" si="2"/>
        <v/>
      </c>
      <c r="H19" s="11" t="str">
        <f t="shared" si="3"/>
        <v/>
      </c>
      <c r="I19" s="25" t="str">
        <f t="shared" si="1"/>
        <v/>
      </c>
      <c r="J19" s="5"/>
      <c r="K19" s="5"/>
      <c r="L19" s="13"/>
    </row>
    <row r="20" spans="2:12">
      <c r="B20" s="5"/>
      <c r="C20" s="5"/>
      <c r="D20" s="10"/>
      <c r="E20" s="8"/>
      <c r="F20" s="8"/>
      <c r="G20" s="10" t="str">
        <f t="shared" si="2"/>
        <v/>
      </c>
      <c r="H20" s="11" t="str">
        <f t="shared" si="3"/>
        <v/>
      </c>
      <c r="I20" s="25" t="str">
        <f t="shared" si="1"/>
        <v/>
      </c>
      <c r="J20" s="5"/>
      <c r="K20" s="5"/>
      <c r="L20" s="13"/>
    </row>
    <row r="21" spans="2:12">
      <c r="B21" s="5"/>
      <c r="C21" s="5"/>
      <c r="D21" s="10"/>
      <c r="E21" s="8"/>
      <c r="F21" s="8"/>
      <c r="G21" s="10" t="str">
        <f t="shared" si="2"/>
        <v/>
      </c>
      <c r="H21" s="11" t="str">
        <f t="shared" si="3"/>
        <v/>
      </c>
      <c r="I21" s="25" t="str">
        <f t="shared" si="1"/>
        <v/>
      </c>
      <c r="J21" s="5"/>
      <c r="K21" s="5"/>
      <c r="L21" s="13"/>
    </row>
    <row r="22" spans="2:12">
      <c r="B22" s="5"/>
      <c r="C22" s="5"/>
      <c r="D22" s="10"/>
      <c r="E22" s="8"/>
      <c r="F22" s="8"/>
      <c r="G22" s="10" t="str">
        <f t="shared" si="2"/>
        <v/>
      </c>
      <c r="H22" s="11" t="str">
        <f t="shared" si="3"/>
        <v/>
      </c>
      <c r="I22" s="25" t="str">
        <f t="shared" si="1"/>
        <v/>
      </c>
      <c r="J22" s="5"/>
      <c r="K22" s="5"/>
      <c r="L22" s="13"/>
    </row>
    <row r="23" spans="2:12">
      <c r="B23" s="5"/>
      <c r="C23" s="5"/>
      <c r="D23" s="10"/>
      <c r="E23" s="8"/>
      <c r="F23" s="8"/>
      <c r="G23" s="10" t="str">
        <f t="shared" si="2"/>
        <v/>
      </c>
      <c r="H23" s="11" t="str">
        <f t="shared" si="3"/>
        <v/>
      </c>
      <c r="I23" s="25" t="str">
        <f t="shared" si="1"/>
        <v/>
      </c>
      <c r="J23" s="5"/>
      <c r="K23" s="5"/>
      <c r="L23" s="13"/>
    </row>
    <row r="24" spans="2:12">
      <c r="B24" s="5"/>
      <c r="C24" s="5"/>
      <c r="D24" s="10"/>
      <c r="E24" s="8"/>
      <c r="F24" s="8"/>
      <c r="G24" s="10" t="str">
        <f t="shared" si="2"/>
        <v/>
      </c>
      <c r="H24" s="11" t="str">
        <f t="shared" si="3"/>
        <v/>
      </c>
      <c r="I24" s="25" t="str">
        <f t="shared" si="1"/>
        <v/>
      </c>
      <c r="J24" s="5"/>
      <c r="K24" s="5"/>
      <c r="L24" s="13"/>
    </row>
    <row r="25" spans="2:12">
      <c r="C25" s="12"/>
      <c r="D25" s="12"/>
      <c r="E25" s="12"/>
      <c r="F25" s="12"/>
      <c r="G25" s="12"/>
      <c r="H25" s="12"/>
      <c r="I25" s="12"/>
      <c r="J25" s="12"/>
      <c r="K25" s="12"/>
      <c r="L25" s="13"/>
    </row>
    <row r="26" spans="2:12">
      <c r="B26" s="12"/>
      <c r="C26" s="12"/>
      <c r="D26" s="12"/>
      <c r="E26" s="12"/>
      <c r="F26" s="12"/>
      <c r="G26" s="12"/>
      <c r="H26" s="12"/>
      <c r="I26" s="12"/>
      <c r="J26" s="12"/>
      <c r="K26" s="12"/>
      <c r="L26" s="13"/>
    </row>
    <row r="27" spans="2:12">
      <c r="B27" s="12"/>
      <c r="C27" s="12"/>
      <c r="D27" s="12"/>
      <c r="E27" s="12"/>
      <c r="F27" s="12"/>
      <c r="G27" s="12"/>
      <c r="H27" s="12"/>
      <c r="I27" s="12"/>
      <c r="J27" s="12"/>
      <c r="K27" s="12"/>
      <c r="L27" s="13"/>
    </row>
    <row r="28" spans="2:12">
      <c r="B28" s="12"/>
      <c r="C28" s="12"/>
      <c r="D28" s="12"/>
      <c r="E28" s="12"/>
      <c r="F28" s="12"/>
      <c r="G28" s="12"/>
      <c r="H28" s="12"/>
      <c r="I28" s="12"/>
      <c r="J28" s="12"/>
      <c r="K28" s="12"/>
      <c r="L28" s="13"/>
    </row>
    <row r="29" spans="2:12">
      <c r="B29" s="12"/>
      <c r="C29" s="12"/>
      <c r="D29" s="12"/>
      <c r="E29" s="12"/>
      <c r="F29" s="12"/>
      <c r="G29" s="12"/>
      <c r="H29" s="12"/>
      <c r="I29" s="12"/>
      <c r="J29" s="12"/>
      <c r="K29" s="12"/>
      <c r="L29" s="13"/>
    </row>
    <row r="30" spans="2:12">
      <c r="B30" s="12"/>
      <c r="C30" s="12"/>
      <c r="D30" s="12"/>
      <c r="E30" s="12"/>
      <c r="F30" s="12"/>
      <c r="G30" s="12"/>
      <c r="H30" s="12"/>
      <c r="I30" s="12"/>
      <c r="J30" s="12"/>
      <c r="K30" s="12"/>
      <c r="L30" s="13"/>
    </row>
    <row r="31" spans="2:12">
      <c r="B31" s="12"/>
      <c r="C31" s="12"/>
      <c r="D31" s="12"/>
      <c r="E31" s="12"/>
      <c r="F31" s="12"/>
      <c r="G31" s="12"/>
      <c r="H31" s="12"/>
      <c r="I31" s="12"/>
      <c r="J31" s="12"/>
      <c r="K31" s="12"/>
      <c r="L31" s="13"/>
    </row>
    <row r="32" spans="2:12">
      <c r="B32" s="12"/>
      <c r="C32" s="12"/>
      <c r="D32" s="12"/>
      <c r="E32" s="12"/>
      <c r="F32" s="12"/>
      <c r="G32" s="12"/>
      <c r="H32" s="12"/>
      <c r="I32" s="12"/>
      <c r="J32" s="12"/>
      <c r="K32" s="12"/>
      <c r="L32" s="13"/>
    </row>
    <row r="33" spans="2:12">
      <c r="B33" s="12"/>
      <c r="C33" s="12"/>
      <c r="D33" s="12"/>
      <c r="E33" s="12"/>
      <c r="F33" s="12"/>
      <c r="G33" s="12"/>
      <c r="H33" s="12"/>
      <c r="I33" s="12"/>
      <c r="J33" s="12"/>
      <c r="K33" s="12"/>
      <c r="L33" s="13"/>
    </row>
    <row r="34" spans="2:12">
      <c r="B34" s="12"/>
      <c r="C34" s="12"/>
      <c r="D34" s="12"/>
      <c r="E34" s="12"/>
      <c r="F34" s="12"/>
      <c r="G34" s="12"/>
      <c r="H34" s="12"/>
      <c r="I34" s="12"/>
      <c r="J34" s="12"/>
      <c r="K34" s="12"/>
      <c r="L34" s="13"/>
    </row>
    <row r="35" spans="2:12">
      <c r="B35" s="12"/>
      <c r="C35" s="12"/>
      <c r="D35" s="12"/>
      <c r="E35" s="12"/>
      <c r="F35" s="12"/>
      <c r="G35" s="12"/>
      <c r="H35" s="12"/>
      <c r="I35" s="12"/>
      <c r="J35" s="12"/>
      <c r="K35" s="12"/>
      <c r="L35" s="13"/>
    </row>
    <row r="36" spans="2:12">
      <c r="B36" s="12"/>
      <c r="C36" s="12"/>
      <c r="D36" s="12"/>
      <c r="E36" s="12"/>
      <c r="F36" s="12"/>
      <c r="G36" s="12"/>
      <c r="H36" s="12"/>
      <c r="I36" s="12"/>
      <c r="J36" s="12"/>
      <c r="K36" s="12"/>
      <c r="L36" s="13"/>
    </row>
    <row r="37" spans="2:12" ht="15" customHeight="1">
      <c r="B37" s="12"/>
      <c r="C37" s="12"/>
      <c r="D37" s="12"/>
      <c r="E37" s="12"/>
      <c r="F37" s="12"/>
      <c r="G37" s="12"/>
      <c r="H37" s="12"/>
      <c r="I37" s="12"/>
      <c r="J37" s="12"/>
      <c r="K37" s="12"/>
      <c r="L37" s="13"/>
    </row>
    <row r="38" spans="2:12">
      <c r="B38" s="12"/>
      <c r="C38" s="12"/>
      <c r="D38" s="12"/>
      <c r="E38" s="12"/>
      <c r="F38" s="12"/>
      <c r="G38" s="12"/>
      <c r="H38" s="12"/>
      <c r="I38" s="12"/>
      <c r="J38" s="12"/>
      <c r="K38" s="12"/>
      <c r="L38" s="13"/>
    </row>
    <row r="39" spans="2:12">
      <c r="B39" s="12"/>
      <c r="C39" s="12"/>
      <c r="D39" s="12"/>
      <c r="E39" s="12"/>
      <c r="F39" s="12"/>
      <c r="G39" s="12"/>
      <c r="H39" s="12"/>
      <c r="I39" s="12"/>
      <c r="J39" s="12"/>
      <c r="K39" s="12"/>
      <c r="L39" s="13"/>
    </row>
    <row r="40" spans="2:12">
      <c r="B40" s="12"/>
      <c r="C40" s="12"/>
      <c r="D40" s="12"/>
      <c r="E40" s="12"/>
      <c r="F40" s="12"/>
      <c r="G40" s="12"/>
      <c r="H40" s="12"/>
      <c r="I40" s="12"/>
      <c r="J40" s="12"/>
      <c r="K40" s="12"/>
      <c r="L40" s="13"/>
    </row>
    <row r="41" spans="2:12">
      <c r="B41" s="12"/>
      <c r="C41" s="12"/>
      <c r="D41" s="12"/>
      <c r="E41" s="12"/>
      <c r="F41" s="12"/>
      <c r="G41" s="12"/>
      <c r="H41" s="12"/>
      <c r="I41" s="12"/>
      <c r="J41" s="12"/>
      <c r="K41" s="12"/>
      <c r="L41" s="13"/>
    </row>
    <row r="42" spans="2:12" ht="15" customHeight="1">
      <c r="B42" s="13"/>
      <c r="C42" s="13"/>
      <c r="D42" s="13"/>
      <c r="E42" s="14"/>
      <c r="F42" s="13"/>
      <c r="G42" s="13"/>
      <c r="H42" s="13"/>
      <c r="I42" s="13"/>
      <c r="J42" s="13"/>
      <c r="K42" s="13"/>
      <c r="L42" s="13"/>
    </row>
    <row r="43" spans="2:12">
      <c r="B43" s="13"/>
      <c r="C43" s="13"/>
      <c r="D43" s="13"/>
      <c r="E43" s="15"/>
      <c r="F43" s="13"/>
      <c r="G43" s="13"/>
      <c r="H43" s="13"/>
      <c r="I43" s="13"/>
      <c r="J43" s="13"/>
      <c r="K43" s="13"/>
      <c r="L43" s="13"/>
    </row>
    <row r="44" spans="2:12">
      <c r="B44" s="13"/>
      <c r="C44" s="13"/>
      <c r="D44" s="13"/>
      <c r="E44" s="15"/>
      <c r="F44" s="13"/>
      <c r="G44" s="13"/>
      <c r="H44" s="13"/>
      <c r="I44" s="13"/>
      <c r="J44" s="13"/>
      <c r="K44" s="13"/>
      <c r="L44" s="13"/>
    </row>
    <row r="45" spans="2:12">
      <c r="B45" s="13"/>
      <c r="C45" s="13"/>
      <c r="D45" s="13"/>
      <c r="E45" s="15"/>
      <c r="F45" s="13"/>
      <c r="G45" s="13"/>
      <c r="H45" s="13"/>
      <c r="I45" s="13"/>
      <c r="J45" s="13"/>
      <c r="K45" s="13"/>
      <c r="L45" s="13"/>
    </row>
    <row r="46" spans="2:12">
      <c r="B46" s="13"/>
      <c r="C46" s="13"/>
      <c r="D46" s="13"/>
      <c r="E46" s="15"/>
      <c r="F46" s="13"/>
      <c r="G46" s="13"/>
      <c r="H46" s="13"/>
      <c r="I46" s="13"/>
      <c r="J46" s="13"/>
      <c r="K46" s="13"/>
      <c r="L46" s="13"/>
    </row>
    <row r="47" spans="2:12">
      <c r="B47" s="13"/>
      <c r="C47" s="13"/>
      <c r="D47" s="13"/>
      <c r="E47" s="13"/>
      <c r="F47" s="13"/>
      <c r="G47" s="13"/>
      <c r="H47" s="13"/>
      <c r="I47" s="13"/>
      <c r="J47" s="13"/>
      <c r="K47" s="13"/>
      <c r="L47" s="13"/>
    </row>
  </sheetData>
  <mergeCells count="5">
    <mergeCell ref="M6:O6"/>
    <mergeCell ref="B10:D10"/>
    <mergeCell ref="E10:K10"/>
    <mergeCell ref="H12:I12"/>
    <mergeCell ref="J13:J14"/>
  </mergeCells>
  <conditionalFormatting sqref="K13">
    <cfRule type="containsText" dxfId="21" priority="1" operator="containsText" text="Critico">
      <formula>NOT(ISERROR(SEARCH("Critico",K13)))</formula>
    </cfRule>
    <cfRule type="containsText" dxfId="20" priority="2" operator="containsText" text="Satisfactorio">
      <formula>NOT(ISERROR(SEARCH("Satisfactorio",K13)))</formula>
    </cfRule>
    <cfRule type="containsText" dxfId="19" priority="3" operator="containsText" text="Medio">
      <formula>NOT(ISERROR(SEARCH("Medio",K13)))</formula>
    </cfRule>
  </conditionalFormatting>
  <conditionalFormatting sqref="B24:C24">
    <cfRule type="containsText" dxfId="18" priority="7" operator="containsText" text="Critico">
      <formula>NOT(ISERROR(SEARCH("Critico",B24)))</formula>
    </cfRule>
    <cfRule type="containsText" dxfId="17" priority="8" operator="containsText" text="Satisfactorio">
      <formula>NOT(ISERROR(SEARCH("Satisfactorio",B24)))</formula>
    </cfRule>
    <cfRule type="containsText" dxfId="16" priority="9" operator="containsText" text="Medio">
      <formula>NOT(ISERROR(SEARCH("Medio",B24)))</formula>
    </cfRule>
  </conditionalFormatting>
  <conditionalFormatting sqref="G13:G24">
    <cfRule type="containsText" dxfId="15" priority="4" operator="containsText" text="Critico">
      <formula>NOT(ISERROR(SEARCH("Critico",G13)))</formula>
    </cfRule>
    <cfRule type="containsText" dxfId="14" priority="5" operator="containsText" text="Satisfactorio">
      <formula>NOT(ISERROR(SEARCH("Satisfactorio",G13)))</formula>
    </cfRule>
    <cfRule type="containsText" dxfId="13" priority="6" operator="containsText" text="Medio">
      <formula>NOT(ISERROR(SEARCH("Medio",G13)))</formula>
    </cfRule>
  </conditionalFormatting>
  <conditionalFormatting sqref="H13:H24">
    <cfRule type="cellIs" dxfId="12" priority="58" stopIfTrue="1" operator="between">
      <formula>0.66</formula>
      <formula>0.79</formula>
    </cfRule>
    <cfRule type="cellIs" dxfId="11" priority="59" stopIfTrue="1" operator="lessThan">
      <formula>0.66</formula>
    </cfRule>
    <cfRule type="cellIs" dxfId="10" priority="60" stopIfTrue="1" operator="between">
      <formula>0.8</formula>
      <formula>1</formula>
    </cfRule>
    <cfRule type="expression" dxfId="9" priority="57">
      <formula>ISERROR(H13)</formula>
    </cfRule>
    <cfRule type="cellIs" dxfId="8" priority="54" stopIfTrue="1" operator="between">
      <formula>0.66</formula>
      <formula>0.79</formula>
    </cfRule>
    <cfRule type="cellIs" dxfId="7" priority="55" stopIfTrue="1" operator="lessThan">
      <formula>0.66</formula>
    </cfRule>
    <cfRule type="cellIs" dxfId="6" priority="56" stopIfTrue="1" operator="greaterThanOrEqual">
      <formula>0.8</formula>
    </cfRule>
  </conditionalFormatting>
  <pageMargins left="0.7" right="0.7" top="0.75" bottom="0.75" header="0.3" footer="0.3"/>
  <pageSetup scale="54" orientation="portrait"/>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2019-01-16T14:32:00Z</cp:lastPrinted>
  <dcterms:created xsi:type="dcterms:W3CDTF">2017-09-28T15:09:00Z</dcterms:created>
  <dcterms:modified xsi:type="dcterms:W3CDTF">2019-11-28T19:08:38Z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