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iana.ledesma\Downloads\"/>
    </mc:Choice>
  </mc:AlternateContent>
  <bookViews>
    <workbookView xWindow="0" yWindow="0" windowWidth="21600" windowHeight="9735" activeTab="2"/>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G13" i="3" l="1"/>
  <c r="H13" i="3" s="1"/>
  <c r="I13" i="3" s="1"/>
  <c r="G14" i="3"/>
  <c r="H14" i="3"/>
  <c r="I14" i="3" s="1"/>
  <c r="G15" i="3"/>
  <c r="H15" i="3" s="1"/>
  <c r="I15" i="3" s="1"/>
  <c r="G17" i="3"/>
  <c r="H17" i="3" s="1"/>
  <c r="I17" i="3" s="1"/>
  <c r="H16" i="3" l="1"/>
  <c r="I16" i="3" s="1"/>
  <c r="F12" i="3"/>
  <c r="E12" i="3"/>
  <c r="G19" i="3" l="1"/>
  <c r="H19" i="3"/>
  <c r="I19" i="3"/>
  <c r="G18" i="3"/>
  <c r="H18" i="3"/>
  <c r="I18" i="3"/>
  <c r="G20" i="3"/>
  <c r="H20" i="3"/>
  <c r="I20" i="3"/>
  <c r="G21" i="3"/>
  <c r="H21" i="3"/>
  <c r="I21" i="3"/>
  <c r="G22" i="3"/>
  <c r="H22" i="3"/>
  <c r="I22" i="3"/>
  <c r="G23" i="3"/>
  <c r="H23" i="3"/>
  <c r="I23" i="3"/>
  <c r="G24" i="3"/>
  <c r="H24" i="3"/>
  <c r="I24" i="3"/>
  <c r="I15" i="13"/>
  <c r="J15" i="13"/>
  <c r="I14" i="13"/>
  <c r="J14" i="13"/>
  <c r="C14" i="13"/>
  <c r="F14" i="13"/>
  <c r="C15" i="13"/>
  <c r="F15" i="13"/>
  <c r="C16" i="13"/>
  <c r="E16" i="13"/>
  <c r="G16" i="13"/>
  <c r="F16" i="13"/>
  <c r="C17" i="13"/>
  <c r="E17" i="13"/>
  <c r="G17" i="13"/>
  <c r="F17" i="13"/>
  <c r="C18" i="13"/>
  <c r="E18" i="13"/>
  <c r="G18" i="13"/>
  <c r="F18" i="13"/>
  <c r="C19" i="13"/>
  <c r="E19" i="13"/>
  <c r="G19" i="13"/>
  <c r="F19" i="13"/>
  <c r="C20" i="13"/>
  <c r="E20" i="13"/>
  <c r="G20" i="13"/>
  <c r="F20" i="13"/>
  <c r="C21" i="13"/>
  <c r="E21" i="13"/>
  <c r="G21" i="13"/>
  <c r="F21" i="13"/>
  <c r="C22" i="13"/>
  <c r="E22" i="13"/>
  <c r="G22" i="13"/>
  <c r="F22" i="13"/>
  <c r="C23" i="13"/>
  <c r="E23" i="13"/>
  <c r="G23" i="13"/>
  <c r="F23" i="13"/>
  <c r="C24" i="13"/>
  <c r="E24" i="13"/>
  <c r="G24" i="13"/>
  <c r="F24" i="13"/>
  <c r="C25" i="13"/>
  <c r="E25" i="13"/>
  <c r="G25" i="13"/>
  <c r="D26" i="13"/>
  <c r="B26" i="13"/>
  <c r="C26" i="13"/>
  <c r="E26" i="13"/>
  <c r="G26" i="13"/>
  <c r="E15" i="13"/>
  <c r="G15" i="13"/>
  <c r="E14" i="13"/>
  <c r="G14" i="13"/>
  <c r="I25" i="13"/>
  <c r="J25" i="13"/>
  <c r="I18" i="13"/>
  <c r="I19" i="13"/>
  <c r="D9" i="13"/>
  <c r="B47" i="13"/>
  <c r="B48" i="13"/>
  <c r="B49" i="13"/>
  <c r="B50" i="13"/>
  <c r="B51" i="13"/>
  <c r="B52" i="13"/>
  <c r="B53" i="13"/>
  <c r="B54" i="13"/>
  <c r="B55" i="13"/>
  <c r="B56" i="13"/>
  <c r="B57" i="13"/>
  <c r="B58" i="13"/>
  <c r="I24" i="13"/>
  <c r="J24" i="13"/>
  <c r="I23" i="13"/>
  <c r="J23" i="13"/>
  <c r="I22" i="13"/>
  <c r="J22" i="13"/>
  <c r="I21" i="13"/>
  <c r="J21" i="13"/>
  <c r="I20" i="13"/>
  <c r="J20" i="13"/>
  <c r="J19" i="13"/>
  <c r="J18" i="13"/>
  <c r="I17" i="13"/>
  <c r="J17" i="13"/>
  <c r="I16" i="13"/>
  <c r="J16" i="13"/>
  <c r="I26" i="13"/>
  <c r="J26" i="13"/>
  <c r="F47" i="13"/>
  <c r="F48" i="13"/>
  <c r="F49" i="13"/>
  <c r="F50" i="13"/>
  <c r="F51" i="13"/>
  <c r="F52" i="13"/>
  <c r="F53" i="13"/>
  <c r="F54" i="13"/>
  <c r="F55" i="13"/>
  <c r="F56" i="13"/>
  <c r="F57" i="13"/>
  <c r="F58" i="13"/>
  <c r="E10" i="3"/>
  <c r="F25" i="13"/>
  <c r="F26" i="1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<sst xmlns="http://schemas.openxmlformats.org/spreadsheetml/2006/main" count="150" uniqueCount="129">
  <si>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</si>
  <si>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</si>
  <si>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</si>
  <si>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</si>
  <si>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</si>
  <si>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</si>
  <si>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</si>
  <si>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</si>
  <si>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</si>
  <si>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</si>
  <si>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</si>
  <si>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</si>
  <si>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</si>
  <si>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</si>
  <si>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</si>
  <si>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</si>
  <si>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</si>
  <si>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</si>
  <si>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</si>
  <si>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</si>
  <si>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</si>
  <si>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</si>
  <si>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</si>
  <si>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</si>
  <si>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</si>
  <si>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</si>
  <si>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</si>
  <si>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</si>
  <si>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</si>
  <si>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</si>
  <si>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</si>
  <si>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</si>
  <si>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</si>
  <si>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</si>
  <si>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</si>
  <si>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</si>
  <si>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</si>
  <si>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</si>
  <si>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</si>
  <si>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</si>
  <si>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</si>
  <si>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</si>
  <si>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</si>
  <si>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</si>
  <si>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</si>
  <si>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</si>
  <si>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</si>
  <si>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</si>
  <si>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</si>
  <si>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</si>
  <si>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</si>
  <si>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</si>
  <si>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</si>
  <si>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</si>
  <si>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</si>
  <si>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</si>
  <si>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</si>
  <si>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</si>
  <si>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</si>
  <si>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</si>
  <si>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</si>
  <si>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</si>
  <si>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</si>
  <si>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</si>
  <si>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</si>
  <si>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</si>
  <si>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</si>
  <si>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</si>
  <si>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</si>
  <si>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</si>
  <si>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</si>
  <si>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</si>
  <si>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</si>
  <si>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</si>
  <si>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</si>
  <si>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</si>
  <si>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</si>
  <si>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</si>
  <si>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</si>
  <si>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</si>
  <si>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</si>
  <si>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</si>
  <si>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</si>
  <si>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</si>
  <si>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</si>
  <si>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</si>
  <si>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</si>
  <si>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</si>
  <si>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</si>
  <si>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</si>
  <si>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</si>
  <si>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</si>
  <si>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</si>
  <si>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</si>
  <si>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</si>
  <si>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</si>
  <si>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</si>
  <si>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MMDS01 - Desarrollo Social</t>
  </si>
  <si>
    <t>MMDS01.10 - Gestión Cultural</t>
  </si>
  <si>
    <t>Porcentual</t>
  </si>
  <si>
    <t>No aplica</t>
  </si>
  <si>
    <t>Ver normograma  del proceso Gestión Cultural.</t>
  </si>
  <si>
    <t>X</t>
  </si>
  <si>
    <t>06/Abr/2018</t>
  </si>
  <si>
    <t xml:space="preserve">Semestral </t>
  </si>
  <si>
    <t>(V1/V2) * 100</t>
  </si>
  <si>
    <t>4. Cali emprendedora y pujante</t>
  </si>
  <si>
    <t xml:space="preserve">4.1. Fomento al emprendimiento </t>
  </si>
  <si>
    <t xml:space="preserve">4.1.3. Mecanismos de apoyo al emprendimiento </t>
  </si>
  <si>
    <t xml:space="preserve">MMDS01.10.04 - Gestión del Fortalecimiento y Promoción Cultural </t>
  </si>
  <si>
    <t xml:space="preserve">MMDS01.10.04.18.P03 Circulación en escenarios estrategicos </t>
  </si>
  <si>
    <t xml:space="preserve">Porcentaje de cumplimiento en la gestión de alianzas para el fortalecimiento y promoción </t>
  </si>
  <si>
    <t>Medir la gestión en la formalización de alianzas estratégicas para el fortalecimiento y promoción de los artistas, gestores y organizaciones culturales</t>
  </si>
  <si>
    <t xml:space="preserve">V1 =Número de alianzas realizadas de fortalecimiento y promoción cultural </t>
  </si>
  <si>
    <t xml:space="preserve">V2= Número de alianzas proyectadas a realizar para el fortalecimiento y promoción cultural </t>
  </si>
  <si>
    <t>Cumplimiento satisfactorio &gt; 90 %
Cumplimiento medio entre 75 % y 90 %
Cumplimiento crítico &lt; 75%</t>
  </si>
  <si>
    <t>"Cali progresa contigo"  2016 - 2019</t>
  </si>
  <si>
    <t>75% y 90%</t>
  </si>
  <si>
    <t>MMDS01.10.18.FT16</t>
  </si>
  <si>
    <t xml:space="preserve">Secretaria de Cultura / Lider del proceso de Gestión Cultural </t>
  </si>
  <si>
    <t xml:space="preserve">Información del subproceso con las alianzas realizadas </t>
  </si>
  <si>
    <t xml:space="preserve">90% en el 2017 </t>
  </si>
  <si>
    <t>* Obener el dato del número de alianzas a realizar en el periodo 
* Revisar la información de la gestión realizada para las alianzas realizadas 
* Se calcula  el Número de alianzas realizadas de fortalecimiento y promoción cultural sobre el Número de alianzas proyectadas a realizar  para el fortalecimiento y promoción cultural por cien (100)</t>
  </si>
  <si>
    <t xml:space="preserve">Se logra alianzas con instituciones privadas y agentes de cooperación internacional para fortalecer el desarrollo de proyectos adscritos al área posibilitando la circulación de artistas, realización de festivales y generación de oportunidades para artistas y gestores culturales. </t>
  </si>
  <si>
    <t>Semestre 1</t>
  </si>
  <si>
    <t>Semestre 2</t>
  </si>
  <si>
    <t xml:space="preserve">Las alianzas se trabajan de la mano con los ASOCIADOS, por un lado se concretó una alianza con PROCOLOMBIA que buscará ampliar el impacto de la estrategia Temporada de Festivales  y del Festival de Música del Pacífico Petronio Álvarez. 
Se logró hacer COPRODUCCIÓN con el Teatro Mayor Julio Mario Santodomingo. Se logró alianza con PROIMAGENES para el Lanzamiento del Festival de Cine en el marco del BAM - Bogotá Audiovisual Market. Con OIM se logra un aporte para el Festival de Música del Pacífico Petronio Álvarez. 
Finalmente, se avanza con Acción Cultural Española para fortalecer la programación del Festival de Cine.  </t>
  </si>
  <si>
    <t>A la fecha se cuenta con 7 alianzas que apoyan la promoción, con: quiero Cali, Metrocali, Chipichape, Centenario, único, Unicentro y Río Cauca</t>
  </si>
  <si>
    <t>Se realizaron alianzas con 39 entidades privadas locales, nacionales e internacionales para el fortalecimiento de proyectos cinematográficos en fase de producción que fueron asignados en el Salón de Productores durante el XI Festival Internacional de Cine de Cali. Finalmente, las otras alianzas fueron gestión de recursos económicos y en especie para aportar al desarrollo de los Festivales Petronio y Salsa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</si>
</sst>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sz val="9"/>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7" fillId="0" borderId="51" xfId="0" applyFont="1" applyBorder="1" applyAlignment="1">
      <alignment horizontal="center" vertical="center" wrapText="1"/>
    </xf>
    <xf numFmtId="0" fontId="31" fillId="0" borderId="51" xfId="0" applyFont="1" applyBorder="1" applyAlignment="1">
      <alignment horizontal="center" vertical="center" wrapText="1"/>
    </xf>
    <xf numFmtId="0" fontId="17" fillId="0" borderId="46" xfId="0" applyFont="1" applyBorder="1" applyAlignment="1">
      <alignment horizontal="center" vertical="center" wrapText="1"/>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7" fillId="0" borderId="16" xfId="0" applyFont="1" applyFill="1" applyBorder="1" applyAlignment="1">
      <alignment horizontal="center" vertical="center" wrapText="1"/>
    </xf>
    <xf numFmtId="0" fontId="30" fillId="0" borderId="17" xfId="0" applyFont="1" applyFill="1" applyBorder="1" applyAlignment="1">
      <alignment horizontal="center" vertical="center" wrapText="1"/>
    </xf>
    <xf numFmtId="0" fontId="30" fillId="0" borderId="18" xfId="0" applyFont="1" applyFill="1" applyBorder="1" applyAlignment="1">
      <alignment horizontal="center" vertical="center" wrapText="1"/>
    </xf>
    <xf numFmtId="0" fontId="30" fillId="0" borderId="19"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30" fillId="0" borderId="21" xfId="0" applyFont="1" applyFill="1" applyBorder="1" applyAlignment="1">
      <alignment horizontal="center" vertical="center" wrapText="1"/>
    </xf>
    <xf numFmtId="0" fontId="1"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5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790051840"/>
        <c:axId val="-790059456"/>
      </c:barChart>
      <c:catAx>
        <c:axId val="-790051840"/>
        <c:scaling>
          <c:orientation val="minMax"/>
        </c:scaling>
        <c:delete val="0"/>
        <c:axPos val="b"/>
        <c:numFmt formatCode="General" sourceLinked="1"/>
        <c:majorTickMark val="out"/>
        <c:minorTickMark val="none"/>
        <c:tickLblPos val="nextTo"/>
        <c:txPr>
          <a:bodyPr rot="0" vert="horz"/>
          <a:lstStyle/>
          <a:p>
            <a:pPr>
              <a:defRPr/>
            </a:pPr>
            <a:endParaRPr lang="es-CO"/>
          </a:p>
        </c:txPr>
        <c:crossAx val="-790059456"/>
        <c:crosses val="autoZero"/>
        <c:auto val="1"/>
        <c:lblAlgn val="ctr"/>
        <c:lblOffset val="100"/>
        <c:noMultiLvlLbl val="0"/>
      </c:catAx>
      <c:valAx>
        <c:axId val="-790059456"/>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790051840"/>
        <c:crosses val="autoZero"/>
        <c:crossBetween val="between"/>
        <c:majorUnit val="0.1"/>
        <c:minorUnit val="2.0000000000000011E-2"/>
      </c:valAx>
    </c:plotArea>
    <c:plotVisOnly val="1"/>
    <c:dispBlanksAs val="gap"/>
    <c:showDLblsOverMax val="0"/>
  </c:chart>
  <c:printSettings>
    <c:headerFooter/>
    <c:pageMargins b="0.75000000000000611" l="0.70000000000000062" r="0.70000000000000062" t="0.7500000000000061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36"/>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792402272"/>
        <c:axId val="-792412064"/>
      </c:lineChart>
      <c:catAx>
        <c:axId val="-792402272"/>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792412064"/>
        <c:crosses val="autoZero"/>
        <c:auto val="1"/>
        <c:lblAlgn val="ctr"/>
        <c:lblOffset val="100"/>
        <c:noMultiLvlLbl val="0"/>
      </c:catAx>
      <c:valAx>
        <c:axId val="-792412064"/>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792402272"/>
        <c:crosses val="autoZero"/>
        <c:crossBetween val="between"/>
      </c:valAx>
    </c:plotArea>
    <c:legend>
      <c:legendPos val="b"/>
      <c:layout>
        <c:manualLayout>
          <c:xMode val="edge"/>
          <c:yMode val="edge"/>
          <c:x val="0.19514981732811038"/>
          <c:y val="0.92206173614801534"/>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22" l="0.70000000000000062" r="0.70000000000000062" t="0.750000000000004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812E-2"/>
          <c:y val="0.16086462676161636"/>
          <c:w val="0.8542015415493881"/>
          <c:h val="0.72380413529237053"/>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0.9</c:v>
                </c:pt>
                <c:pt idx="1">
                  <c:v>0.9</c:v>
                </c:pt>
                <c:pt idx="2">
                  <c:v>0.9</c:v>
                </c:pt>
                <c:pt idx="3">
                  <c:v>0.95</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0.83333333333333337</c:v>
                </c:pt>
                <c:pt idx="1">
                  <c:v>2.4</c:v>
                </c:pt>
                <c:pt idx="2">
                  <c:v>0.875</c:v>
                </c:pt>
                <c:pt idx="3">
                  <c:v>1.4285714285714286</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728102608"/>
        <c:axId val="-728105328"/>
      </c:barChart>
      <c:catAx>
        <c:axId val="-728102608"/>
        <c:scaling>
          <c:orientation val="minMax"/>
        </c:scaling>
        <c:delete val="0"/>
        <c:axPos val="b"/>
        <c:numFmt formatCode="General" sourceLinked="1"/>
        <c:majorTickMark val="none"/>
        <c:minorTickMark val="none"/>
        <c:tickLblPos val="nextTo"/>
        <c:txPr>
          <a:bodyPr/>
          <a:lstStyle/>
          <a:p>
            <a:pPr>
              <a:defRPr sz="1100"/>
            </a:pPr>
            <a:endParaRPr lang="es-CO"/>
          </a:p>
        </c:txPr>
        <c:crossAx val="-728105328"/>
        <c:crosses val="autoZero"/>
        <c:auto val="1"/>
        <c:lblAlgn val="ctr"/>
        <c:lblOffset val="100"/>
        <c:noMultiLvlLbl val="0"/>
      </c:catAx>
      <c:valAx>
        <c:axId val="-72810532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728102608"/>
        <c:crosses val="autoZero"/>
        <c:crossBetween val="between"/>
      </c:valAx>
    </c:plotArea>
    <c:legend>
      <c:legendPos val="b"/>
      <c:layout>
        <c:manualLayout>
          <c:xMode val="edge"/>
          <c:yMode val="edge"/>
          <c:x val="0.89768444555290317"/>
          <c:y val="0.25742959705741592"/>
          <c:w val="9.2715478438498367E-2"/>
          <c:h val="0.40383156808727211"/>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57"/>
  <sheetViews>
    <sheetView showGridLines="0" topLeftCell="B34" zoomScale="85" zoomScaleNormal="85" workbookViewId="0">
      <selection activeCell="O25" sqref="O25"/>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62"/>
      <c r="C2" s="163"/>
      <c r="D2" s="163"/>
      <c r="E2" s="163"/>
      <c r="F2" s="163"/>
      <c r="G2" s="163"/>
      <c r="H2" s="163"/>
      <c r="I2" s="163"/>
      <c r="J2" s="163"/>
      <c r="K2" s="163"/>
      <c r="L2" s="163"/>
      <c r="M2" s="164"/>
    </row>
    <row r="3" spans="2:13" x14ac:dyDescent="0.25">
      <c r="B3" s="165"/>
      <c r="C3" s="166"/>
      <c r="D3" s="166"/>
      <c r="E3" s="166"/>
      <c r="F3" s="166"/>
      <c r="G3" s="166"/>
      <c r="H3" s="166"/>
      <c r="I3" s="166"/>
      <c r="J3" s="166"/>
      <c r="K3" s="166"/>
      <c r="L3" s="166"/>
      <c r="M3" s="167"/>
    </row>
    <row r="4" spans="2:13" x14ac:dyDescent="0.25">
      <c r="B4" s="165"/>
      <c r="C4" s="166"/>
      <c r="D4" s="166"/>
      <c r="E4" s="166"/>
      <c r="F4" s="166"/>
      <c r="G4" s="166"/>
      <c r="H4" s="166"/>
      <c r="I4" s="166"/>
      <c r="J4" s="166"/>
      <c r="K4" s="166"/>
      <c r="L4" s="166"/>
      <c r="M4" s="167"/>
    </row>
    <row r="5" spans="2:13" x14ac:dyDescent="0.25">
      <c r="B5" s="165"/>
      <c r="C5" s="166"/>
      <c r="D5" s="166"/>
      <c r="E5" s="166"/>
      <c r="F5" s="166"/>
      <c r="G5" s="166"/>
      <c r="H5" s="166"/>
      <c r="I5" s="166"/>
      <c r="J5" s="166"/>
      <c r="K5" s="166"/>
      <c r="L5" s="166"/>
      <c r="M5" s="167"/>
    </row>
    <row r="6" spans="2:13" x14ac:dyDescent="0.25">
      <c r="B6" s="165"/>
      <c r="C6" s="166"/>
      <c r="D6" s="166"/>
      <c r="E6" s="166"/>
      <c r="F6" s="166"/>
      <c r="G6" s="166"/>
      <c r="H6" s="166"/>
      <c r="I6" s="166"/>
      <c r="J6" s="166"/>
      <c r="K6" s="166"/>
      <c r="L6" s="166"/>
      <c r="M6" s="167"/>
    </row>
    <row r="7" spans="2:13" x14ac:dyDescent="0.25">
      <c r="B7" s="165"/>
      <c r="C7" s="166"/>
      <c r="D7" s="166"/>
      <c r="E7" s="166"/>
      <c r="F7" s="166"/>
      <c r="G7" s="166"/>
      <c r="H7" s="166"/>
      <c r="I7" s="166"/>
      <c r="J7" s="166"/>
      <c r="K7" s="166"/>
      <c r="L7" s="166"/>
      <c r="M7" s="167"/>
    </row>
    <row r="8" spans="2:13" x14ac:dyDescent="0.25">
      <c r="B8" s="165"/>
      <c r="C8" s="166"/>
      <c r="D8" s="166"/>
      <c r="E8" s="166"/>
      <c r="F8" s="166"/>
      <c r="G8" s="166"/>
      <c r="H8" s="166"/>
      <c r="I8" s="166"/>
      <c r="J8" s="166"/>
      <c r="K8" s="166"/>
      <c r="L8" s="166"/>
      <c r="M8" s="167"/>
    </row>
    <row r="9" spans="2:13" x14ac:dyDescent="0.25">
      <c r="B9" s="165"/>
      <c r="C9" s="166"/>
      <c r="D9" s="166"/>
      <c r="E9" s="166"/>
      <c r="F9" s="166"/>
      <c r="G9" s="166"/>
      <c r="H9" s="166"/>
      <c r="I9" s="166"/>
      <c r="J9" s="166"/>
      <c r="K9" s="166"/>
      <c r="L9" s="166"/>
      <c r="M9" s="167"/>
    </row>
    <row r="10" spans="2:13" ht="15.75" thickBot="1" x14ac:dyDescent="0.3">
      <c r="B10" s="168"/>
      <c r="C10" s="169"/>
      <c r="D10" s="169"/>
      <c r="E10" s="169"/>
      <c r="F10" s="169"/>
      <c r="G10" s="169"/>
      <c r="H10" s="169"/>
      <c r="I10" s="169"/>
      <c r="J10" s="169"/>
      <c r="K10" s="169"/>
      <c r="L10" s="169"/>
      <c r="M10" s="170"/>
    </row>
    <row r="11" spans="2:13" ht="12.75" customHeight="1" x14ac:dyDescent="0.25">
      <c r="B11" s="2"/>
      <c r="C11" s="3"/>
      <c r="D11" s="3"/>
      <c r="E11" s="3"/>
      <c r="F11" s="4"/>
      <c r="G11" s="3"/>
      <c r="H11" s="3"/>
      <c r="I11" s="3"/>
      <c r="J11" s="3"/>
      <c r="K11" s="3"/>
      <c r="L11" s="3"/>
      <c r="M11" s="5"/>
    </row>
    <row r="12" spans="2:13" ht="23.25" customHeight="1" x14ac:dyDescent="0.25">
      <c r="B12" s="171" t="s">
        <v>0</v>
      </c>
      <c r="C12" s="172"/>
      <c r="D12" s="172"/>
      <c r="E12" s="172"/>
      <c r="F12" s="172"/>
      <c r="G12" s="172"/>
      <c r="H12" s="172"/>
      <c r="I12" s="172"/>
      <c r="J12" s="172"/>
      <c r="K12" s="172"/>
      <c r="L12" s="172"/>
      <c r="M12" s="173"/>
    </row>
    <row r="13" spans="2:13" ht="15.75" customHeight="1" x14ac:dyDescent="0.25">
      <c r="B13" s="6"/>
      <c r="C13" s="7"/>
      <c r="D13" s="8"/>
      <c r="E13" s="8"/>
      <c r="F13" s="7"/>
      <c r="G13" s="7"/>
      <c r="H13" s="7"/>
      <c r="I13" s="8"/>
      <c r="J13" s="8"/>
      <c r="K13" s="7"/>
      <c r="L13" s="7"/>
      <c r="M13" s="9"/>
    </row>
    <row r="14" spans="2:13" ht="12.75" customHeight="1" x14ac:dyDescent="0.25">
      <c r="B14" s="174" t="s">
        <v>1</v>
      </c>
      <c r="C14" s="175"/>
      <c r="D14" s="10"/>
      <c r="E14" s="10"/>
      <c r="F14" s="176" t="s">
        <v>50</v>
      </c>
      <c r="G14" s="176"/>
      <c r="H14" s="176"/>
      <c r="I14" s="10"/>
      <c r="J14" s="10"/>
      <c r="K14" s="176" t="s">
        <v>2</v>
      </c>
      <c r="L14" s="176"/>
      <c r="M14" s="11"/>
    </row>
    <row r="15" spans="2:13" ht="12.75" customHeight="1" x14ac:dyDescent="0.25">
      <c r="B15" s="174"/>
      <c r="C15" s="175"/>
      <c r="D15" s="10"/>
      <c r="E15" s="10"/>
      <c r="F15" s="176"/>
      <c r="G15" s="176"/>
      <c r="H15" s="176"/>
      <c r="I15" s="10"/>
      <c r="J15" s="10"/>
      <c r="K15" s="176"/>
      <c r="L15" s="176"/>
      <c r="M15" s="11"/>
    </row>
    <row r="16" spans="2:13" ht="14.25" customHeight="1" x14ac:dyDescent="0.25">
      <c r="B16" s="12" t="s">
        <v>3</v>
      </c>
      <c r="C16" s="13"/>
      <c r="D16" s="14"/>
      <c r="E16" s="14"/>
      <c r="F16" s="28" t="s">
        <v>42</v>
      </c>
      <c r="G16" s="177"/>
      <c r="H16" s="177"/>
      <c r="I16" s="14"/>
      <c r="J16" s="10"/>
      <c r="K16" s="178" t="s">
        <v>118</v>
      </c>
      <c r="L16" s="179"/>
      <c r="M16" s="11"/>
    </row>
    <row r="17" spans="2:13" x14ac:dyDescent="0.25">
      <c r="B17" s="12" t="s">
        <v>4</v>
      </c>
      <c r="C17" s="13" t="s">
        <v>102</v>
      </c>
      <c r="D17" s="14"/>
      <c r="E17" s="14"/>
      <c r="F17" s="28" t="s">
        <v>43</v>
      </c>
      <c r="G17" s="184" t="s">
        <v>102</v>
      </c>
      <c r="H17" s="184"/>
      <c r="I17" s="14"/>
      <c r="J17" s="10"/>
      <c r="K17" s="180"/>
      <c r="L17" s="181"/>
      <c r="M17" s="11"/>
    </row>
    <row r="18" spans="2:13" x14ac:dyDescent="0.25">
      <c r="B18" s="12" t="s">
        <v>5</v>
      </c>
      <c r="C18" s="13"/>
      <c r="D18" s="14"/>
      <c r="E18" s="14"/>
      <c r="F18" s="28" t="s">
        <v>44</v>
      </c>
      <c r="G18" s="177"/>
      <c r="H18" s="177"/>
      <c r="I18" s="14"/>
      <c r="J18" s="10"/>
      <c r="K18" s="182"/>
      <c r="L18" s="183"/>
      <c r="M18" s="11"/>
    </row>
    <row r="19" spans="2:13" x14ac:dyDescent="0.25">
      <c r="B19" s="12" t="s">
        <v>41</v>
      </c>
      <c r="C19" s="13"/>
      <c r="D19" s="14"/>
      <c r="E19" s="14"/>
      <c r="F19" s="28" t="s">
        <v>40</v>
      </c>
      <c r="G19" s="177"/>
      <c r="H19" s="177"/>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85" t="s">
        <v>6</v>
      </c>
      <c r="C21" s="186"/>
      <c r="D21" s="186"/>
      <c r="E21" s="186"/>
      <c r="F21" s="186"/>
      <c r="G21" s="186"/>
      <c r="H21" s="186"/>
      <c r="I21" s="186"/>
      <c r="J21" s="186"/>
      <c r="K21" s="186"/>
      <c r="L21" s="186"/>
      <c r="M21" s="187"/>
    </row>
    <row r="22" spans="2:13" ht="14.25" customHeight="1" x14ac:dyDescent="0.25">
      <c r="B22" s="188"/>
      <c r="C22" s="189"/>
      <c r="D22" s="189"/>
      <c r="E22" s="189"/>
      <c r="F22" s="189"/>
      <c r="G22" s="189"/>
      <c r="H22" s="189"/>
      <c r="I22" s="189"/>
      <c r="J22" s="189"/>
      <c r="K22" s="189"/>
      <c r="L22" s="189"/>
      <c r="M22" s="190"/>
    </row>
    <row r="23" spans="2:13" ht="21" customHeight="1" x14ac:dyDescent="0.25">
      <c r="B23" s="157" t="s">
        <v>81</v>
      </c>
      <c r="C23" s="141" t="s">
        <v>7</v>
      </c>
      <c r="D23" s="142"/>
      <c r="E23" s="142"/>
      <c r="F23" s="143"/>
      <c r="G23" s="144" t="s">
        <v>116</v>
      </c>
      <c r="H23" s="145"/>
      <c r="I23" s="145"/>
      <c r="J23" s="145"/>
      <c r="K23" s="145"/>
      <c r="L23" s="145"/>
      <c r="M23" s="146"/>
    </row>
    <row r="24" spans="2:13" ht="20.100000000000001" customHeight="1" x14ac:dyDescent="0.25">
      <c r="B24" s="158"/>
      <c r="C24" s="141" t="s">
        <v>8</v>
      </c>
      <c r="D24" s="142"/>
      <c r="E24" s="142"/>
      <c r="F24" s="143"/>
      <c r="G24" s="144" t="s">
        <v>106</v>
      </c>
      <c r="H24" s="145"/>
      <c r="I24" s="145"/>
      <c r="J24" s="145"/>
      <c r="K24" s="145"/>
      <c r="L24" s="145"/>
      <c r="M24" s="146"/>
    </row>
    <row r="25" spans="2:13" ht="30.75" customHeight="1" x14ac:dyDescent="0.25">
      <c r="B25" s="158"/>
      <c r="C25" s="141" t="s">
        <v>9</v>
      </c>
      <c r="D25" s="142"/>
      <c r="E25" s="142"/>
      <c r="F25" s="143"/>
      <c r="G25" s="147" t="s">
        <v>107</v>
      </c>
      <c r="H25" s="145"/>
      <c r="I25" s="145"/>
      <c r="J25" s="145"/>
      <c r="K25" s="145"/>
      <c r="L25" s="145"/>
      <c r="M25" s="146"/>
    </row>
    <row r="26" spans="2:13" ht="30" customHeight="1" x14ac:dyDescent="0.25">
      <c r="B26" s="158"/>
      <c r="C26" s="141" t="s">
        <v>10</v>
      </c>
      <c r="D26" s="142"/>
      <c r="E26" s="142"/>
      <c r="F26" s="143"/>
      <c r="G26" s="147" t="s">
        <v>108</v>
      </c>
      <c r="H26" s="145"/>
      <c r="I26" s="145"/>
      <c r="J26" s="145"/>
      <c r="K26" s="145"/>
      <c r="L26" s="145"/>
      <c r="M26" s="146"/>
    </row>
    <row r="27" spans="2:13" ht="23.25" customHeight="1" x14ac:dyDescent="0.25">
      <c r="B27" s="157" t="s">
        <v>82</v>
      </c>
      <c r="C27" s="141" t="s">
        <v>11</v>
      </c>
      <c r="D27" s="142"/>
      <c r="E27" s="142"/>
      <c r="F27" s="143"/>
      <c r="G27" s="144" t="s">
        <v>97</v>
      </c>
      <c r="H27" s="145"/>
      <c r="I27" s="145"/>
      <c r="J27" s="145"/>
      <c r="K27" s="145"/>
      <c r="L27" s="145"/>
      <c r="M27" s="146"/>
    </row>
    <row r="28" spans="2:13" ht="23.25" customHeight="1" x14ac:dyDescent="0.25">
      <c r="B28" s="158"/>
      <c r="C28" s="141" t="s">
        <v>12</v>
      </c>
      <c r="D28" s="142"/>
      <c r="E28" s="142"/>
      <c r="F28" s="143"/>
      <c r="G28" s="144" t="s">
        <v>98</v>
      </c>
      <c r="H28" s="145"/>
      <c r="I28" s="145"/>
      <c r="J28" s="145"/>
      <c r="K28" s="145"/>
      <c r="L28" s="145"/>
      <c r="M28" s="146"/>
    </row>
    <row r="29" spans="2:13" ht="33.75" customHeight="1" x14ac:dyDescent="0.25">
      <c r="B29" s="158"/>
      <c r="C29" s="141" t="s">
        <v>13</v>
      </c>
      <c r="D29" s="142"/>
      <c r="E29" s="142"/>
      <c r="F29" s="143"/>
      <c r="G29" s="147" t="s">
        <v>109</v>
      </c>
      <c r="H29" s="148"/>
      <c r="I29" s="148"/>
      <c r="J29" s="148"/>
      <c r="K29" s="148"/>
      <c r="L29" s="148"/>
      <c r="M29" s="149"/>
    </row>
    <row r="30" spans="2:13" ht="33.75" customHeight="1" x14ac:dyDescent="0.25">
      <c r="B30" s="159"/>
      <c r="C30" s="141" t="s">
        <v>14</v>
      </c>
      <c r="D30" s="142"/>
      <c r="E30" s="142"/>
      <c r="F30" s="143"/>
      <c r="G30" s="147" t="s">
        <v>110</v>
      </c>
      <c r="H30" s="148"/>
      <c r="I30" s="148"/>
      <c r="J30" s="148"/>
      <c r="K30" s="148"/>
      <c r="L30" s="148"/>
      <c r="M30" s="149"/>
    </row>
    <row r="31" spans="2:13" ht="25.5" customHeight="1" x14ac:dyDescent="0.25">
      <c r="B31" s="160" t="s">
        <v>83</v>
      </c>
      <c r="C31" s="132" t="s">
        <v>15</v>
      </c>
      <c r="D31" s="132"/>
      <c r="E31" s="132"/>
      <c r="F31" s="132"/>
      <c r="G31" s="133" t="s">
        <v>100</v>
      </c>
      <c r="H31" s="133"/>
      <c r="I31" s="133"/>
      <c r="J31" s="133"/>
      <c r="K31" s="133"/>
      <c r="L31" s="133"/>
      <c r="M31" s="134"/>
    </row>
    <row r="32" spans="2:13" ht="21" customHeight="1" x14ac:dyDescent="0.25">
      <c r="B32" s="161"/>
      <c r="C32" s="132" t="s">
        <v>16</v>
      </c>
      <c r="D32" s="132"/>
      <c r="E32" s="132"/>
      <c r="F32" s="132"/>
      <c r="G32" s="133" t="s">
        <v>100</v>
      </c>
      <c r="H32" s="133"/>
      <c r="I32" s="133"/>
      <c r="J32" s="133"/>
      <c r="K32" s="133"/>
      <c r="L32" s="133"/>
      <c r="M32" s="134"/>
    </row>
    <row r="33" spans="2:13" ht="33" customHeight="1" x14ac:dyDescent="0.25">
      <c r="B33" s="161"/>
      <c r="C33" s="135" t="s">
        <v>17</v>
      </c>
      <c r="D33" s="135"/>
      <c r="E33" s="135"/>
      <c r="F33" s="135"/>
      <c r="G33" s="133" t="s">
        <v>100</v>
      </c>
      <c r="H33" s="133"/>
      <c r="I33" s="133"/>
      <c r="J33" s="133"/>
      <c r="K33" s="133"/>
      <c r="L33" s="133"/>
      <c r="M33" s="134"/>
    </row>
    <row r="34" spans="2:13" ht="28.5" customHeight="1" x14ac:dyDescent="0.25">
      <c r="B34" s="19" t="s">
        <v>84</v>
      </c>
      <c r="C34" s="135" t="s">
        <v>7</v>
      </c>
      <c r="D34" s="135"/>
      <c r="E34" s="135"/>
      <c r="F34" s="135"/>
      <c r="G34" s="133" t="s">
        <v>100</v>
      </c>
      <c r="H34" s="133"/>
      <c r="I34" s="133"/>
      <c r="J34" s="133"/>
      <c r="K34" s="133"/>
      <c r="L34" s="133"/>
      <c r="M34" s="134"/>
    </row>
    <row r="35" spans="2:13" s="20" customFormat="1" ht="28.5" customHeight="1" x14ac:dyDescent="0.25">
      <c r="B35" s="150" t="s">
        <v>18</v>
      </c>
      <c r="C35" s="151"/>
      <c r="D35" s="151"/>
      <c r="E35" s="151"/>
      <c r="F35" s="151"/>
      <c r="G35" s="151"/>
      <c r="H35" s="151"/>
      <c r="I35" s="151"/>
      <c r="J35" s="151"/>
      <c r="K35" s="151"/>
      <c r="L35" s="151"/>
      <c r="M35" s="152"/>
    </row>
    <row r="36" spans="2:13" s="20" customFormat="1" ht="24.75" customHeight="1" x14ac:dyDescent="0.25">
      <c r="B36" s="21" t="s">
        <v>19</v>
      </c>
      <c r="C36" s="153" t="s">
        <v>20</v>
      </c>
      <c r="D36" s="153"/>
      <c r="E36" s="153"/>
      <c r="F36" s="153"/>
      <c r="G36" s="153"/>
      <c r="H36" s="153"/>
      <c r="I36" s="153"/>
      <c r="J36" s="153"/>
      <c r="K36" s="153"/>
      <c r="L36" s="153"/>
      <c r="M36" s="154"/>
    </row>
    <row r="37" spans="2:13" ht="29.25" customHeight="1" x14ac:dyDescent="0.25">
      <c r="B37" s="22" t="s">
        <v>95</v>
      </c>
      <c r="C37" s="155" t="s">
        <v>111</v>
      </c>
      <c r="D37" s="155"/>
      <c r="E37" s="155"/>
      <c r="F37" s="155"/>
      <c r="G37" s="155"/>
      <c r="H37" s="155"/>
      <c r="I37" s="155"/>
      <c r="J37" s="155"/>
      <c r="K37" s="155"/>
      <c r="L37" s="155"/>
      <c r="M37" s="156"/>
    </row>
    <row r="38" spans="2:13" ht="29.25" customHeight="1" x14ac:dyDescent="0.25">
      <c r="B38" s="99" t="s">
        <v>22</v>
      </c>
      <c r="C38" s="111" t="s">
        <v>100</v>
      </c>
      <c r="D38" s="112"/>
      <c r="E38" s="112"/>
      <c r="F38" s="112"/>
      <c r="G38" s="112"/>
      <c r="H38" s="112"/>
      <c r="I38" s="112"/>
      <c r="J38" s="112"/>
      <c r="K38" s="112"/>
      <c r="L38" s="112"/>
      <c r="M38" s="113"/>
    </row>
    <row r="39" spans="2:13" ht="26.25" customHeight="1" x14ac:dyDescent="0.25">
      <c r="B39" s="23" t="s">
        <v>94</v>
      </c>
      <c r="C39" s="136" t="s">
        <v>100</v>
      </c>
      <c r="D39" s="136"/>
      <c r="E39" s="136"/>
      <c r="F39" s="136"/>
      <c r="G39" s="136"/>
      <c r="H39" s="136"/>
      <c r="I39" s="136"/>
      <c r="J39" s="136"/>
      <c r="K39" s="136"/>
      <c r="L39" s="136"/>
      <c r="M39" s="137"/>
    </row>
    <row r="40" spans="2:13" ht="33" customHeight="1" x14ac:dyDescent="0.25">
      <c r="B40" s="100" t="s">
        <v>23</v>
      </c>
      <c r="C40" s="136" t="s">
        <v>112</v>
      </c>
      <c r="D40" s="136"/>
      <c r="E40" s="136"/>
      <c r="F40" s="136"/>
      <c r="G40" s="136"/>
      <c r="H40" s="136"/>
      <c r="I40" s="136"/>
      <c r="J40" s="136"/>
      <c r="K40" s="136"/>
      <c r="L40" s="136"/>
      <c r="M40" s="137"/>
    </row>
    <row r="41" spans="2:13" ht="64.5" customHeight="1" x14ac:dyDescent="0.25">
      <c r="B41" s="24" t="s">
        <v>24</v>
      </c>
      <c r="C41" s="138" t="s">
        <v>122</v>
      </c>
      <c r="D41" s="139"/>
      <c r="E41" s="139"/>
      <c r="F41" s="139"/>
      <c r="G41" s="139"/>
      <c r="H41" s="139"/>
      <c r="I41" s="139"/>
      <c r="J41" s="139"/>
      <c r="K41" s="139"/>
      <c r="L41" s="139"/>
      <c r="M41" s="140"/>
    </row>
    <row r="42" spans="2:13" ht="47.25" customHeight="1" x14ac:dyDescent="0.25">
      <c r="B42" s="24" t="s">
        <v>25</v>
      </c>
      <c r="C42" s="122" t="s">
        <v>115</v>
      </c>
      <c r="D42" s="123"/>
      <c r="E42" s="123"/>
      <c r="F42" s="123"/>
      <c r="G42" s="123"/>
      <c r="H42" s="123"/>
      <c r="I42" s="123"/>
      <c r="J42" s="123"/>
      <c r="K42" s="123"/>
      <c r="L42" s="123"/>
      <c r="M42" s="95"/>
    </row>
    <row r="43" spans="2:13" ht="26.25" customHeight="1" x14ac:dyDescent="0.25">
      <c r="B43" s="25" t="s">
        <v>26</v>
      </c>
      <c r="C43" s="120" t="s">
        <v>99</v>
      </c>
      <c r="D43" s="120"/>
      <c r="E43" s="120"/>
      <c r="F43" s="120"/>
      <c r="G43" s="120"/>
      <c r="H43" s="120"/>
      <c r="I43" s="120"/>
      <c r="J43" s="120"/>
      <c r="K43" s="120"/>
      <c r="L43" s="120"/>
      <c r="M43" s="121"/>
    </row>
    <row r="44" spans="2:13" ht="32.25" customHeight="1" x14ac:dyDescent="0.25">
      <c r="B44" s="25" t="s">
        <v>27</v>
      </c>
      <c r="C44" s="111" t="s">
        <v>105</v>
      </c>
      <c r="D44" s="112"/>
      <c r="E44" s="112"/>
      <c r="F44" s="112"/>
      <c r="G44" s="112"/>
      <c r="H44" s="112"/>
      <c r="I44" s="112"/>
      <c r="J44" s="112"/>
      <c r="K44" s="112"/>
      <c r="L44" s="112"/>
      <c r="M44" s="113"/>
    </row>
    <row r="45" spans="2:13" ht="32.25" customHeight="1" x14ac:dyDescent="0.25">
      <c r="B45" s="106" t="s">
        <v>28</v>
      </c>
      <c r="C45" s="122" t="s">
        <v>113</v>
      </c>
      <c r="D45" s="123"/>
      <c r="E45" s="123"/>
      <c r="F45" s="123"/>
      <c r="G45" s="123"/>
      <c r="H45" s="123"/>
      <c r="I45" s="123"/>
      <c r="J45" s="123"/>
      <c r="K45" s="123"/>
      <c r="L45" s="123"/>
      <c r="M45" s="124"/>
    </row>
    <row r="46" spans="2:13" ht="33" customHeight="1" x14ac:dyDescent="0.25">
      <c r="B46" s="106"/>
      <c r="C46" s="122" t="s">
        <v>114</v>
      </c>
      <c r="D46" s="123"/>
      <c r="E46" s="123"/>
      <c r="F46" s="123"/>
      <c r="G46" s="123"/>
      <c r="H46" s="123"/>
      <c r="I46" s="123"/>
      <c r="J46" s="123"/>
      <c r="K46" s="123"/>
      <c r="L46" s="123"/>
      <c r="M46" s="124"/>
    </row>
    <row r="47" spans="2:13" ht="26.25" customHeight="1" x14ac:dyDescent="0.25">
      <c r="B47" s="25" t="s">
        <v>29</v>
      </c>
      <c r="C47" s="108" t="s">
        <v>100</v>
      </c>
      <c r="D47" s="109"/>
      <c r="E47" s="109"/>
      <c r="F47" s="109"/>
      <c r="G47" s="109"/>
      <c r="H47" s="109"/>
      <c r="I47" s="109"/>
      <c r="J47" s="109"/>
      <c r="K47" s="109"/>
      <c r="L47" s="109"/>
      <c r="M47" s="110"/>
    </row>
    <row r="48" spans="2:13" ht="33" customHeight="1" x14ac:dyDescent="0.25">
      <c r="B48" s="25" t="s">
        <v>30</v>
      </c>
      <c r="C48" s="111" t="s">
        <v>100</v>
      </c>
      <c r="D48" s="112"/>
      <c r="E48" s="112"/>
      <c r="F48" s="112"/>
      <c r="G48" s="112"/>
      <c r="H48" s="112"/>
      <c r="I48" s="112"/>
      <c r="J48" s="112"/>
      <c r="K48" s="112"/>
      <c r="L48" s="112"/>
      <c r="M48" s="113"/>
    </row>
    <row r="49" spans="2:13" ht="33" customHeight="1" x14ac:dyDescent="0.25">
      <c r="B49" s="25" t="s">
        <v>31</v>
      </c>
      <c r="C49" s="111" t="s">
        <v>100</v>
      </c>
      <c r="D49" s="112"/>
      <c r="E49" s="112"/>
      <c r="F49" s="112"/>
      <c r="G49" s="112"/>
      <c r="H49" s="112"/>
      <c r="I49" s="112"/>
      <c r="J49" s="112"/>
      <c r="K49" s="112"/>
      <c r="L49" s="112"/>
      <c r="M49" s="113"/>
    </row>
    <row r="50" spans="2:13" ht="27" customHeight="1" x14ac:dyDescent="0.25">
      <c r="B50" s="25" t="s">
        <v>32</v>
      </c>
      <c r="C50" s="114" t="s">
        <v>121</v>
      </c>
      <c r="D50" s="115"/>
      <c r="E50" s="115"/>
      <c r="F50" s="115"/>
      <c r="G50" s="115"/>
      <c r="H50" s="115"/>
      <c r="I50" s="115"/>
      <c r="J50" s="115"/>
      <c r="K50" s="115"/>
      <c r="L50" s="115"/>
      <c r="M50" s="116"/>
    </row>
    <row r="51" spans="2:13" ht="42.75" customHeight="1" x14ac:dyDescent="0.25">
      <c r="B51" s="25" t="s">
        <v>73</v>
      </c>
      <c r="C51" s="117" t="s">
        <v>104</v>
      </c>
      <c r="D51" s="118"/>
      <c r="E51" s="118"/>
      <c r="F51" s="118"/>
      <c r="G51" s="118"/>
      <c r="H51" s="118"/>
      <c r="I51" s="118"/>
      <c r="J51" s="118"/>
      <c r="K51" s="118"/>
      <c r="L51" s="118"/>
      <c r="M51" s="119"/>
    </row>
    <row r="52" spans="2:13" ht="24" customHeight="1" x14ac:dyDescent="0.25">
      <c r="B52" s="25" t="s">
        <v>33</v>
      </c>
      <c r="C52" s="120" t="s">
        <v>120</v>
      </c>
      <c r="D52" s="120"/>
      <c r="E52" s="120"/>
      <c r="F52" s="120"/>
      <c r="G52" s="120"/>
      <c r="H52" s="120"/>
      <c r="I52" s="120"/>
      <c r="J52" s="120"/>
      <c r="K52" s="120"/>
      <c r="L52" s="120"/>
      <c r="M52" s="121"/>
    </row>
    <row r="53" spans="2:13" ht="27" customHeight="1" x14ac:dyDescent="0.25">
      <c r="B53" s="25" t="s">
        <v>34</v>
      </c>
      <c r="C53" s="120" t="s">
        <v>119</v>
      </c>
      <c r="D53" s="120"/>
      <c r="E53" s="120"/>
      <c r="F53" s="120"/>
      <c r="G53" s="120"/>
      <c r="H53" s="120"/>
      <c r="I53" s="120"/>
      <c r="J53" s="120"/>
      <c r="K53" s="120"/>
      <c r="L53" s="120"/>
      <c r="M53" s="121"/>
    </row>
    <row r="54" spans="2:13" ht="27" customHeight="1" x14ac:dyDescent="0.25">
      <c r="B54" s="26" t="s">
        <v>35</v>
      </c>
      <c r="C54" s="122" t="s">
        <v>101</v>
      </c>
      <c r="D54" s="123"/>
      <c r="E54" s="123"/>
      <c r="F54" s="123"/>
      <c r="G54" s="123"/>
      <c r="H54" s="123"/>
      <c r="I54" s="123"/>
      <c r="J54" s="123"/>
      <c r="K54" s="123"/>
      <c r="L54" s="123"/>
      <c r="M54" s="124"/>
    </row>
    <row r="55" spans="2:13" ht="48" customHeight="1" thickBot="1" x14ac:dyDescent="0.3">
      <c r="B55" s="27" t="s">
        <v>36</v>
      </c>
      <c r="C55" s="125" t="s">
        <v>103</v>
      </c>
      <c r="D55" s="126"/>
      <c r="E55" s="126"/>
      <c r="F55" s="126"/>
      <c r="G55" s="127"/>
      <c r="H55" s="128" t="s">
        <v>37</v>
      </c>
      <c r="I55" s="128"/>
      <c r="J55" s="128"/>
      <c r="K55" s="129" t="s">
        <v>103</v>
      </c>
      <c r="L55" s="130"/>
      <c r="M55" s="131"/>
    </row>
    <row r="56" spans="2:13" ht="9" customHeight="1" x14ac:dyDescent="0.25"/>
    <row r="57" spans="2:13" ht="15.75" x14ac:dyDescent="0.25">
      <c r="B57" s="107" t="s">
        <v>38</v>
      </c>
      <c r="C57" s="107"/>
      <c r="D57" s="107"/>
      <c r="E57" s="107"/>
      <c r="F57" s="107"/>
      <c r="G57" s="107"/>
      <c r="H57" s="107"/>
      <c r="I57" s="107"/>
      <c r="J57" s="107"/>
      <c r="K57" s="107"/>
      <c r="L57" s="107"/>
      <c r="M57" s="107"/>
    </row>
  </sheetData>
  <mergeCells count="63">
    <mergeCell ref="B21:M22"/>
    <mergeCell ref="B23:B26"/>
    <mergeCell ref="C23:F23"/>
    <mergeCell ref="C26:F26"/>
    <mergeCell ref="G23:M23"/>
    <mergeCell ref="C24:F24"/>
    <mergeCell ref="G24:M24"/>
    <mergeCell ref="C25:F25"/>
    <mergeCell ref="G25:M25"/>
    <mergeCell ref="G26:M26"/>
    <mergeCell ref="G19:H19"/>
    <mergeCell ref="G16:H16"/>
    <mergeCell ref="K16:L18"/>
    <mergeCell ref="G17:H17"/>
    <mergeCell ref="G18:H18"/>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C39:M39"/>
    <mergeCell ref="C42:L42"/>
    <mergeCell ref="C44:M44"/>
    <mergeCell ref="C40:M40"/>
    <mergeCell ref="C41:M41"/>
    <mergeCell ref="C43:M43"/>
    <mergeCell ref="C31:F31"/>
    <mergeCell ref="G31:M31"/>
    <mergeCell ref="C32:F32"/>
    <mergeCell ref="G32:M32"/>
    <mergeCell ref="C33:F33"/>
    <mergeCell ref="G33:M3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1" t="s">
        <v>86</v>
      </c>
      <c r="O3" s="191"/>
      <c r="P3" s="191"/>
    </row>
    <row r="4" spans="1:16" x14ac:dyDescent="0.25">
      <c r="A4" s="37"/>
      <c r="B4" s="37"/>
      <c r="C4" s="37"/>
      <c r="G4" s="1"/>
      <c r="I4" s="1"/>
      <c r="J4" s="1"/>
      <c r="N4" s="81" t="s">
        <v>53</v>
      </c>
      <c r="O4" s="96" t="s">
        <v>91</v>
      </c>
      <c r="P4" s="97">
        <v>0.9</v>
      </c>
    </row>
    <row r="5" spans="1:16" x14ac:dyDescent="0.25">
      <c r="A5" s="37"/>
      <c r="B5" s="37"/>
      <c r="C5" s="37"/>
      <c r="G5" s="1"/>
      <c r="I5" s="1"/>
      <c r="J5" s="1"/>
      <c r="N5" s="80" t="s">
        <v>54</v>
      </c>
      <c r="O5" s="96" t="s">
        <v>92</v>
      </c>
      <c r="P5" s="20" t="s">
        <v>90</v>
      </c>
    </row>
    <row r="6" spans="1:16" x14ac:dyDescent="0.25">
      <c r="A6" s="37"/>
      <c r="B6" s="37"/>
      <c r="C6" s="37"/>
      <c r="G6" s="1"/>
      <c r="I6" s="1"/>
      <c r="J6" s="1"/>
      <c r="N6" s="82" t="s">
        <v>85</v>
      </c>
      <c r="O6" s="96" t="s">
        <v>93</v>
      </c>
      <c r="P6" s="97">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7" t="s">
        <v>39</v>
      </c>
      <c r="B9" s="197"/>
      <c r="C9" s="197"/>
      <c r="D9" s="198" t="str">
        <f>+'Ficha Técnica Formulación'!G31</f>
        <v>No aplica</v>
      </c>
      <c r="E9" s="198"/>
      <c r="F9" s="198"/>
      <c r="G9" s="198"/>
      <c r="H9" s="198"/>
      <c r="I9" s="198"/>
      <c r="J9" s="198"/>
      <c r="K9" s="198"/>
      <c r="L9" s="198"/>
    </row>
    <row r="10" spans="1:16" ht="24.75" customHeight="1" x14ac:dyDescent="0.25">
      <c r="A10" s="199" t="s">
        <v>71</v>
      </c>
      <c r="B10" s="199"/>
      <c r="C10" s="199"/>
      <c r="D10" s="193"/>
      <c r="E10" s="194"/>
      <c r="F10" s="194"/>
      <c r="G10" s="194"/>
      <c r="H10" s="194"/>
      <c r="I10" s="195" t="s">
        <v>88</v>
      </c>
      <c r="J10" s="195"/>
      <c r="K10" s="196"/>
      <c r="L10" s="39"/>
    </row>
    <row r="11" spans="1:16" ht="12" customHeight="1" x14ac:dyDescent="0.25">
      <c r="A11" s="192"/>
      <c r="B11" s="192"/>
      <c r="C11" s="192"/>
      <c r="D11" s="192"/>
      <c r="E11" s="192"/>
      <c r="F11" s="192"/>
      <c r="G11" s="192"/>
      <c r="H11" s="192"/>
      <c r="I11" s="192"/>
      <c r="J11" s="192"/>
      <c r="K11" s="192"/>
      <c r="L11" s="192"/>
    </row>
    <row r="12" spans="1:16" ht="76.5" customHeight="1" x14ac:dyDescent="0.25">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55" priority="4" operator="containsText" text="Critico">
      <formula>NOT(ISERROR(SEARCH("Critico",G14)))</formula>
    </cfRule>
    <cfRule type="containsText" dxfId="54" priority="5" operator="containsText" text="Satisfactorio">
      <formula>NOT(ISERROR(SEARCH("Satisfactorio",G14)))</formula>
    </cfRule>
    <cfRule type="containsText" dxfId="53" priority="6" operator="containsText" text="Medio">
      <formula>NOT(ISERROR(SEARCH("Medio",G14)))</formula>
    </cfRule>
  </conditionalFormatting>
  <conditionalFormatting sqref="J14:J27">
    <cfRule type="containsText" dxfId="52" priority="1" operator="containsText" text="Critico">
      <formula>NOT(ISERROR(SEARCH("Critico",J14)))</formula>
    </cfRule>
    <cfRule type="containsText" dxfId="51" priority="2" operator="containsText" text="Satisfactorio">
      <formula>NOT(ISERROR(SEARCH("Satisfactorio",J14)))</formula>
    </cfRule>
    <cfRule type="containsText" dxfId="50"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abSelected="1" topLeftCell="A14" zoomScaleNormal="100" workbookViewId="0">
      <selection activeCell="J17" sqref="J17"/>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4" t="s">
        <v>86</v>
      </c>
      <c r="N6" s="204"/>
      <c r="O6" s="204"/>
    </row>
    <row r="7" spans="2:15" x14ac:dyDescent="0.25">
      <c r="B7" s="10"/>
      <c r="C7" s="10"/>
      <c r="D7" s="10"/>
      <c r="E7" s="29"/>
      <c r="F7" s="29"/>
      <c r="G7" s="29"/>
      <c r="H7" s="29"/>
      <c r="I7" s="29"/>
      <c r="J7" s="29"/>
      <c r="K7" s="1"/>
      <c r="M7" s="81" t="s">
        <v>53</v>
      </c>
      <c r="N7" s="96" t="s">
        <v>91</v>
      </c>
      <c r="O7" s="97">
        <v>0.9</v>
      </c>
    </row>
    <row r="8" spans="2:15" x14ac:dyDescent="0.25">
      <c r="B8" s="29"/>
      <c r="C8" s="29"/>
      <c r="D8" s="29"/>
      <c r="E8" s="29"/>
      <c r="F8" s="29"/>
      <c r="G8" s="29"/>
      <c r="H8" s="29"/>
      <c r="I8" s="29"/>
      <c r="J8" s="29"/>
      <c r="K8" s="1"/>
      <c r="M8" s="80" t="s">
        <v>54</v>
      </c>
      <c r="N8" s="96" t="s">
        <v>92</v>
      </c>
      <c r="O8" s="20" t="s">
        <v>117</v>
      </c>
    </row>
    <row r="9" spans="2:15" ht="18.75" customHeight="1" x14ac:dyDescent="0.25">
      <c r="B9" s="29"/>
      <c r="C9" s="29"/>
      <c r="D9" s="29"/>
      <c r="E9" s="29"/>
      <c r="F9" s="29"/>
      <c r="G9" s="29"/>
      <c r="H9" s="29"/>
      <c r="I9" s="29"/>
      <c r="J9" s="29"/>
      <c r="K9" s="1"/>
      <c r="L9" s="30"/>
      <c r="M9" s="82" t="s">
        <v>85</v>
      </c>
      <c r="N9" s="96" t="s">
        <v>93</v>
      </c>
      <c r="O9" s="97">
        <v>0.75</v>
      </c>
    </row>
    <row r="10" spans="2:15" ht="24" customHeight="1" x14ac:dyDescent="0.25">
      <c r="B10" s="199" t="s">
        <v>21</v>
      </c>
      <c r="C10" s="199"/>
      <c r="D10" s="199"/>
      <c r="E10" s="201" t="str">
        <f>'Ficha Técnica Formulación'!C37</f>
        <v xml:space="preserve">Porcentaje de cumplimiento en la gestión de alianzas para el fortalecimiento y promoción </v>
      </c>
      <c r="F10" s="202"/>
      <c r="G10" s="202"/>
      <c r="H10" s="202"/>
      <c r="I10" s="202"/>
      <c r="J10" s="202"/>
      <c r="K10" s="203"/>
      <c r="L10" s="31"/>
    </row>
    <row r="11" spans="2:15" ht="6" customHeight="1" x14ac:dyDescent="0.25">
      <c r="L11" s="30"/>
    </row>
    <row r="12" spans="2:15" ht="117.75" customHeight="1" x14ac:dyDescent="0.25">
      <c r="B12" s="87" t="s">
        <v>45</v>
      </c>
      <c r="C12" s="87" t="s">
        <v>96</v>
      </c>
      <c r="D12" s="87" t="s">
        <v>51</v>
      </c>
      <c r="E12" s="88" t="str">
        <f>'Ficha Técnica Formulación'!C45</f>
        <v xml:space="preserve">V1 =Número de alianzas realizadas de fortalecimiento y promoción cultural </v>
      </c>
      <c r="F12" s="102" t="str">
        <f>'Ficha Técnica Formulación'!C46</f>
        <v xml:space="preserve">V2= Número de alianzas proyectadas a realizar para el fortalecimiento y promoción cultural </v>
      </c>
      <c r="G12" s="88" t="s">
        <v>52</v>
      </c>
      <c r="H12" s="200" t="s">
        <v>47</v>
      </c>
      <c r="I12" s="200"/>
      <c r="J12" s="88" t="s">
        <v>46</v>
      </c>
      <c r="K12" s="88" t="s">
        <v>72</v>
      </c>
      <c r="L12" s="30"/>
    </row>
    <row r="13" spans="2:15" ht="99.75" customHeight="1" x14ac:dyDescent="0.25">
      <c r="B13" s="78">
        <v>2018</v>
      </c>
      <c r="C13" s="83" t="s">
        <v>124</v>
      </c>
      <c r="D13" s="83">
        <v>0.9</v>
      </c>
      <c r="E13" s="86">
        <v>5</v>
      </c>
      <c r="F13" s="77">
        <v>6</v>
      </c>
      <c r="G13" s="83">
        <f>IF(E13="","",E13/F13)</f>
        <v>0.83333333333333337</v>
      </c>
      <c r="H13" s="84">
        <f>IF(G13="","",G13/D13)</f>
        <v>0.92592592592592593</v>
      </c>
      <c r="I13" s="85" t="str">
        <f>IF(H13&lt;$O$9,"Critico",IF(H13&lt;$O$7,"Medio",IF(H13="","","Satisfactorio")))</f>
        <v>Satisfactorio</v>
      </c>
      <c r="J13" s="104" t="s">
        <v>126</v>
      </c>
      <c r="K13" s="101"/>
      <c r="L13" s="30"/>
    </row>
    <row r="14" spans="2:15" ht="178.5" x14ac:dyDescent="0.25">
      <c r="B14" s="78">
        <v>2018</v>
      </c>
      <c r="C14" s="83" t="s">
        <v>125</v>
      </c>
      <c r="D14" s="83">
        <v>0.9</v>
      </c>
      <c r="E14" s="86">
        <v>12</v>
      </c>
      <c r="F14" s="77">
        <v>5</v>
      </c>
      <c r="G14" s="83">
        <f>IF(E14="","",E14/F14)</f>
        <v>2.4</v>
      </c>
      <c r="H14" s="84">
        <f>IF(G14="","",G14/D14)</f>
        <v>2.6666666666666665</v>
      </c>
      <c r="I14" s="85" t="str">
        <f>IF(H14&lt;$O$9,"Critico",IF(H14&lt;$O$7,"Medio",IF(H14="","","Satisfactorio")))</f>
        <v>Satisfactorio</v>
      </c>
      <c r="J14" s="103" t="s">
        <v>123</v>
      </c>
      <c r="K14" s="78"/>
      <c r="L14" s="30"/>
    </row>
    <row r="15" spans="2:15" ht="82.5" customHeight="1" x14ac:dyDescent="0.25">
      <c r="B15" s="78">
        <v>2019</v>
      </c>
      <c r="C15" s="83" t="s">
        <v>124</v>
      </c>
      <c r="D15" s="83">
        <v>0.9</v>
      </c>
      <c r="E15" s="77">
        <v>7</v>
      </c>
      <c r="F15" s="77">
        <v>8</v>
      </c>
      <c r="G15" s="76">
        <f>IF(E15="","",E15/F15)</f>
        <v>0.875</v>
      </c>
      <c r="H15" s="79">
        <f>IF(G15="","",G15/D15)</f>
        <v>0.97222222222222221</v>
      </c>
      <c r="I15" s="85" t="str">
        <f t="shared" ref="I15:I24" si="0">IF(H15&lt;$O$9,"Critico",IF(H15&lt;$O$7,"Medio",IF(H15="","","Satisfactorio")))</f>
        <v>Satisfactorio</v>
      </c>
      <c r="J15" s="105" t="s">
        <v>127</v>
      </c>
      <c r="K15" s="78"/>
      <c r="L15" s="30"/>
    </row>
    <row r="16" spans="2:15" ht="94.5" customHeight="1" x14ac:dyDescent="0.25">
      <c r="B16" s="78">
        <v>2019</v>
      </c>
      <c r="C16" s="83" t="s">
        <v>125</v>
      </c>
      <c r="D16" s="83">
        <v>0.95</v>
      </c>
      <c r="E16" s="77">
        <v>50</v>
      </c>
      <c r="F16" s="77">
        <v>35</v>
      </c>
      <c r="G16" s="76">
        <f>IF(E16="","",E16/F16)</f>
        <v>1.4285714285714286</v>
      </c>
      <c r="H16" s="79">
        <f>IF(G16="","",G16/D16)</f>
        <v>1.5037593984962407</v>
      </c>
      <c r="I16" s="85" t="str">
        <f t="shared" si="0"/>
        <v>Satisfactorio</v>
      </c>
      <c r="J16" s="105" t="s">
        <v>128</v>
      </c>
      <c r="K16" s="78"/>
      <c r="L16" s="30"/>
    </row>
    <row r="17" spans="2:12" x14ac:dyDescent="0.25">
      <c r="B17" s="78"/>
      <c r="C17" s="78"/>
      <c r="D17" s="76"/>
      <c r="E17" s="77"/>
      <c r="F17" s="77"/>
      <c r="G17" s="76" t="str">
        <f t="shared" ref="G16:G24" si="1">IF(E17="","",E141/F17)</f>
        <v/>
      </c>
      <c r="H17" s="79" t="str">
        <f t="shared" ref="H16:H24" si="2">IF(G17="","",G17/D17)</f>
        <v/>
      </c>
      <c r="I17" s="85" t="str">
        <f t="shared" si="0"/>
        <v/>
      </c>
      <c r="J17" s="78"/>
      <c r="K17" s="78"/>
      <c r="L17" s="30"/>
    </row>
    <row r="18" spans="2:12" x14ac:dyDescent="0.25">
      <c r="B18" s="78"/>
      <c r="C18" s="78"/>
      <c r="D18" s="76"/>
      <c r="E18" s="77"/>
      <c r="F18" s="77"/>
      <c r="G18" s="76" t="str">
        <f t="shared" si="1"/>
        <v/>
      </c>
      <c r="H18" s="79" t="str">
        <f t="shared" si="2"/>
        <v/>
      </c>
      <c r="I18" s="85" t="str">
        <f t="shared" si="0"/>
        <v/>
      </c>
      <c r="J18" s="78"/>
      <c r="K18" s="78"/>
      <c r="L18" s="30"/>
    </row>
    <row r="19" spans="2:12" x14ac:dyDescent="0.25">
      <c r="B19" s="78"/>
      <c r="C19" s="78"/>
      <c r="D19" s="76"/>
      <c r="E19" s="77"/>
      <c r="F19" s="77"/>
      <c r="G19" s="76" t="str">
        <f t="shared" si="1"/>
        <v/>
      </c>
      <c r="H19" s="79" t="str">
        <f t="shared" si="2"/>
        <v/>
      </c>
      <c r="I19" s="85" t="str">
        <f>IF(H19&lt;$O$9,"Critico",IF(H19&lt;$O$7,"Medio",IF(H19="","","Satisfactorio")))</f>
        <v/>
      </c>
      <c r="J19" s="78"/>
      <c r="K19" s="78"/>
      <c r="L19" s="30"/>
    </row>
    <row r="20" spans="2:12" x14ac:dyDescent="0.25">
      <c r="B20" s="78"/>
      <c r="C20" s="78"/>
      <c r="D20" s="76"/>
      <c r="E20" s="77"/>
      <c r="F20" s="77"/>
      <c r="G20" s="76" t="str">
        <f t="shared" si="1"/>
        <v/>
      </c>
      <c r="H20" s="79" t="str">
        <f t="shared" si="2"/>
        <v/>
      </c>
      <c r="I20" s="85" t="str">
        <f t="shared" si="0"/>
        <v/>
      </c>
      <c r="J20" s="78"/>
      <c r="K20" s="78"/>
      <c r="L20" s="30"/>
    </row>
    <row r="21" spans="2:12" x14ac:dyDescent="0.25">
      <c r="B21" s="78"/>
      <c r="C21" s="78"/>
      <c r="D21" s="76"/>
      <c r="E21" s="77"/>
      <c r="F21" s="77"/>
      <c r="G21" s="76" t="str">
        <f t="shared" si="1"/>
        <v/>
      </c>
      <c r="H21" s="79" t="str">
        <f t="shared" si="2"/>
        <v/>
      </c>
      <c r="I21" s="85" t="str">
        <f t="shared" si="0"/>
        <v/>
      </c>
      <c r="J21" s="78"/>
      <c r="K21" s="78"/>
      <c r="L21" s="30"/>
    </row>
    <row r="22" spans="2:12" x14ac:dyDescent="0.25">
      <c r="B22" s="78"/>
      <c r="C22" s="78"/>
      <c r="D22" s="76"/>
      <c r="E22" s="77"/>
      <c r="F22" s="77"/>
      <c r="G22" s="76" t="str">
        <f t="shared" si="1"/>
        <v/>
      </c>
      <c r="H22" s="79" t="str">
        <f t="shared" si="2"/>
        <v/>
      </c>
      <c r="I22" s="85" t="str">
        <f t="shared" si="0"/>
        <v/>
      </c>
      <c r="J22" s="78"/>
      <c r="K22" s="78"/>
      <c r="L22" s="30"/>
    </row>
    <row r="23" spans="2:12" x14ac:dyDescent="0.25">
      <c r="B23" s="78"/>
      <c r="C23" s="78"/>
      <c r="D23" s="76"/>
      <c r="E23" s="77"/>
      <c r="F23" s="77"/>
      <c r="G23" s="76" t="str">
        <f t="shared" si="1"/>
        <v/>
      </c>
      <c r="H23" s="79" t="str">
        <f t="shared" si="2"/>
        <v/>
      </c>
      <c r="I23" s="85" t="str">
        <f t="shared" si="0"/>
        <v/>
      </c>
      <c r="J23" s="78"/>
      <c r="K23" s="78"/>
      <c r="L23" s="30"/>
    </row>
    <row r="24" spans="2:12" x14ac:dyDescent="0.25">
      <c r="B24" s="78"/>
      <c r="C24" s="78"/>
      <c r="D24" s="76"/>
      <c r="E24" s="77"/>
      <c r="F24" s="77"/>
      <c r="G24" s="76" t="str">
        <f t="shared" si="1"/>
        <v/>
      </c>
      <c r="H24" s="79" t="str">
        <f t="shared" si="2"/>
        <v/>
      </c>
      <c r="I24" s="85" t="str">
        <f t="shared" si="0"/>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 H15:H24">
    <cfRule type="cellIs" dxfId="49" priority="83" stopIfTrue="1" operator="between">
      <formula>0.66</formula>
      <formula>0.79</formula>
    </cfRule>
    <cfRule type="cellIs" dxfId="48" priority="84" stopIfTrue="1" operator="lessThan">
      <formula>0.66</formula>
    </cfRule>
    <cfRule type="cellIs" dxfId="47" priority="85" stopIfTrue="1" operator="between">
      <formula>0.8</formula>
      <formula>1</formula>
    </cfRule>
  </conditionalFormatting>
  <conditionalFormatting sqref="H13 H15:H24">
    <cfRule type="expression" dxfId="46" priority="82">
      <formula>ISERROR(H13)</formula>
    </cfRule>
  </conditionalFormatting>
  <conditionalFormatting sqref="H13 H15:H24">
    <cfRule type="cellIs" dxfId="45" priority="79" stopIfTrue="1" operator="between">
      <formula>0.66</formula>
      <formula>0.79</formula>
    </cfRule>
    <cfRule type="cellIs" dxfId="44" priority="80" stopIfTrue="1" operator="lessThan">
      <formula>0.66</formula>
    </cfRule>
    <cfRule type="cellIs" dxfId="43" priority="81" stopIfTrue="1" operator="greaterThanOrEqual">
      <formula>0.8</formula>
    </cfRule>
  </conditionalFormatting>
  <conditionalFormatting sqref="I13 I15:I24">
    <cfRule type="containsText" dxfId="42" priority="38" operator="containsText" text="Critico">
      <formula>NOT(ISERROR(SEARCH("Critico",I13)))</formula>
    </cfRule>
    <cfRule type="containsText" dxfId="41" priority="39" operator="containsText" text="Satisfactorio">
      <formula>NOT(ISERROR(SEARCH("Satisfactorio",I13)))</formula>
    </cfRule>
    <cfRule type="containsText" dxfId="40" priority="40" operator="containsText" text="Medio">
      <formula>NOT(ISERROR(SEARCH("Medio",I13)))</formula>
    </cfRule>
  </conditionalFormatting>
  <conditionalFormatting sqref="J13:K13 K14 J15:K24">
    <cfRule type="containsText" dxfId="39" priority="26" operator="containsText" text="Critico">
      <formula>NOT(ISERROR(SEARCH("Critico",J13)))</formula>
    </cfRule>
    <cfRule type="containsText" dxfId="38" priority="27" operator="containsText" text="Satisfactorio">
      <formula>NOT(ISERROR(SEARCH("Satisfactorio",J13)))</formula>
    </cfRule>
    <cfRule type="containsText" dxfId="37" priority="28" operator="containsText" text="Medio">
      <formula>NOT(ISERROR(SEARCH("Medio",J13)))</formula>
    </cfRule>
  </conditionalFormatting>
  <conditionalFormatting sqref="B13:D13 D17:D24 B17:D23 B15:B16">
    <cfRule type="containsText" dxfId="36" priority="35" operator="containsText" text="Critico">
      <formula>NOT(ISERROR(SEARCH("Critico",B13)))</formula>
    </cfRule>
    <cfRule type="containsText" dxfId="35" priority="36" operator="containsText" text="Satisfactorio">
      <formula>NOT(ISERROR(SEARCH("Satisfactorio",B13)))</formula>
    </cfRule>
    <cfRule type="containsText" dxfId="34" priority="37" operator="containsText" text="Medio">
      <formula>NOT(ISERROR(SEARCH("Medio",B13)))</formula>
    </cfRule>
  </conditionalFormatting>
  <conditionalFormatting sqref="B24:C24">
    <cfRule type="containsText" dxfId="33" priority="32" operator="containsText" text="Critico">
      <formula>NOT(ISERROR(SEARCH("Critico",B24)))</formula>
    </cfRule>
    <cfRule type="containsText" dxfId="32" priority="33" operator="containsText" text="Satisfactorio">
      <formula>NOT(ISERROR(SEARCH("Satisfactorio",B24)))</formula>
    </cfRule>
    <cfRule type="containsText" dxfId="31" priority="34" operator="containsText" text="Medio">
      <formula>NOT(ISERROR(SEARCH("Medio",B24)))</formula>
    </cfRule>
  </conditionalFormatting>
  <conditionalFormatting sqref="G13 G15:G24">
    <cfRule type="containsText" dxfId="30" priority="29" operator="containsText" text="Critico">
      <formula>NOT(ISERROR(SEARCH("Critico",G13)))</formula>
    </cfRule>
    <cfRule type="containsText" dxfId="29" priority="30" operator="containsText" text="Satisfactorio">
      <formula>NOT(ISERROR(SEARCH("Satisfactorio",G13)))</formula>
    </cfRule>
    <cfRule type="containsText" dxfId="28" priority="31" operator="containsText" text="Medio">
      <formula>NOT(ISERROR(SEARCH("Medio",G13)))</formula>
    </cfRule>
  </conditionalFormatting>
  <conditionalFormatting sqref="H14">
    <cfRule type="cellIs" dxfId="27" priority="23" stopIfTrue="1" operator="between">
      <formula>0.66</formula>
      <formula>0.79</formula>
    </cfRule>
    <cfRule type="cellIs" dxfId="26" priority="24" stopIfTrue="1" operator="lessThan">
      <formula>0.66</formula>
    </cfRule>
    <cfRule type="cellIs" dxfId="25" priority="25" stopIfTrue="1" operator="between">
      <formula>0.8</formula>
      <formula>1</formula>
    </cfRule>
  </conditionalFormatting>
  <conditionalFormatting sqref="H14">
    <cfRule type="expression" dxfId="24" priority="22">
      <formula>ISERROR(H14)</formula>
    </cfRule>
  </conditionalFormatting>
  <conditionalFormatting sqref="H14">
    <cfRule type="cellIs" dxfId="23" priority="19" stopIfTrue="1" operator="between">
      <formula>0.66</formula>
      <formula>0.79</formula>
    </cfRule>
    <cfRule type="cellIs" dxfId="22" priority="20" stopIfTrue="1" operator="lessThan">
      <formula>0.66</formula>
    </cfRule>
    <cfRule type="cellIs" dxfId="21" priority="21" stopIfTrue="1" operator="greaterThanOrEqual">
      <formula>0.8</formula>
    </cfRule>
  </conditionalFormatting>
  <conditionalFormatting sqref="I14">
    <cfRule type="containsText" dxfId="20" priority="16" operator="containsText" text="Critico">
      <formula>NOT(ISERROR(SEARCH("Critico",I14)))</formula>
    </cfRule>
    <cfRule type="containsText" dxfId="19" priority="17" operator="containsText" text="Satisfactorio">
      <formula>NOT(ISERROR(SEARCH("Satisfactorio",I14)))</formula>
    </cfRule>
    <cfRule type="containsText" dxfId="18" priority="18" operator="containsText" text="Medio">
      <formula>NOT(ISERROR(SEARCH("Medio",I14)))</formula>
    </cfRule>
  </conditionalFormatting>
  <conditionalFormatting sqref="J14">
    <cfRule type="containsText" dxfId="17" priority="7" operator="containsText" text="Critico">
      <formula>NOT(ISERROR(SEARCH("Critico",J14)))</formula>
    </cfRule>
    <cfRule type="containsText" dxfId="16" priority="8" operator="containsText" text="Satisfactorio">
      <formula>NOT(ISERROR(SEARCH("Satisfactorio",J14)))</formula>
    </cfRule>
    <cfRule type="containsText" dxfId="15" priority="9" operator="containsText" text="Medio">
      <formula>NOT(ISERROR(SEARCH("Medio",J14)))</formula>
    </cfRule>
  </conditionalFormatting>
  <conditionalFormatting sqref="B14:D14">
    <cfRule type="containsText" dxfId="14" priority="13" operator="containsText" text="Critico">
      <formula>NOT(ISERROR(SEARCH("Critico",B14)))</formula>
    </cfRule>
    <cfRule type="containsText" dxfId="13" priority="14" operator="containsText" text="Satisfactorio">
      <formula>NOT(ISERROR(SEARCH("Satisfactorio",B14)))</formula>
    </cfRule>
    <cfRule type="containsText" dxfId="12" priority="15" operator="containsText" text="Medio">
      <formula>NOT(ISERROR(SEARCH("Medio",B14)))</formula>
    </cfRule>
  </conditionalFormatting>
  <conditionalFormatting sqref="G14">
    <cfRule type="containsText" dxfId="11" priority="10" operator="containsText" text="Critico">
      <formula>NOT(ISERROR(SEARCH("Critico",G14)))</formula>
    </cfRule>
    <cfRule type="containsText" dxfId="10" priority="11" operator="containsText" text="Satisfactorio">
      <formula>NOT(ISERROR(SEARCH("Satisfactorio",G14)))</formula>
    </cfRule>
    <cfRule type="containsText" dxfId="9" priority="12" operator="containsText" text="Medio">
      <formula>NOT(ISERROR(SEARCH("Medio",G14)))</formula>
    </cfRule>
  </conditionalFormatting>
  <conditionalFormatting sqref="C15:D15">
    <cfRule type="containsText" dxfId="8" priority="4" operator="containsText" text="Critico">
      <formula>NOT(ISERROR(SEARCH("Critico",C15)))</formula>
    </cfRule>
    <cfRule type="containsText" dxfId="7" priority="5" operator="containsText" text="Satisfactorio">
      <formula>NOT(ISERROR(SEARCH("Satisfactorio",C15)))</formula>
    </cfRule>
    <cfRule type="containsText" dxfId="6" priority="6" operator="containsText" text="Medio">
      <formula>NOT(ISERROR(SEARCH("Medio",C15)))</formula>
    </cfRule>
  </conditionalFormatting>
  <conditionalFormatting sqref="C16:D16">
    <cfRule type="containsText" dxfId="5" priority="1" operator="containsText" text="Critico">
      <formula>NOT(ISERROR(SEARCH("Critico",C16)))</formula>
    </cfRule>
    <cfRule type="containsText" dxfId="4" priority="2" operator="containsText" text="Satisfactorio">
      <formula>NOT(ISERROR(SEARCH("Satisfactorio",C16)))</formula>
    </cfRule>
    <cfRule type="containsText" dxfId="3" priority="3" operator="containsText" text="Medio">
      <formula>NOT(ISERROR(SEARCH("Medio",C16)))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Ledesma Gonzalez, Diana Marcela</cp:lastModifiedBy>
  <cp:lastPrinted>2018-03-14T12:18:52Z</cp:lastPrinted>
  <dcterms:created xsi:type="dcterms:W3CDTF">2017-09-28T15:09:54Z</dcterms:created>
  <dcterms:modified xsi:type="dcterms:W3CDTF">2019-11-27T14:27:36Z</dcterms:modified>
</cp:coreProperties>
</file>