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itao.barros\Grupo VOETUR\2023\"/>
    </mc:Choice>
  </mc:AlternateContent>
  <xr:revisionPtr revIDLastSave="0" documentId="13_ncr:1_{F21AB137-23CA-44FD-B92B-DB847E4034D6}" xr6:coauthVersionLast="47" xr6:coauthVersionMax="47" xr10:uidLastSave="{00000000-0000-0000-0000-000000000000}"/>
  <bookViews>
    <workbookView xWindow="-120" yWindow="-120" windowWidth="20730" windowHeight="11160" xr2:uid="{0FA56C69-54D5-4100-A8E6-AA2CCF3CE8AB}"/>
  </bookViews>
  <sheets>
    <sheet name="Aéreo" sheetId="62" r:id="rId1"/>
    <sheet name="Terrestre" sheetId="6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01" i="62" l="1"/>
  <c r="Z1000" i="62"/>
  <c r="Z993" i="62"/>
  <c r="Z992" i="62"/>
  <c r="Z991" i="62"/>
  <c r="Z990" i="62"/>
  <c r="Z980" i="62"/>
  <c r="Z977" i="62"/>
  <c r="Z972" i="62"/>
  <c r="Z965" i="62"/>
  <c r="Z960" i="62"/>
  <c r="Z957" i="62"/>
  <c r="Z956" i="62"/>
  <c r="Z955" i="62"/>
  <c r="Z946" i="62"/>
  <c r="Z944" i="62"/>
  <c r="Z942" i="62"/>
  <c r="Z939" i="62"/>
  <c r="Z923" i="62"/>
  <c r="Z922" i="62"/>
  <c r="Z920" i="62"/>
  <c r="Z913" i="62"/>
  <c r="Z912" i="62"/>
  <c r="Z909" i="62"/>
  <c r="Z899" i="62"/>
  <c r="Z897" i="62"/>
  <c r="Z891" i="62"/>
  <c r="Z886" i="62"/>
  <c r="Z885" i="62"/>
  <c r="Z881" i="62"/>
  <c r="Z880" i="62"/>
  <c r="Z878" i="62"/>
  <c r="Z876" i="62"/>
  <c r="Z875" i="62"/>
  <c r="Z872" i="62"/>
  <c r="Z867" i="62"/>
  <c r="Z864" i="62"/>
  <c r="Z857" i="62"/>
  <c r="Z855" i="62"/>
  <c r="Z854" i="62"/>
  <c r="Z851" i="62"/>
  <c r="Z832" i="62"/>
  <c r="Z825" i="62"/>
  <c r="Z822" i="62"/>
  <c r="Z820" i="62"/>
  <c r="Z817" i="62"/>
  <c r="Z811" i="62"/>
  <c r="Z810" i="62"/>
  <c r="Z808" i="62"/>
  <c r="Z807" i="62"/>
  <c r="Z803" i="62"/>
  <c r="Z802" i="62"/>
  <c r="Z779" i="62"/>
  <c r="Z776" i="62"/>
  <c r="Z775" i="62"/>
  <c r="Z774" i="62"/>
  <c r="Z773" i="62"/>
  <c r="Z772" i="62"/>
  <c r="Z771" i="62"/>
  <c r="Z765" i="62"/>
  <c r="Z764" i="62"/>
  <c r="Z763" i="62"/>
  <c r="Z761" i="62"/>
  <c r="Z758" i="62"/>
  <c r="Z757" i="62"/>
  <c r="Z756" i="62"/>
  <c r="Z755" i="62"/>
  <c r="Z754" i="62"/>
  <c r="Z752" i="62"/>
  <c r="Z751" i="62"/>
  <c r="Z750" i="62"/>
  <c r="Z748" i="62"/>
  <c r="Z747" i="62"/>
  <c r="Z746" i="62"/>
  <c r="Z743" i="62"/>
  <c r="Z739" i="62"/>
  <c r="Z738" i="62"/>
  <c r="Z734" i="62"/>
  <c r="Z732" i="62"/>
  <c r="Z730" i="62"/>
  <c r="Z722" i="62"/>
  <c r="Z721" i="62"/>
  <c r="Z716" i="62"/>
  <c r="Z707" i="62"/>
  <c r="Z692" i="62"/>
  <c r="Z690" i="62"/>
  <c r="Z689" i="62"/>
  <c r="Z687" i="62"/>
  <c r="Z686" i="62"/>
  <c r="Z681" i="62"/>
  <c r="Z672" i="62"/>
  <c r="Z671" i="62"/>
  <c r="Z669" i="62"/>
  <c r="Z667" i="62"/>
  <c r="Z666" i="62"/>
  <c r="Z665" i="62"/>
  <c r="Z657" i="62"/>
  <c r="Z654" i="62"/>
  <c r="Z653" i="62"/>
  <c r="Z651" i="62"/>
  <c r="Z633" i="62"/>
  <c r="Z628" i="62"/>
  <c r="Z626" i="62"/>
  <c r="Z618" i="62"/>
  <c r="Z614" i="62"/>
  <c r="Z609" i="62"/>
  <c r="Z596" i="62"/>
  <c r="Z577" i="62"/>
  <c r="Z573" i="62"/>
  <c r="Z572" i="62"/>
  <c r="Z568" i="62"/>
  <c r="Z560" i="62"/>
  <c r="Z558" i="62"/>
  <c r="Z555" i="62"/>
  <c r="Z553" i="62"/>
  <c r="Z552" i="62"/>
  <c r="Z550" i="62"/>
  <c r="Z548" i="62"/>
  <c r="Z543" i="62"/>
  <c r="Z537" i="62"/>
  <c r="Z532" i="62"/>
  <c r="Z528" i="62"/>
  <c r="Z506" i="62"/>
  <c r="Z499" i="62"/>
  <c r="Z498" i="62"/>
  <c r="Z497" i="62"/>
  <c r="Z491" i="62"/>
  <c r="Z488" i="62"/>
  <c r="Z487" i="62"/>
  <c r="Z484" i="62"/>
  <c r="Z483" i="62"/>
  <c r="Z480" i="62"/>
  <c r="Z476" i="62"/>
  <c r="Z475" i="62"/>
  <c r="Z466" i="62"/>
  <c r="Z460" i="62"/>
  <c r="Z445" i="62"/>
  <c r="Z443" i="62"/>
  <c r="Z430" i="62"/>
  <c r="Z420" i="62"/>
  <c r="Z419" i="62"/>
  <c r="Z418" i="62"/>
  <c r="Z412" i="62"/>
  <c r="Z406" i="62"/>
  <c r="Z402" i="62"/>
  <c r="Z395" i="62"/>
  <c r="Z394" i="62"/>
  <c r="Z393" i="62"/>
  <c r="Z388" i="62"/>
  <c r="Z372" i="62"/>
  <c r="Z369" i="62"/>
  <c r="Z367" i="62"/>
  <c r="Z366" i="62"/>
  <c r="Z365" i="62"/>
  <c r="Z359" i="62"/>
  <c r="Z355" i="62"/>
  <c r="Z347" i="62"/>
  <c r="Z333" i="62"/>
  <c r="Z332" i="62"/>
  <c r="Z330" i="62"/>
  <c r="Z303" i="62"/>
  <c r="Z302" i="62"/>
  <c r="Z301" i="62"/>
  <c r="Z300" i="62"/>
  <c r="Z299" i="62"/>
  <c r="Z298" i="62"/>
  <c r="Z297" i="62"/>
  <c r="Z296" i="62"/>
  <c r="Z295" i="62"/>
  <c r="Z294" i="62"/>
  <c r="Z293" i="62"/>
  <c r="Z292" i="62"/>
  <c r="Z291" i="62"/>
  <c r="Z290" i="62"/>
  <c r="Z289" i="62"/>
  <c r="Z288" i="62"/>
  <c r="Z287" i="62"/>
  <c r="Z284" i="62"/>
  <c r="Z280" i="62"/>
  <c r="Z279" i="62"/>
  <c r="Z278" i="62"/>
  <c r="Z276" i="62"/>
  <c r="Z275" i="62"/>
  <c r="Z274" i="62"/>
  <c r="Z273" i="62"/>
  <c r="Z267" i="62"/>
  <c r="Z266" i="62"/>
  <c r="Z261" i="62"/>
  <c r="Z260" i="62"/>
  <c r="Z259" i="62"/>
  <c r="Z258" i="62"/>
  <c r="Z257" i="62"/>
  <c r="Z255" i="62"/>
  <c r="Z254" i="62"/>
  <c r="Z251" i="62"/>
  <c r="Z248" i="62"/>
  <c r="Z246" i="62"/>
  <c r="Z243" i="62"/>
  <c r="Z241" i="62"/>
  <c r="Z240" i="62"/>
  <c r="Z239" i="62"/>
  <c r="Z238" i="62"/>
  <c r="Z237" i="62"/>
  <c r="Z236" i="62"/>
  <c r="Z235" i="62"/>
  <c r="Z234" i="62"/>
  <c r="Z232" i="62"/>
  <c r="Z231" i="62"/>
  <c r="Z230" i="62"/>
  <c r="Z229" i="62"/>
  <c r="Z226" i="62"/>
  <c r="Z224" i="62"/>
  <c r="Z223" i="62"/>
  <c r="Z222" i="62"/>
  <c r="Z221" i="62"/>
  <c r="Z220" i="62"/>
  <c r="Z219" i="62"/>
  <c r="Z218" i="62"/>
  <c r="Z217" i="62"/>
  <c r="Z216" i="62"/>
  <c r="Z215" i="62"/>
  <c r="Z214" i="62"/>
  <c r="Z211" i="62"/>
  <c r="Z210" i="62"/>
  <c r="Z209" i="62"/>
  <c r="Z207" i="62"/>
  <c r="Z204" i="62"/>
  <c r="Z202" i="62"/>
  <c r="Z201" i="62"/>
  <c r="Z195" i="62"/>
  <c r="Z194" i="62"/>
  <c r="Z193" i="62"/>
  <c r="Z191" i="62"/>
  <c r="Z190" i="62"/>
  <c r="Z189" i="62"/>
  <c r="Z187" i="62"/>
  <c r="Z186" i="62"/>
  <c r="Z185" i="62"/>
  <c r="Z184" i="62"/>
  <c r="Z182" i="62"/>
  <c r="Z181" i="62"/>
  <c r="Z178" i="62"/>
  <c r="Z174" i="62"/>
  <c r="Z170" i="62"/>
  <c r="Z169" i="62"/>
  <c r="Z167" i="62"/>
  <c r="Z165" i="62"/>
  <c r="Z163" i="62"/>
  <c r="Z161" i="62"/>
  <c r="Z160" i="62"/>
  <c r="Z154" i="62"/>
  <c r="Z150" i="62"/>
  <c r="Z146" i="62"/>
  <c r="Z140" i="62"/>
  <c r="Z139" i="62"/>
  <c r="Z138" i="62"/>
  <c r="Z135" i="62"/>
  <c r="Z133" i="62"/>
  <c r="Z132" i="62"/>
  <c r="Z128" i="62"/>
  <c r="Z127" i="62"/>
  <c r="Z126" i="62"/>
  <c r="Z125" i="62"/>
  <c r="Z124" i="62"/>
  <c r="Z123" i="62"/>
  <c r="Z122" i="62"/>
  <c r="Z120" i="62"/>
  <c r="Z117" i="62" l="1"/>
  <c r="Z116" i="62"/>
  <c r="Z72" i="62"/>
  <c r="Z47" i="62"/>
  <c r="Z39" i="62"/>
  <c r="Z36" i="62"/>
  <c r="Z32" i="62"/>
  <c r="Z31" i="62"/>
  <c r="Z29" i="62"/>
  <c r="Z28" i="62"/>
  <c r="Z27" i="62"/>
  <c r="Z26" i="62"/>
  <c r="Z25" i="62"/>
  <c r="Z23" i="62"/>
  <c r="Z22" i="62"/>
  <c r="Z20" i="62"/>
  <c r="Z19" i="62"/>
  <c r="Z18" i="62"/>
  <c r="Z17" i="62"/>
  <c r="Z15" i="62"/>
  <c r="Z13" i="62"/>
  <c r="Z3" i="62"/>
  <c r="W1003" i="62"/>
  <c r="W998" i="62"/>
  <c r="W992" i="62"/>
  <c r="W991" i="62"/>
  <c r="W971" i="62"/>
  <c r="W970" i="62"/>
  <c r="W969" i="62"/>
  <c r="W968" i="62"/>
  <c r="W967" i="62"/>
  <c r="W966" i="62"/>
  <c r="W965" i="62"/>
  <c r="W964" i="62"/>
  <c r="W963" i="62"/>
  <c r="W962" i="62"/>
  <c r="W961" i="62"/>
  <c r="W960" i="62"/>
  <c r="W959" i="62"/>
  <c r="W958" i="62"/>
  <c r="W957" i="62"/>
  <c r="W956" i="62"/>
  <c r="W954" i="62"/>
  <c r="W953" i="62"/>
  <c r="W952" i="62"/>
  <c r="W951" i="62"/>
  <c r="W950" i="62"/>
  <c r="W949" i="62"/>
  <c r="W947" i="62"/>
  <c r="W943" i="62"/>
  <c r="W941" i="62"/>
  <c r="W938" i="62"/>
  <c r="W937" i="62"/>
  <c r="W936" i="62"/>
  <c r="W935" i="62"/>
  <c r="W934" i="62"/>
  <c r="W933" i="62"/>
  <c r="W932" i="62"/>
  <c r="W931" i="62"/>
  <c r="W930" i="62"/>
  <c r="W929" i="62"/>
  <c r="W928" i="62"/>
  <c r="W927" i="62"/>
  <c r="W926" i="62"/>
  <c r="W925" i="62"/>
  <c r="W913" i="62"/>
  <c r="W910" i="62"/>
  <c r="W903" i="62"/>
  <c r="W901" i="62"/>
  <c r="W900" i="62"/>
  <c r="W899" i="62"/>
  <c r="W897" i="62"/>
  <c r="W890" i="62"/>
  <c r="W889" i="62"/>
  <c r="W888" i="62"/>
  <c r="W887" i="62"/>
  <c r="W884" i="62"/>
  <c r="W883" i="62"/>
  <c r="W882" i="62"/>
  <c r="W879" i="62"/>
  <c r="W877" i="62"/>
  <c r="W876" i="62"/>
  <c r="W875" i="62"/>
  <c r="W874" i="62"/>
  <c r="W858" i="62"/>
  <c r="W855" i="62"/>
  <c r="W836" i="62"/>
  <c r="W771" i="62"/>
  <c r="W749" i="62"/>
  <c r="W725" i="62"/>
  <c r="W724" i="62"/>
  <c r="W723" i="62"/>
  <c r="W722" i="62"/>
  <c r="W720" i="62"/>
  <c r="W719" i="62"/>
  <c r="W718" i="62"/>
  <c r="W716" i="62"/>
  <c r="W715" i="62"/>
  <c r="W712" i="62"/>
  <c r="W709" i="62"/>
  <c r="W695" i="62"/>
  <c r="W693" i="62"/>
  <c r="W691" i="62"/>
  <c r="W680" i="62"/>
  <c r="W648" i="62"/>
  <c r="W647" i="62"/>
  <c r="W637" i="62"/>
  <c r="W636" i="62"/>
  <c r="W627" i="62"/>
  <c r="W626" i="62"/>
  <c r="W621" i="62"/>
  <c r="W620" i="62"/>
  <c r="W619" i="62"/>
  <c r="W618" i="62"/>
  <c r="W613" i="62"/>
  <c r="W598" i="62"/>
  <c r="W596" i="62"/>
  <c r="W592" i="62"/>
  <c r="W591" i="62"/>
  <c r="W586" i="62"/>
  <c r="W585" i="62"/>
  <c r="W573" i="62"/>
  <c r="W553" i="62"/>
  <c r="W547" i="62"/>
  <c r="W536" i="62"/>
  <c r="W535" i="62"/>
  <c r="W526" i="62"/>
  <c r="W523" i="62"/>
  <c r="W522" i="62"/>
  <c r="W511" i="62"/>
  <c r="W504" i="62"/>
  <c r="W503" i="62"/>
  <c r="W502" i="62"/>
  <c r="W501" i="62"/>
  <c r="W493" i="62"/>
  <c r="W490" i="62"/>
  <c r="W489" i="62"/>
  <c r="W487" i="62"/>
  <c r="W486" i="62"/>
  <c r="W485" i="62"/>
  <c r="W484" i="62"/>
  <c r="W483" i="62"/>
  <c r="W482" i="62"/>
  <c r="W480" i="62"/>
  <c r="W479" i="62"/>
  <c r="W478" i="62"/>
  <c r="W477" i="62"/>
  <c r="W475" i="62"/>
  <c r="W474" i="62"/>
  <c r="W473" i="62"/>
  <c r="W472" i="62"/>
  <c r="W451" i="62"/>
  <c r="W444" i="62"/>
  <c r="W442" i="62"/>
  <c r="W441" i="62"/>
  <c r="W437" i="62"/>
  <c r="W436" i="62"/>
  <c r="W435" i="62"/>
  <c r="W434" i="62"/>
  <c r="W425" i="62"/>
  <c r="W424" i="62"/>
  <c r="W423" i="62"/>
  <c r="W422" i="62"/>
  <c r="W421" i="62"/>
  <c r="W420" i="62"/>
  <c r="W419" i="62"/>
  <c r="W415" i="62"/>
  <c r="W413" i="62"/>
  <c r="W411" i="62"/>
  <c r="W410" i="62"/>
  <c r="W409" i="62"/>
  <c r="W408" i="62"/>
  <c r="W407" i="62"/>
  <c r="W406" i="62"/>
  <c r="W405" i="62"/>
  <c r="W404" i="62"/>
  <c r="W403" i="62"/>
  <c r="W402" i="62"/>
  <c r="W401" i="62"/>
  <c r="W400" i="62"/>
  <c r="W399" i="62"/>
  <c r="W398" i="62"/>
  <c r="W397" i="62"/>
  <c r="W396" i="62"/>
  <c r="W391" i="62"/>
  <c r="W390" i="62"/>
  <c r="W388" i="62"/>
  <c r="W386" i="62"/>
  <c r="W381" i="62"/>
  <c r="W368" i="62"/>
  <c r="W364" i="62"/>
  <c r="W362" i="62"/>
  <c r="W346" i="62"/>
  <c r="W343" i="62"/>
  <c r="W334" i="62"/>
  <c r="W331" i="62"/>
  <c r="W328" i="62"/>
  <c r="W327" i="62"/>
  <c r="W326" i="62"/>
  <c r="W320" i="62"/>
  <c r="W319" i="62"/>
  <c r="W318" i="62"/>
  <c r="W295" i="62"/>
  <c r="W286" i="62"/>
  <c r="W284" i="62"/>
  <c r="W247" i="62"/>
  <c r="W246" i="62"/>
  <c r="W245" i="62"/>
  <c r="W242" i="62"/>
  <c r="W239" i="62"/>
  <c r="W238" i="62"/>
  <c r="W237" i="62"/>
  <c r="W236" i="62"/>
  <c r="W235" i="62"/>
  <c r="W234" i="62"/>
  <c r="W233" i="62"/>
  <c r="W232" i="62"/>
  <c r="W230" i="62"/>
  <c r="W228" i="62"/>
  <c r="W227" i="62"/>
  <c r="W225" i="62"/>
  <c r="W221" i="62"/>
  <c r="W213" i="62"/>
  <c r="W209" i="62"/>
  <c r="W208" i="62"/>
  <c r="W207" i="62"/>
  <c r="W206" i="62"/>
  <c r="W205" i="62"/>
  <c r="W201" i="62"/>
  <c r="W200" i="62"/>
  <c r="W199" i="62"/>
  <c r="W198" i="62"/>
  <c r="W197" i="62"/>
  <c r="W195" i="62"/>
  <c r="W194" i="62"/>
  <c r="W191" i="62"/>
  <c r="W185" i="62"/>
  <c r="W177" i="62"/>
  <c r="W172" i="62"/>
  <c r="W167" i="62"/>
  <c r="W165" i="62"/>
  <c r="W163" i="62"/>
  <c r="W162" i="62"/>
  <c r="W160" i="62"/>
  <c r="W159" i="62"/>
  <c r="W157" i="62"/>
  <c r="W156" i="62"/>
  <c r="W155" i="62"/>
  <c r="W153" i="62"/>
  <c r="W152" i="62"/>
  <c r="W151" i="62"/>
  <c r="W150" i="62"/>
  <c r="W149" i="62"/>
  <c r="W148" i="62"/>
  <c r="W147" i="62"/>
  <c r="W145" i="62"/>
  <c r="W144" i="62"/>
  <c r="W143" i="62"/>
  <c r="W134" i="62"/>
  <c r="W133" i="62"/>
  <c r="W123" i="62"/>
  <c r="W121" i="62"/>
  <c r="W120" i="62"/>
  <c r="W117" i="62"/>
  <c r="W95" i="62"/>
  <c r="W87" i="62"/>
  <c r="W77" i="62"/>
  <c r="W74" i="62"/>
  <c r="W73" i="62"/>
  <c r="W72" i="62"/>
  <c r="W70" i="62"/>
  <c r="W64" i="62"/>
  <c r="W62" i="62"/>
  <c r="W61" i="62"/>
  <c r="W52" i="62"/>
  <c r="W51" i="62"/>
  <c r="W50" i="62"/>
  <c r="W49" i="62"/>
  <c r="W48" i="62"/>
  <c r="W47" i="62"/>
  <c r="W46" i="62"/>
  <c r="W45" i="62"/>
  <c r="W44" i="62"/>
  <c r="W43" i="62"/>
  <c r="W42" i="62"/>
  <c r="W35" i="62"/>
  <c r="W30" i="62"/>
  <c r="W24" i="62"/>
  <c r="W23" i="62"/>
  <c r="W20" i="62"/>
  <c r="T4" i="62"/>
  <c r="T5" i="62"/>
  <c r="T6" i="62"/>
  <c r="T7" i="62"/>
  <c r="T8" i="62"/>
  <c r="T9" i="62"/>
  <c r="T10" i="62"/>
  <c r="T11" i="62"/>
  <c r="T12" i="62"/>
  <c r="T13" i="62"/>
  <c r="T14" i="62"/>
  <c r="T15" i="62"/>
  <c r="T16" i="62"/>
  <c r="T17" i="62"/>
  <c r="T18" i="62"/>
  <c r="T19" i="62"/>
  <c r="T20" i="62"/>
  <c r="T21" i="62"/>
  <c r="T22" i="62"/>
  <c r="T23" i="62"/>
  <c r="T24" i="62"/>
  <c r="T25" i="62"/>
  <c r="T26" i="62"/>
  <c r="T27" i="62"/>
  <c r="T28" i="62"/>
  <c r="T29" i="62"/>
  <c r="T30" i="62"/>
  <c r="T31" i="62"/>
  <c r="T32" i="62"/>
  <c r="T33" i="62"/>
  <c r="T34" i="62"/>
  <c r="T35" i="62"/>
  <c r="T36" i="62"/>
  <c r="T37" i="62"/>
  <c r="T38" i="62"/>
  <c r="T39" i="62"/>
  <c r="T40" i="62"/>
  <c r="T41" i="62"/>
  <c r="T42" i="62"/>
  <c r="T43" i="62"/>
  <c r="T44" i="62"/>
  <c r="T45" i="62"/>
  <c r="T46" i="62"/>
  <c r="T47" i="62"/>
  <c r="T48" i="62"/>
  <c r="T49" i="62"/>
  <c r="T50" i="62"/>
  <c r="T51" i="62"/>
  <c r="T52" i="62"/>
  <c r="T53" i="62"/>
  <c r="T54" i="62"/>
  <c r="T55" i="62"/>
  <c r="T56" i="62"/>
  <c r="T57" i="62"/>
  <c r="T58" i="62"/>
  <c r="T59" i="62"/>
  <c r="T60" i="62"/>
  <c r="T61" i="62"/>
  <c r="T62" i="62"/>
  <c r="T63" i="62"/>
  <c r="T64" i="62"/>
  <c r="T65" i="62"/>
  <c r="T66" i="62"/>
  <c r="T67" i="62"/>
  <c r="T68" i="62"/>
  <c r="T69" i="62"/>
  <c r="T70" i="62"/>
  <c r="T71" i="62"/>
  <c r="T72" i="62"/>
  <c r="T73" i="62"/>
  <c r="T74" i="62"/>
  <c r="T75" i="62"/>
  <c r="T76" i="62"/>
  <c r="T77" i="62"/>
  <c r="T78" i="62"/>
  <c r="T79" i="62"/>
  <c r="T80" i="62"/>
  <c r="T81" i="62"/>
  <c r="T82" i="62"/>
  <c r="T83" i="62"/>
  <c r="T84" i="62"/>
  <c r="T85" i="62"/>
  <c r="T86" i="62"/>
  <c r="T87" i="62"/>
  <c r="T88" i="62"/>
  <c r="T89" i="62"/>
  <c r="T90" i="62"/>
  <c r="T91" i="62"/>
  <c r="T92" i="62"/>
  <c r="T93" i="62"/>
  <c r="T94" i="62"/>
  <c r="T95" i="62"/>
  <c r="T96" i="62"/>
  <c r="T97" i="62"/>
  <c r="T98" i="62"/>
  <c r="T99" i="62"/>
  <c r="T100" i="62"/>
  <c r="T101" i="62"/>
  <c r="T102" i="62"/>
  <c r="T103" i="62"/>
  <c r="T104" i="62"/>
  <c r="T105" i="62"/>
  <c r="T106" i="62"/>
  <c r="T107" i="62"/>
  <c r="T108" i="62"/>
  <c r="T109" i="62"/>
  <c r="T110" i="62"/>
  <c r="T111" i="62"/>
  <c r="T112" i="62"/>
  <c r="T113" i="62"/>
  <c r="T114" i="62"/>
  <c r="T115" i="62"/>
  <c r="T116" i="62"/>
  <c r="T117" i="62"/>
  <c r="T118" i="62"/>
  <c r="T119" i="62"/>
  <c r="T120" i="62"/>
  <c r="T121" i="62"/>
  <c r="T122" i="62"/>
  <c r="T123" i="62"/>
  <c r="T124" i="62"/>
  <c r="T125" i="62"/>
  <c r="T126" i="62"/>
  <c r="T127" i="62"/>
  <c r="T128" i="62"/>
  <c r="T129" i="62"/>
  <c r="T130" i="62"/>
  <c r="T131" i="62"/>
  <c r="T132" i="62"/>
  <c r="T133" i="62"/>
  <c r="T134" i="62"/>
  <c r="T135" i="62"/>
  <c r="T136" i="62"/>
  <c r="T137" i="62"/>
  <c r="T138" i="62"/>
  <c r="T139" i="62"/>
  <c r="T140" i="62"/>
  <c r="T141" i="62"/>
  <c r="T142" i="62"/>
  <c r="T143" i="62"/>
  <c r="T144" i="62"/>
  <c r="T145" i="62"/>
  <c r="T146" i="62"/>
  <c r="T147" i="62"/>
  <c r="T148" i="62"/>
  <c r="T149" i="62"/>
  <c r="T150" i="62"/>
  <c r="T151" i="62"/>
  <c r="T152" i="62"/>
  <c r="T153" i="62"/>
  <c r="T154" i="62"/>
  <c r="T155" i="62"/>
  <c r="T156" i="62"/>
  <c r="T157" i="62"/>
  <c r="T158" i="62"/>
  <c r="T159" i="62"/>
  <c r="T160" i="62"/>
  <c r="T161" i="62"/>
  <c r="T162" i="62"/>
  <c r="T163" i="62"/>
  <c r="T164" i="62"/>
  <c r="T165" i="62"/>
  <c r="T166" i="62"/>
  <c r="T167" i="62"/>
  <c r="T168" i="62"/>
  <c r="T169" i="62"/>
  <c r="T170" i="62"/>
  <c r="T171" i="62"/>
  <c r="T172" i="62"/>
  <c r="T173" i="62"/>
  <c r="T174" i="62"/>
  <c r="T175" i="62"/>
  <c r="T176" i="62"/>
  <c r="T177" i="62"/>
  <c r="T178" i="62"/>
  <c r="T179" i="62"/>
  <c r="T180" i="62"/>
  <c r="T181" i="62"/>
  <c r="T182" i="62"/>
  <c r="T183" i="62"/>
  <c r="T184" i="62"/>
  <c r="T185" i="62"/>
  <c r="T186" i="62"/>
  <c r="T187" i="62"/>
  <c r="T188" i="62"/>
  <c r="T189" i="62"/>
  <c r="T190" i="62"/>
  <c r="T191" i="62"/>
  <c r="T192" i="62"/>
  <c r="T193" i="62"/>
  <c r="T194" i="62"/>
  <c r="T195" i="62"/>
  <c r="T196" i="62"/>
  <c r="T197" i="62"/>
  <c r="T198" i="62"/>
  <c r="T199" i="62"/>
  <c r="T200" i="62"/>
  <c r="T201" i="62"/>
  <c r="T202" i="62"/>
  <c r="T203" i="62"/>
  <c r="T204" i="62"/>
  <c r="T205" i="62"/>
  <c r="T206" i="62"/>
  <c r="T207" i="62"/>
  <c r="T208" i="62"/>
  <c r="T209" i="62"/>
  <c r="T210" i="62"/>
  <c r="T211" i="62"/>
  <c r="T212" i="62"/>
  <c r="T213" i="62"/>
  <c r="T214" i="62"/>
  <c r="T215" i="62"/>
  <c r="T216" i="62"/>
  <c r="T217" i="62"/>
  <c r="T218" i="62"/>
  <c r="T219" i="62"/>
  <c r="T220" i="62"/>
  <c r="T221" i="62"/>
  <c r="T222" i="62"/>
  <c r="T223" i="62"/>
  <c r="T224" i="62"/>
  <c r="T225" i="62"/>
  <c r="T226" i="62"/>
  <c r="T227" i="62"/>
  <c r="T228" i="62"/>
  <c r="T229" i="62"/>
  <c r="T230" i="62"/>
  <c r="T231" i="62"/>
  <c r="T232" i="62"/>
  <c r="T233" i="62"/>
  <c r="T234" i="62"/>
  <c r="T235" i="62"/>
  <c r="T236" i="62"/>
  <c r="T237" i="62"/>
  <c r="T238" i="62"/>
  <c r="T239" i="62"/>
  <c r="T240" i="62"/>
  <c r="T241" i="62"/>
  <c r="T242" i="62"/>
  <c r="T243" i="62"/>
  <c r="T244" i="62"/>
  <c r="T245" i="62"/>
  <c r="T246" i="62"/>
  <c r="T247" i="62"/>
  <c r="T248" i="62"/>
  <c r="T249" i="62"/>
  <c r="T250" i="62"/>
  <c r="T251" i="62"/>
  <c r="T252" i="62"/>
  <c r="T253" i="62"/>
  <c r="T254" i="62"/>
  <c r="T255" i="62"/>
  <c r="T256" i="62"/>
  <c r="T257" i="62"/>
  <c r="T258" i="62"/>
  <c r="T259" i="62"/>
  <c r="T260" i="62"/>
  <c r="T261" i="62"/>
  <c r="T262" i="62"/>
  <c r="T263" i="62"/>
  <c r="T264" i="62"/>
  <c r="T265" i="62"/>
  <c r="T266" i="62"/>
  <c r="T267" i="62"/>
  <c r="T268" i="62"/>
  <c r="T269" i="62"/>
  <c r="T270" i="62"/>
  <c r="T271" i="62"/>
  <c r="T272" i="62"/>
  <c r="T273" i="62"/>
  <c r="T274" i="62"/>
  <c r="T275" i="62"/>
  <c r="T276" i="62"/>
  <c r="T277" i="62"/>
  <c r="T278" i="62"/>
  <c r="T279" i="62"/>
  <c r="T280" i="62"/>
  <c r="T281" i="62"/>
  <c r="T282" i="62"/>
  <c r="T283" i="62"/>
  <c r="T284" i="62"/>
  <c r="T285" i="62"/>
  <c r="T286" i="62"/>
  <c r="T287" i="62"/>
  <c r="T288" i="62"/>
  <c r="T289" i="62"/>
  <c r="T290" i="62"/>
  <c r="T291" i="62"/>
  <c r="T292" i="62"/>
  <c r="T293" i="62"/>
  <c r="T294" i="62"/>
  <c r="T295" i="62"/>
  <c r="T296" i="62"/>
  <c r="T297" i="62"/>
  <c r="T298" i="62"/>
  <c r="T299" i="62"/>
  <c r="T300" i="62"/>
  <c r="T301" i="62"/>
  <c r="T302" i="62"/>
  <c r="T303" i="62"/>
  <c r="T304" i="62"/>
  <c r="T305" i="62"/>
  <c r="T306" i="62"/>
  <c r="T307" i="62"/>
  <c r="T308" i="62"/>
  <c r="T309" i="62"/>
  <c r="T310" i="62"/>
  <c r="T311" i="62"/>
  <c r="T312" i="62"/>
  <c r="T313" i="62"/>
  <c r="T314" i="62"/>
  <c r="T315" i="62"/>
  <c r="T316" i="62"/>
  <c r="T317" i="62"/>
  <c r="T318" i="62"/>
  <c r="T319" i="62"/>
  <c r="T320" i="62"/>
  <c r="T321" i="62"/>
  <c r="T322" i="62"/>
  <c r="T323" i="62"/>
  <c r="T324" i="62"/>
  <c r="T325" i="62"/>
  <c r="T326" i="62"/>
  <c r="T327" i="62"/>
  <c r="T328" i="62"/>
  <c r="T329" i="62"/>
  <c r="T330" i="62"/>
  <c r="T331" i="62"/>
  <c r="T332" i="62"/>
  <c r="T333" i="62"/>
  <c r="T334" i="62"/>
  <c r="T335" i="62"/>
  <c r="T336" i="62"/>
  <c r="T337" i="62"/>
  <c r="T338" i="62"/>
  <c r="T339" i="62"/>
  <c r="T340" i="62"/>
  <c r="T341" i="62"/>
  <c r="T342" i="62"/>
  <c r="T343" i="62"/>
  <c r="T344" i="62"/>
  <c r="T345" i="62"/>
  <c r="T346" i="62"/>
  <c r="T347" i="62"/>
  <c r="T348" i="62"/>
  <c r="T349" i="62"/>
  <c r="T350" i="62"/>
  <c r="T351" i="62"/>
  <c r="T352" i="62"/>
  <c r="T353" i="62"/>
  <c r="T354" i="62"/>
  <c r="T355" i="62"/>
  <c r="T356" i="62"/>
  <c r="T357" i="62"/>
  <c r="T358" i="62"/>
  <c r="T359" i="62"/>
  <c r="T360" i="62"/>
  <c r="T361" i="62"/>
  <c r="T362" i="62"/>
  <c r="T363" i="62"/>
  <c r="T364" i="62"/>
  <c r="T365" i="62"/>
  <c r="T366" i="62"/>
  <c r="T367" i="62"/>
  <c r="T368" i="62"/>
  <c r="T369" i="62"/>
  <c r="T370" i="62"/>
  <c r="T371" i="62"/>
  <c r="T372" i="62"/>
  <c r="T373" i="62"/>
  <c r="T374" i="62"/>
  <c r="T375" i="62"/>
  <c r="T376" i="62"/>
  <c r="T377" i="62"/>
  <c r="T378" i="62"/>
  <c r="T379" i="62"/>
  <c r="T380" i="62"/>
  <c r="T381" i="62"/>
  <c r="T382" i="62"/>
  <c r="T383" i="62"/>
  <c r="T384" i="62"/>
  <c r="T385" i="62"/>
  <c r="T386" i="62"/>
  <c r="T387" i="62"/>
  <c r="T388" i="62"/>
  <c r="T389" i="62"/>
  <c r="T390" i="62"/>
  <c r="T391" i="62"/>
  <c r="T392" i="62"/>
  <c r="T393" i="62"/>
  <c r="T394" i="62"/>
  <c r="T395" i="62"/>
  <c r="T396" i="62"/>
  <c r="T397" i="62"/>
  <c r="T398" i="62"/>
  <c r="T399" i="62"/>
  <c r="T400" i="62"/>
  <c r="T401" i="62"/>
  <c r="T402" i="62"/>
  <c r="T403" i="62"/>
  <c r="T404" i="62"/>
  <c r="T405" i="62"/>
  <c r="T406" i="62"/>
  <c r="T407" i="62"/>
  <c r="T408" i="62"/>
  <c r="T409" i="62"/>
  <c r="T410" i="62"/>
  <c r="T411" i="62"/>
  <c r="T412" i="62"/>
  <c r="T413" i="62"/>
  <c r="T414" i="62"/>
  <c r="T415" i="62"/>
  <c r="T416" i="62"/>
  <c r="T417" i="62"/>
  <c r="T418" i="62"/>
  <c r="T419" i="62"/>
  <c r="T420" i="62"/>
  <c r="T421" i="62"/>
  <c r="T422" i="62"/>
  <c r="T423" i="62"/>
  <c r="T424" i="62"/>
  <c r="T425" i="62"/>
  <c r="T426" i="62"/>
  <c r="T427" i="62"/>
  <c r="T428" i="62"/>
  <c r="T429" i="62"/>
  <c r="T430" i="62"/>
  <c r="T431" i="62"/>
  <c r="T432" i="62"/>
  <c r="T433" i="62"/>
  <c r="T434" i="62"/>
  <c r="T435" i="62"/>
  <c r="T436" i="62"/>
  <c r="T437" i="62"/>
  <c r="T438" i="62"/>
  <c r="T439" i="62"/>
  <c r="T440" i="62"/>
  <c r="T441" i="62"/>
  <c r="T442" i="62"/>
  <c r="T443" i="62"/>
  <c r="T444" i="62"/>
  <c r="T445" i="62"/>
  <c r="T446" i="62"/>
  <c r="T447" i="62"/>
  <c r="T448" i="62"/>
  <c r="T449" i="62"/>
  <c r="T450" i="62"/>
  <c r="T451" i="62"/>
  <c r="T452" i="62"/>
  <c r="T453" i="62"/>
  <c r="T454" i="62"/>
  <c r="T455" i="62"/>
  <c r="T456" i="62"/>
  <c r="T457" i="62"/>
  <c r="T458" i="62"/>
  <c r="T459" i="62"/>
  <c r="T460" i="62"/>
  <c r="T461" i="62"/>
  <c r="T462" i="62"/>
  <c r="T463" i="62"/>
  <c r="T464" i="62"/>
  <c r="T465" i="62"/>
  <c r="T466" i="62"/>
  <c r="T467" i="62"/>
  <c r="T468" i="62"/>
  <c r="T469" i="62"/>
  <c r="T470" i="62"/>
  <c r="T471" i="62"/>
  <c r="T472" i="62"/>
  <c r="T473" i="62"/>
  <c r="T474" i="62"/>
  <c r="T475" i="62"/>
  <c r="T476" i="62"/>
  <c r="T477" i="62"/>
  <c r="T478" i="62"/>
  <c r="T479" i="62"/>
  <c r="T480" i="62"/>
  <c r="T481" i="62"/>
  <c r="T482" i="62"/>
  <c r="T483" i="62"/>
  <c r="T484" i="62"/>
  <c r="T485" i="62"/>
  <c r="T486" i="62"/>
  <c r="T487" i="62"/>
  <c r="T488" i="62"/>
  <c r="T489" i="62"/>
  <c r="T490" i="62"/>
  <c r="T491" i="62"/>
  <c r="T492" i="62"/>
  <c r="T493" i="62"/>
  <c r="T494" i="62"/>
  <c r="T495" i="62"/>
  <c r="T496" i="62"/>
  <c r="T497" i="62"/>
  <c r="T498" i="62"/>
  <c r="T499" i="62"/>
  <c r="T500" i="62"/>
  <c r="T501" i="62"/>
  <c r="T502" i="62"/>
  <c r="T503" i="62"/>
  <c r="T504" i="62"/>
  <c r="T505" i="62"/>
  <c r="T506" i="62"/>
  <c r="T507" i="62"/>
  <c r="T508" i="62"/>
  <c r="T509" i="62"/>
  <c r="T510" i="62"/>
  <c r="T511" i="62"/>
  <c r="T512" i="62"/>
  <c r="T513" i="62"/>
  <c r="T514" i="62"/>
  <c r="T515" i="62"/>
  <c r="T516" i="62"/>
  <c r="T517" i="62"/>
  <c r="T518" i="62"/>
  <c r="T519" i="62"/>
  <c r="T520" i="62"/>
  <c r="T521" i="62"/>
  <c r="T522" i="62"/>
  <c r="T523" i="62"/>
  <c r="T524" i="62"/>
  <c r="T525" i="62"/>
  <c r="T526" i="62"/>
  <c r="T527" i="62"/>
  <c r="T528" i="62"/>
  <c r="T529" i="62"/>
  <c r="T530" i="62"/>
  <c r="T531" i="62"/>
  <c r="T532" i="62"/>
  <c r="T533" i="62"/>
  <c r="T534" i="62"/>
  <c r="T535" i="62"/>
  <c r="T536" i="62"/>
  <c r="T537" i="62"/>
  <c r="T538" i="62"/>
  <c r="T539" i="62"/>
  <c r="T540" i="62"/>
  <c r="T541" i="62"/>
  <c r="T542" i="62"/>
  <c r="T543" i="62"/>
  <c r="T544" i="62"/>
  <c r="T545" i="62"/>
  <c r="T546" i="62"/>
  <c r="T547" i="62"/>
  <c r="T548" i="62"/>
  <c r="T549" i="62"/>
  <c r="T550" i="62"/>
  <c r="T551" i="62"/>
  <c r="T552" i="62"/>
  <c r="T553" i="62"/>
  <c r="T554" i="62"/>
  <c r="T555" i="62"/>
  <c r="T556" i="62"/>
  <c r="T557" i="62"/>
  <c r="T558" i="62"/>
  <c r="T559" i="62"/>
  <c r="T560" i="62"/>
  <c r="T561" i="62"/>
  <c r="T562" i="62"/>
  <c r="T563" i="62"/>
  <c r="T564" i="62"/>
  <c r="T565" i="62"/>
  <c r="T566" i="62"/>
  <c r="T567" i="62"/>
  <c r="T568" i="62"/>
  <c r="T569" i="62"/>
  <c r="T570" i="62"/>
  <c r="T571" i="62"/>
  <c r="T572" i="62"/>
  <c r="T573" i="62"/>
  <c r="T574" i="62"/>
  <c r="T575" i="62"/>
  <c r="T576" i="62"/>
  <c r="T577" i="62"/>
  <c r="T578" i="62"/>
  <c r="T579" i="62"/>
  <c r="T580" i="62"/>
  <c r="T581" i="62"/>
  <c r="T582" i="62"/>
  <c r="T583" i="62"/>
  <c r="T584" i="62"/>
  <c r="T585" i="62"/>
  <c r="T586" i="62"/>
  <c r="T587" i="62"/>
  <c r="T588" i="62"/>
  <c r="T589" i="62"/>
  <c r="T590" i="62"/>
  <c r="T591" i="62"/>
  <c r="T592" i="62"/>
  <c r="T593" i="62"/>
  <c r="T594" i="62"/>
  <c r="T595" i="62"/>
  <c r="T596" i="62"/>
  <c r="T597" i="62"/>
  <c r="T598" i="62"/>
  <c r="T599" i="62"/>
  <c r="T600" i="62"/>
  <c r="T601" i="62"/>
  <c r="T602" i="62"/>
  <c r="T603" i="62"/>
  <c r="T604" i="62"/>
  <c r="T605" i="62"/>
  <c r="T606" i="62"/>
  <c r="T607" i="62"/>
  <c r="T608" i="62"/>
  <c r="T609" i="62"/>
  <c r="T610" i="62"/>
  <c r="T611" i="62"/>
  <c r="T612" i="62"/>
  <c r="T613" i="62"/>
  <c r="T614" i="62"/>
  <c r="T615" i="62"/>
  <c r="T616" i="62"/>
  <c r="T617" i="62"/>
  <c r="T618" i="62"/>
  <c r="T619" i="62"/>
  <c r="T620" i="62"/>
  <c r="T621" i="62"/>
  <c r="T622" i="62"/>
  <c r="T623" i="62"/>
  <c r="T624" i="62"/>
  <c r="T625" i="62"/>
  <c r="T626" i="62"/>
  <c r="T627" i="62"/>
  <c r="T628" i="62"/>
  <c r="T629" i="62"/>
  <c r="T630" i="62"/>
  <c r="T631" i="62"/>
  <c r="T632" i="62"/>
  <c r="T633" i="62"/>
  <c r="T634" i="62"/>
  <c r="T635" i="62"/>
  <c r="T636" i="62"/>
  <c r="T637" i="62"/>
  <c r="T638" i="62"/>
  <c r="T639" i="62"/>
  <c r="T640" i="62"/>
  <c r="T641" i="62"/>
  <c r="T642" i="62"/>
  <c r="T643" i="62"/>
  <c r="T644" i="62"/>
  <c r="T645" i="62"/>
  <c r="T646" i="62"/>
  <c r="T647" i="62"/>
  <c r="T648" i="62"/>
  <c r="T649" i="62"/>
  <c r="T650" i="62"/>
  <c r="T651" i="62"/>
  <c r="T652" i="62"/>
  <c r="T653" i="62"/>
  <c r="T654" i="62"/>
  <c r="T655" i="62"/>
  <c r="T656" i="62"/>
  <c r="T657" i="62"/>
  <c r="T658" i="62"/>
  <c r="T659" i="62"/>
  <c r="T660" i="62"/>
  <c r="T661" i="62"/>
  <c r="T662" i="62"/>
  <c r="T663" i="62"/>
  <c r="T664" i="62"/>
  <c r="T665" i="62"/>
  <c r="T666" i="62"/>
  <c r="T667" i="62"/>
  <c r="T668" i="62"/>
  <c r="T669" i="62"/>
  <c r="T670" i="62"/>
  <c r="T671" i="62"/>
  <c r="T672" i="62"/>
  <c r="T673" i="62"/>
  <c r="T674" i="62"/>
  <c r="T675" i="62"/>
  <c r="T676" i="62"/>
  <c r="T677" i="62"/>
  <c r="T678" i="62"/>
  <c r="T679" i="62"/>
  <c r="T680" i="62"/>
  <c r="T681" i="62"/>
  <c r="T682" i="62"/>
  <c r="T683" i="62"/>
  <c r="T684" i="62"/>
  <c r="T685" i="62"/>
  <c r="T686" i="62"/>
  <c r="T687" i="62"/>
  <c r="T688" i="62"/>
  <c r="T689" i="62"/>
  <c r="T690" i="62"/>
  <c r="T691" i="62"/>
  <c r="T692" i="62"/>
  <c r="T693" i="62"/>
  <c r="T694" i="62"/>
  <c r="T695" i="62"/>
  <c r="T696" i="62"/>
  <c r="T697" i="62"/>
  <c r="T698" i="62"/>
  <c r="T699" i="62"/>
  <c r="T700" i="62"/>
  <c r="T701" i="62"/>
  <c r="T702" i="62"/>
  <c r="T703" i="62"/>
  <c r="T704" i="62"/>
  <c r="T705" i="62"/>
  <c r="T706" i="62"/>
  <c r="T707" i="62"/>
  <c r="T708" i="62"/>
  <c r="T709" i="62"/>
  <c r="T710" i="62"/>
  <c r="T711" i="62"/>
  <c r="T712" i="62"/>
  <c r="T713" i="62"/>
  <c r="T714" i="62"/>
  <c r="T715" i="62"/>
  <c r="T716" i="62"/>
  <c r="T717" i="62"/>
  <c r="T718" i="62"/>
  <c r="T719" i="62"/>
  <c r="T720" i="62"/>
  <c r="T721" i="62"/>
  <c r="T722" i="62"/>
  <c r="T723" i="62"/>
  <c r="T724" i="62"/>
  <c r="T725" i="62"/>
  <c r="T726" i="62"/>
  <c r="T727" i="62"/>
  <c r="T728" i="62"/>
  <c r="T729" i="62"/>
  <c r="T730" i="62"/>
  <c r="T731" i="62"/>
  <c r="T732" i="62"/>
  <c r="T733" i="62"/>
  <c r="T734" i="62"/>
  <c r="T735" i="62"/>
  <c r="T736" i="62"/>
  <c r="T737" i="62"/>
  <c r="T738" i="62"/>
  <c r="T739" i="62"/>
  <c r="T740" i="62"/>
  <c r="T741" i="62"/>
  <c r="T742" i="62"/>
  <c r="T743" i="62"/>
  <c r="T744" i="62"/>
  <c r="T745" i="62"/>
  <c r="T746" i="62"/>
  <c r="T747" i="62"/>
  <c r="T748" i="62"/>
  <c r="T749" i="62"/>
  <c r="T750" i="62"/>
  <c r="T751" i="62"/>
  <c r="T752" i="62"/>
  <c r="T753" i="62"/>
  <c r="T754" i="62"/>
  <c r="T755" i="62"/>
  <c r="T756" i="62"/>
  <c r="T757" i="62"/>
  <c r="T758" i="62"/>
  <c r="T759" i="62"/>
  <c r="T760" i="62"/>
  <c r="T761" i="62"/>
  <c r="T762" i="62"/>
  <c r="T763" i="62"/>
  <c r="T764" i="62"/>
  <c r="T765" i="62"/>
  <c r="T766" i="62"/>
  <c r="T767" i="62"/>
  <c r="T768" i="62"/>
  <c r="T769" i="62"/>
  <c r="T770" i="62"/>
  <c r="T771" i="62"/>
  <c r="T772" i="62"/>
  <c r="T773" i="62"/>
  <c r="T774" i="62"/>
  <c r="T775" i="62"/>
  <c r="T776" i="62"/>
  <c r="T777" i="62"/>
  <c r="T778" i="62"/>
  <c r="T779" i="62"/>
  <c r="T780" i="62"/>
  <c r="T781" i="62"/>
  <c r="T782" i="62"/>
  <c r="T783" i="62"/>
  <c r="T784" i="62"/>
  <c r="T785" i="62"/>
  <c r="T786" i="62"/>
  <c r="T787" i="62"/>
  <c r="T788" i="62"/>
  <c r="T789" i="62"/>
  <c r="T790" i="62"/>
  <c r="T791" i="62"/>
  <c r="T792" i="62"/>
  <c r="T793" i="62"/>
  <c r="T794" i="62"/>
  <c r="T795" i="62"/>
  <c r="T796" i="62"/>
  <c r="T797" i="62"/>
  <c r="T798" i="62"/>
  <c r="T799" i="62"/>
  <c r="T800" i="62"/>
  <c r="T801" i="62"/>
  <c r="T802" i="62"/>
  <c r="T803" i="62"/>
  <c r="T804" i="62"/>
  <c r="T805" i="62"/>
  <c r="T806" i="62"/>
  <c r="T807" i="62"/>
  <c r="T808" i="62"/>
  <c r="T809" i="62"/>
  <c r="T810" i="62"/>
  <c r="T811" i="62"/>
  <c r="T812" i="62"/>
  <c r="T813" i="62"/>
  <c r="T814" i="62"/>
  <c r="T815" i="62"/>
  <c r="T816" i="62"/>
  <c r="T817" i="62"/>
  <c r="T818" i="62"/>
  <c r="T819" i="62"/>
  <c r="T820" i="62"/>
  <c r="T821" i="62"/>
  <c r="T822" i="62"/>
  <c r="T823" i="62"/>
  <c r="T824" i="62"/>
  <c r="T825" i="62"/>
  <c r="T826" i="62"/>
  <c r="T827" i="62"/>
  <c r="T828" i="62"/>
  <c r="T829" i="62"/>
  <c r="T830" i="62"/>
  <c r="T831" i="62"/>
  <c r="T832" i="62"/>
  <c r="T833" i="62"/>
  <c r="T834" i="62"/>
  <c r="T835" i="62"/>
  <c r="T836" i="62"/>
  <c r="T837" i="62"/>
  <c r="T838" i="62"/>
  <c r="T839" i="62"/>
  <c r="T840" i="62"/>
  <c r="T841" i="62"/>
  <c r="T842" i="62"/>
  <c r="T843" i="62"/>
  <c r="T844" i="62"/>
  <c r="T845" i="62"/>
  <c r="T846" i="62"/>
  <c r="T847" i="62"/>
  <c r="T848" i="62"/>
  <c r="T849" i="62"/>
  <c r="T850" i="62"/>
  <c r="T851" i="62"/>
  <c r="T852" i="62"/>
  <c r="T853" i="62"/>
  <c r="T854" i="62"/>
  <c r="T855" i="62"/>
  <c r="T856" i="62"/>
  <c r="T857" i="62"/>
  <c r="T858" i="62"/>
  <c r="T859" i="62"/>
  <c r="T860" i="62"/>
  <c r="T861" i="62"/>
  <c r="T862" i="62"/>
  <c r="T863" i="62"/>
  <c r="T864" i="62"/>
  <c r="T865" i="62"/>
  <c r="T866" i="62"/>
  <c r="T867" i="62"/>
  <c r="T868" i="62"/>
  <c r="T869" i="62"/>
  <c r="T870" i="62"/>
  <c r="T871" i="62"/>
  <c r="T872" i="62"/>
  <c r="T873" i="62"/>
  <c r="T874" i="62"/>
  <c r="T875" i="62"/>
  <c r="T876" i="62"/>
  <c r="T877" i="62"/>
  <c r="T878" i="62"/>
  <c r="T879" i="62"/>
  <c r="T880" i="62"/>
  <c r="T881" i="62"/>
  <c r="T882" i="62"/>
  <c r="T883" i="62"/>
  <c r="T884" i="62"/>
  <c r="T885" i="62"/>
  <c r="T886" i="62"/>
  <c r="T887" i="62"/>
  <c r="T888" i="62"/>
  <c r="T889" i="62"/>
  <c r="T890" i="62"/>
  <c r="T891" i="62"/>
  <c r="T892" i="62"/>
  <c r="T893" i="62"/>
  <c r="T894" i="62"/>
  <c r="T895" i="62"/>
  <c r="T896" i="62"/>
  <c r="T897" i="62"/>
  <c r="T898" i="62"/>
  <c r="T899" i="62"/>
  <c r="T900" i="62"/>
  <c r="T901" i="62"/>
  <c r="T902" i="62"/>
  <c r="T903" i="62"/>
  <c r="T904" i="62"/>
  <c r="T905" i="62"/>
  <c r="T906" i="62"/>
  <c r="T907" i="62"/>
  <c r="T908" i="62"/>
  <c r="T909" i="62"/>
  <c r="T910" i="62"/>
  <c r="T911" i="62"/>
  <c r="T912" i="62"/>
  <c r="T913" i="62"/>
  <c r="T914" i="62"/>
  <c r="T915" i="62"/>
  <c r="T916" i="62"/>
  <c r="T917" i="62"/>
  <c r="T918" i="62"/>
  <c r="T919" i="62"/>
  <c r="T920" i="62"/>
  <c r="T921" i="62"/>
  <c r="T922" i="62"/>
  <c r="T923" i="62"/>
  <c r="T924" i="62"/>
  <c r="T925" i="62"/>
  <c r="T926" i="62"/>
  <c r="T927" i="62"/>
  <c r="T928" i="62"/>
  <c r="T929" i="62"/>
  <c r="T930" i="62"/>
  <c r="T931" i="62"/>
  <c r="T932" i="62"/>
  <c r="T933" i="62"/>
  <c r="T934" i="62"/>
  <c r="T935" i="62"/>
  <c r="T936" i="62"/>
  <c r="T937" i="62"/>
  <c r="T938" i="62"/>
  <c r="T939" i="62"/>
  <c r="T940" i="62"/>
  <c r="T941" i="62"/>
  <c r="T942" i="62"/>
  <c r="T943" i="62"/>
  <c r="T944" i="62"/>
  <c r="T945" i="62"/>
  <c r="T946" i="62"/>
  <c r="T947" i="62"/>
  <c r="T948" i="62"/>
  <c r="T949" i="62"/>
  <c r="T950" i="62"/>
  <c r="T951" i="62"/>
  <c r="T952" i="62"/>
  <c r="T953" i="62"/>
  <c r="T954" i="62"/>
  <c r="T955" i="62"/>
  <c r="T956" i="62"/>
  <c r="T957" i="62"/>
  <c r="T958" i="62"/>
  <c r="T959" i="62"/>
  <c r="T960" i="62"/>
  <c r="T961" i="62"/>
  <c r="T962" i="62"/>
  <c r="T963" i="62"/>
  <c r="T964" i="62"/>
  <c r="T965" i="62"/>
  <c r="T966" i="62"/>
  <c r="T967" i="62"/>
  <c r="T968" i="62"/>
  <c r="T969" i="62"/>
  <c r="T970" i="62"/>
  <c r="T971" i="62"/>
  <c r="T972" i="62"/>
  <c r="T973" i="62"/>
  <c r="T974" i="62"/>
  <c r="T975" i="62"/>
  <c r="T976" i="62"/>
  <c r="T977" i="62"/>
  <c r="T978" i="62"/>
  <c r="T979" i="62"/>
  <c r="T980" i="62"/>
  <c r="T981" i="62"/>
  <c r="T982" i="62"/>
  <c r="T983" i="62"/>
  <c r="T984" i="62"/>
  <c r="T985" i="62"/>
  <c r="T986" i="62"/>
  <c r="T987" i="62"/>
  <c r="T988" i="62"/>
  <c r="T989" i="62"/>
  <c r="T990" i="62"/>
  <c r="T991" i="62"/>
  <c r="T992" i="62"/>
  <c r="T993" i="62"/>
  <c r="T994" i="62"/>
  <c r="T995" i="62"/>
  <c r="T996" i="62"/>
  <c r="T997" i="62"/>
  <c r="T998" i="62"/>
  <c r="T999" i="62"/>
  <c r="T1000" i="62"/>
  <c r="T1001" i="62"/>
  <c r="T1002" i="62"/>
  <c r="T1003" i="62"/>
  <c r="T1004" i="62"/>
  <c r="T1005" i="62"/>
  <c r="T3" i="62"/>
  <c r="Y4" i="62"/>
  <c r="Y5" i="62"/>
  <c r="Y6" i="62"/>
  <c r="Y7" i="62"/>
  <c r="Y8" i="62"/>
  <c r="Y9" i="62"/>
  <c r="Y10" i="62"/>
  <c r="Y11" i="62"/>
  <c r="Y12" i="62"/>
  <c r="Y13" i="62"/>
  <c r="Y14" i="62"/>
  <c r="Y15" i="62"/>
  <c r="Y16" i="62"/>
  <c r="Y17" i="62"/>
  <c r="Y18" i="62"/>
  <c r="Y19" i="62"/>
  <c r="Y20" i="62"/>
  <c r="Y21" i="62"/>
  <c r="Y22" i="62"/>
  <c r="Y23" i="62"/>
  <c r="Y24" i="62"/>
  <c r="Y25" i="62"/>
  <c r="Y26" i="62"/>
  <c r="Y27" i="62"/>
  <c r="Y28" i="62"/>
  <c r="Y29" i="62"/>
  <c r="Y30" i="62"/>
  <c r="Y31" i="62"/>
  <c r="Y32" i="62"/>
  <c r="Y33" i="62"/>
  <c r="Y34" i="62"/>
  <c r="Y35" i="62"/>
  <c r="Y36" i="62"/>
  <c r="Y37" i="62"/>
  <c r="Y38" i="62"/>
  <c r="Y39" i="62"/>
  <c r="Y40" i="62"/>
  <c r="Y41" i="62"/>
  <c r="Y42" i="62"/>
  <c r="Y43" i="62"/>
  <c r="Y44" i="62"/>
  <c r="Y45" i="62"/>
  <c r="Y46" i="62"/>
  <c r="Y47" i="62"/>
  <c r="Y48" i="62"/>
  <c r="Y49" i="62"/>
  <c r="Y50" i="62"/>
  <c r="Y51" i="62"/>
  <c r="Y52" i="62"/>
  <c r="Y53" i="62"/>
  <c r="Y54" i="62"/>
  <c r="Y55" i="62"/>
  <c r="Y56" i="62"/>
  <c r="Y57" i="62"/>
  <c r="Y58" i="62"/>
  <c r="Y59" i="62"/>
  <c r="Y60" i="62"/>
  <c r="Y61" i="62"/>
  <c r="Y62" i="62"/>
  <c r="Y63" i="62"/>
  <c r="Y64" i="62"/>
  <c r="Y65" i="62"/>
  <c r="Y66" i="62"/>
  <c r="Y67" i="62"/>
  <c r="Y68" i="62"/>
  <c r="Y69" i="62"/>
  <c r="Y70" i="62"/>
  <c r="Y71" i="62"/>
  <c r="Y72" i="62"/>
  <c r="Y73" i="62"/>
  <c r="Y74" i="62"/>
  <c r="Y75" i="62"/>
  <c r="Y76" i="62"/>
  <c r="Y77" i="62"/>
  <c r="Y78" i="62"/>
  <c r="Y79" i="62"/>
  <c r="Y80" i="62"/>
  <c r="Y81" i="62"/>
  <c r="Y82" i="62"/>
  <c r="Y83" i="62"/>
  <c r="Y84" i="62"/>
  <c r="Y85" i="62"/>
  <c r="Y86" i="62"/>
  <c r="Y87" i="62"/>
  <c r="Y88" i="62"/>
  <c r="Y89" i="62"/>
  <c r="Y90" i="62"/>
  <c r="Y91" i="62"/>
  <c r="Y92" i="62"/>
  <c r="Y93" i="62"/>
  <c r="Y94" i="62"/>
  <c r="Y95" i="62"/>
  <c r="Y96" i="62"/>
  <c r="Y97" i="62"/>
  <c r="Y98" i="62"/>
  <c r="Y99" i="62"/>
  <c r="Y100" i="62"/>
  <c r="Y101" i="62"/>
  <c r="Y102" i="62"/>
  <c r="Y103" i="62"/>
  <c r="Y104" i="62"/>
  <c r="Y105" i="62"/>
  <c r="Y106" i="62"/>
  <c r="Y107" i="62"/>
  <c r="Y108" i="62"/>
  <c r="Y109" i="62"/>
  <c r="Y110" i="62"/>
  <c r="Y111" i="62"/>
  <c r="Y112" i="62"/>
  <c r="Y113" i="62"/>
  <c r="Y114" i="62"/>
  <c r="Y115" i="62"/>
  <c r="Y116" i="62"/>
  <c r="Y117" i="62"/>
  <c r="Y118" i="62"/>
  <c r="Y119" i="62"/>
  <c r="Y120" i="62"/>
  <c r="Y121" i="62"/>
  <c r="Y122" i="62"/>
  <c r="Y123" i="62"/>
  <c r="Y124" i="62"/>
  <c r="Y125" i="62"/>
  <c r="Y126" i="62"/>
  <c r="Y127" i="62"/>
  <c r="Y128" i="62"/>
  <c r="Y129" i="62"/>
  <c r="Y130" i="62"/>
  <c r="Y131" i="62"/>
  <c r="Y132" i="62"/>
  <c r="Y133" i="62"/>
  <c r="Y134" i="62"/>
  <c r="Y135" i="62"/>
  <c r="Y136" i="62"/>
  <c r="Y137" i="62"/>
  <c r="Y138" i="62"/>
  <c r="Y139" i="62"/>
  <c r="Y140" i="62"/>
  <c r="Y141" i="62"/>
  <c r="Y142" i="62"/>
  <c r="Y143" i="62"/>
  <c r="Y144" i="62"/>
  <c r="Y145" i="62"/>
  <c r="Y146" i="62"/>
  <c r="Y147" i="62"/>
  <c r="Y148" i="62"/>
  <c r="Y149" i="62"/>
  <c r="Y150" i="62"/>
  <c r="Y151" i="62"/>
  <c r="Y152" i="62"/>
  <c r="Y153" i="62"/>
  <c r="Y154" i="62"/>
  <c r="Y155" i="62"/>
  <c r="Y156" i="62"/>
  <c r="Y157" i="62"/>
  <c r="Y158" i="62"/>
  <c r="Y159" i="62"/>
  <c r="Y160" i="62"/>
  <c r="Y161" i="62"/>
  <c r="Y162" i="62"/>
  <c r="Y163" i="62"/>
  <c r="Y164" i="62"/>
  <c r="Y165" i="62"/>
  <c r="Y166" i="62"/>
  <c r="Y167" i="62"/>
  <c r="Y168" i="62"/>
  <c r="Y169" i="62"/>
  <c r="Y170" i="62"/>
  <c r="Y171" i="62"/>
  <c r="Y172" i="62"/>
  <c r="Y173" i="62"/>
  <c r="Y174" i="62"/>
  <c r="Y175" i="62"/>
  <c r="Y176" i="62"/>
  <c r="Y177" i="62"/>
  <c r="Y178" i="62"/>
  <c r="Y179" i="62"/>
  <c r="Y180" i="62"/>
  <c r="Y181" i="62"/>
  <c r="Y182" i="62"/>
  <c r="Y183" i="62"/>
  <c r="Y184" i="62"/>
  <c r="Y185" i="62"/>
  <c r="Y186" i="62"/>
  <c r="Y187" i="62"/>
  <c r="Y188" i="62"/>
  <c r="Y189" i="62"/>
  <c r="Y190" i="62"/>
  <c r="Y191" i="62"/>
  <c r="Y192" i="62"/>
  <c r="Y193" i="62"/>
  <c r="Y194" i="62"/>
  <c r="Y195" i="62"/>
  <c r="Y196" i="62"/>
  <c r="Y197" i="62"/>
  <c r="Y198" i="62"/>
  <c r="Y199" i="62"/>
  <c r="Y200" i="62"/>
  <c r="Y201" i="62"/>
  <c r="Y202" i="62"/>
  <c r="Y203" i="62"/>
  <c r="Y204" i="62"/>
  <c r="Y205" i="62"/>
  <c r="Y206" i="62"/>
  <c r="Y207" i="62"/>
  <c r="Y208" i="62"/>
  <c r="Y209" i="62"/>
  <c r="Y210" i="62"/>
  <c r="Y211" i="62"/>
  <c r="Y212" i="62"/>
  <c r="Y213" i="62"/>
  <c r="Y214" i="62"/>
  <c r="Y215" i="62"/>
  <c r="Y216" i="62"/>
  <c r="Y217" i="62"/>
  <c r="Y218" i="62"/>
  <c r="Y219" i="62"/>
  <c r="Y220" i="62"/>
  <c r="Y221" i="62"/>
  <c r="Y222" i="62"/>
  <c r="Y223" i="62"/>
  <c r="Y224" i="62"/>
  <c r="Y225" i="62"/>
  <c r="Y226" i="62"/>
  <c r="Y227" i="62"/>
  <c r="Y228" i="62"/>
  <c r="Y229" i="62"/>
  <c r="Y230" i="62"/>
  <c r="Y231" i="62"/>
  <c r="Y232" i="62"/>
  <c r="Y233" i="62"/>
  <c r="Y234" i="62"/>
  <c r="Y235" i="62"/>
  <c r="Y236" i="62"/>
  <c r="Y237" i="62"/>
  <c r="Y238" i="62"/>
  <c r="Y239" i="62"/>
  <c r="Y240" i="62"/>
  <c r="Y241" i="62"/>
  <c r="Y242" i="62"/>
  <c r="Y243" i="62"/>
  <c r="Y244" i="62"/>
  <c r="Y245" i="62"/>
  <c r="Y246" i="62"/>
  <c r="Y247" i="62"/>
  <c r="Y248" i="62"/>
  <c r="Y249" i="62"/>
  <c r="Y250" i="62"/>
  <c r="Y251" i="62"/>
  <c r="Y252" i="62"/>
  <c r="Y253" i="62"/>
  <c r="Y254" i="62"/>
  <c r="Y255" i="62"/>
  <c r="Y256" i="62"/>
  <c r="Y257" i="62"/>
  <c r="Y258" i="62"/>
  <c r="Y259" i="62"/>
  <c r="Y260" i="62"/>
  <c r="Y261" i="62"/>
  <c r="Y262" i="62"/>
  <c r="Y263" i="62"/>
  <c r="Y264" i="62"/>
  <c r="Y265" i="62"/>
  <c r="Y266" i="62"/>
  <c r="Y267" i="62"/>
  <c r="Y268" i="62"/>
  <c r="Y269" i="62"/>
  <c r="Y270" i="62"/>
  <c r="Y271" i="62"/>
  <c r="Y272" i="62"/>
  <c r="Y273" i="62"/>
  <c r="Y274" i="62"/>
  <c r="Y275" i="62"/>
  <c r="Y276" i="62"/>
  <c r="Y277" i="62"/>
  <c r="Y278" i="62"/>
  <c r="Y279" i="62"/>
  <c r="Y280" i="62"/>
  <c r="Y281" i="62"/>
  <c r="Y282" i="62"/>
  <c r="Y283" i="62"/>
  <c r="Y284" i="62"/>
  <c r="Y285" i="62"/>
  <c r="Y286" i="62"/>
  <c r="Y287" i="62"/>
  <c r="Y288" i="62"/>
  <c r="Y289" i="62"/>
  <c r="Y290" i="62"/>
  <c r="Y291" i="62"/>
  <c r="Y292" i="62"/>
  <c r="Y293" i="62"/>
  <c r="Y294" i="62"/>
  <c r="Y295" i="62"/>
  <c r="Y296" i="62"/>
  <c r="Y297" i="62"/>
  <c r="Y298" i="62"/>
  <c r="Y299" i="62"/>
  <c r="Y300" i="62"/>
  <c r="Y301" i="62"/>
  <c r="Y302" i="62"/>
  <c r="Y303" i="62"/>
  <c r="Y304" i="62"/>
  <c r="Y305" i="62"/>
  <c r="Y306" i="62"/>
  <c r="Y307" i="62"/>
  <c r="Y308" i="62"/>
  <c r="Y309" i="62"/>
  <c r="Y310" i="62"/>
  <c r="Y311" i="62"/>
  <c r="Y312" i="62"/>
  <c r="Y313" i="62"/>
  <c r="Y314" i="62"/>
  <c r="Y315" i="62"/>
  <c r="Y316" i="62"/>
  <c r="Y317" i="62"/>
  <c r="Y318" i="62"/>
  <c r="Y319" i="62"/>
  <c r="Y320" i="62"/>
  <c r="Y321" i="62"/>
  <c r="Y322" i="62"/>
  <c r="Y323" i="62"/>
  <c r="Y324" i="62"/>
  <c r="Y325" i="62"/>
  <c r="Y326" i="62"/>
  <c r="Y327" i="62"/>
  <c r="Y328" i="62"/>
  <c r="Y329" i="62"/>
  <c r="Y330" i="62"/>
  <c r="Y331" i="62"/>
  <c r="Y332" i="62"/>
  <c r="Y333" i="62"/>
  <c r="Y334" i="62"/>
  <c r="Y335" i="62"/>
  <c r="Y336" i="62"/>
  <c r="Y337" i="62"/>
  <c r="Y338" i="62"/>
  <c r="Y339" i="62"/>
  <c r="Y340" i="62"/>
  <c r="Y341" i="62"/>
  <c r="Y342" i="62"/>
  <c r="Y343" i="62"/>
  <c r="Y344" i="62"/>
  <c r="Y345" i="62"/>
  <c r="Y346" i="62"/>
  <c r="Y347" i="62"/>
  <c r="Y348" i="62"/>
  <c r="Y349" i="62"/>
  <c r="Y350" i="62"/>
  <c r="Y351" i="62"/>
  <c r="Y352" i="62"/>
  <c r="Y353" i="62"/>
  <c r="Y354" i="62"/>
  <c r="Y355" i="62"/>
  <c r="Y356" i="62"/>
  <c r="Y357" i="62"/>
  <c r="Y358" i="62"/>
  <c r="Y359" i="62"/>
  <c r="Y360" i="62"/>
  <c r="Y361" i="62"/>
  <c r="Y362" i="62"/>
  <c r="Y363" i="62"/>
  <c r="Y364" i="62"/>
  <c r="Y365" i="62"/>
  <c r="Y366" i="62"/>
  <c r="Y367" i="62"/>
  <c r="Y368" i="62"/>
  <c r="Y369" i="62"/>
  <c r="Y370" i="62"/>
  <c r="Y371" i="62"/>
  <c r="Y372" i="62"/>
  <c r="Y373" i="62"/>
  <c r="Y374" i="62"/>
  <c r="Y375" i="62"/>
  <c r="Y376" i="62"/>
  <c r="Y377" i="62"/>
  <c r="Y378" i="62"/>
  <c r="Y379" i="62"/>
  <c r="Y380" i="62"/>
  <c r="Y381" i="62"/>
  <c r="Y382" i="62"/>
  <c r="Y383" i="62"/>
  <c r="Y384" i="62"/>
  <c r="Y385" i="62"/>
  <c r="Y386" i="62"/>
  <c r="Y387" i="62"/>
  <c r="Y388" i="62"/>
  <c r="Y389" i="62"/>
  <c r="Y390" i="62"/>
  <c r="Y391" i="62"/>
  <c r="Y392" i="62"/>
  <c r="Y393" i="62"/>
  <c r="Y394" i="62"/>
  <c r="Y395" i="62"/>
  <c r="Y396" i="62"/>
  <c r="Y397" i="62"/>
  <c r="Y398" i="62"/>
  <c r="Y399" i="62"/>
  <c r="Y400" i="62"/>
  <c r="Y401" i="62"/>
  <c r="Y402" i="62"/>
  <c r="Y403" i="62"/>
  <c r="Y404" i="62"/>
  <c r="Y405" i="62"/>
  <c r="Y406" i="62"/>
  <c r="Y407" i="62"/>
  <c r="Y408" i="62"/>
  <c r="Y409" i="62"/>
  <c r="Y410" i="62"/>
  <c r="Y411" i="62"/>
  <c r="Y412" i="62"/>
  <c r="Y413" i="62"/>
  <c r="Y414" i="62"/>
  <c r="Y415" i="62"/>
  <c r="Y416" i="62"/>
  <c r="Y417" i="62"/>
  <c r="Y418" i="62"/>
  <c r="Y419" i="62"/>
  <c r="Y420" i="62"/>
  <c r="Y421" i="62"/>
  <c r="Y422" i="62"/>
  <c r="Y423" i="62"/>
  <c r="Y424" i="62"/>
  <c r="Y425" i="62"/>
  <c r="Y426" i="62"/>
  <c r="Y427" i="62"/>
  <c r="Y428" i="62"/>
  <c r="Y429" i="62"/>
  <c r="Y430" i="62"/>
  <c r="Y431" i="62"/>
  <c r="Y432" i="62"/>
  <c r="Y433" i="62"/>
  <c r="Y434" i="62"/>
  <c r="Y435" i="62"/>
  <c r="Y436" i="62"/>
  <c r="Y437" i="62"/>
  <c r="Y438" i="62"/>
  <c r="Y439" i="62"/>
  <c r="Y440" i="62"/>
  <c r="Y441" i="62"/>
  <c r="Y442" i="62"/>
  <c r="Y443" i="62"/>
  <c r="Y444" i="62"/>
  <c r="Y445" i="62"/>
  <c r="Y446" i="62"/>
  <c r="Y447" i="62"/>
  <c r="Y448" i="62"/>
  <c r="Y449" i="62"/>
  <c r="Y450" i="62"/>
  <c r="Y451" i="62"/>
  <c r="Y452" i="62"/>
  <c r="Y453" i="62"/>
  <c r="Y454" i="62"/>
  <c r="Y455" i="62"/>
  <c r="Y456" i="62"/>
  <c r="Y457" i="62"/>
  <c r="Y458" i="62"/>
  <c r="Y459" i="62"/>
  <c r="Y460" i="62"/>
  <c r="Y461" i="62"/>
  <c r="Y462" i="62"/>
  <c r="Y463" i="62"/>
  <c r="Y464" i="62"/>
  <c r="Y465" i="62"/>
  <c r="Y466" i="62"/>
  <c r="Y467" i="62"/>
  <c r="Y468" i="62"/>
  <c r="Y469" i="62"/>
  <c r="Y470" i="62"/>
  <c r="Y471" i="62"/>
  <c r="Y472" i="62"/>
  <c r="Y473" i="62"/>
  <c r="Y474" i="62"/>
  <c r="Y475" i="62"/>
  <c r="Y476" i="62"/>
  <c r="Y477" i="62"/>
  <c r="Y478" i="62"/>
  <c r="Y479" i="62"/>
  <c r="Y480" i="62"/>
  <c r="Y481" i="62"/>
  <c r="Y482" i="62"/>
  <c r="Y483" i="62"/>
  <c r="Y484" i="62"/>
  <c r="Y485" i="62"/>
  <c r="Y486" i="62"/>
  <c r="Y487" i="62"/>
  <c r="Y488" i="62"/>
  <c r="Y489" i="62"/>
  <c r="Y490" i="62"/>
  <c r="Y491" i="62"/>
  <c r="Y492" i="62"/>
  <c r="Y493" i="62"/>
  <c r="Y494" i="62"/>
  <c r="Y495" i="62"/>
  <c r="Y496" i="62"/>
  <c r="Y497" i="62"/>
  <c r="Y498" i="62"/>
  <c r="Y499" i="62"/>
  <c r="Y500" i="62"/>
  <c r="Y501" i="62"/>
  <c r="Y502" i="62"/>
  <c r="Y503" i="62"/>
  <c r="Y504" i="62"/>
  <c r="Y505" i="62"/>
  <c r="Y506" i="62"/>
  <c r="Y507" i="62"/>
  <c r="Y508" i="62"/>
  <c r="Y509" i="62"/>
  <c r="Y510" i="62"/>
  <c r="Y511" i="62"/>
  <c r="Y512" i="62"/>
  <c r="Y513" i="62"/>
  <c r="Y514" i="62"/>
  <c r="Y515" i="62"/>
  <c r="Y516" i="62"/>
  <c r="Y517" i="62"/>
  <c r="Y518" i="62"/>
  <c r="Y519" i="62"/>
  <c r="Y520" i="62"/>
  <c r="Y521" i="62"/>
  <c r="Y522" i="62"/>
  <c r="Y523" i="62"/>
  <c r="Y524" i="62"/>
  <c r="Y525" i="62"/>
  <c r="Y526" i="62"/>
  <c r="Y527" i="62"/>
  <c r="Y528" i="62"/>
  <c r="Y529" i="62"/>
  <c r="Y530" i="62"/>
  <c r="Y531" i="62"/>
  <c r="Y532" i="62"/>
  <c r="Y533" i="62"/>
  <c r="Y534" i="62"/>
  <c r="Y535" i="62"/>
  <c r="Y536" i="62"/>
  <c r="Y537" i="62"/>
  <c r="Y538" i="62"/>
  <c r="Y539" i="62"/>
  <c r="Y540" i="62"/>
  <c r="Y541" i="62"/>
  <c r="Y542" i="62"/>
  <c r="Y543" i="62"/>
  <c r="Y544" i="62"/>
  <c r="Y545" i="62"/>
  <c r="Y546" i="62"/>
  <c r="Y547" i="62"/>
  <c r="Y548" i="62"/>
  <c r="Y549" i="62"/>
  <c r="Y550" i="62"/>
  <c r="Y551" i="62"/>
  <c r="Y552" i="62"/>
  <c r="Y553" i="62"/>
  <c r="Y554" i="62"/>
  <c r="Y555" i="62"/>
  <c r="Y556" i="62"/>
  <c r="Y557" i="62"/>
  <c r="Y558" i="62"/>
  <c r="Y559" i="62"/>
  <c r="Y560" i="62"/>
  <c r="Y561" i="62"/>
  <c r="Y562" i="62"/>
  <c r="Y563" i="62"/>
  <c r="Y564" i="62"/>
  <c r="Y565" i="62"/>
  <c r="Y566" i="62"/>
  <c r="Y567" i="62"/>
  <c r="Y568" i="62"/>
  <c r="Y569" i="62"/>
  <c r="Y570" i="62"/>
  <c r="Y571" i="62"/>
  <c r="Y572" i="62"/>
  <c r="Y573" i="62"/>
  <c r="Y574" i="62"/>
  <c r="Y575" i="62"/>
  <c r="Y576" i="62"/>
  <c r="Y577" i="62"/>
  <c r="Y578" i="62"/>
  <c r="Y579" i="62"/>
  <c r="Y580" i="62"/>
  <c r="Y581" i="62"/>
  <c r="Y582" i="62"/>
  <c r="Y583" i="62"/>
  <c r="Y584" i="62"/>
  <c r="Y585" i="62"/>
  <c r="Y586" i="62"/>
  <c r="Y587" i="62"/>
  <c r="Y588" i="62"/>
  <c r="Y589" i="62"/>
  <c r="Y590" i="62"/>
  <c r="Y591" i="62"/>
  <c r="Y592" i="62"/>
  <c r="Y593" i="62"/>
  <c r="Y594" i="62"/>
  <c r="Y595" i="62"/>
  <c r="Y596" i="62"/>
  <c r="Y597" i="62"/>
  <c r="Y598" i="62"/>
  <c r="Y599" i="62"/>
  <c r="Y600" i="62"/>
  <c r="Y601" i="62"/>
  <c r="Y602" i="62"/>
  <c r="Y603" i="62"/>
  <c r="Y604" i="62"/>
  <c r="Y605" i="62"/>
  <c r="Y606" i="62"/>
  <c r="Y607" i="62"/>
  <c r="Y608" i="62"/>
  <c r="Y609" i="62"/>
  <c r="Y610" i="62"/>
  <c r="Y611" i="62"/>
  <c r="Y612" i="62"/>
  <c r="Y613" i="62"/>
  <c r="Y614" i="62"/>
  <c r="Y615" i="62"/>
  <c r="Y616" i="62"/>
  <c r="Y617" i="62"/>
  <c r="Y618" i="62"/>
  <c r="Y619" i="62"/>
  <c r="Y620" i="62"/>
  <c r="Y621" i="62"/>
  <c r="Y622" i="62"/>
  <c r="Y623" i="62"/>
  <c r="Y624" i="62"/>
  <c r="Y625" i="62"/>
  <c r="Y626" i="62"/>
  <c r="Y627" i="62"/>
  <c r="Y628" i="62"/>
  <c r="Y629" i="62"/>
  <c r="Y630" i="62"/>
  <c r="Y631" i="62"/>
  <c r="Y632" i="62"/>
  <c r="Y633" i="62"/>
  <c r="Y634" i="62"/>
  <c r="Y635" i="62"/>
  <c r="Y636" i="62"/>
  <c r="Y637" i="62"/>
  <c r="Y638" i="62"/>
  <c r="Y639" i="62"/>
  <c r="Y640" i="62"/>
  <c r="Y641" i="62"/>
  <c r="Y642" i="62"/>
  <c r="Y643" i="62"/>
  <c r="Y644" i="62"/>
  <c r="Y645" i="62"/>
  <c r="Y646" i="62"/>
  <c r="Y647" i="62"/>
  <c r="Y648" i="62"/>
  <c r="Y649" i="62"/>
  <c r="Y650" i="62"/>
  <c r="Y651" i="62"/>
  <c r="Y652" i="62"/>
  <c r="Y653" i="62"/>
  <c r="Y654" i="62"/>
  <c r="Y655" i="62"/>
  <c r="Y656" i="62"/>
  <c r="Y657" i="62"/>
  <c r="Y658" i="62"/>
  <c r="Y659" i="62"/>
  <c r="Y660" i="62"/>
  <c r="Y661" i="62"/>
  <c r="Y662" i="62"/>
  <c r="Y663" i="62"/>
  <c r="Y664" i="62"/>
  <c r="Y665" i="62"/>
  <c r="Y666" i="62"/>
  <c r="Y667" i="62"/>
  <c r="Y668" i="62"/>
  <c r="Y669" i="62"/>
  <c r="Y670" i="62"/>
  <c r="Y671" i="62"/>
  <c r="Y672" i="62"/>
  <c r="Y673" i="62"/>
  <c r="Y674" i="62"/>
  <c r="Y675" i="62"/>
  <c r="Y676" i="62"/>
  <c r="Y677" i="62"/>
  <c r="Y678" i="62"/>
  <c r="Y679" i="62"/>
  <c r="Y680" i="62"/>
  <c r="Y681" i="62"/>
  <c r="Y682" i="62"/>
  <c r="Y683" i="62"/>
  <c r="Y684" i="62"/>
  <c r="Y685" i="62"/>
  <c r="Y686" i="62"/>
  <c r="Y687" i="62"/>
  <c r="Y688" i="62"/>
  <c r="Y689" i="62"/>
  <c r="Y690" i="62"/>
  <c r="Y691" i="62"/>
  <c r="Y692" i="62"/>
  <c r="Y693" i="62"/>
  <c r="Y694" i="62"/>
  <c r="Y695" i="62"/>
  <c r="Y696" i="62"/>
  <c r="Y697" i="62"/>
  <c r="Y698" i="62"/>
  <c r="Y699" i="62"/>
  <c r="Y700" i="62"/>
  <c r="Y701" i="62"/>
  <c r="Y702" i="62"/>
  <c r="Y703" i="62"/>
  <c r="Y704" i="62"/>
  <c r="Y705" i="62"/>
  <c r="Y706" i="62"/>
  <c r="Y707" i="62"/>
  <c r="Y708" i="62"/>
  <c r="Y709" i="62"/>
  <c r="Y710" i="62"/>
  <c r="Y711" i="62"/>
  <c r="Y712" i="62"/>
  <c r="Y713" i="62"/>
  <c r="Y714" i="62"/>
  <c r="Y715" i="62"/>
  <c r="Y716" i="62"/>
  <c r="Y717" i="62"/>
  <c r="Y718" i="62"/>
  <c r="Y719" i="62"/>
  <c r="Y720" i="62"/>
  <c r="Y721" i="62"/>
  <c r="Y722" i="62"/>
  <c r="Y723" i="62"/>
  <c r="Y724" i="62"/>
  <c r="Y725" i="62"/>
  <c r="Y726" i="62"/>
  <c r="Y727" i="62"/>
  <c r="Y728" i="62"/>
  <c r="Y729" i="62"/>
  <c r="Y730" i="62"/>
  <c r="Y731" i="62"/>
  <c r="Y732" i="62"/>
  <c r="Y733" i="62"/>
  <c r="Y734" i="62"/>
  <c r="Y735" i="62"/>
  <c r="Y736" i="62"/>
  <c r="Y737" i="62"/>
  <c r="Y738" i="62"/>
  <c r="Y739" i="62"/>
  <c r="Y740" i="62"/>
  <c r="Y741" i="62"/>
  <c r="Y742" i="62"/>
  <c r="Y743" i="62"/>
  <c r="Y744" i="62"/>
  <c r="Y745" i="62"/>
  <c r="Y746" i="62"/>
  <c r="Y747" i="62"/>
  <c r="Y748" i="62"/>
  <c r="Y749" i="62"/>
  <c r="Y750" i="62"/>
  <c r="Y751" i="62"/>
  <c r="Y752" i="62"/>
  <c r="Y753" i="62"/>
  <c r="Y754" i="62"/>
  <c r="Y755" i="62"/>
  <c r="Y756" i="62"/>
  <c r="Y757" i="62"/>
  <c r="Y758" i="62"/>
  <c r="Y759" i="62"/>
  <c r="Y760" i="62"/>
  <c r="Y761" i="62"/>
  <c r="Y762" i="62"/>
  <c r="Y763" i="62"/>
  <c r="Y764" i="62"/>
  <c r="Y765" i="62"/>
  <c r="Y766" i="62"/>
  <c r="Y767" i="62"/>
  <c r="Y768" i="62"/>
  <c r="Y769" i="62"/>
  <c r="Y770" i="62"/>
  <c r="Y771" i="62"/>
  <c r="Y772" i="62"/>
  <c r="Y773" i="62"/>
  <c r="Y774" i="62"/>
  <c r="Y775" i="62"/>
  <c r="Y776" i="62"/>
  <c r="Y777" i="62"/>
  <c r="Y778" i="62"/>
  <c r="Y779" i="62"/>
  <c r="Y780" i="62"/>
  <c r="Y781" i="62"/>
  <c r="Y782" i="62"/>
  <c r="Y783" i="62"/>
  <c r="Y784" i="62"/>
  <c r="Y785" i="62"/>
  <c r="Y786" i="62"/>
  <c r="Y787" i="62"/>
  <c r="Y788" i="62"/>
  <c r="Y789" i="62"/>
  <c r="Y790" i="62"/>
  <c r="Y791" i="62"/>
  <c r="Y792" i="62"/>
  <c r="Y793" i="62"/>
  <c r="Y794" i="62"/>
  <c r="Y795" i="62"/>
  <c r="Y796" i="62"/>
  <c r="Y797" i="62"/>
  <c r="Y798" i="62"/>
  <c r="Y799" i="62"/>
  <c r="Y800" i="62"/>
  <c r="Y801" i="62"/>
  <c r="Y802" i="62"/>
  <c r="Y803" i="62"/>
  <c r="Y804" i="62"/>
  <c r="Y805" i="62"/>
  <c r="Y806" i="62"/>
  <c r="Y807" i="62"/>
  <c r="Y808" i="62"/>
  <c r="Y809" i="62"/>
  <c r="Y810" i="62"/>
  <c r="Y811" i="62"/>
  <c r="Y812" i="62"/>
  <c r="Y813" i="62"/>
  <c r="Y814" i="62"/>
  <c r="Y815" i="62"/>
  <c r="Y816" i="62"/>
  <c r="Y817" i="62"/>
  <c r="Y818" i="62"/>
  <c r="Y819" i="62"/>
  <c r="Y820" i="62"/>
  <c r="Y821" i="62"/>
  <c r="Y822" i="62"/>
  <c r="Y823" i="62"/>
  <c r="Y824" i="62"/>
  <c r="Y825" i="62"/>
  <c r="Y826" i="62"/>
  <c r="Y827" i="62"/>
  <c r="Y828" i="62"/>
  <c r="Y829" i="62"/>
  <c r="Y830" i="62"/>
  <c r="Y831" i="62"/>
  <c r="Y832" i="62"/>
  <c r="Y833" i="62"/>
  <c r="Y834" i="62"/>
  <c r="Y835" i="62"/>
  <c r="Y836" i="62"/>
  <c r="Y837" i="62"/>
  <c r="Y838" i="62"/>
  <c r="Y839" i="62"/>
  <c r="Y840" i="62"/>
  <c r="Y841" i="62"/>
  <c r="Y842" i="62"/>
  <c r="Y843" i="62"/>
  <c r="Y844" i="62"/>
  <c r="Y845" i="62"/>
  <c r="Y846" i="62"/>
  <c r="Y847" i="62"/>
  <c r="Y848" i="62"/>
  <c r="Y849" i="62"/>
  <c r="Y850" i="62"/>
  <c r="Y851" i="62"/>
  <c r="Y852" i="62"/>
  <c r="Y853" i="62"/>
  <c r="Y854" i="62"/>
  <c r="Y855" i="62"/>
  <c r="Y856" i="62"/>
  <c r="Y857" i="62"/>
  <c r="Y858" i="62"/>
  <c r="Y859" i="62"/>
  <c r="Y860" i="62"/>
  <c r="Y861" i="62"/>
  <c r="Y862" i="62"/>
  <c r="Y863" i="62"/>
  <c r="Y864" i="62"/>
  <c r="Y865" i="62"/>
  <c r="Y866" i="62"/>
  <c r="Y867" i="62"/>
  <c r="Y868" i="62"/>
  <c r="Y869" i="62"/>
  <c r="Y870" i="62"/>
  <c r="Y871" i="62"/>
  <c r="Y872" i="62"/>
  <c r="Y873" i="62"/>
  <c r="Y874" i="62"/>
  <c r="Y875" i="62"/>
  <c r="Y876" i="62"/>
  <c r="Y877" i="62"/>
  <c r="Y878" i="62"/>
  <c r="Y879" i="62"/>
  <c r="Y880" i="62"/>
  <c r="Y881" i="62"/>
  <c r="Y882" i="62"/>
  <c r="Y883" i="62"/>
  <c r="Y884" i="62"/>
  <c r="Y885" i="62"/>
  <c r="Y886" i="62"/>
  <c r="Y887" i="62"/>
  <c r="Y888" i="62"/>
  <c r="Y889" i="62"/>
  <c r="Y890" i="62"/>
  <c r="Y891" i="62"/>
  <c r="Y892" i="62"/>
  <c r="Y893" i="62"/>
  <c r="Y894" i="62"/>
  <c r="Y895" i="62"/>
  <c r="Y896" i="62"/>
  <c r="Y897" i="62"/>
  <c r="Y898" i="62"/>
  <c r="Y899" i="62"/>
  <c r="Y900" i="62"/>
  <c r="Y901" i="62"/>
  <c r="Y902" i="62"/>
  <c r="Y903" i="62"/>
  <c r="Y904" i="62"/>
  <c r="Y905" i="62"/>
  <c r="Y906" i="62"/>
  <c r="Y907" i="62"/>
  <c r="Y908" i="62"/>
  <c r="Y909" i="62"/>
  <c r="Y910" i="62"/>
  <c r="Y911" i="62"/>
  <c r="Y912" i="62"/>
  <c r="Y913" i="62"/>
  <c r="Y914" i="62"/>
  <c r="Y915" i="62"/>
  <c r="Y916" i="62"/>
  <c r="Y917" i="62"/>
  <c r="Y918" i="62"/>
  <c r="Y919" i="62"/>
  <c r="Y920" i="62"/>
  <c r="Y921" i="62"/>
  <c r="Y922" i="62"/>
  <c r="Y923" i="62"/>
  <c r="Y924" i="62"/>
  <c r="Y925" i="62"/>
  <c r="Y926" i="62"/>
  <c r="Y927" i="62"/>
  <c r="Y928" i="62"/>
  <c r="Y929" i="62"/>
  <c r="Y930" i="62"/>
  <c r="Y931" i="62"/>
  <c r="Y932" i="62"/>
  <c r="Y933" i="62"/>
  <c r="Y934" i="62"/>
  <c r="Y935" i="62"/>
  <c r="Y936" i="62"/>
  <c r="Y937" i="62"/>
  <c r="Y938" i="62"/>
  <c r="Y939" i="62"/>
  <c r="Y940" i="62"/>
  <c r="Y941" i="62"/>
  <c r="Y942" i="62"/>
  <c r="Y943" i="62"/>
  <c r="Y944" i="62"/>
  <c r="Y945" i="62"/>
  <c r="Y946" i="62"/>
  <c r="Y947" i="62"/>
  <c r="Y948" i="62"/>
  <c r="Y949" i="62"/>
  <c r="Y950" i="62"/>
  <c r="Y951" i="62"/>
  <c r="Y952" i="62"/>
  <c r="Y953" i="62"/>
  <c r="Y954" i="62"/>
  <c r="Y955" i="62"/>
  <c r="Y956" i="62"/>
  <c r="Y957" i="62"/>
  <c r="Y958" i="62"/>
  <c r="Y959" i="62"/>
  <c r="Y960" i="62"/>
  <c r="Y961" i="62"/>
  <c r="Y962" i="62"/>
  <c r="Y963" i="62"/>
  <c r="Y964" i="62"/>
  <c r="Y965" i="62"/>
  <c r="Y966" i="62"/>
  <c r="Y967" i="62"/>
  <c r="Y968" i="62"/>
  <c r="Y969" i="62"/>
  <c r="Y970" i="62"/>
  <c r="Y971" i="62"/>
  <c r="Y972" i="62"/>
  <c r="Y973" i="62"/>
  <c r="Y974" i="62"/>
  <c r="Y975" i="62"/>
  <c r="Y976" i="62"/>
  <c r="Y977" i="62"/>
  <c r="Y978" i="62"/>
  <c r="Y979" i="62"/>
  <c r="Y980" i="62"/>
  <c r="Y981" i="62"/>
  <c r="Y982" i="62"/>
  <c r="Y983" i="62"/>
  <c r="Y984" i="62"/>
  <c r="Y985" i="62"/>
  <c r="Y986" i="62"/>
  <c r="Y987" i="62"/>
  <c r="Y988" i="62"/>
  <c r="Y989" i="62"/>
  <c r="Y990" i="62"/>
  <c r="Y991" i="62"/>
  <c r="Y992" i="62"/>
  <c r="Y993" i="62"/>
  <c r="Y994" i="62"/>
  <c r="Y995" i="62"/>
  <c r="Y996" i="62"/>
  <c r="Y997" i="62"/>
  <c r="Y998" i="62"/>
  <c r="Y999" i="62"/>
  <c r="Y1000" i="62"/>
  <c r="Y1001" i="62"/>
  <c r="Y1002" i="62"/>
  <c r="Y1003" i="62"/>
  <c r="Y1004" i="62"/>
  <c r="Y1005" i="62"/>
  <c r="X4" i="62"/>
  <c r="X5" i="62"/>
  <c r="X6" i="62"/>
  <c r="X7" i="62"/>
  <c r="X8" i="62"/>
  <c r="X9" i="62"/>
  <c r="X10" i="62"/>
  <c r="X11" i="62"/>
  <c r="X12" i="62"/>
  <c r="X13" i="62"/>
  <c r="X14" i="62"/>
  <c r="X15" i="62"/>
  <c r="X16" i="62"/>
  <c r="X17" i="62"/>
  <c r="X18" i="62"/>
  <c r="X19" i="62"/>
  <c r="X20" i="62"/>
  <c r="X21" i="62"/>
  <c r="X22" i="62"/>
  <c r="X23" i="62"/>
  <c r="X24" i="62"/>
  <c r="X25" i="62"/>
  <c r="X26" i="62"/>
  <c r="X27" i="62"/>
  <c r="X28" i="62"/>
  <c r="X29" i="62"/>
  <c r="X30" i="62"/>
  <c r="X31" i="62"/>
  <c r="X32" i="62"/>
  <c r="X33" i="62"/>
  <c r="X34" i="62"/>
  <c r="X35" i="62"/>
  <c r="X36" i="62"/>
  <c r="X37" i="62"/>
  <c r="X38" i="62"/>
  <c r="X39" i="62"/>
  <c r="X40" i="62"/>
  <c r="X41" i="62"/>
  <c r="X42" i="62"/>
  <c r="X43" i="62"/>
  <c r="X44" i="62"/>
  <c r="X45" i="62"/>
  <c r="X46" i="62"/>
  <c r="X47" i="62"/>
  <c r="X48" i="62"/>
  <c r="X49" i="62"/>
  <c r="X50" i="62"/>
  <c r="X51" i="62"/>
  <c r="X52" i="62"/>
  <c r="X53" i="62"/>
  <c r="X54" i="62"/>
  <c r="X55" i="62"/>
  <c r="X56" i="62"/>
  <c r="X57" i="62"/>
  <c r="X58" i="62"/>
  <c r="X59" i="62"/>
  <c r="X60" i="62"/>
  <c r="X61" i="62"/>
  <c r="X62" i="62"/>
  <c r="X63" i="62"/>
  <c r="X64" i="62"/>
  <c r="X65" i="62"/>
  <c r="X66" i="62"/>
  <c r="X67" i="62"/>
  <c r="X68" i="62"/>
  <c r="X69" i="62"/>
  <c r="X70" i="62"/>
  <c r="X71" i="62"/>
  <c r="X72" i="62"/>
  <c r="X73" i="62"/>
  <c r="X74" i="62"/>
  <c r="X75" i="62"/>
  <c r="X76" i="62"/>
  <c r="X77" i="62"/>
  <c r="X78" i="62"/>
  <c r="X79" i="62"/>
  <c r="X80" i="62"/>
  <c r="X81" i="62"/>
  <c r="X82" i="62"/>
  <c r="X83" i="62"/>
  <c r="X84" i="62"/>
  <c r="X85" i="62"/>
  <c r="X86" i="62"/>
  <c r="X87" i="62"/>
  <c r="X88" i="62"/>
  <c r="X89" i="62"/>
  <c r="X90" i="62"/>
  <c r="X91" i="62"/>
  <c r="X92" i="62"/>
  <c r="X93" i="62"/>
  <c r="X94" i="62"/>
  <c r="X95" i="62"/>
  <c r="X96" i="62"/>
  <c r="X97" i="62"/>
  <c r="X98" i="62"/>
  <c r="X99" i="62"/>
  <c r="X100" i="62"/>
  <c r="X101" i="62"/>
  <c r="X102" i="62"/>
  <c r="X103" i="62"/>
  <c r="X104" i="62"/>
  <c r="X105" i="62"/>
  <c r="X106" i="62"/>
  <c r="X107" i="62"/>
  <c r="X108" i="62"/>
  <c r="X109" i="62"/>
  <c r="X110" i="62"/>
  <c r="X111" i="62"/>
  <c r="X112" i="62"/>
  <c r="X113" i="62"/>
  <c r="X114" i="62"/>
  <c r="X115" i="62"/>
  <c r="X116" i="62"/>
  <c r="X117" i="62"/>
  <c r="X118" i="62"/>
  <c r="X119" i="62"/>
  <c r="X120" i="62"/>
  <c r="X121" i="62"/>
  <c r="X122" i="62"/>
  <c r="X123" i="62"/>
  <c r="X124" i="62"/>
  <c r="X125" i="62"/>
  <c r="X126" i="62"/>
  <c r="X127" i="62"/>
  <c r="X128" i="62"/>
  <c r="X129" i="62"/>
  <c r="X130" i="62"/>
  <c r="X131" i="62"/>
  <c r="X132" i="62"/>
  <c r="X133" i="62"/>
  <c r="X134" i="62"/>
  <c r="X135" i="62"/>
  <c r="X136" i="62"/>
  <c r="X137" i="62"/>
  <c r="X138" i="62"/>
  <c r="X139" i="62"/>
  <c r="X140" i="62"/>
  <c r="X141" i="62"/>
  <c r="X142" i="62"/>
  <c r="X143" i="62"/>
  <c r="X144" i="62"/>
  <c r="X145" i="62"/>
  <c r="X146" i="62"/>
  <c r="X147" i="62"/>
  <c r="X148" i="62"/>
  <c r="X149" i="62"/>
  <c r="X150" i="62"/>
  <c r="X151" i="62"/>
  <c r="X152" i="62"/>
  <c r="X153" i="62"/>
  <c r="X154" i="62"/>
  <c r="X155" i="62"/>
  <c r="X156" i="62"/>
  <c r="X157" i="62"/>
  <c r="X158" i="62"/>
  <c r="X159" i="62"/>
  <c r="X160" i="62"/>
  <c r="X161" i="62"/>
  <c r="X162" i="62"/>
  <c r="X163" i="62"/>
  <c r="X164" i="62"/>
  <c r="X165" i="62"/>
  <c r="X166" i="62"/>
  <c r="X167" i="62"/>
  <c r="X168" i="62"/>
  <c r="X169" i="62"/>
  <c r="X170" i="62"/>
  <c r="X171" i="62"/>
  <c r="X172" i="62"/>
  <c r="X173" i="62"/>
  <c r="X174" i="62"/>
  <c r="X175" i="62"/>
  <c r="X176" i="62"/>
  <c r="X177" i="62"/>
  <c r="X178" i="62"/>
  <c r="X179" i="62"/>
  <c r="X180" i="62"/>
  <c r="X181" i="62"/>
  <c r="X182" i="62"/>
  <c r="X183" i="62"/>
  <c r="X184" i="62"/>
  <c r="X185" i="62"/>
  <c r="X186" i="62"/>
  <c r="X187" i="62"/>
  <c r="X188" i="62"/>
  <c r="X189" i="62"/>
  <c r="X190" i="62"/>
  <c r="X191" i="62"/>
  <c r="X192" i="62"/>
  <c r="X193" i="62"/>
  <c r="X194" i="62"/>
  <c r="X195" i="62"/>
  <c r="X196" i="62"/>
  <c r="X197" i="62"/>
  <c r="X198" i="62"/>
  <c r="X199" i="62"/>
  <c r="X200" i="62"/>
  <c r="X201" i="62"/>
  <c r="X202" i="62"/>
  <c r="X203" i="62"/>
  <c r="X204" i="62"/>
  <c r="X205" i="62"/>
  <c r="X206" i="62"/>
  <c r="X207" i="62"/>
  <c r="X208" i="62"/>
  <c r="X209" i="62"/>
  <c r="X210" i="62"/>
  <c r="X211" i="62"/>
  <c r="X212" i="62"/>
  <c r="X213" i="62"/>
  <c r="X214" i="62"/>
  <c r="X215" i="62"/>
  <c r="X216" i="62"/>
  <c r="X217" i="62"/>
  <c r="X218" i="62"/>
  <c r="X219" i="62"/>
  <c r="X220" i="62"/>
  <c r="X221" i="62"/>
  <c r="X222" i="62"/>
  <c r="X223" i="62"/>
  <c r="X224" i="62"/>
  <c r="X225" i="62"/>
  <c r="X226" i="62"/>
  <c r="X227" i="62"/>
  <c r="X228" i="62"/>
  <c r="X229" i="62"/>
  <c r="X230" i="62"/>
  <c r="X231" i="62"/>
  <c r="X232" i="62"/>
  <c r="X233" i="62"/>
  <c r="X234" i="62"/>
  <c r="X235" i="62"/>
  <c r="X236" i="62"/>
  <c r="X237" i="62"/>
  <c r="X238" i="62"/>
  <c r="X239" i="62"/>
  <c r="X240" i="62"/>
  <c r="X241" i="62"/>
  <c r="X242" i="62"/>
  <c r="X243" i="62"/>
  <c r="X244" i="62"/>
  <c r="X245" i="62"/>
  <c r="X246" i="62"/>
  <c r="X247" i="62"/>
  <c r="X248" i="62"/>
  <c r="X249" i="62"/>
  <c r="X250" i="62"/>
  <c r="X251" i="62"/>
  <c r="X252" i="62"/>
  <c r="X253" i="62"/>
  <c r="X254" i="62"/>
  <c r="X255" i="62"/>
  <c r="X256" i="62"/>
  <c r="X257" i="62"/>
  <c r="X258" i="62"/>
  <c r="X259" i="62"/>
  <c r="X260" i="62"/>
  <c r="X261" i="62"/>
  <c r="X262" i="62"/>
  <c r="X263" i="62"/>
  <c r="X264" i="62"/>
  <c r="X265" i="62"/>
  <c r="X266" i="62"/>
  <c r="X267" i="62"/>
  <c r="X268" i="62"/>
  <c r="X269" i="62"/>
  <c r="X270" i="62"/>
  <c r="X271" i="62"/>
  <c r="X272" i="62"/>
  <c r="X273" i="62"/>
  <c r="X274" i="62"/>
  <c r="X275" i="62"/>
  <c r="X276" i="62"/>
  <c r="X277" i="62"/>
  <c r="X278" i="62"/>
  <c r="X279" i="62"/>
  <c r="X280" i="62"/>
  <c r="X281" i="62"/>
  <c r="X282" i="62"/>
  <c r="X283" i="62"/>
  <c r="X284" i="62"/>
  <c r="X285" i="62"/>
  <c r="X286" i="62"/>
  <c r="X287" i="62"/>
  <c r="X288" i="62"/>
  <c r="X289" i="62"/>
  <c r="X290" i="62"/>
  <c r="X291" i="62"/>
  <c r="X292" i="62"/>
  <c r="X293" i="62"/>
  <c r="X294" i="62"/>
  <c r="X295" i="62"/>
  <c r="X296" i="62"/>
  <c r="X297" i="62"/>
  <c r="X298" i="62"/>
  <c r="X299" i="62"/>
  <c r="X300" i="62"/>
  <c r="X301" i="62"/>
  <c r="X302" i="62"/>
  <c r="X303" i="62"/>
  <c r="X304" i="62"/>
  <c r="X305" i="62"/>
  <c r="X306" i="62"/>
  <c r="X307" i="62"/>
  <c r="X308" i="62"/>
  <c r="X309" i="62"/>
  <c r="X310" i="62"/>
  <c r="X311" i="62"/>
  <c r="X312" i="62"/>
  <c r="X313" i="62"/>
  <c r="X314" i="62"/>
  <c r="X315" i="62"/>
  <c r="X316" i="62"/>
  <c r="X317" i="62"/>
  <c r="X318" i="62"/>
  <c r="X319" i="62"/>
  <c r="X320" i="62"/>
  <c r="X321" i="62"/>
  <c r="X322" i="62"/>
  <c r="X323" i="62"/>
  <c r="X324" i="62"/>
  <c r="X325" i="62"/>
  <c r="X326" i="62"/>
  <c r="X327" i="62"/>
  <c r="X328" i="62"/>
  <c r="X329" i="62"/>
  <c r="X330" i="62"/>
  <c r="X331" i="62"/>
  <c r="X332" i="62"/>
  <c r="X333" i="62"/>
  <c r="X334" i="62"/>
  <c r="X335" i="62"/>
  <c r="X336" i="62"/>
  <c r="X337" i="62"/>
  <c r="X338" i="62"/>
  <c r="X339" i="62"/>
  <c r="X340" i="62"/>
  <c r="X341" i="62"/>
  <c r="X342" i="62"/>
  <c r="X343" i="62"/>
  <c r="X344" i="62"/>
  <c r="X345" i="62"/>
  <c r="X346" i="62"/>
  <c r="X347" i="62"/>
  <c r="X348" i="62"/>
  <c r="X349" i="62"/>
  <c r="X350" i="62"/>
  <c r="X351" i="62"/>
  <c r="X352" i="62"/>
  <c r="X353" i="62"/>
  <c r="X354" i="62"/>
  <c r="X355" i="62"/>
  <c r="X356" i="62"/>
  <c r="X357" i="62"/>
  <c r="X358" i="62"/>
  <c r="X359" i="62"/>
  <c r="X360" i="62"/>
  <c r="X361" i="62"/>
  <c r="X362" i="62"/>
  <c r="X363" i="62"/>
  <c r="X364" i="62"/>
  <c r="X365" i="62"/>
  <c r="X366" i="62"/>
  <c r="X367" i="62"/>
  <c r="X368" i="62"/>
  <c r="X369" i="62"/>
  <c r="X370" i="62"/>
  <c r="X371" i="62"/>
  <c r="X372" i="62"/>
  <c r="X373" i="62"/>
  <c r="X374" i="62"/>
  <c r="X375" i="62"/>
  <c r="X376" i="62"/>
  <c r="X377" i="62"/>
  <c r="X378" i="62"/>
  <c r="X379" i="62"/>
  <c r="X380" i="62"/>
  <c r="X381" i="62"/>
  <c r="X382" i="62"/>
  <c r="X383" i="62"/>
  <c r="X384" i="62"/>
  <c r="X385" i="62"/>
  <c r="X386" i="62"/>
  <c r="X387" i="62"/>
  <c r="X388" i="62"/>
  <c r="X389" i="62"/>
  <c r="X390" i="62"/>
  <c r="X391" i="62"/>
  <c r="X392" i="62"/>
  <c r="X393" i="62"/>
  <c r="X394" i="62"/>
  <c r="X395" i="62"/>
  <c r="X396" i="62"/>
  <c r="X397" i="62"/>
  <c r="X398" i="62"/>
  <c r="X399" i="62"/>
  <c r="X400" i="62"/>
  <c r="X401" i="62"/>
  <c r="X402" i="62"/>
  <c r="X403" i="62"/>
  <c r="X404" i="62"/>
  <c r="X405" i="62"/>
  <c r="X406" i="62"/>
  <c r="X407" i="62"/>
  <c r="X408" i="62"/>
  <c r="X409" i="62"/>
  <c r="X410" i="62"/>
  <c r="X411" i="62"/>
  <c r="X412" i="62"/>
  <c r="X413" i="62"/>
  <c r="X414" i="62"/>
  <c r="X415" i="62"/>
  <c r="X416" i="62"/>
  <c r="X417" i="62"/>
  <c r="X418" i="62"/>
  <c r="X419" i="62"/>
  <c r="X420" i="62"/>
  <c r="X421" i="62"/>
  <c r="X422" i="62"/>
  <c r="X423" i="62"/>
  <c r="X424" i="62"/>
  <c r="X425" i="62"/>
  <c r="X426" i="62"/>
  <c r="X427" i="62"/>
  <c r="X428" i="62"/>
  <c r="X429" i="62"/>
  <c r="X430" i="62"/>
  <c r="X431" i="62"/>
  <c r="X432" i="62"/>
  <c r="X433" i="62"/>
  <c r="X434" i="62"/>
  <c r="X435" i="62"/>
  <c r="X436" i="62"/>
  <c r="X437" i="62"/>
  <c r="X438" i="62"/>
  <c r="X439" i="62"/>
  <c r="X440" i="62"/>
  <c r="X441" i="62"/>
  <c r="X442" i="62"/>
  <c r="X443" i="62"/>
  <c r="X444" i="62"/>
  <c r="X445" i="62"/>
  <c r="X446" i="62"/>
  <c r="X447" i="62"/>
  <c r="X448" i="62"/>
  <c r="X449" i="62"/>
  <c r="X450" i="62"/>
  <c r="X451" i="62"/>
  <c r="X452" i="62"/>
  <c r="X453" i="62"/>
  <c r="X454" i="62"/>
  <c r="X455" i="62"/>
  <c r="X456" i="62"/>
  <c r="X457" i="62"/>
  <c r="X458" i="62"/>
  <c r="X459" i="62"/>
  <c r="X460" i="62"/>
  <c r="X461" i="62"/>
  <c r="X462" i="62"/>
  <c r="X463" i="62"/>
  <c r="X464" i="62"/>
  <c r="X465" i="62"/>
  <c r="X466" i="62"/>
  <c r="X467" i="62"/>
  <c r="X468" i="62"/>
  <c r="X469" i="62"/>
  <c r="X470" i="62"/>
  <c r="X471" i="62"/>
  <c r="X472" i="62"/>
  <c r="X473" i="62"/>
  <c r="X474" i="62"/>
  <c r="X475" i="62"/>
  <c r="X476" i="62"/>
  <c r="X477" i="62"/>
  <c r="X478" i="62"/>
  <c r="X479" i="62"/>
  <c r="X480" i="62"/>
  <c r="X481" i="62"/>
  <c r="X482" i="62"/>
  <c r="X483" i="62"/>
  <c r="X484" i="62"/>
  <c r="X485" i="62"/>
  <c r="X486" i="62"/>
  <c r="X487" i="62"/>
  <c r="X488" i="62"/>
  <c r="X489" i="62"/>
  <c r="X490" i="62"/>
  <c r="X491" i="62"/>
  <c r="X492" i="62"/>
  <c r="X493" i="62"/>
  <c r="X494" i="62"/>
  <c r="X495" i="62"/>
  <c r="X496" i="62"/>
  <c r="X497" i="62"/>
  <c r="X498" i="62"/>
  <c r="X499" i="62"/>
  <c r="X500" i="62"/>
  <c r="X501" i="62"/>
  <c r="X502" i="62"/>
  <c r="X503" i="62"/>
  <c r="X504" i="62"/>
  <c r="X505" i="62"/>
  <c r="X506" i="62"/>
  <c r="X507" i="62"/>
  <c r="X508" i="62"/>
  <c r="X509" i="62"/>
  <c r="X510" i="62"/>
  <c r="X511" i="62"/>
  <c r="X512" i="62"/>
  <c r="X513" i="62"/>
  <c r="X514" i="62"/>
  <c r="X515" i="62"/>
  <c r="X516" i="62"/>
  <c r="X517" i="62"/>
  <c r="X518" i="62"/>
  <c r="X519" i="62"/>
  <c r="X520" i="62"/>
  <c r="X521" i="62"/>
  <c r="X522" i="62"/>
  <c r="X523" i="62"/>
  <c r="X524" i="62"/>
  <c r="X525" i="62"/>
  <c r="X526" i="62"/>
  <c r="X527" i="62"/>
  <c r="X528" i="62"/>
  <c r="X529" i="62"/>
  <c r="X530" i="62"/>
  <c r="X531" i="62"/>
  <c r="X532" i="62"/>
  <c r="X533" i="62"/>
  <c r="X534" i="62"/>
  <c r="X535" i="62"/>
  <c r="X536" i="62"/>
  <c r="X537" i="62"/>
  <c r="X538" i="62"/>
  <c r="X539" i="62"/>
  <c r="X540" i="62"/>
  <c r="X541" i="62"/>
  <c r="X542" i="62"/>
  <c r="X543" i="62"/>
  <c r="X544" i="62"/>
  <c r="X545" i="62"/>
  <c r="X546" i="62"/>
  <c r="X547" i="62"/>
  <c r="X548" i="62"/>
  <c r="X549" i="62"/>
  <c r="X550" i="62"/>
  <c r="X551" i="62"/>
  <c r="X552" i="62"/>
  <c r="X553" i="62"/>
  <c r="X554" i="62"/>
  <c r="X555" i="62"/>
  <c r="X556" i="62"/>
  <c r="X557" i="62"/>
  <c r="X558" i="62"/>
  <c r="X559" i="62"/>
  <c r="X560" i="62"/>
  <c r="X561" i="62"/>
  <c r="X562" i="62"/>
  <c r="X563" i="62"/>
  <c r="X564" i="62"/>
  <c r="X565" i="62"/>
  <c r="X566" i="62"/>
  <c r="X567" i="62"/>
  <c r="X568" i="62"/>
  <c r="X569" i="62"/>
  <c r="X570" i="62"/>
  <c r="X571" i="62"/>
  <c r="X572" i="62"/>
  <c r="X573" i="62"/>
  <c r="X574" i="62"/>
  <c r="X575" i="62"/>
  <c r="X576" i="62"/>
  <c r="X577" i="62"/>
  <c r="X578" i="62"/>
  <c r="X579" i="62"/>
  <c r="X580" i="62"/>
  <c r="X581" i="62"/>
  <c r="X582" i="62"/>
  <c r="X583" i="62"/>
  <c r="X584" i="62"/>
  <c r="X585" i="62"/>
  <c r="X586" i="62"/>
  <c r="X587" i="62"/>
  <c r="X588" i="62"/>
  <c r="X589" i="62"/>
  <c r="X590" i="62"/>
  <c r="X591" i="62"/>
  <c r="X592" i="62"/>
  <c r="X593" i="62"/>
  <c r="X594" i="62"/>
  <c r="X595" i="62"/>
  <c r="X596" i="62"/>
  <c r="X597" i="62"/>
  <c r="X598" i="62"/>
  <c r="X599" i="62"/>
  <c r="X600" i="62"/>
  <c r="X601" i="62"/>
  <c r="X602" i="62"/>
  <c r="X603" i="62"/>
  <c r="X604" i="62"/>
  <c r="X605" i="62"/>
  <c r="X606" i="62"/>
  <c r="X607" i="62"/>
  <c r="X608" i="62"/>
  <c r="X609" i="62"/>
  <c r="X610" i="62"/>
  <c r="X611" i="62"/>
  <c r="X612" i="62"/>
  <c r="X613" i="62"/>
  <c r="X614" i="62"/>
  <c r="X615" i="62"/>
  <c r="X616" i="62"/>
  <c r="X617" i="62"/>
  <c r="X618" i="62"/>
  <c r="X619" i="62"/>
  <c r="X620" i="62"/>
  <c r="X621" i="62"/>
  <c r="X622" i="62"/>
  <c r="X623" i="62"/>
  <c r="X624" i="62"/>
  <c r="X625" i="62"/>
  <c r="X626" i="62"/>
  <c r="X627" i="62"/>
  <c r="X628" i="62"/>
  <c r="X629" i="62"/>
  <c r="X630" i="62"/>
  <c r="X631" i="62"/>
  <c r="X632" i="62"/>
  <c r="X633" i="62"/>
  <c r="X634" i="62"/>
  <c r="X635" i="62"/>
  <c r="X636" i="62"/>
  <c r="X637" i="62"/>
  <c r="X638" i="62"/>
  <c r="X639" i="62"/>
  <c r="X640" i="62"/>
  <c r="X641" i="62"/>
  <c r="X642" i="62"/>
  <c r="X643" i="62"/>
  <c r="X644" i="62"/>
  <c r="X645" i="62"/>
  <c r="X646" i="62"/>
  <c r="X647" i="62"/>
  <c r="X648" i="62"/>
  <c r="X649" i="62"/>
  <c r="X650" i="62"/>
  <c r="X651" i="62"/>
  <c r="X652" i="62"/>
  <c r="X653" i="62"/>
  <c r="X654" i="62"/>
  <c r="X655" i="62"/>
  <c r="X656" i="62"/>
  <c r="X657" i="62"/>
  <c r="X658" i="62"/>
  <c r="X659" i="62"/>
  <c r="X660" i="62"/>
  <c r="X661" i="62"/>
  <c r="X662" i="62"/>
  <c r="X663" i="62"/>
  <c r="X664" i="62"/>
  <c r="X665" i="62"/>
  <c r="X666" i="62"/>
  <c r="X667" i="62"/>
  <c r="X668" i="62"/>
  <c r="X669" i="62"/>
  <c r="X670" i="62"/>
  <c r="X671" i="62"/>
  <c r="X672" i="62"/>
  <c r="X673" i="62"/>
  <c r="X674" i="62"/>
  <c r="X675" i="62"/>
  <c r="X676" i="62"/>
  <c r="X677" i="62"/>
  <c r="X678" i="62"/>
  <c r="X679" i="62"/>
  <c r="X680" i="62"/>
  <c r="X681" i="62"/>
  <c r="X682" i="62"/>
  <c r="X683" i="62"/>
  <c r="X684" i="62"/>
  <c r="X685" i="62"/>
  <c r="X686" i="62"/>
  <c r="X687" i="62"/>
  <c r="X688" i="62"/>
  <c r="X689" i="62"/>
  <c r="X690" i="62"/>
  <c r="X691" i="62"/>
  <c r="X692" i="62"/>
  <c r="X693" i="62"/>
  <c r="X694" i="62"/>
  <c r="X695" i="62"/>
  <c r="X696" i="62"/>
  <c r="X697" i="62"/>
  <c r="X698" i="62"/>
  <c r="X699" i="62"/>
  <c r="X700" i="62"/>
  <c r="X701" i="62"/>
  <c r="X702" i="62"/>
  <c r="X703" i="62"/>
  <c r="X704" i="62"/>
  <c r="X705" i="62"/>
  <c r="X706" i="62"/>
  <c r="X707" i="62"/>
  <c r="X708" i="62"/>
  <c r="X709" i="62"/>
  <c r="X710" i="62"/>
  <c r="X711" i="62"/>
  <c r="X712" i="62"/>
  <c r="X713" i="62"/>
  <c r="X714" i="62"/>
  <c r="X715" i="62"/>
  <c r="X716" i="62"/>
  <c r="X717" i="62"/>
  <c r="X718" i="62"/>
  <c r="X719" i="62"/>
  <c r="X720" i="62"/>
  <c r="X721" i="62"/>
  <c r="X722" i="62"/>
  <c r="X723" i="62"/>
  <c r="X724" i="62"/>
  <c r="X725" i="62"/>
  <c r="X726" i="62"/>
  <c r="X727" i="62"/>
  <c r="X728" i="62"/>
  <c r="X729" i="62"/>
  <c r="X730" i="62"/>
  <c r="X731" i="62"/>
  <c r="X732" i="62"/>
  <c r="X733" i="62"/>
  <c r="X734" i="62"/>
  <c r="X735" i="62"/>
  <c r="X736" i="62"/>
  <c r="X737" i="62"/>
  <c r="X738" i="62"/>
  <c r="X739" i="62"/>
  <c r="X740" i="62"/>
  <c r="X741" i="62"/>
  <c r="X742" i="62"/>
  <c r="X743" i="62"/>
  <c r="X744" i="62"/>
  <c r="X745" i="62"/>
  <c r="X746" i="62"/>
  <c r="X747" i="62"/>
  <c r="X748" i="62"/>
  <c r="X749" i="62"/>
  <c r="X750" i="62"/>
  <c r="X751" i="62"/>
  <c r="X752" i="62"/>
  <c r="X753" i="62"/>
  <c r="X754" i="62"/>
  <c r="X755" i="62"/>
  <c r="X756" i="62"/>
  <c r="X757" i="62"/>
  <c r="X758" i="62"/>
  <c r="X759" i="62"/>
  <c r="X760" i="62"/>
  <c r="X761" i="62"/>
  <c r="X762" i="62"/>
  <c r="X763" i="62"/>
  <c r="X764" i="62"/>
  <c r="X765" i="62"/>
  <c r="X766" i="62"/>
  <c r="X767" i="62"/>
  <c r="X768" i="62"/>
  <c r="X769" i="62"/>
  <c r="X770" i="62"/>
  <c r="X771" i="62"/>
  <c r="X772" i="62"/>
  <c r="X773" i="62"/>
  <c r="X774" i="62"/>
  <c r="X775" i="62"/>
  <c r="X776" i="62"/>
  <c r="X777" i="62"/>
  <c r="X778" i="62"/>
  <c r="X779" i="62"/>
  <c r="X780" i="62"/>
  <c r="X781" i="62"/>
  <c r="X782" i="62"/>
  <c r="X783" i="62"/>
  <c r="X784" i="62"/>
  <c r="X785" i="62"/>
  <c r="X786" i="62"/>
  <c r="X787" i="62"/>
  <c r="X788" i="62"/>
  <c r="X789" i="62"/>
  <c r="X790" i="62"/>
  <c r="X791" i="62"/>
  <c r="X792" i="62"/>
  <c r="X793" i="62"/>
  <c r="X794" i="62"/>
  <c r="X795" i="62"/>
  <c r="X796" i="62"/>
  <c r="X797" i="62"/>
  <c r="X798" i="62"/>
  <c r="X799" i="62"/>
  <c r="X800" i="62"/>
  <c r="X801" i="62"/>
  <c r="X802" i="62"/>
  <c r="X803" i="62"/>
  <c r="X804" i="62"/>
  <c r="X805" i="62"/>
  <c r="X806" i="62"/>
  <c r="X807" i="62"/>
  <c r="X808" i="62"/>
  <c r="X809" i="62"/>
  <c r="X810" i="62"/>
  <c r="X811" i="62"/>
  <c r="X812" i="62"/>
  <c r="X813" i="62"/>
  <c r="X814" i="62"/>
  <c r="X815" i="62"/>
  <c r="X816" i="62"/>
  <c r="X817" i="62"/>
  <c r="X818" i="62"/>
  <c r="X819" i="62"/>
  <c r="X820" i="62"/>
  <c r="X821" i="62"/>
  <c r="X822" i="62"/>
  <c r="X823" i="62"/>
  <c r="X824" i="62"/>
  <c r="X825" i="62"/>
  <c r="X826" i="62"/>
  <c r="X827" i="62"/>
  <c r="X828" i="62"/>
  <c r="X829" i="62"/>
  <c r="X830" i="62"/>
  <c r="X831" i="62"/>
  <c r="X832" i="62"/>
  <c r="X833" i="62"/>
  <c r="X834" i="62"/>
  <c r="X835" i="62"/>
  <c r="X836" i="62"/>
  <c r="X837" i="62"/>
  <c r="X838" i="62"/>
  <c r="X839" i="62"/>
  <c r="X840" i="62"/>
  <c r="X841" i="62"/>
  <c r="X842" i="62"/>
  <c r="X843" i="62"/>
  <c r="X844" i="62"/>
  <c r="X845" i="62"/>
  <c r="X846" i="62"/>
  <c r="X847" i="62"/>
  <c r="X848" i="62"/>
  <c r="X849" i="62"/>
  <c r="X850" i="62"/>
  <c r="X851" i="62"/>
  <c r="X852" i="62"/>
  <c r="X853" i="62"/>
  <c r="X854" i="62"/>
  <c r="X855" i="62"/>
  <c r="X856" i="62"/>
  <c r="X857" i="62"/>
  <c r="X858" i="62"/>
  <c r="X859" i="62"/>
  <c r="X860" i="62"/>
  <c r="X861" i="62"/>
  <c r="X862" i="62"/>
  <c r="X863" i="62"/>
  <c r="X864" i="62"/>
  <c r="X865" i="62"/>
  <c r="X866" i="62"/>
  <c r="X867" i="62"/>
  <c r="X868" i="62"/>
  <c r="X869" i="62"/>
  <c r="X870" i="62"/>
  <c r="X871" i="62"/>
  <c r="X872" i="62"/>
  <c r="X873" i="62"/>
  <c r="X874" i="62"/>
  <c r="X875" i="62"/>
  <c r="X876" i="62"/>
  <c r="X877" i="62"/>
  <c r="X878" i="62"/>
  <c r="X879" i="62"/>
  <c r="X880" i="62"/>
  <c r="X881" i="62"/>
  <c r="X882" i="62"/>
  <c r="X883" i="62"/>
  <c r="X884" i="62"/>
  <c r="X885" i="62"/>
  <c r="X886" i="62"/>
  <c r="X887" i="62"/>
  <c r="X888" i="62"/>
  <c r="X889" i="62"/>
  <c r="X890" i="62"/>
  <c r="X891" i="62"/>
  <c r="X892" i="62"/>
  <c r="X893" i="62"/>
  <c r="X894" i="62"/>
  <c r="X895" i="62"/>
  <c r="X896" i="62"/>
  <c r="X897" i="62"/>
  <c r="X898" i="62"/>
  <c r="X899" i="62"/>
  <c r="X900" i="62"/>
  <c r="X901" i="62"/>
  <c r="X902" i="62"/>
  <c r="X903" i="62"/>
  <c r="X904" i="62"/>
  <c r="X905" i="62"/>
  <c r="X906" i="62"/>
  <c r="X907" i="62"/>
  <c r="X908" i="62"/>
  <c r="X909" i="62"/>
  <c r="X910" i="62"/>
  <c r="X911" i="62"/>
  <c r="X912" i="62"/>
  <c r="X913" i="62"/>
  <c r="X914" i="62"/>
  <c r="X915" i="62"/>
  <c r="X916" i="62"/>
  <c r="X917" i="62"/>
  <c r="X918" i="62"/>
  <c r="X919" i="62"/>
  <c r="X920" i="62"/>
  <c r="X921" i="62"/>
  <c r="X922" i="62"/>
  <c r="X923" i="62"/>
  <c r="X924" i="62"/>
  <c r="X925" i="62"/>
  <c r="X926" i="62"/>
  <c r="X927" i="62"/>
  <c r="X928" i="62"/>
  <c r="X929" i="62"/>
  <c r="X930" i="62"/>
  <c r="X931" i="62"/>
  <c r="X932" i="62"/>
  <c r="X933" i="62"/>
  <c r="X934" i="62"/>
  <c r="X935" i="62"/>
  <c r="X936" i="62"/>
  <c r="X937" i="62"/>
  <c r="X938" i="62"/>
  <c r="X939" i="62"/>
  <c r="X940" i="62"/>
  <c r="X941" i="62"/>
  <c r="X942" i="62"/>
  <c r="X943" i="62"/>
  <c r="X944" i="62"/>
  <c r="X945" i="62"/>
  <c r="X946" i="62"/>
  <c r="X947" i="62"/>
  <c r="X948" i="62"/>
  <c r="X949" i="62"/>
  <c r="X950" i="62"/>
  <c r="X951" i="62"/>
  <c r="X952" i="62"/>
  <c r="X953" i="62"/>
  <c r="X954" i="62"/>
  <c r="X955" i="62"/>
  <c r="X956" i="62"/>
  <c r="X957" i="62"/>
  <c r="X958" i="62"/>
  <c r="X959" i="62"/>
  <c r="X960" i="62"/>
  <c r="X961" i="62"/>
  <c r="X962" i="62"/>
  <c r="X963" i="62"/>
  <c r="X964" i="62"/>
  <c r="X965" i="62"/>
  <c r="X966" i="62"/>
  <c r="X967" i="62"/>
  <c r="X968" i="62"/>
  <c r="X969" i="62"/>
  <c r="X970" i="62"/>
  <c r="X971" i="62"/>
  <c r="X972" i="62"/>
  <c r="X973" i="62"/>
  <c r="X974" i="62"/>
  <c r="X975" i="62"/>
  <c r="X976" i="62"/>
  <c r="X977" i="62"/>
  <c r="X978" i="62"/>
  <c r="X979" i="62"/>
  <c r="X980" i="62"/>
  <c r="X981" i="62"/>
  <c r="X982" i="62"/>
  <c r="X983" i="62"/>
  <c r="X984" i="62"/>
  <c r="X985" i="62"/>
  <c r="X986" i="62"/>
  <c r="X987" i="62"/>
  <c r="X988" i="62"/>
  <c r="X989" i="62"/>
  <c r="X990" i="62"/>
  <c r="X991" i="62"/>
  <c r="X992" i="62"/>
  <c r="X993" i="62"/>
  <c r="X994" i="62"/>
  <c r="X995" i="62"/>
  <c r="X996" i="62"/>
  <c r="X997" i="62"/>
  <c r="X998" i="62"/>
  <c r="X999" i="62"/>
  <c r="X1000" i="62"/>
  <c r="X1001" i="62"/>
  <c r="X1002" i="62"/>
  <c r="X1003" i="62"/>
  <c r="X1004" i="62"/>
  <c r="X1005" i="62"/>
  <c r="Y3" i="62"/>
  <c r="X3" i="62"/>
  <c r="AA1003" i="62" l="1"/>
  <c r="AA999" i="62"/>
  <c r="AA995" i="62"/>
  <c r="AA991" i="62"/>
  <c r="AA987" i="62"/>
  <c r="AA983" i="62"/>
  <c r="AA979" i="62"/>
  <c r="AA975" i="62"/>
  <c r="AA971" i="62"/>
  <c r="AA967" i="62"/>
  <c r="AA963" i="62"/>
  <c r="AA959" i="62"/>
  <c r="AA955" i="62"/>
  <c r="AA951" i="62"/>
  <c r="AA947" i="62"/>
  <c r="AA943" i="62"/>
  <c r="AA939" i="62"/>
  <c r="AA935" i="62"/>
  <c r="AA931" i="62"/>
  <c r="AA927" i="62"/>
  <c r="AA923" i="62"/>
  <c r="AA919" i="62"/>
  <c r="AA915" i="62"/>
  <c r="AA911" i="62"/>
  <c r="AA907" i="62"/>
  <c r="AA903" i="62"/>
  <c r="AA899" i="62"/>
  <c r="AA895" i="62"/>
  <c r="AA891" i="62"/>
  <c r="AA887" i="62"/>
  <c r="AA883" i="62"/>
  <c r="AA879" i="62"/>
  <c r="AA875" i="62"/>
  <c r="AA871" i="62"/>
  <c r="AA867" i="62"/>
  <c r="AA863" i="62"/>
  <c r="AA859" i="62"/>
  <c r="AA1005" i="62"/>
  <c r="AA1001" i="62"/>
  <c r="AA997" i="62"/>
  <c r="AA993" i="62"/>
  <c r="AA989" i="62"/>
  <c r="AA985" i="62"/>
  <c r="AA981" i="62"/>
  <c r="AA977" i="62"/>
  <c r="AA973" i="62"/>
  <c r="AA969" i="62"/>
  <c r="AA965" i="62"/>
  <c r="AA961" i="62"/>
  <c r="AA957" i="62"/>
  <c r="AA953" i="62"/>
  <c r="AA1004" i="62"/>
  <c r="AA1000" i="62"/>
  <c r="AA996" i="62"/>
  <c r="AA992" i="62"/>
  <c r="AA988" i="62"/>
  <c r="AA984" i="62"/>
  <c r="AA980" i="62"/>
  <c r="AA976" i="62"/>
  <c r="AA972" i="62"/>
  <c r="AA968" i="62"/>
  <c r="AA964" i="62"/>
  <c r="AA960" i="62"/>
  <c r="AA956" i="62"/>
  <c r="AA952" i="62"/>
  <c r="AA948" i="62"/>
  <c r="AA944" i="62"/>
  <c r="AA940" i="62"/>
  <c r="AA936" i="62"/>
  <c r="AA932" i="62"/>
  <c r="AA928" i="62"/>
  <c r="AA924" i="62"/>
  <c r="AA920" i="62"/>
  <c r="AA916" i="62"/>
  <c r="AA912" i="62"/>
  <c r="AA908" i="62"/>
  <c r="AA904" i="62"/>
  <c r="AA900" i="62"/>
  <c r="AA896" i="62"/>
  <c r="AA892" i="62"/>
  <c r="AA888" i="62"/>
  <c r="AA884" i="62"/>
  <c r="AA880" i="62"/>
  <c r="AA876" i="62"/>
  <c r="AA872" i="62"/>
  <c r="AA868" i="62"/>
  <c r="AA864" i="62"/>
  <c r="AA860" i="62"/>
  <c r="AA856" i="62"/>
  <c r="AA852" i="62"/>
  <c r="AA848" i="62"/>
  <c r="AA844" i="62"/>
  <c r="AA840" i="62"/>
  <c r="AA836" i="62"/>
  <c r="AA832" i="62"/>
  <c r="AA828" i="62"/>
  <c r="AA824" i="62"/>
  <c r="AA820" i="62"/>
  <c r="AA816" i="62"/>
  <c r="AA812" i="62"/>
  <c r="AA808" i="62"/>
  <c r="AA804" i="62"/>
  <c r="AA800" i="62"/>
  <c r="AA796" i="62"/>
  <c r="AA792" i="62"/>
  <c r="AA788" i="62"/>
  <c r="AA784" i="62"/>
  <c r="AA780" i="62"/>
  <c r="AA776" i="62"/>
  <c r="AA772" i="62"/>
  <c r="AA768" i="62"/>
  <c r="AA764" i="62"/>
  <c r="AA760" i="62"/>
  <c r="AA756" i="62"/>
  <c r="AA752" i="62"/>
  <c r="AA748" i="62"/>
  <c r="AA744" i="62"/>
  <c r="AA740" i="62"/>
  <c r="AA736" i="62"/>
  <c r="AA732" i="62"/>
  <c r="AA728" i="62"/>
  <c r="AA724" i="62"/>
  <c r="AA720" i="62"/>
  <c r="AA716" i="62"/>
  <c r="AA712" i="62"/>
  <c r="AA708" i="62"/>
  <c r="AA704" i="62"/>
  <c r="AA700" i="62"/>
  <c r="AA696" i="62"/>
  <c r="AA692" i="62"/>
  <c r="AA688" i="62"/>
  <c r="AA684" i="62"/>
  <c r="AA680" i="62"/>
  <c r="AA676" i="62"/>
  <c r="AA672" i="62"/>
  <c r="AA668" i="62"/>
  <c r="AA664" i="62"/>
  <c r="AA660" i="62"/>
  <c r="AA656" i="62"/>
  <c r="AA652" i="62"/>
  <c r="AA648" i="62"/>
  <c r="AA644" i="62"/>
  <c r="AA640" i="62"/>
  <c r="AA636" i="62"/>
  <c r="AA632" i="62"/>
  <c r="AA628" i="62"/>
  <c r="AA624" i="62"/>
  <c r="AA620" i="62"/>
  <c r="AA616" i="62"/>
  <c r="AA612" i="62"/>
  <c r="AA608" i="62"/>
  <c r="AA604" i="62"/>
  <c r="AA600" i="62"/>
  <c r="AA596" i="62"/>
  <c r="AA592" i="62"/>
  <c r="AA588" i="62"/>
  <c r="AA584" i="62"/>
  <c r="AA580" i="62"/>
  <c r="AA576" i="62"/>
  <c r="AA572" i="62"/>
  <c r="AA568" i="62"/>
  <c r="AA564" i="62"/>
  <c r="AA560" i="62"/>
  <c r="AA556" i="62"/>
  <c r="AA552" i="62"/>
  <c r="AA548" i="62"/>
  <c r="AA544" i="62"/>
  <c r="AA540" i="62"/>
  <c r="AA536" i="62"/>
  <c r="AA532" i="62"/>
  <c r="AA528" i="62"/>
  <c r="AA524" i="62"/>
  <c r="AA520" i="62"/>
  <c r="AA516" i="62"/>
  <c r="AA512" i="62"/>
  <c r="AA508" i="62"/>
  <c r="AA504" i="62"/>
  <c r="AA500" i="62"/>
  <c r="AA496" i="62"/>
  <c r="AA492" i="62"/>
  <c r="AA488" i="62"/>
  <c r="AA484" i="62"/>
  <c r="AA480" i="62"/>
  <c r="AA476" i="62"/>
  <c r="AA472" i="62"/>
  <c r="AA468" i="62"/>
  <c r="AA464" i="62"/>
  <c r="AA460" i="62"/>
  <c r="AA456" i="62"/>
  <c r="AA452" i="62"/>
  <c r="AA448" i="62"/>
  <c r="AA444" i="62"/>
  <c r="AA440" i="62"/>
  <c r="AA436" i="62"/>
  <c r="AA432" i="62"/>
  <c r="AA428" i="62"/>
  <c r="AA424" i="62"/>
  <c r="AA420" i="62"/>
  <c r="AA416" i="62"/>
  <c r="AA412" i="62"/>
  <c r="AA408" i="62"/>
  <c r="AA404" i="62"/>
  <c r="AA400" i="62"/>
  <c r="AA396" i="62"/>
  <c r="AA392" i="62"/>
  <c r="AA388" i="62"/>
  <c r="AA384" i="62"/>
  <c r="AA380" i="62"/>
  <c r="AA376" i="62"/>
  <c r="AA372" i="62"/>
  <c r="AA368" i="62"/>
  <c r="AA364" i="62"/>
  <c r="AA360" i="62"/>
  <c r="AA356" i="62"/>
  <c r="AA352" i="62"/>
  <c r="AA348" i="62"/>
  <c r="AA344" i="62"/>
  <c r="AA855" i="62"/>
  <c r="AA851" i="62"/>
  <c r="AA847" i="62"/>
  <c r="AA843" i="62"/>
  <c r="AA839" i="62"/>
  <c r="AA835" i="62"/>
  <c r="AA831" i="62"/>
  <c r="AA827" i="62"/>
  <c r="AA823" i="62"/>
  <c r="AA819" i="62"/>
  <c r="AA815" i="62"/>
  <c r="AA811" i="62"/>
  <c r="AA807" i="62"/>
  <c r="AA803" i="62"/>
  <c r="AA799" i="62"/>
  <c r="AA795" i="62"/>
  <c r="AA791" i="62"/>
  <c r="AA787" i="62"/>
  <c r="AA783" i="62"/>
  <c r="AA779" i="62"/>
  <c r="AA775" i="62"/>
  <c r="AA771" i="62"/>
  <c r="AA767" i="62"/>
  <c r="AA763" i="62"/>
  <c r="AA759" i="62"/>
  <c r="AA755" i="62"/>
  <c r="AA751" i="62"/>
  <c r="AA747" i="62"/>
  <c r="AA743" i="62"/>
  <c r="AA739" i="62"/>
  <c r="AA735" i="62"/>
  <c r="AA731" i="62"/>
  <c r="AA727" i="62"/>
  <c r="AA723" i="62"/>
  <c r="AA719" i="62"/>
  <c r="AA715" i="62"/>
  <c r="AA711" i="62"/>
  <c r="AA707" i="62"/>
  <c r="AA703" i="62"/>
  <c r="AA699" i="62"/>
  <c r="AA695" i="62"/>
  <c r="AA691" i="62"/>
  <c r="AA687" i="62"/>
  <c r="AA683" i="62"/>
  <c r="AA679" i="62"/>
  <c r="AA675" i="62"/>
  <c r="AA671" i="62"/>
  <c r="AA667" i="62"/>
  <c r="AA663" i="62"/>
  <c r="AA659" i="62"/>
  <c r="AA655" i="62"/>
  <c r="AA651" i="62"/>
  <c r="AA647" i="62"/>
  <c r="AA643" i="62"/>
  <c r="AA639" i="62"/>
  <c r="AA635" i="62"/>
  <c r="AA631" i="62"/>
  <c r="AA627" i="62"/>
  <c r="AA623" i="62"/>
  <c r="AA619" i="62"/>
  <c r="AA615" i="62"/>
  <c r="AA611" i="62"/>
  <c r="AA607" i="62"/>
  <c r="AA603" i="62"/>
  <c r="AA599" i="62"/>
  <c r="AA595" i="62"/>
  <c r="AA591" i="62"/>
  <c r="AA587" i="62"/>
  <c r="AA583" i="62"/>
  <c r="AA579" i="62"/>
  <c r="AA575" i="62"/>
  <c r="AA571" i="62"/>
  <c r="AA567" i="62"/>
  <c r="AA563" i="62"/>
  <c r="AA559" i="62"/>
  <c r="AA555" i="62"/>
  <c r="AA551" i="62"/>
  <c r="AA547" i="62"/>
  <c r="AA543" i="62"/>
  <c r="AA539" i="62"/>
  <c r="AA535" i="62"/>
  <c r="AA531" i="62"/>
  <c r="AA527" i="62"/>
  <c r="AA523" i="62"/>
  <c r="AA519" i="62"/>
  <c r="AA515" i="62"/>
  <c r="AA511" i="62"/>
  <c r="AA507" i="62"/>
  <c r="AA503" i="62"/>
  <c r="AA499" i="62"/>
  <c r="AA495" i="62"/>
  <c r="AA491" i="62"/>
  <c r="AA487" i="62"/>
  <c r="AA483" i="62"/>
  <c r="AA479" i="62"/>
  <c r="AA475" i="62"/>
  <c r="AA471" i="62"/>
  <c r="AA467" i="62"/>
  <c r="AA463" i="62"/>
  <c r="AA459" i="62"/>
  <c r="AA455" i="62"/>
  <c r="AA451" i="62"/>
  <c r="AA447" i="62"/>
  <c r="AA443" i="62"/>
  <c r="AA439" i="62"/>
  <c r="AA435" i="62"/>
  <c r="AA431" i="62"/>
  <c r="AA427" i="62"/>
  <c r="AA423" i="62"/>
  <c r="AA419" i="62"/>
  <c r="AA415" i="62"/>
  <c r="AA411" i="62"/>
  <c r="AA407" i="62"/>
  <c r="AA403" i="62"/>
  <c r="AA399" i="62"/>
  <c r="AA395" i="62"/>
  <c r="AA391" i="62"/>
  <c r="AA387" i="62"/>
  <c r="AA383" i="62"/>
  <c r="AA379" i="62"/>
  <c r="AA375" i="62"/>
  <c r="AA371" i="62"/>
  <c r="AA367" i="62"/>
  <c r="AA363" i="62"/>
  <c r="AA359" i="62"/>
  <c r="AA355" i="62"/>
  <c r="AA351" i="62"/>
  <c r="AA347" i="62"/>
  <c r="AA343" i="62"/>
  <c r="AA339" i="62"/>
  <c r="AA335" i="62"/>
  <c r="AA331" i="62"/>
  <c r="AA327" i="62"/>
  <c r="AA323" i="62"/>
  <c r="AA319" i="62"/>
  <c r="AA315" i="62"/>
  <c r="AA311" i="62"/>
  <c r="AA307" i="62"/>
  <c r="AA303" i="62"/>
  <c r="AA299" i="62"/>
  <c r="AA295" i="62"/>
  <c r="AA291" i="62"/>
  <c r="AA287" i="62"/>
  <c r="AA283" i="62"/>
  <c r="AA279" i="62"/>
  <c r="AA275" i="62"/>
  <c r="AA271" i="62"/>
  <c r="AA267" i="62"/>
  <c r="AA263" i="62"/>
  <c r="AA259" i="62"/>
  <c r="AA255" i="62"/>
  <c r="AA251" i="62"/>
  <c r="AA247" i="62"/>
  <c r="AA243" i="62"/>
  <c r="AA239" i="62"/>
  <c r="AA235" i="62"/>
  <c r="AA231" i="62"/>
  <c r="AA227" i="62"/>
  <c r="AA223" i="62"/>
  <c r="AA219" i="62"/>
  <c r="AA215" i="62"/>
  <c r="AA211" i="62"/>
  <c r="AA207" i="62"/>
  <c r="AA203" i="62"/>
  <c r="AA199" i="62"/>
  <c r="AA195" i="62"/>
  <c r="AA191" i="62"/>
  <c r="AA187" i="62"/>
  <c r="AA183" i="62"/>
  <c r="AA179" i="62"/>
  <c r="AA3" i="62"/>
  <c r="AA1002" i="62"/>
  <c r="AA998" i="62"/>
  <c r="AA994" i="62"/>
  <c r="AA990" i="62"/>
  <c r="AA986" i="62"/>
  <c r="AA982" i="62"/>
  <c r="AA978" i="62"/>
  <c r="AA974" i="62"/>
  <c r="AA970" i="62"/>
  <c r="AA966" i="62"/>
  <c r="AA962" i="62"/>
  <c r="AA958" i="62"/>
  <c r="AA954" i="62"/>
  <c r="AA950" i="62"/>
  <c r="AA946" i="62"/>
  <c r="AA942" i="62"/>
  <c r="AA938" i="62"/>
  <c r="AA934" i="62"/>
  <c r="AA930" i="62"/>
  <c r="AA926" i="62"/>
  <c r="AA922" i="62"/>
  <c r="AA918" i="62"/>
  <c r="AA914" i="62"/>
  <c r="AA910" i="62"/>
  <c r="AA906" i="62"/>
  <c r="AA902" i="62"/>
  <c r="AA898" i="62"/>
  <c r="AA894" i="62"/>
  <c r="AA890" i="62"/>
  <c r="AA886" i="62"/>
  <c r="AA882" i="62"/>
  <c r="AA878" i="62"/>
  <c r="AA874" i="62"/>
  <c r="AA870" i="62"/>
  <c r="AA866" i="62"/>
  <c r="AA862" i="62"/>
  <c r="AA858" i="62"/>
  <c r="AA854" i="62"/>
  <c r="AA850" i="62"/>
  <c r="AA846" i="62"/>
  <c r="AA842" i="62"/>
  <c r="AA838" i="62"/>
  <c r="AA834" i="62"/>
  <c r="AA830" i="62"/>
  <c r="AA826" i="62"/>
  <c r="AA822" i="62"/>
  <c r="AA818" i="62"/>
  <c r="AA814" i="62"/>
  <c r="AA810" i="62"/>
  <c r="AA806" i="62"/>
  <c r="AA802" i="62"/>
  <c r="AA798" i="62"/>
  <c r="AA794" i="62"/>
  <c r="AA790" i="62"/>
  <c r="AA786" i="62"/>
  <c r="AA782" i="62"/>
  <c r="AA778" i="62"/>
  <c r="AA774" i="62"/>
  <c r="AA770" i="62"/>
  <c r="AA766" i="62"/>
  <c r="AA762" i="62"/>
  <c r="AA758" i="62"/>
  <c r="AA754" i="62"/>
  <c r="AA750" i="62"/>
  <c r="AA746" i="62"/>
  <c r="AA742" i="62"/>
  <c r="AA738" i="62"/>
  <c r="AA734" i="62"/>
  <c r="AA730" i="62"/>
  <c r="AA726" i="62"/>
  <c r="AA722" i="62"/>
  <c r="AA718" i="62"/>
  <c r="AA714" i="62"/>
  <c r="AA710" i="62"/>
  <c r="AA706" i="62"/>
  <c r="AA702" i="62"/>
  <c r="AA698" i="62"/>
  <c r="AA694" i="62"/>
  <c r="AA690" i="62"/>
  <c r="AA686" i="62"/>
  <c r="AA682" i="62"/>
  <c r="AA678" i="62"/>
  <c r="AA674" i="62"/>
  <c r="AA670" i="62"/>
  <c r="AA666" i="62"/>
  <c r="AA662" i="62"/>
  <c r="AA658" i="62"/>
  <c r="AA654" i="62"/>
  <c r="AA650" i="62"/>
  <c r="AA646" i="62"/>
  <c r="AA642" i="62"/>
  <c r="AA638" i="62"/>
  <c r="AA634" i="62"/>
  <c r="AA630" i="62"/>
  <c r="AA626" i="62"/>
  <c r="AA622" i="62"/>
  <c r="AA618" i="62"/>
  <c r="AA614" i="62"/>
  <c r="AA610" i="62"/>
  <c r="AA606" i="62"/>
  <c r="AA602" i="62"/>
  <c r="AA598" i="62"/>
  <c r="AA594" i="62"/>
  <c r="AA590" i="62"/>
  <c r="AA586" i="62"/>
  <c r="AA582" i="62"/>
  <c r="AA578" i="62"/>
  <c r="AA574" i="62"/>
  <c r="AA570" i="62"/>
  <c r="AA566" i="62"/>
  <c r="AA562" i="62"/>
  <c r="AA558" i="62"/>
  <c r="AA554" i="62"/>
  <c r="AA550" i="62"/>
  <c r="AA546" i="62"/>
  <c r="AA542" i="62"/>
  <c r="AA538" i="62"/>
  <c r="AA534" i="62"/>
  <c r="AA530" i="62"/>
  <c r="AA526" i="62"/>
  <c r="AA522" i="62"/>
  <c r="AA518" i="62"/>
  <c r="AA514" i="62"/>
  <c r="AA510" i="62"/>
  <c r="AA506" i="62"/>
  <c r="AA502" i="62"/>
  <c r="AA498" i="62"/>
  <c r="AA494" i="62"/>
  <c r="AA490" i="62"/>
  <c r="AA486" i="62"/>
  <c r="AA482" i="62"/>
  <c r="AA478" i="62"/>
  <c r="AA474" i="62"/>
  <c r="AA470" i="62"/>
  <c r="AA466" i="62"/>
  <c r="AA462" i="62"/>
  <c r="AA458" i="62"/>
  <c r="AA454" i="62"/>
  <c r="AA450" i="62"/>
  <c r="AA446" i="62"/>
  <c r="AA442" i="62"/>
  <c r="AA438" i="62"/>
  <c r="AA434" i="62"/>
  <c r="AA430" i="62"/>
  <c r="AA426" i="62"/>
  <c r="AA422" i="62"/>
  <c r="AA418" i="62"/>
  <c r="AA414" i="62"/>
  <c r="AA410" i="62"/>
  <c r="AA406" i="62"/>
  <c r="AA402" i="62"/>
  <c r="AA398" i="62"/>
  <c r="AA394" i="62"/>
  <c r="AA390" i="62"/>
  <c r="AA386" i="62"/>
  <c r="AA382" i="62"/>
  <c r="AA378" i="62"/>
  <c r="AA374" i="62"/>
  <c r="AA370" i="62"/>
  <c r="AA366" i="62"/>
  <c r="AA362" i="62"/>
  <c r="AA358" i="62"/>
  <c r="AA354" i="62"/>
  <c r="AA350" i="62"/>
  <c r="AA346" i="62"/>
  <c r="AA949" i="62"/>
  <c r="AA945" i="62"/>
  <c r="AA941" i="62"/>
  <c r="AA937" i="62"/>
  <c r="AA933" i="62"/>
  <c r="AA929" i="62"/>
  <c r="AA925" i="62"/>
  <c r="AA921" i="62"/>
  <c r="AA917" i="62"/>
  <c r="AA913" i="62"/>
  <c r="AA909" i="62"/>
  <c r="AA905" i="62"/>
  <c r="AA901" i="62"/>
  <c r="AA897" i="62"/>
  <c r="AA893" i="62"/>
  <c r="AA889" i="62"/>
  <c r="AA885" i="62"/>
  <c r="AA881" i="62"/>
  <c r="AA877" i="62"/>
  <c r="AA873" i="62"/>
  <c r="AA869" i="62"/>
  <c r="AA865" i="62"/>
  <c r="AA861" i="62"/>
  <c r="AA857" i="62"/>
  <c r="AA853" i="62"/>
  <c r="AA849" i="62"/>
  <c r="AA845" i="62"/>
  <c r="AA841" i="62"/>
  <c r="AA837" i="62"/>
  <c r="AA833" i="62"/>
  <c r="AA829" i="62"/>
  <c r="AA825" i="62"/>
  <c r="AA821" i="62"/>
  <c r="AA817" i="62"/>
  <c r="AA813" i="62"/>
  <c r="AA809" i="62"/>
  <c r="AA805" i="62"/>
  <c r="AA801" i="62"/>
  <c r="AA797" i="62"/>
  <c r="AA793" i="62"/>
  <c r="AA789" i="62"/>
  <c r="AA785" i="62"/>
  <c r="AA781" i="62"/>
  <c r="AA777" i="62"/>
  <c r="AA773" i="62"/>
  <c r="AA769" i="62"/>
  <c r="AA765" i="62"/>
  <c r="AA761" i="62"/>
  <c r="AA757" i="62"/>
  <c r="AA753" i="62"/>
  <c r="AA749" i="62"/>
  <c r="AA745" i="62"/>
  <c r="AA741" i="62"/>
  <c r="AA737" i="62"/>
  <c r="AA733" i="62"/>
  <c r="AA729" i="62"/>
  <c r="AA725" i="62"/>
  <c r="AA721" i="62"/>
  <c r="AA717" i="62"/>
  <c r="AA713" i="62"/>
  <c r="AA709" i="62"/>
  <c r="AA705" i="62"/>
  <c r="AA701" i="62"/>
  <c r="AA697" i="62"/>
  <c r="AA693" i="62"/>
  <c r="AA689" i="62"/>
  <c r="AA685" i="62"/>
  <c r="AA681" i="62"/>
  <c r="AA677" i="62"/>
  <c r="AA673" i="62"/>
  <c r="AA669" i="62"/>
  <c r="AA665" i="62"/>
  <c r="AA661" i="62"/>
  <c r="AA657" i="62"/>
  <c r="AA653" i="62"/>
  <c r="AA649" i="62"/>
  <c r="AA645" i="62"/>
  <c r="AA641" i="62"/>
  <c r="AA637" i="62"/>
  <c r="AA633" i="62"/>
  <c r="AA629" i="62"/>
  <c r="AA625" i="62"/>
  <c r="AA621" i="62"/>
  <c r="AA617" i="62"/>
  <c r="AA613" i="62"/>
  <c r="AA609" i="62"/>
  <c r="AA605" i="62"/>
  <c r="AA601" i="62"/>
  <c r="AA597" i="62"/>
  <c r="AA593" i="62"/>
  <c r="AA589" i="62"/>
  <c r="AA585" i="62"/>
  <c r="AA581" i="62"/>
  <c r="AA577" i="62"/>
  <c r="AA573" i="62"/>
  <c r="AA569" i="62"/>
  <c r="AA565" i="62"/>
  <c r="AA561" i="62"/>
  <c r="AA557" i="62"/>
  <c r="AA553" i="62"/>
  <c r="AA549" i="62"/>
  <c r="AA545" i="62"/>
  <c r="AA541" i="62"/>
  <c r="AA537" i="62"/>
  <c r="AA533" i="62"/>
  <c r="AA529" i="62"/>
  <c r="AA525" i="62"/>
  <c r="AA521" i="62"/>
  <c r="AA517" i="62"/>
  <c r="AA513" i="62"/>
  <c r="AA509" i="62"/>
  <c r="AA505" i="62"/>
  <c r="AA501" i="62"/>
  <c r="AA497" i="62"/>
  <c r="AA493" i="62"/>
  <c r="AA489" i="62"/>
  <c r="AA485" i="62"/>
  <c r="AA481" i="62"/>
  <c r="AA477" i="62"/>
  <c r="AA473" i="62"/>
  <c r="AA469" i="62"/>
  <c r="AA465" i="62"/>
  <c r="AA461" i="62"/>
  <c r="AA457" i="62"/>
  <c r="AA453" i="62"/>
  <c r="AA449" i="62"/>
  <c r="AA445" i="62"/>
  <c r="AA441" i="62"/>
  <c r="AA437" i="62"/>
  <c r="AA433" i="62"/>
  <c r="AA429" i="62"/>
  <c r="AA425" i="62"/>
  <c r="AA421" i="62"/>
  <c r="AA417" i="62"/>
  <c r="AA413" i="62"/>
  <c r="AA409" i="62"/>
  <c r="AA405" i="62"/>
  <c r="AA401" i="62"/>
  <c r="AA397" i="62"/>
  <c r="AA393" i="62"/>
  <c r="AA389" i="62"/>
  <c r="AA385" i="62"/>
  <c r="AA381" i="62"/>
  <c r="AA377" i="62"/>
  <c r="AA373" i="62"/>
  <c r="AA369" i="62"/>
  <c r="AA365" i="62"/>
  <c r="AA361" i="62"/>
  <c r="AA357" i="62"/>
  <c r="AA353" i="62"/>
  <c r="AA349" i="62"/>
  <c r="AA345" i="62"/>
  <c r="AA341" i="62"/>
  <c r="AA337" i="62"/>
  <c r="AA333" i="62"/>
  <c r="AA329" i="62"/>
  <c r="AA325" i="62"/>
  <c r="AA321" i="62"/>
  <c r="AA317" i="62"/>
  <c r="AA313" i="62"/>
  <c r="AA309" i="62"/>
  <c r="AA305" i="62"/>
  <c r="AA301" i="62"/>
  <c r="AA297" i="62"/>
  <c r="AA293" i="62"/>
  <c r="AA289" i="62"/>
  <c r="AA285" i="62"/>
  <c r="AA281" i="62"/>
  <c r="AA277" i="62"/>
  <c r="AA273" i="62"/>
  <c r="AA340" i="62"/>
  <c r="AA336" i="62"/>
  <c r="AA332" i="62"/>
  <c r="AA328" i="62"/>
  <c r="AA324" i="62"/>
  <c r="AA320" i="62"/>
  <c r="AA316" i="62"/>
  <c r="AA312" i="62"/>
  <c r="AA308" i="62"/>
  <c r="AA304" i="62"/>
  <c r="AA300" i="62"/>
  <c r="AA296" i="62"/>
  <c r="AA292" i="62"/>
  <c r="AA288" i="62"/>
  <c r="AA284" i="62"/>
  <c r="AA280" i="62"/>
  <c r="AA276" i="62"/>
  <c r="AA272" i="62"/>
  <c r="AA268" i="62"/>
  <c r="AA264" i="62"/>
  <c r="AA260" i="62"/>
  <c r="AA256" i="62"/>
  <c r="AA252" i="62"/>
  <c r="AA248" i="62"/>
  <c r="AA244" i="62"/>
  <c r="AA240" i="62"/>
  <c r="AA236" i="62"/>
  <c r="AA232" i="62"/>
  <c r="AA228" i="62"/>
  <c r="AA224" i="62"/>
  <c r="AA220" i="62"/>
  <c r="AA216" i="62"/>
  <c r="AA212" i="62"/>
  <c r="AA208" i="62"/>
  <c r="AA204" i="62"/>
  <c r="AA200" i="62"/>
  <c r="AA196" i="62"/>
  <c r="AA192" i="62"/>
  <c r="AA188" i="62"/>
  <c r="AA184" i="62"/>
  <c r="AA180" i="62"/>
  <c r="AA176" i="62"/>
  <c r="AA172" i="62"/>
  <c r="AA168" i="62"/>
  <c r="AA164" i="62"/>
  <c r="AA160" i="62"/>
  <c r="AA156" i="62"/>
  <c r="AA152" i="62"/>
  <c r="AA148" i="62"/>
  <c r="AA144" i="62"/>
  <c r="AA140" i="62"/>
  <c r="AA136" i="62"/>
  <c r="AA132" i="62"/>
  <c r="AA128" i="62"/>
  <c r="AA124" i="62"/>
  <c r="AA120" i="62"/>
  <c r="AA116" i="62"/>
  <c r="AA112" i="62"/>
  <c r="AA108" i="62"/>
  <c r="AA104" i="62"/>
  <c r="AA100" i="62"/>
  <c r="AA96" i="62"/>
  <c r="AA92" i="62"/>
  <c r="AA88" i="62"/>
  <c r="AA84" i="62"/>
  <c r="AA80" i="62"/>
  <c r="AA76" i="62"/>
  <c r="AA72" i="62"/>
  <c r="AA68" i="62"/>
  <c r="AA64" i="62"/>
  <c r="AA60" i="62"/>
  <c r="AA56" i="62"/>
  <c r="AA52" i="62"/>
  <c r="AA48" i="62"/>
  <c r="AA44" i="62"/>
  <c r="AA40" i="62"/>
  <c r="AA36" i="62"/>
  <c r="AA32" i="62"/>
  <c r="AA28" i="62"/>
  <c r="AA24" i="62"/>
  <c r="AA20" i="62"/>
  <c r="AA16" i="62"/>
  <c r="AA12" i="62"/>
  <c r="AA8" i="62"/>
  <c r="AA4" i="62"/>
  <c r="AA175" i="62"/>
  <c r="AA171" i="62"/>
  <c r="AA167" i="62"/>
  <c r="AA163" i="62"/>
  <c r="AA159" i="62"/>
  <c r="AA155" i="62"/>
  <c r="AA151" i="62"/>
  <c r="AA147" i="62"/>
  <c r="AA143" i="62"/>
  <c r="AA139" i="62"/>
  <c r="AA135" i="62"/>
  <c r="AA131" i="62"/>
  <c r="AA127" i="62"/>
  <c r="AA123" i="62"/>
  <c r="AA119" i="62"/>
  <c r="AA115" i="62"/>
  <c r="AA111" i="62"/>
  <c r="AA107" i="62"/>
  <c r="AA103" i="62"/>
  <c r="AA99" i="62"/>
  <c r="AA95" i="62"/>
  <c r="AA91" i="62"/>
  <c r="AA87" i="62"/>
  <c r="AA83" i="62"/>
  <c r="AA79" i="62"/>
  <c r="AA75" i="62"/>
  <c r="AA71" i="62"/>
  <c r="AA67" i="62"/>
  <c r="AA63" i="62"/>
  <c r="AA59" i="62"/>
  <c r="AA55" i="62"/>
  <c r="AA51" i="62"/>
  <c r="AA47" i="62"/>
  <c r="AA43" i="62"/>
  <c r="AA39" i="62"/>
  <c r="AA35" i="62"/>
  <c r="AA31" i="62"/>
  <c r="AA27" i="62"/>
  <c r="AA23" i="62"/>
  <c r="AA19" i="62"/>
  <c r="AA15" i="62"/>
  <c r="AA11" i="62"/>
  <c r="AA7" i="62"/>
  <c r="AA342" i="62"/>
  <c r="AA338" i="62"/>
  <c r="AA334" i="62"/>
  <c r="AA330" i="62"/>
  <c r="AA326" i="62"/>
  <c r="AA322" i="62"/>
  <c r="AA318" i="62"/>
  <c r="AA314" i="62"/>
  <c r="AA310" i="62"/>
  <c r="AA306" i="62"/>
  <c r="AA302" i="62"/>
  <c r="AA298" i="62"/>
  <c r="AA294" i="62"/>
  <c r="AA290" i="62"/>
  <c r="AA286" i="62"/>
  <c r="AA282" i="62"/>
  <c r="AA278" i="62"/>
  <c r="AA274" i="62"/>
  <c r="AA270" i="62"/>
  <c r="AA266" i="62"/>
  <c r="AA262" i="62"/>
  <c r="AA258" i="62"/>
  <c r="AA254" i="62"/>
  <c r="AA250" i="62"/>
  <c r="AA246" i="62"/>
  <c r="AA242" i="62"/>
  <c r="AA238" i="62"/>
  <c r="AA234" i="62"/>
  <c r="AA230" i="62"/>
  <c r="AA226" i="62"/>
  <c r="AA222" i="62"/>
  <c r="AA218" i="62"/>
  <c r="AA214" i="62"/>
  <c r="AA210" i="62"/>
  <c r="AA206" i="62"/>
  <c r="AA202" i="62"/>
  <c r="AA198" i="62"/>
  <c r="AA194" i="62"/>
  <c r="AA190" i="62"/>
  <c r="AA186" i="62"/>
  <c r="AA182" i="62"/>
  <c r="AA178" i="62"/>
  <c r="AA174" i="62"/>
  <c r="AA170" i="62"/>
  <c r="AA166" i="62"/>
  <c r="AA162" i="62"/>
  <c r="AA158" i="62"/>
  <c r="AA154" i="62"/>
  <c r="AA150" i="62"/>
  <c r="AA146" i="62"/>
  <c r="AA142" i="62"/>
  <c r="AA138" i="62"/>
  <c r="AA134" i="62"/>
  <c r="AA130" i="62"/>
  <c r="AA126" i="62"/>
  <c r="AA122" i="62"/>
  <c r="AA118" i="62"/>
  <c r="AA114" i="62"/>
  <c r="AA110" i="62"/>
  <c r="AA106" i="62"/>
  <c r="AA102" i="62"/>
  <c r="AA98" i="62"/>
  <c r="AA94" i="62"/>
  <c r="AA90" i="62"/>
  <c r="AA86" i="62"/>
  <c r="AA82" i="62"/>
  <c r="AA78" i="62"/>
  <c r="AA74" i="62"/>
  <c r="AA70" i="62"/>
  <c r="AA66" i="62"/>
  <c r="AA62" i="62"/>
  <c r="AA58" i="62"/>
  <c r="AA54" i="62"/>
  <c r="AA50" i="62"/>
  <c r="AA46" i="62"/>
  <c r="AA42" i="62"/>
  <c r="AA38" i="62"/>
  <c r="AA34" i="62"/>
  <c r="AA30" i="62"/>
  <c r="AA26" i="62"/>
  <c r="AA22" i="62"/>
  <c r="AA18" i="62"/>
  <c r="AA14" i="62"/>
  <c r="AA10" i="62"/>
  <c r="AA6" i="62"/>
  <c r="AA269" i="62"/>
  <c r="AA265" i="62"/>
  <c r="AA261" i="62"/>
  <c r="AA257" i="62"/>
  <c r="AA253" i="62"/>
  <c r="AA249" i="62"/>
  <c r="AA245" i="62"/>
  <c r="AA241" i="62"/>
  <c r="AA237" i="62"/>
  <c r="AA233" i="62"/>
  <c r="AA229" i="62"/>
  <c r="AA225" i="62"/>
  <c r="AA221" i="62"/>
  <c r="AA217" i="62"/>
  <c r="AA213" i="62"/>
  <c r="AA209" i="62"/>
  <c r="AA205" i="62"/>
  <c r="AA201" i="62"/>
  <c r="AA197" i="62"/>
  <c r="AA193" i="62"/>
  <c r="AA189" i="62"/>
  <c r="AA185" i="62"/>
  <c r="AA181" i="62"/>
  <c r="AA177" i="62"/>
  <c r="AA173" i="62"/>
  <c r="AA169" i="62"/>
  <c r="AA165" i="62"/>
  <c r="AA161" i="62"/>
  <c r="AA157" i="62"/>
  <c r="AA153" i="62"/>
  <c r="AA149" i="62"/>
  <c r="AA145" i="62"/>
  <c r="AA141" i="62"/>
  <c r="AA137" i="62"/>
  <c r="AA133" i="62"/>
  <c r="AA129" i="62"/>
  <c r="AA125" i="62"/>
  <c r="AA121" i="62"/>
  <c r="AA117" i="62"/>
  <c r="AA113" i="62"/>
  <c r="AA109" i="62"/>
  <c r="AA105" i="62"/>
  <c r="AA101" i="62"/>
  <c r="AA97" i="62"/>
  <c r="AA93" i="62"/>
  <c r="AA89" i="62"/>
  <c r="AA85" i="62"/>
  <c r="AA81" i="62"/>
  <c r="AA77" i="62"/>
  <c r="AA73" i="62"/>
  <c r="AA69" i="62"/>
  <c r="AA65" i="62"/>
  <c r="AA61" i="62"/>
  <c r="AA57" i="62"/>
  <c r="AA53" i="62"/>
  <c r="AA49" i="62"/>
  <c r="AA45" i="62"/>
  <c r="AA41" i="62"/>
  <c r="AA37" i="62"/>
  <c r="AA33" i="62"/>
  <c r="AA29" i="62"/>
  <c r="AA25" i="62"/>
  <c r="AA21" i="62"/>
  <c r="AA17" i="62"/>
  <c r="AA13" i="62"/>
  <c r="AA9" i="62"/>
  <c r="AA5" i="62"/>
  <c r="T475" i="63"/>
  <c r="X474" i="63"/>
  <c r="X473" i="63"/>
  <c r="X471" i="63"/>
  <c r="X464" i="63"/>
  <c r="X463" i="63"/>
  <c r="X455" i="63"/>
  <c r="X452" i="63"/>
  <c r="X451" i="63"/>
  <c r="X449" i="63"/>
  <c r="X446" i="63"/>
  <c r="X439" i="63"/>
  <c r="X436" i="63"/>
  <c r="X434" i="63"/>
  <c r="X433" i="63"/>
  <c r="X429" i="63"/>
  <c r="X428" i="63"/>
  <c r="X418" i="63"/>
  <c r="X416" i="63"/>
  <c r="X413" i="63"/>
  <c r="X412" i="63"/>
  <c r="X410" i="63"/>
  <c r="X409" i="63"/>
  <c r="X404" i="63"/>
  <c r="X403" i="63"/>
  <c r="X397" i="63"/>
  <c r="X396" i="63"/>
  <c r="X395" i="63"/>
  <c r="X394" i="63"/>
  <c r="X383" i="63"/>
  <c r="X376" i="63"/>
  <c r="X375" i="63"/>
  <c r="X374" i="63"/>
  <c r="X373" i="63"/>
  <c r="X372" i="63"/>
  <c r="X371" i="63"/>
  <c r="X370" i="63"/>
  <c r="X369" i="63"/>
  <c r="X368" i="63"/>
  <c r="X367" i="63"/>
  <c r="X366" i="63"/>
  <c r="X365" i="63"/>
  <c r="X363" i="63"/>
  <c r="X361" i="63"/>
  <c r="X355" i="63"/>
  <c r="X353" i="63"/>
  <c r="X351" i="63"/>
  <c r="X350" i="63"/>
  <c r="X347" i="63"/>
  <c r="X346" i="63"/>
  <c r="X343" i="63"/>
  <c r="X342" i="63"/>
  <c r="X341" i="63"/>
  <c r="X340" i="63"/>
  <c r="X338" i="63"/>
  <c r="X337" i="63"/>
  <c r="X336" i="63"/>
  <c r="X335" i="63"/>
  <c r="X334" i="63"/>
  <c r="X333" i="63"/>
  <c r="X328" i="63"/>
  <c r="X323" i="63"/>
  <c r="X322" i="63"/>
  <c r="X318" i="63"/>
  <c r="X317" i="63"/>
  <c r="X316" i="63"/>
  <c r="X307" i="63"/>
  <c r="X305" i="63"/>
  <c r="X300" i="63"/>
  <c r="X292" i="63"/>
  <c r="X291" i="63"/>
  <c r="X290" i="63"/>
  <c r="X288" i="63"/>
  <c r="X286" i="63"/>
  <c r="X285" i="63"/>
  <c r="X284" i="63"/>
  <c r="X283" i="63"/>
  <c r="X282" i="63"/>
  <c r="X279" i="63"/>
  <c r="X277" i="63"/>
  <c r="X273" i="63"/>
  <c r="X272" i="63"/>
  <c r="X270" i="63"/>
  <c r="X266" i="63"/>
  <c r="X265" i="63"/>
  <c r="X262" i="63"/>
  <c r="X261" i="63"/>
  <c r="X260" i="63"/>
  <c r="X259" i="63"/>
  <c r="X254" i="63"/>
  <c r="X253" i="63"/>
  <c r="X252" i="63"/>
  <c r="X250" i="63"/>
  <c r="X249" i="63"/>
  <c r="X248" i="63"/>
  <c r="X247" i="63"/>
  <c r="X246" i="63"/>
  <c r="X245" i="63"/>
  <c r="X244" i="63"/>
  <c r="X243" i="63"/>
  <c r="X242" i="63"/>
  <c r="X241" i="63"/>
  <c r="X240" i="63"/>
  <c r="X239" i="63"/>
  <c r="X237" i="63"/>
  <c r="X236" i="63"/>
  <c r="X235" i="63"/>
  <c r="X234" i="63"/>
  <c r="X233" i="63"/>
  <c r="X231" i="63"/>
  <c r="X228" i="63"/>
  <c r="X227" i="63"/>
  <c r="X226" i="63"/>
  <c r="X225" i="63"/>
  <c r="X224" i="63"/>
  <c r="X223" i="63"/>
  <c r="X221" i="63"/>
  <c r="X220" i="63"/>
  <c r="X218" i="63"/>
  <c r="X217" i="63"/>
  <c r="X216" i="63"/>
  <c r="X215" i="63"/>
  <c r="X214" i="63"/>
  <c r="X213" i="63"/>
  <c r="X212" i="63"/>
  <c r="X211" i="63"/>
  <c r="X210" i="63"/>
  <c r="X209" i="63"/>
  <c r="X208" i="63"/>
  <c r="X203" i="63"/>
  <c r="X202" i="63"/>
  <c r="X201" i="63"/>
  <c r="X200" i="63"/>
  <c r="X199" i="63"/>
  <c r="X198" i="63"/>
  <c r="X196" i="63"/>
  <c r="X195" i="63"/>
  <c r="X193" i="63"/>
  <c r="X192" i="63"/>
  <c r="X191" i="63"/>
  <c r="X190" i="63"/>
  <c r="X189" i="63"/>
  <c r="X188" i="63"/>
  <c r="X187" i="63"/>
  <c r="X184" i="63"/>
  <c r="X180" i="63"/>
  <c r="X179" i="63"/>
  <c r="X177" i="63"/>
  <c r="X173" i="63"/>
  <c r="X172" i="63"/>
  <c r="X171" i="63"/>
  <c r="X170" i="63"/>
  <c r="X169" i="63"/>
  <c r="X168" i="63"/>
  <c r="X156" i="63"/>
  <c r="X155" i="63"/>
  <c r="X153" i="63"/>
  <c r="X139" i="63"/>
  <c r="X124" i="63"/>
  <c r="X123" i="63"/>
  <c r="X122" i="63"/>
  <c r="X118" i="63"/>
  <c r="X113" i="63"/>
  <c r="X112" i="63"/>
  <c r="X111" i="63"/>
  <c r="X101" i="63"/>
  <c r="X87" i="63"/>
  <c r="X84" i="63"/>
  <c r="X83" i="63"/>
  <c r="X76" i="63"/>
  <c r="X75" i="63"/>
  <c r="X71" i="63"/>
  <c r="X68" i="63"/>
  <c r="X66" i="63"/>
  <c r="X65" i="63"/>
  <c r="X64" i="63"/>
  <c r="X52" i="63"/>
  <c r="X47" i="63"/>
  <c r="X35" i="63"/>
  <c r="X33" i="63"/>
  <c r="X32" i="63"/>
  <c r="X30" i="63"/>
  <c r="X29" i="63"/>
  <c r="X25" i="63"/>
  <c r="X24" i="63"/>
  <c r="X23" i="63"/>
  <c r="X21" i="63"/>
  <c r="X20" i="63"/>
  <c r="X19" i="63"/>
  <c r="X18" i="63"/>
  <c r="X15" i="63"/>
  <c r="X14" i="63"/>
  <c r="X13" i="63"/>
  <c r="X12" i="63"/>
  <c r="X11" i="63"/>
  <c r="X10" i="63"/>
  <c r="X9" i="63"/>
  <c r="X6" i="63"/>
  <c r="W80" i="63"/>
  <c r="W79" i="63"/>
  <c r="W78" i="63"/>
  <c r="W77" i="63"/>
  <c r="W76" i="63"/>
  <c r="W75" i="63"/>
  <c r="W74" i="63"/>
  <c r="W73" i="63"/>
  <c r="W72" i="63"/>
  <c r="W71" i="63"/>
  <c r="W70" i="63"/>
  <c r="W69" i="63"/>
  <c r="W67" i="63"/>
  <c r="W66" i="63"/>
  <c r="W65" i="63"/>
  <c r="W64" i="63"/>
  <c r="W63" i="63"/>
  <c r="W62" i="63"/>
  <c r="W61" i="63"/>
  <c r="W60" i="63"/>
  <c r="W59" i="63"/>
  <c r="W58" i="63"/>
  <c r="W57" i="63"/>
  <c r="W56" i="63"/>
  <c r="W55" i="63"/>
  <c r="W54" i="63"/>
  <c r="W53" i="63"/>
  <c r="W52" i="63"/>
  <c r="W51" i="63"/>
  <c r="W50" i="63"/>
  <c r="W49" i="63"/>
  <c r="W48" i="63"/>
  <c r="W47" i="63"/>
  <c r="W46" i="63"/>
  <c r="W45" i="63"/>
  <c r="T4" i="63"/>
  <c r="Y4" i="63" s="1"/>
  <c r="T5" i="63"/>
  <c r="Y5" i="63" s="1"/>
  <c r="T6" i="63"/>
  <c r="T7" i="63"/>
  <c r="Y7" i="63" s="1"/>
  <c r="T8" i="63"/>
  <c r="Y8" i="63" s="1"/>
  <c r="T9" i="63"/>
  <c r="T10" i="63"/>
  <c r="Y10" i="63" s="1"/>
  <c r="T11" i="63"/>
  <c r="T12" i="63"/>
  <c r="Y12" i="63" s="1"/>
  <c r="T13" i="63"/>
  <c r="T14" i="63"/>
  <c r="Y14" i="63" s="1"/>
  <c r="T15" i="63"/>
  <c r="T16" i="63"/>
  <c r="Y16" i="63" s="1"/>
  <c r="T17" i="63"/>
  <c r="Y17" i="63" s="1"/>
  <c r="T18" i="63"/>
  <c r="T19" i="63"/>
  <c r="Y19" i="63" s="1"/>
  <c r="T20" i="63"/>
  <c r="T21" i="63"/>
  <c r="Y21" i="63" s="1"/>
  <c r="T22" i="63"/>
  <c r="Y22" i="63" s="1"/>
  <c r="T23" i="63"/>
  <c r="T24" i="63"/>
  <c r="T25" i="63"/>
  <c r="T26" i="63"/>
  <c r="Y26" i="63" s="1"/>
  <c r="T27" i="63"/>
  <c r="Y27" i="63" s="1"/>
  <c r="T28" i="63"/>
  <c r="Y28" i="63" s="1"/>
  <c r="T29" i="63"/>
  <c r="Y29" i="63" s="1"/>
  <c r="T30" i="63"/>
  <c r="T31" i="63"/>
  <c r="Y31" i="63" s="1"/>
  <c r="T32" i="63"/>
  <c r="T33" i="63"/>
  <c r="T34" i="63"/>
  <c r="Y34" i="63" s="1"/>
  <c r="T35" i="63"/>
  <c r="T36" i="63"/>
  <c r="Y36" i="63" s="1"/>
  <c r="T37" i="63"/>
  <c r="Y37" i="63" s="1"/>
  <c r="T38" i="63"/>
  <c r="Y38" i="63" s="1"/>
  <c r="T39" i="63"/>
  <c r="Y39" i="63" s="1"/>
  <c r="T40" i="63"/>
  <c r="Y40" i="63" s="1"/>
  <c r="T41" i="63"/>
  <c r="Y41" i="63" s="1"/>
  <c r="T42" i="63"/>
  <c r="Y42" i="63" s="1"/>
  <c r="T43" i="63"/>
  <c r="Y43" i="63" s="1"/>
  <c r="T44" i="63"/>
  <c r="Y44" i="63" s="1"/>
  <c r="T45" i="63"/>
  <c r="T46" i="63"/>
  <c r="Y46" i="63" s="1"/>
  <c r="T47" i="63"/>
  <c r="T48" i="63"/>
  <c r="Y48" i="63" s="1"/>
  <c r="T49" i="63"/>
  <c r="T50" i="63"/>
  <c r="Y50" i="63" s="1"/>
  <c r="T51" i="63"/>
  <c r="T52" i="63"/>
  <c r="T53" i="63"/>
  <c r="T54" i="63"/>
  <c r="Y54" i="63" s="1"/>
  <c r="T55" i="63"/>
  <c r="T56" i="63"/>
  <c r="Y56" i="63" s="1"/>
  <c r="T57" i="63"/>
  <c r="T58" i="63"/>
  <c r="Y58" i="63" s="1"/>
  <c r="T59" i="63"/>
  <c r="T60" i="63"/>
  <c r="Y60" i="63" s="1"/>
  <c r="T61" i="63"/>
  <c r="T62" i="63"/>
  <c r="Y62" i="63" s="1"/>
  <c r="T63" i="63"/>
  <c r="T64" i="63"/>
  <c r="T65" i="63"/>
  <c r="T66" i="63"/>
  <c r="T67" i="63"/>
  <c r="T68" i="63"/>
  <c r="T69" i="63"/>
  <c r="T70" i="63"/>
  <c r="T71" i="63"/>
  <c r="T72" i="63"/>
  <c r="T73" i="63"/>
  <c r="T74" i="63"/>
  <c r="T75" i="63"/>
  <c r="T76" i="63"/>
  <c r="T77" i="63"/>
  <c r="T78" i="63"/>
  <c r="T79" i="63"/>
  <c r="T80" i="63"/>
  <c r="T81" i="63"/>
  <c r="Y81" i="63" s="1"/>
  <c r="T82" i="63"/>
  <c r="Y82" i="63" s="1"/>
  <c r="T83" i="63"/>
  <c r="Y83" i="63" s="1"/>
  <c r="T84" i="63"/>
  <c r="T85" i="63"/>
  <c r="Y85" i="63" s="1"/>
  <c r="T86" i="63"/>
  <c r="Y86" i="63" s="1"/>
  <c r="T87" i="63"/>
  <c r="T88" i="63"/>
  <c r="Y88" i="63" s="1"/>
  <c r="T89" i="63"/>
  <c r="Y89" i="63" s="1"/>
  <c r="T90" i="63"/>
  <c r="Y90" i="63" s="1"/>
  <c r="T91" i="63"/>
  <c r="Y91" i="63" s="1"/>
  <c r="T92" i="63"/>
  <c r="Y92" i="63" s="1"/>
  <c r="T93" i="63"/>
  <c r="Y93" i="63" s="1"/>
  <c r="T94" i="63"/>
  <c r="Y94" i="63" s="1"/>
  <c r="T95" i="63"/>
  <c r="Y95" i="63" s="1"/>
  <c r="T96" i="63"/>
  <c r="Y96" i="63" s="1"/>
  <c r="T97" i="63"/>
  <c r="Y97" i="63" s="1"/>
  <c r="T98" i="63"/>
  <c r="Y98" i="63" s="1"/>
  <c r="T99" i="63"/>
  <c r="Y99" i="63" s="1"/>
  <c r="T100" i="63"/>
  <c r="Y100" i="63" s="1"/>
  <c r="T101" i="63"/>
  <c r="T102" i="63"/>
  <c r="Y102" i="63" s="1"/>
  <c r="T103" i="63"/>
  <c r="Y103" i="63" s="1"/>
  <c r="T104" i="63"/>
  <c r="Y104" i="63" s="1"/>
  <c r="T105" i="63"/>
  <c r="Y105" i="63" s="1"/>
  <c r="T106" i="63"/>
  <c r="Y106" i="63" s="1"/>
  <c r="T107" i="63"/>
  <c r="Y107" i="63" s="1"/>
  <c r="T108" i="63"/>
  <c r="Y108" i="63" s="1"/>
  <c r="T109" i="63"/>
  <c r="Y109" i="63" s="1"/>
  <c r="T110" i="63"/>
  <c r="Y110" i="63" s="1"/>
  <c r="T111" i="63"/>
  <c r="Y111" i="63" s="1"/>
  <c r="T112" i="63"/>
  <c r="T113" i="63"/>
  <c r="Y113" i="63" s="1"/>
  <c r="T114" i="63"/>
  <c r="Y114" i="63" s="1"/>
  <c r="T115" i="63"/>
  <c r="Y115" i="63" s="1"/>
  <c r="T116" i="63"/>
  <c r="Y116" i="63" s="1"/>
  <c r="T117" i="63"/>
  <c r="Y117" i="63" s="1"/>
  <c r="T118" i="63"/>
  <c r="T119" i="63"/>
  <c r="Y119" i="63" s="1"/>
  <c r="T120" i="63"/>
  <c r="Y120" i="63" s="1"/>
  <c r="T121" i="63"/>
  <c r="Y121" i="63" s="1"/>
  <c r="T122" i="63"/>
  <c r="T123" i="63"/>
  <c r="T124" i="63"/>
  <c r="T125" i="63"/>
  <c r="Y125" i="63" s="1"/>
  <c r="T126" i="63"/>
  <c r="Y126" i="63" s="1"/>
  <c r="T127" i="63"/>
  <c r="Y127" i="63" s="1"/>
  <c r="T128" i="63"/>
  <c r="Y128" i="63" s="1"/>
  <c r="T129" i="63"/>
  <c r="Y129" i="63" s="1"/>
  <c r="T130" i="63"/>
  <c r="Y130" i="63" s="1"/>
  <c r="T131" i="63"/>
  <c r="Y131" i="63" s="1"/>
  <c r="T132" i="63"/>
  <c r="Y132" i="63" s="1"/>
  <c r="T133" i="63"/>
  <c r="Y133" i="63" s="1"/>
  <c r="T134" i="63"/>
  <c r="Y134" i="63" s="1"/>
  <c r="T135" i="63"/>
  <c r="Y135" i="63" s="1"/>
  <c r="T136" i="63"/>
  <c r="Y136" i="63" s="1"/>
  <c r="T137" i="63"/>
  <c r="Y137" i="63" s="1"/>
  <c r="T138" i="63"/>
  <c r="Y138" i="63" s="1"/>
  <c r="T139" i="63"/>
  <c r="T140" i="63"/>
  <c r="Y140" i="63" s="1"/>
  <c r="T141" i="63"/>
  <c r="Y141" i="63" s="1"/>
  <c r="T142" i="63"/>
  <c r="Y142" i="63" s="1"/>
  <c r="T143" i="63"/>
  <c r="Y143" i="63" s="1"/>
  <c r="T144" i="63"/>
  <c r="Y144" i="63" s="1"/>
  <c r="T145" i="63"/>
  <c r="Y145" i="63" s="1"/>
  <c r="T146" i="63"/>
  <c r="Y146" i="63" s="1"/>
  <c r="T147" i="63"/>
  <c r="Y147" i="63" s="1"/>
  <c r="T148" i="63"/>
  <c r="Y148" i="63" s="1"/>
  <c r="T149" i="63"/>
  <c r="Y149" i="63" s="1"/>
  <c r="T150" i="63"/>
  <c r="Y150" i="63" s="1"/>
  <c r="T151" i="63"/>
  <c r="Y151" i="63" s="1"/>
  <c r="T152" i="63"/>
  <c r="Y152" i="63" s="1"/>
  <c r="T153" i="63"/>
  <c r="T154" i="63"/>
  <c r="Y154" i="63" s="1"/>
  <c r="T155" i="63"/>
  <c r="T156" i="63"/>
  <c r="T157" i="63"/>
  <c r="Y157" i="63" s="1"/>
  <c r="T158" i="63"/>
  <c r="Y158" i="63" s="1"/>
  <c r="T159" i="63"/>
  <c r="Y159" i="63" s="1"/>
  <c r="T160" i="63"/>
  <c r="Y160" i="63" s="1"/>
  <c r="T161" i="63"/>
  <c r="Y161" i="63" s="1"/>
  <c r="T162" i="63"/>
  <c r="Y162" i="63" s="1"/>
  <c r="T163" i="63"/>
  <c r="Y163" i="63" s="1"/>
  <c r="T164" i="63"/>
  <c r="Y164" i="63" s="1"/>
  <c r="T165" i="63"/>
  <c r="Y165" i="63" s="1"/>
  <c r="T166" i="63"/>
  <c r="Y166" i="63" s="1"/>
  <c r="T167" i="63"/>
  <c r="Y167" i="63" s="1"/>
  <c r="T168" i="63"/>
  <c r="Y168" i="63" s="1"/>
  <c r="T169" i="63"/>
  <c r="T170" i="63"/>
  <c r="Y170" i="63" s="1"/>
  <c r="T171" i="63"/>
  <c r="T172" i="63"/>
  <c r="Y172" i="63" s="1"/>
  <c r="T173" i="63"/>
  <c r="T174" i="63"/>
  <c r="Y174" i="63" s="1"/>
  <c r="T175" i="63"/>
  <c r="Y175" i="63" s="1"/>
  <c r="T176" i="63"/>
  <c r="Y176" i="63" s="1"/>
  <c r="T177" i="63"/>
  <c r="T178" i="63"/>
  <c r="Y178" i="63" s="1"/>
  <c r="T179" i="63"/>
  <c r="T180" i="63"/>
  <c r="Y180" i="63" s="1"/>
  <c r="T181" i="63"/>
  <c r="Y181" i="63" s="1"/>
  <c r="T182" i="63"/>
  <c r="Y182" i="63" s="1"/>
  <c r="T183" i="63"/>
  <c r="Y183" i="63" s="1"/>
  <c r="T184" i="63"/>
  <c r="T185" i="63"/>
  <c r="Y185" i="63" s="1"/>
  <c r="T186" i="63"/>
  <c r="Y186" i="63" s="1"/>
  <c r="T187" i="63"/>
  <c r="T188" i="63"/>
  <c r="T189" i="63"/>
  <c r="T190" i="63"/>
  <c r="T191" i="63"/>
  <c r="T192" i="63"/>
  <c r="T193" i="63"/>
  <c r="T194" i="63"/>
  <c r="Y194" i="63" s="1"/>
  <c r="T195" i="63"/>
  <c r="Y195" i="63" s="1"/>
  <c r="T196" i="63"/>
  <c r="T197" i="63"/>
  <c r="Y197" i="63" s="1"/>
  <c r="T198" i="63"/>
  <c r="T199" i="63"/>
  <c r="T200" i="63"/>
  <c r="T201" i="63"/>
  <c r="T202" i="63"/>
  <c r="T203" i="63"/>
  <c r="T204" i="63"/>
  <c r="Y204" i="63" s="1"/>
  <c r="T205" i="63"/>
  <c r="Y205" i="63" s="1"/>
  <c r="T206" i="63"/>
  <c r="Y206" i="63" s="1"/>
  <c r="T207" i="63"/>
  <c r="Y207" i="63" s="1"/>
  <c r="T208" i="63"/>
  <c r="T209" i="63"/>
  <c r="T210" i="63"/>
  <c r="T211" i="63"/>
  <c r="T212" i="63"/>
  <c r="T213" i="63"/>
  <c r="T214" i="63"/>
  <c r="T215" i="63"/>
  <c r="T216" i="63"/>
  <c r="T217" i="63"/>
  <c r="T218" i="63"/>
  <c r="T219" i="63"/>
  <c r="Y219" i="63" s="1"/>
  <c r="T220" i="63"/>
  <c r="Y220" i="63" s="1"/>
  <c r="T221" i="63"/>
  <c r="T222" i="63"/>
  <c r="Y222" i="63" s="1"/>
  <c r="T223" i="63"/>
  <c r="T224" i="63"/>
  <c r="T225" i="63"/>
  <c r="T226" i="63"/>
  <c r="T227" i="63"/>
  <c r="T228" i="63"/>
  <c r="T229" i="63"/>
  <c r="Y229" i="63" s="1"/>
  <c r="T230" i="63"/>
  <c r="Y230" i="63" s="1"/>
  <c r="T231" i="63"/>
  <c r="T232" i="63"/>
  <c r="Y232" i="63" s="1"/>
  <c r="T233" i="63"/>
  <c r="T234" i="63"/>
  <c r="Y234" i="63" s="1"/>
  <c r="T235" i="63"/>
  <c r="T236" i="63"/>
  <c r="Y236" i="63" s="1"/>
  <c r="T237" i="63"/>
  <c r="T238" i="63"/>
  <c r="Y238" i="63" s="1"/>
  <c r="T239" i="63"/>
  <c r="T240" i="63"/>
  <c r="T241" i="63"/>
  <c r="T242" i="63"/>
  <c r="T243" i="63"/>
  <c r="T244" i="63"/>
  <c r="T245" i="63"/>
  <c r="T246" i="63"/>
  <c r="T247" i="63"/>
  <c r="T248" i="63"/>
  <c r="T249" i="63"/>
  <c r="T250" i="63"/>
  <c r="T251" i="63"/>
  <c r="Y251" i="63" s="1"/>
  <c r="T252" i="63"/>
  <c r="T253" i="63"/>
  <c r="Y253" i="63" s="1"/>
  <c r="T254" i="63"/>
  <c r="T255" i="63"/>
  <c r="Y255" i="63" s="1"/>
  <c r="T256" i="63"/>
  <c r="Y256" i="63" s="1"/>
  <c r="T257" i="63"/>
  <c r="Y257" i="63" s="1"/>
  <c r="T258" i="63"/>
  <c r="Y258" i="63" s="1"/>
  <c r="T259" i="63"/>
  <c r="Y259" i="63" s="1"/>
  <c r="T260" i="63"/>
  <c r="T261" i="63"/>
  <c r="Y261" i="63" s="1"/>
  <c r="T262" i="63"/>
  <c r="T263" i="63"/>
  <c r="Y263" i="63" s="1"/>
  <c r="T264" i="63"/>
  <c r="Y264" i="63" s="1"/>
  <c r="T265" i="63"/>
  <c r="T266" i="63"/>
  <c r="Y266" i="63" s="1"/>
  <c r="T267" i="63"/>
  <c r="Y267" i="63" s="1"/>
  <c r="T268" i="63"/>
  <c r="Y268" i="63" s="1"/>
  <c r="T269" i="63"/>
  <c r="Y269" i="63" s="1"/>
  <c r="T270" i="63"/>
  <c r="T271" i="63"/>
  <c r="Y271" i="63" s="1"/>
  <c r="T272" i="63"/>
  <c r="Y272" i="63" s="1"/>
  <c r="T273" i="63"/>
  <c r="T274" i="63"/>
  <c r="Y274" i="63" s="1"/>
  <c r="T275" i="63"/>
  <c r="Y275" i="63" s="1"/>
  <c r="T276" i="63"/>
  <c r="Y276" i="63" s="1"/>
  <c r="T277" i="63"/>
  <c r="T278" i="63"/>
  <c r="Y278" i="63" s="1"/>
  <c r="T279" i="63"/>
  <c r="T280" i="63"/>
  <c r="Y280" i="63" s="1"/>
  <c r="T281" i="63"/>
  <c r="Y281" i="63" s="1"/>
  <c r="T282" i="63"/>
  <c r="T283" i="63"/>
  <c r="Y283" i="63" s="1"/>
  <c r="T284" i="63"/>
  <c r="T285" i="63"/>
  <c r="Y285" i="63" s="1"/>
  <c r="T286" i="63"/>
  <c r="T287" i="63"/>
  <c r="Y287" i="63" s="1"/>
  <c r="T288" i="63"/>
  <c r="T289" i="63"/>
  <c r="Y289" i="63" s="1"/>
  <c r="T290" i="63"/>
  <c r="Y290" i="63" s="1"/>
  <c r="T291" i="63"/>
  <c r="T292" i="63"/>
  <c r="Y292" i="63" s="1"/>
  <c r="T293" i="63"/>
  <c r="Y293" i="63" s="1"/>
  <c r="T294" i="63"/>
  <c r="Y294" i="63" s="1"/>
  <c r="T295" i="63"/>
  <c r="Y295" i="63" s="1"/>
  <c r="T296" i="63"/>
  <c r="Y296" i="63" s="1"/>
  <c r="T297" i="63"/>
  <c r="Y297" i="63" s="1"/>
  <c r="T298" i="63"/>
  <c r="Y298" i="63" s="1"/>
  <c r="T299" i="63"/>
  <c r="Y299" i="63" s="1"/>
  <c r="T300" i="63"/>
  <c r="T301" i="63"/>
  <c r="Y301" i="63" s="1"/>
  <c r="T302" i="63"/>
  <c r="Y302" i="63" s="1"/>
  <c r="T303" i="63"/>
  <c r="Y303" i="63" s="1"/>
  <c r="T304" i="63"/>
  <c r="Y304" i="63" s="1"/>
  <c r="T305" i="63"/>
  <c r="T306" i="63"/>
  <c r="Y306" i="63" s="1"/>
  <c r="T307" i="63"/>
  <c r="T308" i="63"/>
  <c r="Y308" i="63" s="1"/>
  <c r="T309" i="63"/>
  <c r="Y309" i="63" s="1"/>
  <c r="T310" i="63"/>
  <c r="Y310" i="63" s="1"/>
  <c r="T311" i="63"/>
  <c r="Y311" i="63" s="1"/>
  <c r="T312" i="63"/>
  <c r="Y312" i="63" s="1"/>
  <c r="T313" i="63"/>
  <c r="Y313" i="63" s="1"/>
  <c r="T314" i="63"/>
  <c r="Y314" i="63" s="1"/>
  <c r="T315" i="63"/>
  <c r="Y315" i="63" s="1"/>
  <c r="T316" i="63"/>
  <c r="Y316" i="63" s="1"/>
  <c r="T317" i="63"/>
  <c r="T318" i="63"/>
  <c r="Y318" i="63" s="1"/>
  <c r="T319" i="63"/>
  <c r="Y319" i="63" s="1"/>
  <c r="T320" i="63"/>
  <c r="Y320" i="63" s="1"/>
  <c r="T321" i="63"/>
  <c r="Y321" i="63" s="1"/>
  <c r="T322" i="63"/>
  <c r="T323" i="63"/>
  <c r="T324" i="63"/>
  <c r="Y324" i="63" s="1"/>
  <c r="T325" i="63"/>
  <c r="Y325" i="63" s="1"/>
  <c r="T326" i="63"/>
  <c r="Y326" i="63" s="1"/>
  <c r="T327" i="63"/>
  <c r="Y327" i="63" s="1"/>
  <c r="T328" i="63"/>
  <c r="T329" i="63"/>
  <c r="Y329" i="63" s="1"/>
  <c r="T330" i="63"/>
  <c r="Y330" i="63" s="1"/>
  <c r="T331" i="63"/>
  <c r="Y331" i="63" s="1"/>
  <c r="T332" i="63"/>
  <c r="Y332" i="63" s="1"/>
  <c r="T333" i="63"/>
  <c r="T334" i="63"/>
  <c r="T335" i="63"/>
  <c r="T336" i="63"/>
  <c r="T337" i="63"/>
  <c r="T338" i="63"/>
  <c r="T339" i="63"/>
  <c r="Y339" i="63" s="1"/>
  <c r="T340" i="63"/>
  <c r="Y340" i="63" s="1"/>
  <c r="T341" i="63"/>
  <c r="T342" i="63"/>
  <c r="Y342" i="63" s="1"/>
  <c r="T343" i="63"/>
  <c r="T344" i="63"/>
  <c r="Y344" i="63" s="1"/>
  <c r="T345" i="63"/>
  <c r="Y345" i="63" s="1"/>
  <c r="T346" i="63"/>
  <c r="T347" i="63"/>
  <c r="Y347" i="63" s="1"/>
  <c r="T348" i="63"/>
  <c r="Y348" i="63" s="1"/>
  <c r="T349" i="63"/>
  <c r="Y349" i="63" s="1"/>
  <c r="T350" i="63"/>
  <c r="Y350" i="63" s="1"/>
  <c r="T351" i="63"/>
  <c r="T352" i="63"/>
  <c r="Y352" i="63" s="1"/>
  <c r="T353" i="63"/>
  <c r="T354" i="63"/>
  <c r="Y354" i="63" s="1"/>
  <c r="T355" i="63"/>
  <c r="Y355" i="63" s="1"/>
  <c r="T356" i="63"/>
  <c r="Y356" i="63" s="1"/>
  <c r="T357" i="63"/>
  <c r="Y357" i="63" s="1"/>
  <c r="T358" i="63"/>
  <c r="Y358" i="63" s="1"/>
  <c r="T359" i="63"/>
  <c r="Y359" i="63" s="1"/>
  <c r="T360" i="63"/>
  <c r="Y360" i="63" s="1"/>
  <c r="T361" i="63"/>
  <c r="T362" i="63"/>
  <c r="Y362" i="63" s="1"/>
  <c r="T363" i="63"/>
  <c r="T364" i="63"/>
  <c r="Y364" i="63" s="1"/>
  <c r="T365" i="63"/>
  <c r="T366" i="63"/>
  <c r="T367" i="63"/>
  <c r="T368" i="63"/>
  <c r="T369" i="63"/>
  <c r="T370" i="63"/>
  <c r="T371" i="63"/>
  <c r="T372" i="63"/>
  <c r="T373" i="63"/>
  <c r="T374" i="63"/>
  <c r="T375" i="63"/>
  <c r="T376" i="63"/>
  <c r="T377" i="63"/>
  <c r="Y377" i="63" s="1"/>
  <c r="T378" i="63"/>
  <c r="Y378" i="63" s="1"/>
  <c r="T379" i="63"/>
  <c r="Y379" i="63" s="1"/>
  <c r="T380" i="63"/>
  <c r="Y380" i="63" s="1"/>
  <c r="T381" i="63"/>
  <c r="Y381" i="63" s="1"/>
  <c r="T382" i="63"/>
  <c r="Y382" i="63" s="1"/>
  <c r="T383" i="63"/>
  <c r="T384" i="63"/>
  <c r="Y384" i="63" s="1"/>
  <c r="T385" i="63"/>
  <c r="Y385" i="63" s="1"/>
  <c r="T386" i="63"/>
  <c r="Y386" i="63" s="1"/>
  <c r="T387" i="63"/>
  <c r="Y387" i="63" s="1"/>
  <c r="T388" i="63"/>
  <c r="Y388" i="63" s="1"/>
  <c r="T389" i="63"/>
  <c r="Y389" i="63" s="1"/>
  <c r="T390" i="63"/>
  <c r="Y390" i="63" s="1"/>
  <c r="T391" i="63"/>
  <c r="Y391" i="63" s="1"/>
  <c r="T392" i="63"/>
  <c r="Y392" i="63" s="1"/>
  <c r="T393" i="63"/>
  <c r="Y393" i="63" s="1"/>
  <c r="T394" i="63"/>
  <c r="T395" i="63"/>
  <c r="T396" i="63"/>
  <c r="T397" i="63"/>
  <c r="T398" i="63"/>
  <c r="Y398" i="63" s="1"/>
  <c r="T399" i="63"/>
  <c r="Y399" i="63" s="1"/>
  <c r="T400" i="63"/>
  <c r="Y400" i="63" s="1"/>
  <c r="T401" i="63"/>
  <c r="Y401" i="63" s="1"/>
  <c r="T402" i="63"/>
  <c r="Y402" i="63" s="1"/>
  <c r="T403" i="63"/>
  <c r="Y403" i="63" s="1"/>
  <c r="T404" i="63"/>
  <c r="T405" i="63"/>
  <c r="Y405" i="63" s="1"/>
  <c r="T406" i="63"/>
  <c r="Y406" i="63" s="1"/>
  <c r="T407" i="63"/>
  <c r="Y407" i="63" s="1"/>
  <c r="T408" i="63"/>
  <c r="Y408" i="63" s="1"/>
  <c r="T409" i="63"/>
  <c r="Y409" i="63" s="1"/>
  <c r="T410" i="63"/>
  <c r="T411" i="63"/>
  <c r="Y411" i="63" s="1"/>
  <c r="T412" i="63"/>
  <c r="T413" i="63"/>
  <c r="T414" i="63"/>
  <c r="Y414" i="63" s="1"/>
  <c r="T415" i="63"/>
  <c r="Y415" i="63" s="1"/>
  <c r="T416" i="63"/>
  <c r="T417" i="63"/>
  <c r="Y417" i="63" s="1"/>
  <c r="T418" i="63"/>
  <c r="T419" i="63"/>
  <c r="Y419" i="63" s="1"/>
  <c r="T420" i="63"/>
  <c r="Y420" i="63" s="1"/>
  <c r="T421" i="63"/>
  <c r="Y421" i="63" s="1"/>
  <c r="T422" i="63"/>
  <c r="Y422" i="63" s="1"/>
  <c r="T423" i="63"/>
  <c r="Y423" i="63" s="1"/>
  <c r="T424" i="63"/>
  <c r="Y424" i="63" s="1"/>
  <c r="T425" i="63"/>
  <c r="Y425" i="63" s="1"/>
  <c r="T426" i="63"/>
  <c r="Y426" i="63" s="1"/>
  <c r="T427" i="63"/>
  <c r="Y427" i="63" s="1"/>
  <c r="T428" i="63"/>
  <c r="T429" i="63"/>
  <c r="T430" i="63"/>
  <c r="Y430" i="63" s="1"/>
  <c r="T431" i="63"/>
  <c r="Y431" i="63" s="1"/>
  <c r="T432" i="63"/>
  <c r="Y432" i="63" s="1"/>
  <c r="T433" i="63"/>
  <c r="Y433" i="63" s="1"/>
  <c r="T434" i="63"/>
  <c r="T435" i="63"/>
  <c r="Y435" i="63" s="1"/>
  <c r="T436" i="63"/>
  <c r="T437" i="63"/>
  <c r="Y437" i="63" s="1"/>
  <c r="T438" i="63"/>
  <c r="Y438" i="63" s="1"/>
  <c r="T439" i="63"/>
  <c r="T440" i="63"/>
  <c r="Y440" i="63" s="1"/>
  <c r="T441" i="63"/>
  <c r="Y441" i="63" s="1"/>
  <c r="T442" i="63"/>
  <c r="Y442" i="63" s="1"/>
  <c r="T443" i="63"/>
  <c r="Y443" i="63" s="1"/>
  <c r="T444" i="63"/>
  <c r="Y444" i="63" s="1"/>
  <c r="T445" i="63"/>
  <c r="Y445" i="63" s="1"/>
  <c r="T446" i="63"/>
  <c r="T447" i="63"/>
  <c r="Y447" i="63" s="1"/>
  <c r="T448" i="63"/>
  <c r="Y448" i="63" s="1"/>
  <c r="T449" i="63"/>
  <c r="T450" i="63"/>
  <c r="Y450" i="63" s="1"/>
  <c r="T451" i="63"/>
  <c r="Y451" i="63" s="1"/>
  <c r="T452" i="63"/>
  <c r="T453" i="63"/>
  <c r="Y453" i="63" s="1"/>
  <c r="T454" i="63"/>
  <c r="Y454" i="63" s="1"/>
  <c r="T455" i="63"/>
  <c r="T456" i="63"/>
  <c r="Y456" i="63" s="1"/>
  <c r="T457" i="63"/>
  <c r="Y457" i="63" s="1"/>
  <c r="T458" i="63"/>
  <c r="Y458" i="63" s="1"/>
  <c r="T459" i="63"/>
  <c r="Y459" i="63" s="1"/>
  <c r="T460" i="63"/>
  <c r="Y460" i="63" s="1"/>
  <c r="T461" i="63"/>
  <c r="Y461" i="63" s="1"/>
  <c r="T462" i="63"/>
  <c r="Y462" i="63" s="1"/>
  <c r="T463" i="63"/>
  <c r="T464" i="63"/>
  <c r="T465" i="63"/>
  <c r="Y465" i="63" s="1"/>
  <c r="T466" i="63"/>
  <c r="Y466" i="63" s="1"/>
  <c r="T467" i="63"/>
  <c r="Y467" i="63" s="1"/>
  <c r="T468" i="63"/>
  <c r="Y468" i="63" s="1"/>
  <c r="T469" i="63"/>
  <c r="Y469" i="63" s="1"/>
  <c r="T470" i="63"/>
  <c r="Y470" i="63" s="1"/>
  <c r="T471" i="63"/>
  <c r="T472" i="63"/>
  <c r="Y472" i="63" s="1"/>
  <c r="T473" i="63"/>
  <c r="Y473" i="63" s="1"/>
  <c r="T474" i="63"/>
  <c r="T3" i="63"/>
  <c r="Y3" i="63" l="1"/>
  <c r="Y341" i="63"/>
  <c r="Y317" i="63"/>
  <c r="Y273" i="63"/>
  <c r="Y265" i="63"/>
  <c r="Y237" i="63"/>
  <c r="Y233" i="63"/>
  <c r="Y221" i="63"/>
  <c r="Y173" i="63"/>
  <c r="Y169" i="63"/>
  <c r="Y464" i="63"/>
  <c r="Y436" i="63"/>
  <c r="Y428" i="63"/>
  <c r="Y412" i="63"/>
  <c r="Y336" i="63"/>
  <c r="Y328" i="63"/>
  <c r="Y300" i="63"/>
  <c r="Y288" i="63"/>
  <c r="Y216" i="63"/>
  <c r="Y212" i="63"/>
  <c r="Y208" i="63"/>
  <c r="Y200" i="63"/>
  <c r="Y184" i="63"/>
  <c r="Y68" i="63"/>
  <c r="Y52" i="63"/>
  <c r="Y32" i="63"/>
  <c r="Y394" i="63"/>
  <c r="Y374" i="63"/>
  <c r="Y370" i="63"/>
  <c r="Y366" i="63"/>
  <c r="Y24" i="63"/>
  <c r="Y429" i="63"/>
  <c r="Y413" i="63"/>
  <c r="Y361" i="63"/>
  <c r="Y337" i="63"/>
  <c r="Y333" i="63"/>
  <c r="Y305" i="63"/>
  <c r="Y277" i="63"/>
  <c r="Y217" i="63"/>
  <c r="Y213" i="63"/>
  <c r="Y209" i="63"/>
  <c r="Y201" i="63"/>
  <c r="Y177" i="63"/>
  <c r="Y33" i="63"/>
  <c r="Y25" i="63"/>
  <c r="Y452" i="63"/>
  <c r="Y404" i="63"/>
  <c r="Y284" i="63"/>
  <c r="Y260" i="63"/>
  <c r="Y252" i="63"/>
  <c r="Y196" i="63"/>
  <c r="Y112" i="63"/>
  <c r="Y84" i="63"/>
  <c r="Y64" i="63"/>
  <c r="Y20" i="63"/>
  <c r="Y471" i="63"/>
  <c r="Y439" i="63"/>
  <c r="Y395" i="63"/>
  <c r="Y375" i="63"/>
  <c r="Y371" i="63"/>
  <c r="Y367" i="63"/>
  <c r="Y247" i="63"/>
  <c r="Y243" i="63"/>
  <c r="Y239" i="63"/>
  <c r="Y227" i="63"/>
  <c r="Y223" i="63"/>
  <c r="Y191" i="63"/>
  <c r="Y187" i="63"/>
  <c r="Y155" i="63"/>
  <c r="Y123" i="63"/>
  <c r="Y79" i="63"/>
  <c r="Y71" i="63"/>
  <c r="Y416" i="63"/>
  <c r="Y376" i="63"/>
  <c r="Y372" i="63"/>
  <c r="Y248" i="63"/>
  <c r="Y240" i="63"/>
  <c r="Y224" i="63"/>
  <c r="Y192" i="63"/>
  <c r="Y156" i="63"/>
  <c r="Y124" i="63"/>
  <c r="Y80" i="63"/>
  <c r="Y76" i="63"/>
  <c r="Y455" i="63"/>
  <c r="Y363" i="63"/>
  <c r="Y307" i="63"/>
  <c r="Y279" i="63"/>
  <c r="Y235" i="63"/>
  <c r="Y171" i="63"/>
  <c r="Y396" i="63"/>
  <c r="Y368" i="63"/>
  <c r="Y244" i="63"/>
  <c r="Y228" i="63"/>
  <c r="Y188" i="63"/>
  <c r="Y72" i="63"/>
  <c r="Y351" i="63"/>
  <c r="Y343" i="63"/>
  <c r="Y291" i="63"/>
  <c r="Y179" i="63"/>
  <c r="Y446" i="63"/>
  <c r="Y338" i="63"/>
  <c r="Y334" i="63"/>
  <c r="Y322" i="63"/>
  <c r="Y270" i="63"/>
  <c r="Y250" i="63"/>
  <c r="Y246" i="63"/>
  <c r="Y242" i="63"/>
  <c r="Y226" i="63"/>
  <c r="Y218" i="63"/>
  <c r="Y214" i="63"/>
  <c r="Y210" i="63"/>
  <c r="Y202" i="63"/>
  <c r="Y198" i="63"/>
  <c r="Y190" i="63"/>
  <c r="Y475" i="63"/>
  <c r="Y383" i="63"/>
  <c r="Y323" i="63"/>
  <c r="Y231" i="63"/>
  <c r="Y215" i="63"/>
  <c r="Y211" i="63"/>
  <c r="Y203" i="63"/>
  <c r="Y199" i="63"/>
  <c r="Y335" i="63"/>
  <c r="Y434" i="63"/>
  <c r="Y418" i="63"/>
  <c r="Y410" i="63"/>
  <c r="Y346" i="63"/>
  <c r="Y286" i="63"/>
  <c r="Y282" i="63"/>
  <c r="Y262" i="63"/>
  <c r="Y254" i="63"/>
  <c r="Y122" i="63"/>
  <c r="Y118" i="63"/>
  <c r="Y78" i="63"/>
  <c r="Y74" i="63"/>
  <c r="Y70" i="63"/>
  <c r="Y66" i="63"/>
  <c r="Y463" i="63"/>
  <c r="Y474" i="63"/>
  <c r="Y449" i="63"/>
  <c r="Y397" i="63"/>
  <c r="Y373" i="63"/>
  <c r="Y369" i="63"/>
  <c r="Y365" i="63"/>
  <c r="Y353" i="63"/>
  <c r="Y249" i="63"/>
  <c r="Y245" i="63"/>
  <c r="Y241" i="63"/>
  <c r="Y225" i="63"/>
  <c r="Y193" i="63"/>
  <c r="Y189" i="63"/>
  <c r="Y153" i="63"/>
  <c r="Y101" i="63"/>
  <c r="Y77" i="63"/>
  <c r="Y73" i="63"/>
  <c r="Y69" i="63"/>
  <c r="Y65" i="63"/>
  <c r="Y61" i="63"/>
  <c r="Y57" i="63"/>
  <c r="Y53" i="63"/>
  <c r="Y49" i="63"/>
  <c r="Y45" i="63"/>
  <c r="Y13" i="63"/>
  <c r="Y9" i="63"/>
  <c r="Y139" i="63"/>
  <c r="Y87" i="63"/>
  <c r="Y75" i="63"/>
  <c r="Y67" i="63"/>
  <c r="Y63" i="63"/>
  <c r="Y59" i="63"/>
  <c r="Y55" i="63"/>
  <c r="Y51" i="63"/>
  <c r="Y47" i="63"/>
  <c r="Y35" i="63"/>
  <c r="Y23" i="63"/>
  <c r="Y15" i="63"/>
  <c r="Y11" i="63"/>
  <c r="Y30" i="63"/>
  <c r="Y18" i="63"/>
  <c r="Y6" i="63"/>
  <c r="AA1006" i="62"/>
  <c r="Y476" i="63" l="1"/>
</calcChain>
</file>

<file path=xl/sharedStrings.xml><?xml version="1.0" encoding="utf-8"?>
<sst xmlns="http://schemas.openxmlformats.org/spreadsheetml/2006/main" count="12883" uniqueCount="3993">
  <si>
    <t>SP</t>
  </si>
  <si>
    <t>BRASILIA</t>
  </si>
  <si>
    <t>DF</t>
  </si>
  <si>
    <t>Capital</t>
  </si>
  <si>
    <t>GO</t>
  </si>
  <si>
    <t>RS</t>
  </si>
  <si>
    <t>PB</t>
  </si>
  <si>
    <t>PE</t>
  </si>
  <si>
    <t>CE</t>
  </si>
  <si>
    <t>RJ</t>
  </si>
  <si>
    <t>Interior</t>
  </si>
  <si>
    <t>PR</t>
  </si>
  <si>
    <t>MT</t>
  </si>
  <si>
    <t>MA</t>
  </si>
  <si>
    <t>PA</t>
  </si>
  <si>
    <t>SC</t>
  </si>
  <si>
    <t>MG</t>
  </si>
  <si>
    <t>MS</t>
  </si>
  <si>
    <t>ES</t>
  </si>
  <si>
    <t>RN</t>
  </si>
  <si>
    <t>BA</t>
  </si>
  <si>
    <t>AL</t>
  </si>
  <si>
    <t>PI</t>
  </si>
  <si>
    <t>TO</t>
  </si>
  <si>
    <t>SE</t>
  </si>
  <si>
    <t>AC</t>
  </si>
  <si>
    <t>AP</t>
  </si>
  <si>
    <t>RR</t>
  </si>
  <si>
    <t>RO</t>
  </si>
  <si>
    <t>AM</t>
  </si>
  <si>
    <t>Nº RT</t>
  </si>
  <si>
    <t>Nº Guias e Pedidos</t>
  </si>
  <si>
    <t>UF</t>
  </si>
  <si>
    <t>Cidade de Destino</t>
  </si>
  <si>
    <t>Capital/Interior</t>
  </si>
  <si>
    <t>Vol</t>
  </si>
  <si>
    <t>Peso Real</t>
  </si>
  <si>
    <t>Peso Taxado</t>
  </si>
  <si>
    <t>Preço da Tarifa (tabela)</t>
  </si>
  <si>
    <t>Frete Nacional</t>
  </si>
  <si>
    <t>Valor Declarado</t>
  </si>
  <si>
    <t>Taxa de Emissão</t>
  </si>
  <si>
    <t>Emergencial?</t>
  </si>
  <si>
    <t>Taxa de Entrega</t>
  </si>
  <si>
    <t>GUARULHOS</t>
  </si>
  <si>
    <t>NÃO</t>
  </si>
  <si>
    <t>Curitiba</t>
  </si>
  <si>
    <t>Contagem</t>
  </si>
  <si>
    <t>Niteroi</t>
  </si>
  <si>
    <t>Jaboatao dos Guararape</t>
  </si>
  <si>
    <t>Sao Jose</t>
  </si>
  <si>
    <t>Simoes Filho</t>
  </si>
  <si>
    <t>Natal</t>
  </si>
  <si>
    <t>Porto Velho</t>
  </si>
  <si>
    <t>Belo Horizonte</t>
  </si>
  <si>
    <t>Vitoria</t>
  </si>
  <si>
    <t>Porto Alegre</t>
  </si>
  <si>
    <t>Cuiaba</t>
  </si>
  <si>
    <t>Campo Grande</t>
  </si>
  <si>
    <t>Goiania</t>
  </si>
  <si>
    <t>Recife</t>
  </si>
  <si>
    <t>Aracaju</t>
  </si>
  <si>
    <t>Florianopolis</t>
  </si>
  <si>
    <t>Maracanau</t>
  </si>
  <si>
    <t>SIM</t>
  </si>
  <si>
    <t>Rio Branco</t>
  </si>
  <si>
    <t>Joao Pessoa</t>
  </si>
  <si>
    <t>Teresina</t>
  </si>
  <si>
    <t>Maceio</t>
  </si>
  <si>
    <t>Sao Luis</t>
  </si>
  <si>
    <t>Belem</t>
  </si>
  <si>
    <t>Rio de Janeiro</t>
  </si>
  <si>
    <t>Boa Vista</t>
  </si>
  <si>
    <t>Macapa</t>
  </si>
  <si>
    <t>Fortaleza</t>
  </si>
  <si>
    <t>Salvador</t>
  </si>
  <si>
    <t>Manaus</t>
  </si>
  <si>
    <t>Palmas</t>
  </si>
  <si>
    <t>Ananindeua</t>
  </si>
  <si>
    <t>Total de Serviços</t>
  </si>
  <si>
    <t>Uberaba</t>
  </si>
  <si>
    <t>Santa Maria</t>
  </si>
  <si>
    <t>Chapeco</t>
  </si>
  <si>
    <t>Londrina</t>
  </si>
  <si>
    <t>Sao Paulo</t>
  </si>
  <si>
    <t>Araraquara</t>
  </si>
  <si>
    <t>Campinas</t>
  </si>
  <si>
    <t>Ribeirao Preto</t>
  </si>
  <si>
    <t>Sao Jose do Rio Preto</t>
  </si>
  <si>
    <t>Dourados</t>
  </si>
  <si>
    <t>Criciuma</t>
  </si>
  <si>
    <t>Passo Fundo</t>
  </si>
  <si>
    <t>Araguaina</t>
  </si>
  <si>
    <t>Bauru</t>
  </si>
  <si>
    <t>Uberlandia</t>
  </si>
  <si>
    <t>Sorocaba</t>
  </si>
  <si>
    <t>Joinville</t>
  </si>
  <si>
    <t>Blumenau</t>
  </si>
  <si>
    <t>Piracicaba</t>
  </si>
  <si>
    <t>Sao Bernardo do Campo</t>
  </si>
  <si>
    <t>Taubate</t>
  </si>
  <si>
    <t>Santos</t>
  </si>
  <si>
    <t>Santo Andre</t>
  </si>
  <si>
    <t>Alfenas</t>
  </si>
  <si>
    <t>Dimensões</t>
  </si>
  <si>
    <t>Maringa</t>
  </si>
  <si>
    <t>Teofilo Otoni</t>
  </si>
  <si>
    <t>Barbacena</t>
  </si>
  <si>
    <t>Redencao</t>
  </si>
  <si>
    <t>Aracatuba</t>
  </si>
  <si>
    <t>Lages</t>
  </si>
  <si>
    <t>Sao Gabriel da Cachoei</t>
  </si>
  <si>
    <t>Mossoro</t>
  </si>
  <si>
    <t>Sao Joao da Boa Vista</t>
  </si>
  <si>
    <t>Itapeva</t>
  </si>
  <si>
    <t>Barretos</t>
  </si>
  <si>
    <t>Jundiai</t>
  </si>
  <si>
    <t>Sao Jose dos Pinhais</t>
  </si>
  <si>
    <t>Santo Angelo</t>
  </si>
  <si>
    <t>Ararangua</t>
  </si>
  <si>
    <t>Mafra</t>
  </si>
  <si>
    <t>Itajai</t>
  </si>
  <si>
    <t>SAO MIGUEL DO OESTE</t>
  </si>
  <si>
    <t>Concordia</t>
  </si>
  <si>
    <t>Unai</t>
  </si>
  <si>
    <t>Ituiutaba</t>
  </si>
  <si>
    <t>Patos de Minas</t>
  </si>
  <si>
    <t>Osasco</t>
  </si>
  <si>
    <t>Mogi das Cruzes</t>
  </si>
  <si>
    <t>Juiz de Fora</t>
  </si>
  <si>
    <t>Santa Cruz do Sul</t>
  </si>
  <si>
    <t>Santa Rosa</t>
  </si>
  <si>
    <t>Jales</t>
  </si>
  <si>
    <t>Franco da Rocha</t>
  </si>
  <si>
    <t>Sete Lagoas</t>
  </si>
  <si>
    <t>Colider</t>
  </si>
  <si>
    <t>Montes Claros</t>
  </si>
  <si>
    <t>Divinopolis</t>
  </si>
  <si>
    <t>Feira de Santana</t>
  </si>
  <si>
    <t>Porto Seguro</t>
  </si>
  <si>
    <t>Serra Talhada</t>
  </si>
  <si>
    <t>Picos</t>
  </si>
  <si>
    <t>CACHOEIRO DE ITAPEMIRI</t>
  </si>
  <si>
    <t>Governador Valadares</t>
  </si>
  <si>
    <t>Passos</t>
  </si>
  <si>
    <t>Uba</t>
  </si>
  <si>
    <t>Diamantina</t>
  </si>
  <si>
    <t>Itabira</t>
  </si>
  <si>
    <t>Januaria</t>
  </si>
  <si>
    <t>Leopoldina</t>
  </si>
  <si>
    <t>Manhumirim</t>
  </si>
  <si>
    <t>Pirapora</t>
  </si>
  <si>
    <t>Ponte Nova</t>
  </si>
  <si>
    <t>Itabaiana</t>
  </si>
  <si>
    <t>Parintins</t>
  </si>
  <si>
    <t>Vitoria da Conquista</t>
  </si>
  <si>
    <t>Campina Grande</t>
  </si>
  <si>
    <t>Cruzeiro do Sul</t>
  </si>
  <si>
    <t>Canarana</t>
  </si>
  <si>
    <t>Sao Felix do Araguaia</t>
  </si>
  <si>
    <t>Tatui</t>
  </si>
  <si>
    <t>Pouso Alegre</t>
  </si>
  <si>
    <t>Sao Jose dos Campos</t>
  </si>
  <si>
    <t>Presidente Prudente</t>
  </si>
  <si>
    <t>Marilia</t>
  </si>
  <si>
    <t>Atibaia</t>
  </si>
  <si>
    <t>Barueri</t>
  </si>
  <si>
    <t>Maua</t>
  </si>
  <si>
    <t>Curvelo</t>
  </si>
  <si>
    <t>Caratinga</t>
  </si>
  <si>
    <t>Pedra Azul</t>
  </si>
  <si>
    <t>Sao Joao Del Rei</t>
  </si>
  <si>
    <t>Assis</t>
  </si>
  <si>
    <t>Presidente Venceslau</t>
  </si>
  <si>
    <t>Franca</t>
  </si>
  <si>
    <t>Itaituba</t>
  </si>
  <si>
    <t>Bage</t>
  </si>
  <si>
    <t>Chapadinha</t>
  </si>
  <si>
    <t>Pedreiras</t>
  </si>
  <si>
    <t>Pinheiro</t>
  </si>
  <si>
    <t>Santa Ines</t>
  </si>
  <si>
    <t>Caraguatatuba</t>
  </si>
  <si>
    <t>Registro</t>
  </si>
  <si>
    <t>Caxias</t>
  </si>
  <si>
    <t>Varginha</t>
  </si>
  <si>
    <t>Ribeirao Pires</t>
  </si>
  <si>
    <t>Volta Redonda</t>
  </si>
  <si>
    <t>Novo Hamburgo</t>
  </si>
  <si>
    <t>Joacaba</t>
  </si>
  <si>
    <t>Tubarao</t>
  </si>
  <si>
    <t>Xanxere</t>
  </si>
  <si>
    <t>Jaragua do Sul</t>
  </si>
  <si>
    <t>Balsas</t>
  </si>
  <si>
    <t>Palmeira das Missoes</t>
  </si>
  <si>
    <t>Pelotas</t>
  </si>
  <si>
    <t>Caxias do Sul</t>
  </si>
  <si>
    <t>Alegrete</t>
  </si>
  <si>
    <t>Lajeado</t>
  </si>
  <si>
    <t>CHARQUEADAS</t>
  </si>
  <si>
    <t>Osorio</t>
  </si>
  <si>
    <t>Gravatai</t>
  </si>
  <si>
    <t>Erechim</t>
  </si>
  <si>
    <t>Alvorada</t>
  </si>
  <si>
    <t>Ijui</t>
  </si>
  <si>
    <t>Sapucaia do Sul</t>
  </si>
  <si>
    <t>Viamao</t>
  </si>
  <si>
    <t>Cachoeirinha</t>
  </si>
  <si>
    <t>Sao Leopoldo</t>
  </si>
  <si>
    <t>Cachoeira do Sul</t>
  </si>
  <si>
    <t>Cruz Alta</t>
  </si>
  <si>
    <t>Porto Feliz</t>
  </si>
  <si>
    <t>Aruja</t>
  </si>
  <si>
    <t>Tabatinga</t>
  </si>
  <si>
    <t>Tefe</t>
  </si>
  <si>
    <t>Anapolis</t>
  </si>
  <si>
    <t>Foz do Iguacu</t>
  </si>
  <si>
    <t>Caruaru</t>
  </si>
  <si>
    <t>SAO GONCALO</t>
  </si>
  <si>
    <t>Balneario Camboriu</t>
  </si>
  <si>
    <t>Planalto</t>
  </si>
  <si>
    <t>Canoas</t>
  </si>
  <si>
    <t>Papanduva</t>
  </si>
  <si>
    <t>Teotonio Vilela</t>
  </si>
  <si>
    <t>Tres Cachoeiras</t>
  </si>
  <si>
    <t>Cascavel</t>
  </si>
  <si>
    <t>Linhares</t>
  </si>
  <si>
    <t>Janauba</t>
  </si>
  <si>
    <t>Sao Borja</t>
  </si>
  <si>
    <t>Palhoca</t>
  </si>
  <si>
    <t>Aurora do Para</t>
  </si>
  <si>
    <t>Timbo</t>
  </si>
  <si>
    <t>Dois Irmaos</t>
  </si>
  <si>
    <t>Atalaia do Norte</t>
  </si>
  <si>
    <t>Santarem</t>
  </si>
  <si>
    <t>Parauapebas</t>
  </si>
  <si>
    <t>Ponta Grossa</t>
  </si>
  <si>
    <t>Itabuna</t>
  </si>
  <si>
    <t>Resende</t>
  </si>
  <si>
    <t>Rolandia</t>
  </si>
  <si>
    <t>Carazinho</t>
  </si>
  <si>
    <t>Brusque</t>
  </si>
  <si>
    <t>RT 75844</t>
  </si>
  <si>
    <t>PED 430698</t>
  </si>
  <si>
    <t>RT 76575</t>
  </si>
  <si>
    <t>PED 430569</t>
  </si>
  <si>
    <t>RT 76131</t>
  </si>
  <si>
    <t>PED 432237</t>
  </si>
  <si>
    <t>RT 76712</t>
  </si>
  <si>
    <t>PED 432236</t>
  </si>
  <si>
    <t>RT 77125</t>
  </si>
  <si>
    <t>PED 431484</t>
  </si>
  <si>
    <t>RT 77139</t>
  </si>
  <si>
    <t>PED 431210</t>
  </si>
  <si>
    <t>RT 76552</t>
  </si>
  <si>
    <t>PED 429331</t>
  </si>
  <si>
    <t>RT 77124</t>
  </si>
  <si>
    <t>PED 431488</t>
  </si>
  <si>
    <t>RT 77123</t>
  </si>
  <si>
    <t>PED 431646</t>
  </si>
  <si>
    <t>RT 76405</t>
  </si>
  <si>
    <t>PED 432317</t>
  </si>
  <si>
    <t>RT 76407</t>
  </si>
  <si>
    <t>PED 432090</t>
  </si>
  <si>
    <t>RT 77555</t>
  </si>
  <si>
    <t>PED 430920</t>
  </si>
  <si>
    <t>RT 76012</t>
  </si>
  <si>
    <t>PED 432016</t>
  </si>
  <si>
    <t>Aparecida</t>
  </si>
  <si>
    <t>RT 77349</t>
  </si>
  <si>
    <t>PED 432802</t>
  </si>
  <si>
    <t>RT 77298</t>
  </si>
  <si>
    <t>PED 430267</t>
  </si>
  <si>
    <t>RT 77292</t>
  </si>
  <si>
    <t>PED 431696</t>
  </si>
  <si>
    <t>RT 76005</t>
  </si>
  <si>
    <t>PED 431929</t>
  </si>
  <si>
    <t>Avare</t>
  </si>
  <si>
    <t>RT 77131</t>
  </si>
  <si>
    <t>PED 430334</t>
  </si>
  <si>
    <t>RT 76004</t>
  </si>
  <si>
    <t>PED 432079</t>
  </si>
  <si>
    <t>RT 76013</t>
  </si>
  <si>
    <t>PED 431615</t>
  </si>
  <si>
    <t>RT 75966</t>
  </si>
  <si>
    <t>PED 432078</t>
  </si>
  <si>
    <t>RT 76764</t>
  </si>
  <si>
    <t>PED 432439</t>
  </si>
  <si>
    <t>Ourinhos</t>
  </si>
  <si>
    <t>RT 76763</t>
  </si>
  <si>
    <t>PED 432438</t>
  </si>
  <si>
    <t>RT 75965</t>
  </si>
  <si>
    <t>PED 431614</t>
  </si>
  <si>
    <t>RT 76683</t>
  </si>
  <si>
    <t>PED 431562</t>
  </si>
  <si>
    <t>RT 76676</t>
  </si>
  <si>
    <t>PED 430272</t>
  </si>
  <si>
    <t>RT 75964</t>
  </si>
  <si>
    <t>PED 431928</t>
  </si>
  <si>
    <t>RT 77354</t>
  </si>
  <si>
    <t>PED 432803</t>
  </si>
  <si>
    <t>RT 76514</t>
  </si>
  <si>
    <t>PED 432316</t>
  </si>
  <si>
    <t>RT 76409</t>
  </si>
  <si>
    <t>PED 432420</t>
  </si>
  <si>
    <t>Itajuba</t>
  </si>
  <si>
    <t>RT 75963</t>
  </si>
  <si>
    <t>PED 432015</t>
  </si>
  <si>
    <t>RT 77302</t>
  </si>
  <si>
    <t>PED 432379</t>
  </si>
  <si>
    <t>RT 77039</t>
  </si>
  <si>
    <t>PED 431786</t>
  </si>
  <si>
    <t>RT 76344</t>
  </si>
  <si>
    <t>PED 431791</t>
  </si>
  <si>
    <t>RT 76506</t>
  </si>
  <si>
    <t>PED 431792</t>
  </si>
  <si>
    <t>RT 76504</t>
  </si>
  <si>
    <t>PED 431059</t>
  </si>
  <si>
    <t>RT 76497</t>
  </si>
  <si>
    <t>PED 432252</t>
  </si>
  <si>
    <t>RT 76495</t>
  </si>
  <si>
    <t>PED 431689</t>
  </si>
  <si>
    <t>RT 76429</t>
  </si>
  <si>
    <t>PED 432244</t>
  </si>
  <si>
    <t>RT 76397</t>
  </si>
  <si>
    <t>PED 431054</t>
  </si>
  <si>
    <t>RT 76398</t>
  </si>
  <si>
    <t>PED 431788</t>
  </si>
  <si>
    <t>RT 77842</t>
  </si>
  <si>
    <t>PED 432375</t>
  </si>
  <si>
    <t>RT 76775</t>
  </si>
  <si>
    <t>PED 432524</t>
  </si>
  <si>
    <t>RT 77700</t>
  </si>
  <si>
    <t>PED 433024</t>
  </si>
  <si>
    <t>RT 77699</t>
  </si>
  <si>
    <t>PED 433028</t>
  </si>
  <si>
    <t>RT 77685</t>
  </si>
  <si>
    <t>PED 433022</t>
  </si>
  <si>
    <t>RT 77681</t>
  </si>
  <si>
    <t>PED 432978</t>
  </si>
  <si>
    <t>RT 77613</t>
  </si>
  <si>
    <t>PED 433030</t>
  </si>
  <si>
    <t>RT 76007</t>
  </si>
  <si>
    <t>PED 432091</t>
  </si>
  <si>
    <t>RT 76006</t>
  </si>
  <si>
    <t>PED 432119</t>
  </si>
  <si>
    <t>Pompeia</t>
  </si>
  <si>
    <t>RT 76014</t>
  </si>
  <si>
    <t>PED 432108</t>
  </si>
  <si>
    <t>RT 76017</t>
  </si>
  <si>
    <t>PED 432100</t>
  </si>
  <si>
    <t>RT 76015</t>
  </si>
  <si>
    <t>PED 432103</t>
  </si>
  <si>
    <t>RT 77496</t>
  </si>
  <si>
    <t>PED 432548</t>
  </si>
  <si>
    <t>RT 77494</t>
  </si>
  <si>
    <t>PED 432618</t>
  </si>
  <si>
    <t>RT 77493</t>
  </si>
  <si>
    <t>PED 432572</t>
  </si>
  <si>
    <t>RT 77492</t>
  </si>
  <si>
    <t>PED 432571</t>
  </si>
  <si>
    <t>RT 77491</t>
  </si>
  <si>
    <t>PED 432568</t>
  </si>
  <si>
    <t>RT 76016</t>
  </si>
  <si>
    <t>PED 432099</t>
  </si>
  <si>
    <t>RT 76199</t>
  </si>
  <si>
    <t>PED 432257</t>
  </si>
  <si>
    <t>Diadema</t>
  </si>
  <si>
    <t>RT 76225</t>
  </si>
  <si>
    <t>PED 432314</t>
  </si>
  <si>
    <t>Cotia</t>
  </si>
  <si>
    <t>RT 76370</t>
  </si>
  <si>
    <t>PED 432225</t>
  </si>
  <si>
    <t>RT 76384</t>
  </si>
  <si>
    <t>PED 432233</t>
  </si>
  <si>
    <t>RT 76385</t>
  </si>
  <si>
    <t>PED 432221</t>
  </si>
  <si>
    <t>RT 76371</t>
  </si>
  <si>
    <t>PED 432223</t>
  </si>
  <si>
    <t>RT 76245</t>
  </si>
  <si>
    <t>AUT 20233961</t>
  </si>
  <si>
    <t>RT 76491</t>
  </si>
  <si>
    <t>PED 432235</t>
  </si>
  <si>
    <t>Pindamonhangaba</t>
  </si>
  <si>
    <t>RT 76493</t>
  </si>
  <si>
    <t>PED 432215</t>
  </si>
  <si>
    <t>RT 76492</t>
  </si>
  <si>
    <t>PED 432208</t>
  </si>
  <si>
    <t>Paraibuna</t>
  </si>
  <si>
    <t>RT 76490</t>
  </si>
  <si>
    <t>PED 432232</t>
  </si>
  <si>
    <t>RT 76502</t>
  </si>
  <si>
    <t>PED 432453</t>
  </si>
  <si>
    <t>RT 76513</t>
  </si>
  <si>
    <t>PED 432210</t>
  </si>
  <si>
    <t>RT 77489</t>
  </si>
  <si>
    <t>PED 432549</t>
  </si>
  <si>
    <t>RT 77220</t>
  </si>
  <si>
    <t>PED 432573</t>
  </si>
  <si>
    <t>Tres Fronteiras</t>
  </si>
  <si>
    <t>RT 76773</t>
  </si>
  <si>
    <t>PED 432576</t>
  </si>
  <si>
    <t>RT 77708</t>
  </si>
  <si>
    <t>PED 433034</t>
  </si>
  <si>
    <t>RT 76768</t>
  </si>
  <si>
    <t>PED 432521</t>
  </si>
  <si>
    <t>RT 76769</t>
  </si>
  <si>
    <t>PED 432518</t>
  </si>
  <si>
    <t>RT 76375</t>
  </si>
  <si>
    <t>PED 432383</t>
  </si>
  <si>
    <t>RT 76342</t>
  </si>
  <si>
    <t>PED 432381</t>
  </si>
  <si>
    <t>RT 76300</t>
  </si>
  <si>
    <t>PED 431585</t>
  </si>
  <si>
    <t>RT 76298</t>
  </si>
  <si>
    <t>PED 431552</t>
  </si>
  <si>
    <t>RT 76226</t>
  </si>
  <si>
    <t>PED 432369</t>
  </si>
  <si>
    <t>RT 76206</t>
  </si>
  <si>
    <t>PED 432243</t>
  </si>
  <si>
    <t>RT 76205</t>
  </si>
  <si>
    <t>PED 432259</t>
  </si>
  <si>
    <t>RT 76202</t>
  </si>
  <si>
    <t>PED 431581</t>
  </si>
  <si>
    <t>RT 76201</t>
  </si>
  <si>
    <t>PED 431328</t>
  </si>
  <si>
    <t>RT 75714</t>
  </si>
  <si>
    <t>PED 431994</t>
  </si>
  <si>
    <t>RT 76130</t>
  </si>
  <si>
    <t>PED 430575</t>
  </si>
  <si>
    <t>RT 76101</t>
  </si>
  <si>
    <t>AUT 20234325</t>
  </si>
  <si>
    <t>RT 77885</t>
  </si>
  <si>
    <t>AUT 20234416</t>
  </si>
  <si>
    <t>RT 76048</t>
  </si>
  <si>
    <t>PED 432258</t>
  </si>
  <si>
    <t>RT 76047</t>
  </si>
  <si>
    <t>PED 432254</t>
  </si>
  <si>
    <t>RT 76044</t>
  </si>
  <si>
    <t>AUT 20234154</t>
  </si>
  <si>
    <t>RT 76043</t>
  </si>
  <si>
    <t>GR 20233935</t>
  </si>
  <si>
    <t>RT 76019</t>
  </si>
  <si>
    <t>PED 432267</t>
  </si>
  <si>
    <t>RT 76018</t>
  </si>
  <si>
    <t>PED 432263</t>
  </si>
  <si>
    <t>RT 75733</t>
  </si>
  <si>
    <t>PED 431244</t>
  </si>
  <si>
    <t>RT 75736</t>
  </si>
  <si>
    <t>PED 431401</t>
  </si>
  <si>
    <t>RT 75739</t>
  </si>
  <si>
    <t>PED 432143</t>
  </si>
  <si>
    <t>RT 75740</t>
  </si>
  <si>
    <t>PED 432141</t>
  </si>
  <si>
    <t>RT 75970</t>
  </si>
  <si>
    <t>PED 430415</t>
  </si>
  <si>
    <t>RT 75848</t>
  </si>
  <si>
    <t>PED 431842</t>
  </si>
  <si>
    <t>RT 75876</t>
  </si>
  <si>
    <t>PED 431359</t>
  </si>
  <si>
    <t>RT 75877</t>
  </si>
  <si>
    <t>PED 431382</t>
  </si>
  <si>
    <t>RT 75878</t>
  </si>
  <si>
    <t>PED 431407</t>
  </si>
  <si>
    <t>RT 75961</t>
  </si>
  <si>
    <t>PED 431517</t>
  </si>
  <si>
    <t>RT 75902</t>
  </si>
  <si>
    <t>AUT 20234169</t>
  </si>
  <si>
    <t>RT 77855</t>
  </si>
  <si>
    <t>PED 432731</t>
  </si>
  <si>
    <t>RT 77692</t>
  </si>
  <si>
    <t>PED 433138</t>
  </si>
  <si>
    <t>RT 77691</t>
  </si>
  <si>
    <t>PED 433135</t>
  </si>
  <si>
    <t>RT 77608</t>
  </si>
  <si>
    <t>PED 431436</t>
  </si>
  <si>
    <t>RT 77607</t>
  </si>
  <si>
    <t>PED 431430</t>
  </si>
  <si>
    <t>RT 77510</t>
  </si>
  <si>
    <t>PED 432710</t>
  </si>
  <si>
    <t>RT 77490</t>
  </si>
  <si>
    <t>PED 432973</t>
  </si>
  <si>
    <t>RT 77488</t>
  </si>
  <si>
    <t>PED 432975</t>
  </si>
  <si>
    <t>RT 77372</t>
  </si>
  <si>
    <t>PED 431196</t>
  </si>
  <si>
    <t>RT 77361</t>
  </si>
  <si>
    <t>PED 431516</t>
  </si>
  <si>
    <t>RT 77351</t>
  </si>
  <si>
    <t>PED 432808</t>
  </si>
  <si>
    <t>RT 77350</t>
  </si>
  <si>
    <t>PED 432815</t>
  </si>
  <si>
    <t>RT 77266</t>
  </si>
  <si>
    <t>PED 432546</t>
  </si>
  <si>
    <t>Cacoal</t>
  </si>
  <si>
    <t>RT 77265</t>
  </si>
  <si>
    <t>PED 432366</t>
  </si>
  <si>
    <t>RT 77247</t>
  </si>
  <si>
    <t>AUT 20234490</t>
  </si>
  <si>
    <t>RT 77221</t>
  </si>
  <si>
    <t>PED 432768</t>
  </si>
  <si>
    <t>RT 77894</t>
  </si>
  <si>
    <t>AUT 20234422</t>
  </si>
  <si>
    <t>RT 77196</t>
  </si>
  <si>
    <t>PED 432724</t>
  </si>
  <si>
    <t>RT 77194</t>
  </si>
  <si>
    <t>PED 432765</t>
  </si>
  <si>
    <t>RT 77074</t>
  </si>
  <si>
    <t>PED 431400</t>
  </si>
  <si>
    <t>RT 77073</t>
  </si>
  <si>
    <t>PED 431353</t>
  </si>
  <si>
    <t>RT 77062</t>
  </si>
  <si>
    <t>AUT 20234281</t>
  </si>
  <si>
    <t>RT 77061</t>
  </si>
  <si>
    <t>AUT 20234305</t>
  </si>
  <si>
    <t>RT 77032</t>
  </si>
  <si>
    <t>PED 432545</t>
  </si>
  <si>
    <t>RT 77028</t>
  </si>
  <si>
    <t>PED 432742</t>
  </si>
  <si>
    <t>RT 77027</t>
  </si>
  <si>
    <t>PED 432512</t>
  </si>
  <si>
    <t>RT 77026</t>
  </si>
  <si>
    <t>PED 432511</t>
  </si>
  <si>
    <t>RT 77020</t>
  </si>
  <si>
    <t>PED 432306</t>
  </si>
  <si>
    <t>RT 77019</t>
  </si>
  <si>
    <t>PED 431572</t>
  </si>
  <si>
    <t>RT 77017</t>
  </si>
  <si>
    <t>PED 431990</t>
  </si>
  <si>
    <t>RT 77016</t>
  </si>
  <si>
    <t>PED 430418</t>
  </si>
  <si>
    <t>RT 77015</t>
  </si>
  <si>
    <t>PED 431046</t>
  </si>
  <si>
    <t>RT 77014</t>
  </si>
  <si>
    <t>PED 430018</t>
  </si>
  <si>
    <t>RT 77013</t>
  </si>
  <si>
    <t>PED 432190</t>
  </si>
  <si>
    <t>RT 77012</t>
  </si>
  <si>
    <t>PED 431014</t>
  </si>
  <si>
    <t>RT 76805</t>
  </si>
  <si>
    <t>PED 432628</t>
  </si>
  <si>
    <t>RT 76776</t>
  </si>
  <si>
    <t>PED 432715</t>
  </si>
  <si>
    <t>RT 76772</t>
  </si>
  <si>
    <t>PED 432595</t>
  </si>
  <si>
    <t>RT 76771</t>
  </si>
  <si>
    <t>PED 432605</t>
  </si>
  <si>
    <t>RT 76593</t>
  </si>
  <si>
    <t>PED 431412</t>
  </si>
  <si>
    <t>RT 76584</t>
  </si>
  <si>
    <t>PED 432367</t>
  </si>
  <si>
    <t>RT 76583</t>
  </si>
  <si>
    <t>PED 432193</t>
  </si>
  <si>
    <t>RT 76581</t>
  </si>
  <si>
    <t>PED 431924</t>
  </si>
  <si>
    <t>RT 76574</t>
  </si>
  <si>
    <t>PED 431417</t>
  </si>
  <si>
    <t>RT 76486</t>
  </si>
  <si>
    <t>PED 432440</t>
  </si>
  <si>
    <t>RT 76444</t>
  </si>
  <si>
    <t>PED 432192</t>
  </si>
  <si>
    <t>RT 76425</t>
  </si>
  <si>
    <t>AUT 20234328</t>
  </si>
  <si>
    <t>RT 76424</t>
  </si>
  <si>
    <t>PED 430904</t>
  </si>
  <si>
    <t>RT 76417</t>
  </si>
  <si>
    <t>PED 432451</t>
  </si>
  <si>
    <t>RT 76416</t>
  </si>
  <si>
    <t>PED 432446</t>
  </si>
  <si>
    <t>RT 76394</t>
  </si>
  <si>
    <t>PED 431969</t>
  </si>
  <si>
    <t>RT 76393</t>
  </si>
  <si>
    <t>PED 431992</t>
  </si>
  <si>
    <t>RT 76392</t>
  </si>
  <si>
    <t>PED 431785</t>
  </si>
  <si>
    <t>RT 76391</t>
  </si>
  <si>
    <t>PED 431232</t>
  </si>
  <si>
    <t>RT 76390</t>
  </si>
  <si>
    <t>PED 431991</t>
  </si>
  <si>
    <t>RT 76387</t>
  </si>
  <si>
    <t>PED 431277</t>
  </si>
  <si>
    <t>RT 76373</t>
  </si>
  <si>
    <t>PED 432363</t>
  </si>
  <si>
    <t>RT 76112</t>
  </si>
  <si>
    <t>PED 431910</t>
  </si>
  <si>
    <t>RT 76113</t>
  </si>
  <si>
    <t>PED 431918</t>
  </si>
  <si>
    <t>RT 76115</t>
  </si>
  <si>
    <t>PED 431921</t>
  </si>
  <si>
    <t>RT 76116</t>
  </si>
  <si>
    <t>PED 431923</t>
  </si>
  <si>
    <t>RT 76164</t>
  </si>
  <si>
    <t>PED 431891</t>
  </si>
  <si>
    <t>RT 76165</t>
  </si>
  <si>
    <t>PED 431926</t>
  </si>
  <si>
    <t>RT 76195</t>
  </si>
  <si>
    <t>PED 431878</t>
  </si>
  <si>
    <t>RT 76196</t>
  </si>
  <si>
    <t>PED 431879</t>
  </si>
  <si>
    <t>RT 76197</t>
  </si>
  <si>
    <t>PED 431897</t>
  </si>
  <si>
    <t>RT 76198</t>
  </si>
  <si>
    <t>PED 431903</t>
  </si>
  <si>
    <t>RT 76203</t>
  </si>
  <si>
    <t>PED 431901</t>
  </si>
  <si>
    <t>RT 76204</t>
  </si>
  <si>
    <t>PED 431763</t>
  </si>
  <si>
    <t>RT 76231</t>
  </si>
  <si>
    <t>PED 431177</t>
  </si>
  <si>
    <t>RT 76248</t>
  </si>
  <si>
    <t>PED 432048</t>
  </si>
  <si>
    <t>RT 76339</t>
  </si>
  <si>
    <t>PED 431888</t>
  </si>
  <si>
    <t>RT 76340</t>
  </si>
  <si>
    <t>PED 431877</t>
  </si>
  <si>
    <t>RT 76341</t>
  </si>
  <si>
    <t>PED 431896</t>
  </si>
  <si>
    <t>RT 76343</t>
  </si>
  <si>
    <t>PED 431895</t>
  </si>
  <si>
    <t>RT 76345</t>
  </si>
  <si>
    <t>PED 431876</t>
  </si>
  <si>
    <t>RT 76111</t>
  </si>
  <si>
    <t>PED 431907</t>
  </si>
  <si>
    <t>RT 76097</t>
  </si>
  <si>
    <t>PED 431863</t>
  </si>
  <si>
    <t>RT 76096</t>
  </si>
  <si>
    <t>PED 431858</t>
  </si>
  <si>
    <t>RT 76095</t>
  </si>
  <si>
    <t>PED 431857</t>
  </si>
  <si>
    <t>RT 76094</t>
  </si>
  <si>
    <t>PED 431856</t>
  </si>
  <si>
    <t>RT 76093</t>
  </si>
  <si>
    <t>PED 431851</t>
  </si>
  <si>
    <t>RT 76092</t>
  </si>
  <si>
    <t>PED 431849</t>
  </si>
  <si>
    <t>RT 76395</t>
  </si>
  <si>
    <t>PED 431904</t>
  </si>
  <si>
    <t>RT 76091</t>
  </si>
  <si>
    <t>PED 431847</t>
  </si>
  <si>
    <t>RT 76090</t>
  </si>
  <si>
    <t>PED 431841</t>
  </si>
  <si>
    <t>RT 76089</t>
  </si>
  <si>
    <t>PED 431839</t>
  </si>
  <si>
    <t>RT 76088</t>
  </si>
  <si>
    <t>PED 431872</t>
  </si>
  <si>
    <t>RT 76087</t>
  </si>
  <si>
    <t>PED 431870</t>
  </si>
  <si>
    <t>RT 76484</t>
  </si>
  <si>
    <t>PED 431889</t>
  </si>
  <si>
    <t>RT 76485</t>
  </si>
  <si>
    <t>PED 431894</t>
  </si>
  <si>
    <t>RT 76085</t>
  </si>
  <si>
    <t>PED 431865</t>
  </si>
  <si>
    <t>RT 76488</t>
  </si>
  <si>
    <t>PED 431887</t>
  </si>
  <si>
    <t>RT 76494</t>
  </si>
  <si>
    <t>PED 432136</t>
  </si>
  <si>
    <t>RT 76496</t>
  </si>
  <si>
    <t>PED 432135</t>
  </si>
  <si>
    <t>RT 76501</t>
  </si>
  <si>
    <t>PED 431882</t>
  </si>
  <si>
    <t>RT 76083</t>
  </si>
  <si>
    <t>PED 431677</t>
  </si>
  <si>
    <t>RT 76081</t>
  </si>
  <si>
    <t>PED 431864</t>
  </si>
  <si>
    <t>RT 76080</t>
  </si>
  <si>
    <t>PED 431862</t>
  </si>
  <si>
    <t>RT 76079</t>
  </si>
  <si>
    <t>PED 431861</t>
  </si>
  <si>
    <t>RT 76078</t>
  </si>
  <si>
    <t>PED 431860</t>
  </si>
  <si>
    <t>RT 76077</t>
  </si>
  <si>
    <t>PED 431859</t>
  </si>
  <si>
    <t>RT 76076</t>
  </si>
  <si>
    <t>PED 431853</t>
  </si>
  <si>
    <t>RT 76075</t>
  </si>
  <si>
    <t>PED 431850</t>
  </si>
  <si>
    <t>RT 76074</t>
  </si>
  <si>
    <t>PED 431848</t>
  </si>
  <si>
    <t>RT 76073</t>
  </si>
  <si>
    <t>PED 431846</t>
  </si>
  <si>
    <t>RT 76072</t>
  </si>
  <si>
    <t>PED 431845</t>
  </si>
  <si>
    <t>RT 76071</t>
  </si>
  <si>
    <t>PED 431844</t>
  </si>
  <si>
    <t>RT 76070</t>
  </si>
  <si>
    <t>PED 431840</t>
  </si>
  <si>
    <t>RT 76069</t>
  </si>
  <si>
    <t>PED 431871</t>
  </si>
  <si>
    <t>RT 76068</t>
  </si>
  <si>
    <t>PED 431869</t>
  </si>
  <si>
    <t>RT 76067</t>
  </si>
  <si>
    <t>PED 431868</t>
  </si>
  <si>
    <t>RT 76065</t>
  </si>
  <si>
    <t>PED 431867</t>
  </si>
  <si>
    <t>RT 76057</t>
  </si>
  <si>
    <t>PED 431755</t>
  </si>
  <si>
    <t>RT 76054</t>
  </si>
  <si>
    <t>PED 431766</t>
  </si>
  <si>
    <t>RT 76053</t>
  </si>
  <si>
    <t>PED 431758</t>
  </si>
  <si>
    <t>RT 76052</t>
  </si>
  <si>
    <t>PED 431757</t>
  </si>
  <si>
    <t>RT 76051</t>
  </si>
  <si>
    <t>PED 431747</t>
  </si>
  <si>
    <t>RT 76042</t>
  </si>
  <si>
    <t>PED 431978</t>
  </si>
  <si>
    <t>RT 76008</t>
  </si>
  <si>
    <t>PED 430966</t>
  </si>
  <si>
    <t>RT 75967</t>
  </si>
  <si>
    <t>PED 431754</t>
  </si>
  <si>
    <t>RT 75863</t>
  </si>
  <si>
    <t>PED 431083</t>
  </si>
  <si>
    <t>RT 75819</t>
  </si>
  <si>
    <t>PED 431855</t>
  </si>
  <si>
    <t>RT 75818</t>
  </si>
  <si>
    <t>PED 431843</t>
  </si>
  <si>
    <t>RT 75817</t>
  </si>
  <si>
    <t>PED 431854</t>
  </si>
  <si>
    <t>RT 75815</t>
  </si>
  <si>
    <t>PED 431873</t>
  </si>
  <si>
    <t>RT 75814</t>
  </si>
  <si>
    <t>PED 431866</t>
  </si>
  <si>
    <t>RT 75813</t>
  </si>
  <si>
    <t>PED 431676</t>
  </si>
  <si>
    <t>RT 75806</t>
  </si>
  <si>
    <t>PED 431765</t>
  </si>
  <si>
    <t>RT 75805</t>
  </si>
  <si>
    <t>PED 431764</t>
  </si>
  <si>
    <t>RT 75804</t>
  </si>
  <si>
    <t>PED 431762</t>
  </si>
  <si>
    <t>RT 75803</t>
  </si>
  <si>
    <t>PED 431761</t>
  </si>
  <si>
    <t>RT 75802</t>
  </si>
  <si>
    <t>PED 431760</t>
  </si>
  <si>
    <t>RT 75801</t>
  </si>
  <si>
    <t>PED 431756</t>
  </si>
  <si>
    <t>RT 75800</t>
  </si>
  <si>
    <t>PED 431753</t>
  </si>
  <si>
    <t>RT 75799</t>
  </si>
  <si>
    <t>PED 431751</t>
  </si>
  <si>
    <t>RT 75798</t>
  </si>
  <si>
    <t>PED 431750</t>
  </si>
  <si>
    <t>RT 75797</t>
  </si>
  <si>
    <t>PED 431749</t>
  </si>
  <si>
    <t>RT 75796</t>
  </si>
  <si>
    <t>PED 431748</t>
  </si>
  <si>
    <t>RT 75795</t>
  </si>
  <si>
    <t>PED 431746</t>
  </si>
  <si>
    <t>RT 75794</t>
  </si>
  <si>
    <t>PED 431654</t>
  </si>
  <si>
    <t>RT 75793</t>
  </si>
  <si>
    <t>PED 429006</t>
  </si>
  <si>
    <t>RT 77940</t>
  </si>
  <si>
    <t>PED 432664</t>
  </si>
  <si>
    <t>RT 76055</t>
  </si>
  <si>
    <t>PED 431767</t>
  </si>
  <si>
    <t>RT 77873</t>
  </si>
  <si>
    <t>PED 432866</t>
  </si>
  <si>
    <t>RT 77872</t>
  </si>
  <si>
    <t>PED 432864</t>
  </si>
  <si>
    <t>RT 77871</t>
  </si>
  <si>
    <t>PED 432281</t>
  </si>
  <si>
    <t>RT 77869</t>
  </si>
  <si>
    <t>PED 432025</t>
  </si>
  <si>
    <t>RT 77868</t>
  </si>
  <si>
    <t>PED 431771</t>
  </si>
  <si>
    <t>RT 77867</t>
  </si>
  <si>
    <t>PED 431768</t>
  </si>
  <si>
    <t>RT 77866</t>
  </si>
  <si>
    <t>PED 431759</t>
  </si>
  <si>
    <t>RT 77865</t>
  </si>
  <si>
    <t>PED 431752</t>
  </si>
  <si>
    <t>RT 77703</t>
  </si>
  <si>
    <t>PED 432672</t>
  </si>
  <si>
    <t>RT 77697</t>
  </si>
  <si>
    <t>PED 432659</t>
  </si>
  <si>
    <t>RT 77690</t>
  </si>
  <si>
    <t>PED 432677</t>
  </si>
  <si>
    <t>RT 77684</t>
  </si>
  <si>
    <t>PED 432671</t>
  </si>
  <si>
    <t>RT 77612</t>
  </si>
  <si>
    <t>PED 432670</t>
  </si>
  <si>
    <t>RT 77579</t>
  </si>
  <si>
    <t>PED 431956</t>
  </si>
  <si>
    <t>RT 77571</t>
  </si>
  <si>
    <t>PED 431959</t>
  </si>
  <si>
    <t>RT 77941</t>
  </si>
  <si>
    <t>PED 432660</t>
  </si>
  <si>
    <t>RT 77569</t>
  </si>
  <si>
    <t>PED 431953</t>
  </si>
  <si>
    <t>RT 77563</t>
  </si>
  <si>
    <t>PED 431672</t>
  </si>
  <si>
    <t>RT 77561</t>
  </si>
  <si>
    <t>PED 428333</t>
  </si>
  <si>
    <t>RT 77487</t>
  </si>
  <si>
    <t>PED 432673</t>
  </si>
  <si>
    <t>RT 77486</t>
  </si>
  <si>
    <t>PED 432665</t>
  </si>
  <si>
    <t>RT 77485</t>
  </si>
  <si>
    <t>PED 432871</t>
  </si>
  <si>
    <t>RT 77462</t>
  </si>
  <si>
    <t>PED 432034</t>
  </si>
  <si>
    <t>RT 77461</t>
  </si>
  <si>
    <t>PED 432863</t>
  </si>
  <si>
    <t>RT 77400</t>
  </si>
  <si>
    <t>PED 431946</t>
  </si>
  <si>
    <t>RT 77370</t>
  </si>
  <si>
    <t>PED 432035</t>
  </si>
  <si>
    <t>RT 77369</t>
  </si>
  <si>
    <t>PED 432057</t>
  </si>
  <si>
    <t>RT 77355</t>
  </si>
  <si>
    <t>PED 432675</t>
  </si>
  <si>
    <t>RT 77353</t>
  </si>
  <si>
    <t>PED 432666</t>
  </si>
  <si>
    <t>RT 77304</t>
  </si>
  <si>
    <t>PED 431902</t>
  </si>
  <si>
    <t>RT 77301</t>
  </si>
  <si>
    <t>PED 432669</t>
  </si>
  <si>
    <t>RT 77300</t>
  </si>
  <si>
    <t>PED 431893</t>
  </si>
  <si>
    <t>RT 77286</t>
  </si>
  <si>
    <t>PED 432047</t>
  </si>
  <si>
    <t>RT 77195</t>
  </si>
  <si>
    <t>PED 431898</t>
  </si>
  <si>
    <t>RT 77167</t>
  </si>
  <si>
    <t>PED 431960</t>
  </si>
  <si>
    <t>RT 77159</t>
  </si>
  <si>
    <t>PED 431938</t>
  </si>
  <si>
    <t>RT 77158</t>
  </si>
  <si>
    <t>PED 431649</t>
  </si>
  <si>
    <t>RT 77133</t>
  </si>
  <si>
    <t>PED 431957</t>
  </si>
  <si>
    <t>RT 77130</t>
  </si>
  <si>
    <t>PED 431945</t>
  </si>
  <si>
    <t>RT 77129</t>
  </si>
  <si>
    <t>PED 432031</t>
  </si>
  <si>
    <t>RT 77128</t>
  </si>
  <si>
    <t>PED 432020</t>
  </si>
  <si>
    <t>RT 77122</t>
  </si>
  <si>
    <t>PED 431638</t>
  </si>
  <si>
    <t>RT 77121</t>
  </si>
  <si>
    <t>PED 431637</t>
  </si>
  <si>
    <t>RT 77120</t>
  </si>
  <si>
    <t>PED 431675</t>
  </si>
  <si>
    <t>RT 77119</t>
  </si>
  <si>
    <t>PED 431659</t>
  </si>
  <si>
    <t>RT 77118</t>
  </si>
  <si>
    <t>PED 431658</t>
  </si>
  <si>
    <t>Barra do Garcas</t>
  </si>
  <si>
    <t>RT 77117</t>
  </si>
  <si>
    <t>PED 431657</t>
  </si>
  <si>
    <t>RT 77116</t>
  </si>
  <si>
    <t>PED 431656</t>
  </si>
  <si>
    <t>RT 77115</t>
  </si>
  <si>
    <t>PED 431655</t>
  </si>
  <si>
    <t>RT 77111</t>
  </si>
  <si>
    <t>PED 431933</t>
  </si>
  <si>
    <t>RT 77083</t>
  </si>
  <si>
    <t>PED 431773</t>
  </si>
  <si>
    <t>RT 77080</t>
  </si>
  <si>
    <t>PED 431950</t>
  </si>
  <si>
    <t>RT 76399</t>
  </si>
  <si>
    <t>PED 432043</t>
  </si>
  <si>
    <t>RT 77078</t>
  </si>
  <si>
    <t>PED 432036</t>
  </si>
  <si>
    <t>RT 76402</t>
  </si>
  <si>
    <t>PED 432046</t>
  </si>
  <si>
    <t>RT 76404</t>
  </si>
  <si>
    <t>PED 432038</t>
  </si>
  <si>
    <t>RT 76406</t>
  </si>
  <si>
    <t>PED 432030</t>
  </si>
  <si>
    <t>RT 77077</t>
  </si>
  <si>
    <t>PED 432182</t>
  </si>
  <si>
    <t>RT 77071</t>
  </si>
  <si>
    <t>PED 431940</t>
  </si>
  <si>
    <t>RT 77070</t>
  </si>
  <si>
    <t>PED 431652</t>
  </si>
  <si>
    <t>RT 77069</t>
  </si>
  <si>
    <t>PED 431651</t>
  </si>
  <si>
    <t>RT 76487</t>
  </si>
  <si>
    <t>PED 431883</t>
  </si>
  <si>
    <t>RT 76489</t>
  </si>
  <si>
    <t>PED 431890</t>
  </si>
  <si>
    <t>RT 77018</t>
  </si>
  <si>
    <t>PED 431884</t>
  </si>
  <si>
    <t>RT 77003</t>
  </si>
  <si>
    <t>PED 431944</t>
  </si>
  <si>
    <t>RT 76507</t>
  </si>
  <si>
    <t>PED 432045</t>
  </si>
  <si>
    <t>RT 76508</t>
  </si>
  <si>
    <t>PED 431680</t>
  </si>
  <si>
    <t>RT 76950</t>
  </si>
  <si>
    <t>PED 432037</t>
  </si>
  <si>
    <t>RT 76949</t>
  </si>
  <si>
    <t>PED 431951</t>
  </si>
  <si>
    <t>RT 76889</t>
  </si>
  <si>
    <t>PED 431952</t>
  </si>
  <si>
    <t>RT 76512</t>
  </si>
  <si>
    <t>PED 431880</t>
  </si>
  <si>
    <t>RT 76887</t>
  </si>
  <si>
    <t>PED 431671</t>
  </si>
  <si>
    <t>RT 76770</t>
  </si>
  <si>
    <t>PED 431881</t>
  </si>
  <si>
    <t>RT 76766</t>
  </si>
  <si>
    <t>PED 431772</t>
  </si>
  <si>
    <t>RT 76538</t>
  </si>
  <si>
    <t>PED 431664</t>
  </si>
  <si>
    <t>RT 76539</t>
  </si>
  <si>
    <t>PED 429525</t>
  </si>
  <si>
    <t>RT 76540</t>
  </si>
  <si>
    <t>PED 432067</t>
  </si>
  <si>
    <t>RT 76541</t>
  </si>
  <si>
    <t>PED 432065</t>
  </si>
  <si>
    <t>RT 76542</t>
  </si>
  <si>
    <t>PED 432064</t>
  </si>
  <si>
    <t>RT 76543</t>
  </si>
  <si>
    <t>PED 432063</t>
  </si>
  <si>
    <t>RT 76544</t>
  </si>
  <si>
    <t>PED 432062</t>
  </si>
  <si>
    <t>RT 76545</t>
  </si>
  <si>
    <t>PED 432061</t>
  </si>
  <si>
    <t>RT 76546</t>
  </si>
  <si>
    <t>PED 432060</t>
  </si>
  <si>
    <t>Barra do Corda</t>
  </si>
  <si>
    <t>RT 76547</t>
  </si>
  <si>
    <t>PED 432058</t>
  </si>
  <si>
    <t>RT 76550</t>
  </si>
  <si>
    <t>PED 431662</t>
  </si>
  <si>
    <t>RT 76765</t>
  </si>
  <si>
    <t>PED 431745</t>
  </si>
  <si>
    <t>RT 76762</t>
  </si>
  <si>
    <t>PED 431892</t>
  </si>
  <si>
    <t>RT 76761</t>
  </si>
  <si>
    <t>PED 431885</t>
  </si>
  <si>
    <t>RT 76720</t>
  </si>
  <si>
    <t>PED 431900</t>
  </si>
  <si>
    <t>RT 76594</t>
  </si>
  <si>
    <t>PED 431665</t>
  </si>
  <si>
    <t>RT 76595</t>
  </si>
  <si>
    <t>PED 431674</t>
  </si>
  <si>
    <t>RT 76596</t>
  </si>
  <si>
    <t>PED 431666</t>
  </si>
  <si>
    <t>RT 76719</t>
  </si>
  <si>
    <t>PED 431899</t>
  </si>
  <si>
    <t>RT 76598</t>
  </si>
  <si>
    <t>PED 432055</t>
  </si>
  <si>
    <t>RT 76599</t>
  </si>
  <si>
    <t>PED 432033</t>
  </si>
  <si>
    <t>RT 76609</t>
  </si>
  <si>
    <t>PED 431948</t>
  </si>
  <si>
    <t>RT 76718</t>
  </si>
  <si>
    <t>PED 431886</t>
  </si>
  <si>
    <t>RT 76616</t>
  </si>
  <si>
    <t>PED 431089</t>
  </si>
  <si>
    <t>RT 76714</t>
  </si>
  <si>
    <t>PED 431943</t>
  </si>
  <si>
    <t>RT 76672</t>
  </si>
  <si>
    <t>PED 431934</t>
  </si>
  <si>
    <t>RT 76711</t>
  </si>
  <si>
    <t>PED 432029</t>
  </si>
  <si>
    <t>RT 76674</t>
  </si>
  <si>
    <t>PED 432054</t>
  </si>
  <si>
    <t>RT 76675</t>
  </si>
  <si>
    <t>PED 432021</t>
  </si>
  <si>
    <t>RT 76679</t>
  </si>
  <si>
    <t>PED 431939</t>
  </si>
  <si>
    <t>RT 76680</t>
  </si>
  <si>
    <t>PED 431650</t>
  </si>
  <si>
    <t>RT 76681</t>
  </si>
  <si>
    <t>PED 431653</t>
  </si>
  <si>
    <t>RT 76682</t>
  </si>
  <si>
    <t>PED 431769</t>
  </si>
  <si>
    <t>RT 76684</t>
  </si>
  <si>
    <t>PED 432027</t>
  </si>
  <si>
    <t>RT 76710</t>
  </si>
  <si>
    <t>PED 431967</t>
  </si>
  <si>
    <t>RT 76686</t>
  </si>
  <si>
    <t>PED 431941</t>
  </si>
  <si>
    <t>RT 76688</t>
  </si>
  <si>
    <t>PED 431908</t>
  </si>
  <si>
    <t>RT 76689</t>
  </si>
  <si>
    <t>PED 431909</t>
  </si>
  <si>
    <t>RT 76690</t>
  </si>
  <si>
    <t>PED 431911</t>
  </si>
  <si>
    <t>RT 76691</t>
  </si>
  <si>
    <t>PED 431912</t>
  </si>
  <si>
    <t>RT 76692</t>
  </si>
  <si>
    <t>PED 431913</t>
  </si>
  <si>
    <t>RT 76693</t>
  </si>
  <si>
    <t>PED 431914</t>
  </si>
  <si>
    <t>RT 76694</t>
  </si>
  <si>
    <t>PED 431915</t>
  </si>
  <si>
    <t>RT 76695</t>
  </si>
  <si>
    <t>PED 431917</t>
  </si>
  <si>
    <t>RT 76696</t>
  </si>
  <si>
    <t>PED 431919</t>
  </si>
  <si>
    <t>RT 76697</t>
  </si>
  <si>
    <t>PED 431920</t>
  </si>
  <si>
    <t>RT 77368</t>
  </si>
  <si>
    <t>PED 432059</t>
  </si>
  <si>
    <t>RT 77367</t>
  </si>
  <si>
    <t>PED 432066</t>
  </si>
  <si>
    <t>Timon</t>
  </si>
  <si>
    <t>RT 76700</t>
  </si>
  <si>
    <t>PED 431632</t>
  </si>
  <si>
    <t>RT 76703</t>
  </si>
  <si>
    <t>PED 431612</t>
  </si>
  <si>
    <t>RT 76685</t>
  </si>
  <si>
    <t>PED 431711</t>
  </si>
  <si>
    <t>RT 76673</t>
  </si>
  <si>
    <t>PED 431706</t>
  </si>
  <si>
    <t>RT 76713</t>
  </si>
  <si>
    <t>PED 431714</t>
  </si>
  <si>
    <t>RT 76617</t>
  </si>
  <si>
    <t>PED 431613</t>
  </si>
  <si>
    <t>RT 77704</t>
  </si>
  <si>
    <t>PED 432902</t>
  </si>
  <si>
    <t>Lorena</t>
  </si>
  <si>
    <t>RT 76597</t>
  </si>
  <si>
    <t>PED 431718</t>
  </si>
  <si>
    <t>RT 76573</t>
  </si>
  <si>
    <t>PED 431460</t>
  </si>
  <si>
    <t>RT 75810</t>
  </si>
  <si>
    <t>PED 429906</t>
  </si>
  <si>
    <t>RT 77702</t>
  </si>
  <si>
    <t>PED 432907</t>
  </si>
  <si>
    <t>RT 77701</t>
  </si>
  <si>
    <t>PED 432893</t>
  </si>
  <si>
    <t>RT 77698</t>
  </si>
  <si>
    <t>PED 432904</t>
  </si>
  <si>
    <t>RT 76572</t>
  </si>
  <si>
    <t>PED 431427</t>
  </si>
  <si>
    <t>RT 76571</t>
  </si>
  <si>
    <t>PED 430381</t>
  </si>
  <si>
    <t>RT 76570</t>
  </si>
  <si>
    <t>PED 430483</t>
  </si>
  <si>
    <t>RT 75811</t>
  </si>
  <si>
    <t>PED 430063</t>
  </si>
  <si>
    <t>RT 77696</t>
  </si>
  <si>
    <t>PED 432926</t>
  </si>
  <si>
    <t>RT 77695</t>
  </si>
  <si>
    <t>PED 432936</t>
  </si>
  <si>
    <t>RT 77694</t>
  </si>
  <si>
    <t>PED 432939</t>
  </si>
  <si>
    <t>RT 77693</t>
  </si>
  <si>
    <t>PED 432897</t>
  </si>
  <si>
    <t>RT 75812</t>
  </si>
  <si>
    <t>PED 430321</t>
  </si>
  <si>
    <t>RT 76888</t>
  </si>
  <si>
    <t>PED 431723</t>
  </si>
  <si>
    <t>RT 76511</t>
  </si>
  <si>
    <t>PED 431692</t>
  </si>
  <si>
    <t>RT 76510</t>
  </si>
  <si>
    <t>PED 431602</t>
  </si>
  <si>
    <t>RT 76509</t>
  </si>
  <si>
    <t>PED 431622</t>
  </si>
  <si>
    <t>RT 76951</t>
  </si>
  <si>
    <t>PED 431722</t>
  </si>
  <si>
    <t>RT 76953</t>
  </si>
  <si>
    <t>PED 431691</t>
  </si>
  <si>
    <t>RT 76954</t>
  </si>
  <si>
    <t>PED 431629</t>
  </si>
  <si>
    <t>RT 77689</t>
  </si>
  <si>
    <t>PED 432911</t>
  </si>
  <si>
    <t>RT 76505</t>
  </si>
  <si>
    <t>PED 431467</t>
  </si>
  <si>
    <t>RT 77686</t>
  </si>
  <si>
    <t>PED 432921</t>
  </si>
  <si>
    <t>RT 77007</t>
  </si>
  <si>
    <t>PED 432404</t>
  </si>
  <si>
    <t>RT 77008</t>
  </si>
  <si>
    <t>PED 432469</t>
  </si>
  <si>
    <t>RT 76503</t>
  </si>
  <si>
    <t>PED 430948</t>
  </si>
  <si>
    <t>RT 77038</t>
  </si>
  <si>
    <t>PED 432502</t>
  </si>
  <si>
    <t>RT 77040</t>
  </si>
  <si>
    <t>PED 431616</t>
  </si>
  <si>
    <t>RT 75864</t>
  </si>
  <si>
    <t>PED 431455</t>
  </si>
  <si>
    <t>RT 77683</t>
  </si>
  <si>
    <t>PED 432951</t>
  </si>
  <si>
    <t>RT 76456</t>
  </si>
  <si>
    <t>PED 427808</t>
  </si>
  <si>
    <t>RT 77075</t>
  </si>
  <si>
    <t>PED 431710</t>
  </si>
  <si>
    <t>RT 76415</t>
  </si>
  <si>
    <t>PED 432155</t>
  </si>
  <si>
    <t>RT 77682</t>
  </si>
  <si>
    <t>PED 432900</t>
  </si>
  <si>
    <t>RT 77079</t>
  </si>
  <si>
    <t>PED 431721</t>
  </si>
  <si>
    <t>RT 76396</t>
  </si>
  <si>
    <t>PED 431021</t>
  </si>
  <si>
    <t>RT 75868</t>
  </si>
  <si>
    <t>PED 427825</t>
  </si>
  <si>
    <t>RT 77097</t>
  </si>
  <si>
    <t>PED 431611</t>
  </si>
  <si>
    <t>RT 77580</t>
  </si>
  <si>
    <t>PED 432410</t>
  </si>
  <si>
    <t>RT 77112</t>
  </si>
  <si>
    <t>PED 431715</t>
  </si>
  <si>
    <t>RT 77113</t>
  </si>
  <si>
    <t>PED 431716</t>
  </si>
  <si>
    <t>RT 77706</t>
  </si>
  <si>
    <t>PED 432914</t>
  </si>
  <si>
    <t>RT 76297</t>
  </si>
  <si>
    <t>PED 430925</t>
  </si>
  <si>
    <t>RT 76296</t>
  </si>
  <si>
    <t>PED 431451</t>
  </si>
  <si>
    <t>79414.</t>
  </si>
  <si>
    <t>RT 76273</t>
  </si>
  <si>
    <t>PED 430851</t>
  </si>
  <si>
    <t>RT 76270</t>
  </si>
  <si>
    <t>PED 431085</t>
  </si>
  <si>
    <t>RT 76269</t>
  </si>
  <si>
    <t>PED 431180</t>
  </si>
  <si>
    <t>RT 76232</t>
  </si>
  <si>
    <t>PED 430865</t>
  </si>
  <si>
    <t>RT 76230</t>
  </si>
  <si>
    <t>PED 430986</t>
  </si>
  <si>
    <t>RT 77127</t>
  </si>
  <si>
    <t>PED 431700</t>
  </si>
  <si>
    <t>RT 76229</t>
  </si>
  <si>
    <t>PED 430942</t>
  </si>
  <si>
    <t>RT 76222</t>
  </si>
  <si>
    <t>PED 430980</t>
  </si>
  <si>
    <t>RT 76189</t>
  </si>
  <si>
    <t>PED 432197</t>
  </si>
  <si>
    <t>RT 77132</t>
  </si>
  <si>
    <t>PED 431727</t>
  </si>
  <si>
    <t>RT 76188</t>
  </si>
  <si>
    <t>PED 430982</t>
  </si>
  <si>
    <t>RT 77155</t>
  </si>
  <si>
    <t>PED 431702</t>
  </si>
  <si>
    <t>RT 77578</t>
  </si>
  <si>
    <t>PED 430989</t>
  </si>
  <si>
    <t>RT 77572</t>
  </si>
  <si>
    <t>PED 431688</t>
  </si>
  <si>
    <t>RT 77160</t>
  </si>
  <si>
    <t>PED 431619</t>
  </si>
  <si>
    <t>RT 77161</t>
  </si>
  <si>
    <t>PED 431620</t>
  </si>
  <si>
    <t>RT 77163</t>
  </si>
  <si>
    <t>PED 431707</t>
  </si>
  <si>
    <t>RT 77164</t>
  </si>
  <si>
    <t>PED 431708</t>
  </si>
  <si>
    <t>RT 77165</t>
  </si>
  <si>
    <t>PED 431730</t>
  </si>
  <si>
    <t>RT 77705</t>
  </si>
  <si>
    <t>PED 432905</t>
  </si>
  <si>
    <t>RT 77707</t>
  </si>
  <si>
    <t>PED 432888</t>
  </si>
  <si>
    <t>RT 77562</t>
  </si>
  <si>
    <t>PED 428688</t>
  </si>
  <si>
    <t>RT 77560</t>
  </si>
  <si>
    <t>PED 430667</t>
  </si>
  <si>
    <t>RT 77544</t>
  </si>
  <si>
    <t>PED 431633</t>
  </si>
  <si>
    <t>RT 77495</t>
  </si>
  <si>
    <t>PED 432918</t>
  </si>
  <si>
    <t>RT 75573</t>
  </si>
  <si>
    <t>PED 431458</t>
  </si>
  <si>
    <t>RT 77853</t>
  </si>
  <si>
    <t>PED 431609</t>
  </si>
  <si>
    <t>RT 77303</t>
  </si>
  <si>
    <t>PED 432471</t>
  </si>
  <si>
    <t>RT 77463</t>
  </si>
  <si>
    <t>PED 431729</t>
  </si>
  <si>
    <t>RT 77854</t>
  </si>
  <si>
    <t>PED 432828</t>
  </si>
  <si>
    <t>RT 77460</t>
  </si>
  <si>
    <t>PED 431724</t>
  </si>
  <si>
    <t>RT 77352</t>
  </si>
  <si>
    <t>PED 432479</t>
  </si>
  <si>
    <t>RT 77870</t>
  </si>
  <si>
    <t>PED 431709</t>
  </si>
  <si>
    <t>RT 77459</t>
  </si>
  <si>
    <t>PED 431719</t>
  </si>
  <si>
    <t>RT 77406</t>
  </si>
  <si>
    <t>PED 431623</t>
  </si>
  <si>
    <t>RT 75808</t>
  </si>
  <si>
    <t>PED 429619</t>
  </si>
  <si>
    <t>RT 75809</t>
  </si>
  <si>
    <t>PED 429856</t>
  </si>
  <si>
    <t>RT 77861</t>
  </si>
  <si>
    <t>PED 432839</t>
  </si>
  <si>
    <t>RT 77857</t>
  </si>
  <si>
    <t>PED 431631</t>
  </si>
  <si>
    <t>RT 77375</t>
  </si>
  <si>
    <t>PED 431693</t>
  </si>
  <si>
    <t>RT 77378</t>
  </si>
  <si>
    <t>PED 431628</t>
  </si>
  <si>
    <t>RT 77379</t>
  </si>
  <si>
    <t>PED 431607</t>
  </si>
  <si>
    <t>RT 77380</t>
  </si>
  <si>
    <t>PED 431608</t>
  </si>
  <si>
    <t>RT 77856</t>
  </si>
  <si>
    <t>PED 431630</t>
  </si>
  <si>
    <t>RT 77399</t>
  </si>
  <si>
    <t>PED 431717</t>
  </si>
  <si>
    <t>RT 77907</t>
  </si>
  <si>
    <t>PED 432464</t>
  </si>
  <si>
    <t>LA-95709240302</t>
  </si>
  <si>
    <t>RT 77497</t>
  </si>
  <si>
    <t>PED 432465</t>
  </si>
  <si>
    <t>AZ-57768746031</t>
  </si>
  <si>
    <t>RT 77600</t>
  </si>
  <si>
    <t>PED 433282</t>
  </si>
  <si>
    <t>GO-12756247995</t>
  </si>
  <si>
    <t>RT 77356</t>
  </si>
  <si>
    <t>PED 432463</t>
  </si>
  <si>
    <t>LA-95708799464</t>
  </si>
  <si>
    <t>RT 76614</t>
  </si>
  <si>
    <t>PED 432466</t>
  </si>
  <si>
    <t>AZ-57740729710</t>
  </si>
  <si>
    <t>RT 77729</t>
  </si>
  <si>
    <t>PED 432462</t>
  </si>
  <si>
    <t>LA-95709125550</t>
  </si>
  <si>
    <t>RT 76533</t>
  </si>
  <si>
    <t>PED 432461</t>
  </si>
  <si>
    <t>LA-95708177551</t>
  </si>
  <si>
    <t>RT 77500</t>
  </si>
  <si>
    <t>PED 432884</t>
  </si>
  <si>
    <t>AZ-57768850714</t>
  </si>
  <si>
    <t>RT 76125</t>
  </si>
  <si>
    <t>PED 431472</t>
  </si>
  <si>
    <t>AZ-57727386752</t>
  </si>
  <si>
    <t>RT 76459</t>
  </si>
  <si>
    <t>PED 432195</t>
  </si>
  <si>
    <t>LA-95708139596</t>
  </si>
  <si>
    <t>RT 76536</t>
  </si>
  <si>
    <t>PED 431464</t>
  </si>
  <si>
    <t>AZ-57745128506</t>
  </si>
  <si>
    <t>RT 77384</t>
  </si>
  <si>
    <t>PED 431475</t>
  </si>
  <si>
    <t>LA-95708821750</t>
  </si>
  <si>
    <t>RT 77385</t>
  </si>
  <si>
    <t>PED 431486</t>
  </si>
  <si>
    <t>RT 76124</t>
  </si>
  <si>
    <t>PED 431473</t>
  </si>
  <si>
    <t>LA-95707973210</t>
  </si>
  <si>
    <t>RT 76535</t>
  </si>
  <si>
    <t>PED 431479</t>
  </si>
  <si>
    <t>AZ-57744581784</t>
  </si>
  <si>
    <t>RT 75113</t>
  </si>
  <si>
    <t>AUT 20233917</t>
  </si>
  <si>
    <t>GO-12754916175</t>
  </si>
  <si>
    <t>RT 77386</t>
  </si>
  <si>
    <t>PED 431481</t>
  </si>
  <si>
    <t>RT 75931</t>
  </si>
  <si>
    <t>PED 431694</t>
  </si>
  <si>
    <t>LA-95707683944</t>
  </si>
  <si>
    <t>RT 77270</t>
  </si>
  <si>
    <t>PED 430344</t>
  </si>
  <si>
    <t>LA-95709111944</t>
  </si>
  <si>
    <t>RT 75929</t>
  </si>
  <si>
    <t>PED 431466</t>
  </si>
  <si>
    <t>LA-95707684003</t>
  </si>
  <si>
    <t>RT 75927</t>
  </si>
  <si>
    <t>PED 431982</t>
  </si>
  <si>
    <t>Tres de Maio</t>
  </si>
  <si>
    <t>GO-12755059616</t>
  </si>
  <si>
    <t>RT 76134</t>
  </si>
  <si>
    <t>PED 430281</t>
  </si>
  <si>
    <t>GO-12755190225</t>
  </si>
  <si>
    <t>RT 75920</t>
  </si>
  <si>
    <t>PED 431778</t>
  </si>
  <si>
    <t>Valenca</t>
  </si>
  <si>
    <t>LA-95707682570</t>
  </si>
  <si>
    <t>RT 77938</t>
  </si>
  <si>
    <t>PED 433235</t>
  </si>
  <si>
    <t>Umuarama</t>
  </si>
  <si>
    <t>GO-12756391871</t>
  </si>
  <si>
    <t>RT 77277</t>
  </si>
  <si>
    <t>PED 431420</t>
  </si>
  <si>
    <t>GO-12755934572</t>
  </si>
  <si>
    <t>RT 76324</t>
  </si>
  <si>
    <t>PED 432181</t>
  </si>
  <si>
    <t>Sinop</t>
  </si>
  <si>
    <t>GO-12755308094</t>
  </si>
  <si>
    <t>RT 76336</t>
  </si>
  <si>
    <t>PED 432418</t>
  </si>
  <si>
    <t>AZ-57729001022</t>
  </si>
  <si>
    <t>RT 77290</t>
  </si>
  <si>
    <t>PED 432856</t>
  </si>
  <si>
    <t>GO-12755950230</t>
  </si>
  <si>
    <t>RT 77601</t>
  </si>
  <si>
    <t>PED 433237</t>
  </si>
  <si>
    <t>GO-12756246643</t>
  </si>
  <si>
    <t>RT 76337</t>
  </si>
  <si>
    <t>PED 432189</t>
  </si>
  <si>
    <t>AZ-57728947601</t>
  </si>
  <si>
    <t>RT 77666</t>
  </si>
  <si>
    <t>PED 432729</t>
  </si>
  <si>
    <t>LA-95709115584</t>
  </si>
  <si>
    <t>RT 76400</t>
  </si>
  <si>
    <t>PED 432396</t>
  </si>
  <si>
    <t>LA-95708018032</t>
  </si>
  <si>
    <t>RT 75935</t>
  </si>
  <si>
    <t>PED 431561</t>
  </si>
  <si>
    <t>GO-12755059793</t>
  </si>
  <si>
    <t>RT 76482</t>
  </si>
  <si>
    <t>PED 430333</t>
  </si>
  <si>
    <t>GO-12755433652</t>
  </si>
  <si>
    <t>RT 77005</t>
  </si>
  <si>
    <t>PED 432730</t>
  </si>
  <si>
    <t>LA-95708484884</t>
  </si>
  <si>
    <t>RT 77002</t>
  </si>
  <si>
    <t>PED 432741</t>
  </si>
  <si>
    <t>LA-95708484033</t>
  </si>
  <si>
    <t>RT 75942</t>
  </si>
  <si>
    <t>PED 431774</t>
  </si>
  <si>
    <t>Santo Antonio de Jesus</t>
  </si>
  <si>
    <t>RT 76857</t>
  </si>
  <si>
    <t>PED 432294</t>
  </si>
  <si>
    <t>LA-95708348023</t>
  </si>
  <si>
    <t>RT 76803</t>
  </si>
  <si>
    <t>PED 432291</t>
  </si>
  <si>
    <t>GO-12755593602</t>
  </si>
  <si>
    <t>RT 77306</t>
  </si>
  <si>
    <t>PED 432804</t>
  </si>
  <si>
    <t>GO-12755974844</t>
  </si>
  <si>
    <t>RT 77332</t>
  </si>
  <si>
    <t>PED 432855</t>
  </si>
  <si>
    <t>GO-12755990734</t>
  </si>
  <si>
    <t>RT 76754</t>
  </si>
  <si>
    <t>PED 430268</t>
  </si>
  <si>
    <t>GO-12755591664</t>
  </si>
  <si>
    <t>RT 76727</t>
  </si>
  <si>
    <t>PED 432293</t>
  </si>
  <si>
    <t>LA-95708332531</t>
  </si>
  <si>
    <t>RT 76726</t>
  </si>
  <si>
    <t>PED 432431</t>
  </si>
  <si>
    <t>LA-95708332564</t>
  </si>
  <si>
    <t>RT 76725</t>
  </si>
  <si>
    <t>PED 432417</t>
  </si>
  <si>
    <t>LA-95708333091</t>
  </si>
  <si>
    <t>RT 75971</t>
  </si>
  <si>
    <t>PED 432149</t>
  </si>
  <si>
    <t>GO-12755064844</t>
  </si>
  <si>
    <t>RT 75726</t>
  </si>
  <si>
    <t>PED 430892</t>
  </si>
  <si>
    <t>GO-12754933141</t>
  </si>
  <si>
    <t>RT 75924</t>
  </si>
  <si>
    <t>PED 431776</t>
  </si>
  <si>
    <t>RT 75926</t>
  </si>
  <si>
    <t>PED 431932</t>
  </si>
  <si>
    <t>GO-12755059863</t>
  </si>
  <si>
    <t>RT 75934</t>
  </si>
  <si>
    <t>PED 431930</t>
  </si>
  <si>
    <t>RT 75939</t>
  </si>
  <si>
    <t>PED 431567</t>
  </si>
  <si>
    <t>AZ-57726074016</t>
  </si>
  <si>
    <t>RT 75943</t>
  </si>
  <si>
    <t>PED 431418</t>
  </si>
  <si>
    <t>LA-95707690185</t>
  </si>
  <si>
    <t>RT 75945</t>
  </si>
  <si>
    <t>PED 431549</t>
  </si>
  <si>
    <t>LA-95707690115</t>
  </si>
  <si>
    <t>RT 75946</t>
  </si>
  <si>
    <t>PED 431545</t>
  </si>
  <si>
    <t>GO-12755071903</t>
  </si>
  <si>
    <t>RT 75955</t>
  </si>
  <si>
    <t>PED 431558</t>
  </si>
  <si>
    <t>GO-12755064063</t>
  </si>
  <si>
    <t>RT 75956</t>
  </si>
  <si>
    <t>PED 431555</t>
  </si>
  <si>
    <t>LA-95707690071</t>
  </si>
  <si>
    <t>RT 75957</t>
  </si>
  <si>
    <t>PED 431553</t>
  </si>
  <si>
    <t>AZ-57726125396</t>
  </si>
  <si>
    <t>RT 75727</t>
  </si>
  <si>
    <t>PED 431039</t>
  </si>
  <si>
    <t>LA-95707558386</t>
  </si>
  <si>
    <t>RT 75721</t>
  </si>
  <si>
    <t>PED 431160</t>
  </si>
  <si>
    <t>LA-95707558574</t>
  </si>
  <si>
    <t>RT 75712</t>
  </si>
  <si>
    <t>PED 431624</t>
  </si>
  <si>
    <t>LA-95707558250</t>
  </si>
  <si>
    <t>RT 77932</t>
  </si>
  <si>
    <t>PED 432578</t>
  </si>
  <si>
    <t>AZ-57782458902</t>
  </si>
  <si>
    <t>RT 75711</t>
  </si>
  <si>
    <t>PED 431578</t>
  </si>
  <si>
    <t>LA-95707558633</t>
  </si>
  <si>
    <t>RT 76128</t>
  </si>
  <si>
    <t>PED 431810</t>
  </si>
  <si>
    <t>LA-95707849085</t>
  </si>
  <si>
    <t>RT 76129</t>
  </si>
  <si>
    <t>PED 431837</t>
  </si>
  <si>
    <t>LA-95707849133</t>
  </si>
  <si>
    <t>RT 76166</t>
  </si>
  <si>
    <t>PED 431825</t>
  </si>
  <si>
    <t>LA-95707857835</t>
  </si>
  <si>
    <t>RT 76169</t>
  </si>
  <si>
    <t>PED 431796</t>
  </si>
  <si>
    <t>LA-95707859876</t>
  </si>
  <si>
    <t>RT 76170</t>
  </si>
  <si>
    <t>PED 431826</t>
  </si>
  <si>
    <t>GO-12755210643</t>
  </si>
  <si>
    <t>RT 75919</t>
  </si>
  <si>
    <t>PED 431931</t>
  </si>
  <si>
    <t>RT 77930</t>
  </si>
  <si>
    <t>PED 432245</t>
  </si>
  <si>
    <t>RT 77924</t>
  </si>
  <si>
    <t>PED 433157</t>
  </si>
  <si>
    <t>LA-95709237594</t>
  </si>
  <si>
    <t>RT 77922</t>
  </si>
  <si>
    <t>PED 432577</t>
  </si>
  <si>
    <t>LA-95709237196</t>
  </si>
  <si>
    <t>RT 77790</t>
  </si>
  <si>
    <t>PED 433146</t>
  </si>
  <si>
    <t>LA-95709146104</t>
  </si>
  <si>
    <t>RT 77595</t>
  </si>
  <si>
    <t>PED 432579</t>
  </si>
  <si>
    <t>GO-12756248194</t>
  </si>
  <si>
    <t>RT 77594</t>
  </si>
  <si>
    <t>PED 432581</t>
  </si>
  <si>
    <t>GO-12756245910</t>
  </si>
  <si>
    <t>RT 77341</t>
  </si>
  <si>
    <t>PED 432817</t>
  </si>
  <si>
    <t>AZ-57765225576</t>
  </si>
  <si>
    <t>RT 77237</t>
  </si>
  <si>
    <t>PED 432821</t>
  </si>
  <si>
    <t>LA-95708657180</t>
  </si>
  <si>
    <t>RT 77171</t>
  </si>
  <si>
    <t>PED 431799</t>
  </si>
  <si>
    <t>AZ-57749406173</t>
  </si>
  <si>
    <t>RT 77170</t>
  </si>
  <si>
    <t>PED 432250</t>
  </si>
  <si>
    <t>GO-12755850804</t>
  </si>
  <si>
    <t>RT 77169</t>
  </si>
  <si>
    <t>PED 432249</t>
  </si>
  <si>
    <t>GO-12755850432</t>
  </si>
  <si>
    <t>RT 77168</t>
  </si>
  <si>
    <t>PED 432248</t>
  </si>
  <si>
    <t>LA-95708615003</t>
  </si>
  <si>
    <t>RT 76818</t>
  </si>
  <si>
    <t>PED 432242</t>
  </si>
  <si>
    <t>GO-12755679982</t>
  </si>
  <si>
    <t>RT 76808</t>
  </si>
  <si>
    <t>PED 432240</t>
  </si>
  <si>
    <t>LA-95708347404</t>
  </si>
  <si>
    <t>RT 76796</t>
  </si>
  <si>
    <t>PED 432519</t>
  </si>
  <si>
    <t>LA-95708334093</t>
  </si>
  <si>
    <t>RT 76791</t>
  </si>
  <si>
    <t>PED 432428</t>
  </si>
  <si>
    <t>GO-12755593204</t>
  </si>
  <si>
    <t>RT 76786</t>
  </si>
  <si>
    <t>PED 432513</t>
  </si>
  <si>
    <t>GO-12755593661</t>
  </si>
  <si>
    <t>RT 76740</t>
  </si>
  <si>
    <t>PED 432247</t>
  </si>
  <si>
    <t>LA-95708349471</t>
  </si>
  <si>
    <t>RT 76736</t>
  </si>
  <si>
    <t>PED 432575</t>
  </si>
  <si>
    <t>GO-12755594372</t>
  </si>
  <si>
    <t>RT 76612</t>
  </si>
  <si>
    <t>PED 431807</t>
  </si>
  <si>
    <t>AZ-57740716616</t>
  </si>
  <si>
    <t>RT 76468</t>
  </si>
  <si>
    <t>PED 431835</t>
  </si>
  <si>
    <t>GO-12755431585</t>
  </si>
  <si>
    <t>RT 76466</t>
  </si>
  <si>
    <t>PED 431811</t>
  </si>
  <si>
    <t>LA-95708331046</t>
  </si>
  <si>
    <t>RT 76464</t>
  </si>
  <si>
    <t>PED 432241</t>
  </si>
  <si>
    <t>RT 76368</t>
  </si>
  <si>
    <t>PED 431830</t>
  </si>
  <si>
    <t>GO-12755323693</t>
  </si>
  <si>
    <t>RT 76348</t>
  </si>
  <si>
    <t>PED 432390</t>
  </si>
  <si>
    <t>GO-12755315584</t>
  </si>
  <si>
    <t>RT 76307</t>
  </si>
  <si>
    <t>PED 431794</t>
  </si>
  <si>
    <t>GO-12755308945</t>
  </si>
  <si>
    <t>RT 76261</t>
  </si>
  <si>
    <t>PED 431819</t>
  </si>
  <si>
    <t>LA-95707933800</t>
  </si>
  <si>
    <t>RT 76193</t>
  </si>
  <si>
    <t>PED 431817</t>
  </si>
  <si>
    <t>GO-12755218225</t>
  </si>
  <si>
    <t>RT 76192</t>
  </si>
  <si>
    <t>PED 431789</t>
  </si>
  <si>
    <t>GO-12755217643</t>
  </si>
  <si>
    <t>RT 76191</t>
  </si>
  <si>
    <t>PED 431838</t>
  </si>
  <si>
    <t>AZ-57727606235</t>
  </si>
  <si>
    <t>RT 76187</t>
  </si>
  <si>
    <t>PED 431836</t>
  </si>
  <si>
    <t>GO-12755205113</t>
  </si>
  <si>
    <t>RT 76186</t>
  </si>
  <si>
    <t>PED 431802</t>
  </si>
  <si>
    <t>GO-12755209663</t>
  </si>
  <si>
    <t>RT 76185</t>
  </si>
  <si>
    <t>PED 431634</t>
  </si>
  <si>
    <t>RT 76184</t>
  </si>
  <si>
    <t>PED 431834</t>
  </si>
  <si>
    <t>GO-12755251582</t>
  </si>
  <si>
    <t>RT 76183</t>
  </si>
  <si>
    <t>PED 431829</t>
  </si>
  <si>
    <t>GO-12755210315</t>
  </si>
  <si>
    <t>RT 76182</t>
  </si>
  <si>
    <t>PED 431801</t>
  </si>
  <si>
    <t>LA-95707859390</t>
  </si>
  <si>
    <t>RT 76181</t>
  </si>
  <si>
    <t>PED 431787</t>
  </si>
  <si>
    <t>GO-12755205183</t>
  </si>
  <si>
    <t>RT 76179</t>
  </si>
  <si>
    <t>PED 431828</t>
  </si>
  <si>
    <t>GO-12755211063</t>
  </si>
  <si>
    <t>RT 76178</t>
  </si>
  <si>
    <t>PED 431816</t>
  </si>
  <si>
    <t>AZ-57727478975</t>
  </si>
  <si>
    <t>RT 76177</t>
  </si>
  <si>
    <t>PED 431814</t>
  </si>
  <si>
    <t>LA-95707858642</t>
  </si>
  <si>
    <t>RT 76176</t>
  </si>
  <si>
    <t>PED 431813</t>
  </si>
  <si>
    <t>GO-12755211435</t>
  </si>
  <si>
    <t>RT 76175</t>
  </si>
  <si>
    <t>PED 431800</t>
  </si>
  <si>
    <t>LA-95707858911</t>
  </si>
  <si>
    <t>RT 76174</t>
  </si>
  <si>
    <t>PED 431798</t>
  </si>
  <si>
    <t>GO-12755210492</t>
  </si>
  <si>
    <t>RT 76173</t>
  </si>
  <si>
    <t>PED 431797</t>
  </si>
  <si>
    <t>LA-95707858270</t>
  </si>
  <si>
    <t>RT 76172</t>
  </si>
  <si>
    <t>PED 431795</t>
  </si>
  <si>
    <t>LA-95707858141</t>
  </si>
  <si>
    <t>RT 77239</t>
  </si>
  <si>
    <t>PED 432779</t>
  </si>
  <si>
    <t>GO-12755873005</t>
  </si>
  <si>
    <t>RT 77665</t>
  </si>
  <si>
    <t>PED 432564</t>
  </si>
  <si>
    <t>LA-95709114044</t>
  </si>
  <si>
    <t>RT 77654</t>
  </si>
  <si>
    <t>PED 433321</t>
  </si>
  <si>
    <t>LA-95709113974</t>
  </si>
  <si>
    <t>RT 77653</t>
  </si>
  <si>
    <t>PED 433323</t>
  </si>
  <si>
    <t>LA-95709114136</t>
  </si>
  <si>
    <t>RT 77643</t>
  </si>
  <si>
    <t>PED 433026</t>
  </si>
  <si>
    <t>LA-95709113952</t>
  </si>
  <si>
    <t>RT 77642</t>
  </si>
  <si>
    <t>PED 433023</t>
  </si>
  <si>
    <t>LA-95709113915</t>
  </si>
  <si>
    <t>RT 77641</t>
  </si>
  <si>
    <t>PED 432567</t>
  </si>
  <si>
    <t>Urandi</t>
  </si>
  <si>
    <t>GO-12756269732</t>
  </si>
  <si>
    <t>RT 77640</t>
  </si>
  <si>
    <t>PED 432562</t>
  </si>
  <si>
    <t>Alta Floresta</t>
  </si>
  <si>
    <t>GO-12756270642</t>
  </si>
  <si>
    <t>RT 77639</t>
  </si>
  <si>
    <t>PED 432561</t>
  </si>
  <si>
    <t>Mantena</t>
  </si>
  <si>
    <t>LA-95709113893</t>
  </si>
  <si>
    <t>RT 77638</t>
  </si>
  <si>
    <t>PED 432560</t>
  </si>
  <si>
    <t>Francisco Ayres</t>
  </si>
  <si>
    <t>LA-95709114254</t>
  </si>
  <si>
    <t>RT 77637</t>
  </si>
  <si>
    <t>PED 432556</t>
  </si>
  <si>
    <t>RT 77633</t>
  </si>
  <si>
    <t>PED 432558</t>
  </si>
  <si>
    <t>Cacimbinhas</t>
  </si>
  <si>
    <t>GO-12756269754</t>
  </si>
  <si>
    <t>RT 77606</t>
  </si>
  <si>
    <t>PED 433315</t>
  </si>
  <si>
    <t>RT 75479</t>
  </si>
  <si>
    <t>AUT 20233959</t>
  </si>
  <si>
    <t>RT 77593</t>
  </si>
  <si>
    <t>PED 433317</t>
  </si>
  <si>
    <t>GO-12756245862</t>
  </si>
  <si>
    <t>RT 75921</t>
  </si>
  <si>
    <t>GR J 432051</t>
  </si>
  <si>
    <t>RT 77592</t>
  </si>
  <si>
    <t>PED 433318</t>
  </si>
  <si>
    <t>Girau do Ponciano</t>
  </si>
  <si>
    <t>GO-12756248301</t>
  </si>
  <si>
    <t>RT 75925</t>
  </si>
  <si>
    <t>GR J 432070</t>
  </si>
  <si>
    <t>LA-95707682183</t>
  </si>
  <si>
    <t>RT 75928</t>
  </si>
  <si>
    <t>GR J 432073</t>
  </si>
  <si>
    <t>RT 77591</t>
  </si>
  <si>
    <t>PED 433320</t>
  </si>
  <si>
    <t>RT 77590</t>
  </si>
  <si>
    <t>PED 433324</t>
  </si>
  <si>
    <t>GO-12756248393</t>
  </si>
  <si>
    <t>RT 77589</t>
  </si>
  <si>
    <t>PED 433325</t>
  </si>
  <si>
    <t>GO-12756247450</t>
  </si>
  <si>
    <t>RT 77508</t>
  </si>
  <si>
    <t>PED 433027</t>
  </si>
  <si>
    <t>Santo Amaro</t>
  </si>
  <si>
    <t>GO-12756131401</t>
  </si>
  <si>
    <t>RT 77504</t>
  </si>
  <si>
    <t>PED 433029</t>
  </si>
  <si>
    <t>Caucaia</t>
  </si>
  <si>
    <t>GO-12756131622</t>
  </si>
  <si>
    <t>RT 77499</t>
  </si>
  <si>
    <t>PED 433033</t>
  </si>
  <si>
    <t>Ipu</t>
  </si>
  <si>
    <t>RT 77498</t>
  </si>
  <si>
    <t>PED 433032</t>
  </si>
  <si>
    <t>GO-12756130863</t>
  </si>
  <si>
    <t>RT 77443</t>
  </si>
  <si>
    <t>PED 432559</t>
  </si>
  <si>
    <t>GO-12756103121</t>
  </si>
  <si>
    <t>RT 77436</t>
  </si>
  <si>
    <t>PED 432619</t>
  </si>
  <si>
    <t>RT 77435</t>
  </si>
  <si>
    <t>PED 432608</t>
  </si>
  <si>
    <t>RT 77434</t>
  </si>
  <si>
    <t>PED 432606</t>
  </si>
  <si>
    <t>GO-12756101054</t>
  </si>
  <si>
    <t>RT 75950</t>
  </si>
  <si>
    <t>PED 431259</t>
  </si>
  <si>
    <t>AZ-57726122714</t>
  </si>
  <si>
    <t>RT 77433</t>
  </si>
  <si>
    <t>PED 432611</t>
  </si>
  <si>
    <t>GO-12756102340</t>
  </si>
  <si>
    <t>RT 77432</t>
  </si>
  <si>
    <t>PED 432609</t>
  </si>
  <si>
    <t>RT 77431</t>
  </si>
  <si>
    <t>PED 432612</t>
  </si>
  <si>
    <t>GO-12756101861</t>
  </si>
  <si>
    <t>RT 75962</t>
  </si>
  <si>
    <t>PED 431257</t>
  </si>
  <si>
    <t>LA-95707691423</t>
  </si>
  <si>
    <t>RT 77430</t>
  </si>
  <si>
    <t>PED 432615</t>
  </si>
  <si>
    <t>GO-12756101522</t>
  </si>
  <si>
    <t>RT 77429</t>
  </si>
  <si>
    <t>PED 432617</t>
  </si>
  <si>
    <t>RT 77427</t>
  </si>
  <si>
    <t>PED 432613</t>
  </si>
  <si>
    <t>RT 77426</t>
  </si>
  <si>
    <t>PED 432570</t>
  </si>
  <si>
    <t>RT 77425</t>
  </si>
  <si>
    <t>PED 432569</t>
  </si>
  <si>
    <t>GO-12756102561</t>
  </si>
  <si>
    <t>RT 77424</t>
  </si>
  <si>
    <t>PED 432565</t>
  </si>
  <si>
    <t>RT 77423</t>
  </si>
  <si>
    <t>PED 432563</t>
  </si>
  <si>
    <t>LA-95708869501</t>
  </si>
  <si>
    <t>RT 77422</t>
  </si>
  <si>
    <t>PED 432557</t>
  </si>
  <si>
    <t>GO-12756101404</t>
  </si>
  <si>
    <t>RT 75972</t>
  </si>
  <si>
    <t>PED 431254</t>
  </si>
  <si>
    <t>LA-95707691320</t>
  </si>
  <si>
    <t>RT 75973</t>
  </si>
  <si>
    <t>PED 432271</t>
  </si>
  <si>
    <t>LA-95707691515</t>
  </si>
  <si>
    <t>RT 75974</t>
  </si>
  <si>
    <t>PED 432264</t>
  </si>
  <si>
    <t>AZ-57726129946</t>
  </si>
  <si>
    <t>RT 75975</t>
  </si>
  <si>
    <t>PED 432275</t>
  </si>
  <si>
    <t>RT 75976</t>
  </si>
  <si>
    <t>PED 431261</t>
  </si>
  <si>
    <t>Farroupilha</t>
  </si>
  <si>
    <t>LA-95707691445</t>
  </si>
  <si>
    <t>RT 75977</t>
  </si>
  <si>
    <t>PED 431251</t>
  </si>
  <si>
    <t>LA-95707690760</t>
  </si>
  <si>
    <t>RT 75978</t>
  </si>
  <si>
    <t>PED 432255</t>
  </si>
  <si>
    <t>Caico</t>
  </si>
  <si>
    <t>LA-95707691165</t>
  </si>
  <si>
    <t>RT 77421</t>
  </si>
  <si>
    <t>PED 432555</t>
  </si>
  <si>
    <t>GO-12756102911</t>
  </si>
  <si>
    <t>RT 77420</t>
  </si>
  <si>
    <t>PED 432554</t>
  </si>
  <si>
    <t>GO-12756101732</t>
  </si>
  <si>
    <t>RT 77419</t>
  </si>
  <si>
    <t>PED 432553</t>
  </si>
  <si>
    <t>RT 75983</t>
  </si>
  <si>
    <t>PED 432273</t>
  </si>
  <si>
    <t>GO-12755223501</t>
  </si>
  <si>
    <t>RT 75984</t>
  </si>
  <si>
    <t>PED 432262</t>
  </si>
  <si>
    <t>GO-12755213793</t>
  </si>
  <si>
    <t>RT 77418</t>
  </si>
  <si>
    <t>PED 432552</t>
  </si>
  <si>
    <t>RT 77417</t>
  </si>
  <si>
    <t>PED 432551</t>
  </si>
  <si>
    <t>RT 75998</t>
  </si>
  <si>
    <t>PED 432269</t>
  </si>
  <si>
    <t>GO-12755225181</t>
  </si>
  <si>
    <t>RT 75999</t>
  </si>
  <si>
    <t>PED 432274</t>
  </si>
  <si>
    <t>Santo Antonio do Sudoe</t>
  </si>
  <si>
    <t>GO-12755204052</t>
  </si>
  <si>
    <t>RT 77416</t>
  </si>
  <si>
    <t>PED 432550</t>
  </si>
  <si>
    <t>RT 77414</t>
  </si>
  <si>
    <t>PED 432636</t>
  </si>
  <si>
    <t>RT 77330</t>
  </si>
  <si>
    <t>PED 432799</t>
  </si>
  <si>
    <t>LA-95708782981</t>
  </si>
  <si>
    <t>RT 77329</t>
  </si>
  <si>
    <t>PED 432853</t>
  </si>
  <si>
    <t>Caracol</t>
  </si>
  <si>
    <t>LA-95708783014</t>
  </si>
  <si>
    <t>RT 76021</t>
  </si>
  <si>
    <t>PED 432105</t>
  </si>
  <si>
    <t>GO-12755139663</t>
  </si>
  <si>
    <t>RT 76022</t>
  </si>
  <si>
    <t>PED 432106</t>
  </si>
  <si>
    <t>RT 76023</t>
  </si>
  <si>
    <t>PED 432109</t>
  </si>
  <si>
    <t>Marmeleiro</t>
  </si>
  <si>
    <t>AZ-57726701485</t>
  </si>
  <si>
    <t>RT 76024</t>
  </si>
  <si>
    <t>PED 432110</t>
  </si>
  <si>
    <t>GO-12755136071</t>
  </si>
  <si>
    <t>RT 76025</t>
  </si>
  <si>
    <t>PED 432112</t>
  </si>
  <si>
    <t>RT 76026</t>
  </si>
  <si>
    <t>PED 432113</t>
  </si>
  <si>
    <t>GO-12755135533</t>
  </si>
  <si>
    <t>RT 76027</t>
  </si>
  <si>
    <t>PED 432115</t>
  </si>
  <si>
    <t>AZ-57726710025</t>
  </si>
  <si>
    <t>RT 76028</t>
  </si>
  <si>
    <t>PED 432116</t>
  </si>
  <si>
    <t>Barcarena</t>
  </si>
  <si>
    <t>GO-12755131543</t>
  </si>
  <si>
    <t>RT 76029</t>
  </si>
  <si>
    <t>PED 432118</t>
  </si>
  <si>
    <t>Tunas do Parana</t>
  </si>
  <si>
    <t>RT 76030</t>
  </si>
  <si>
    <t>PED 432120</t>
  </si>
  <si>
    <t>GO-12755137014</t>
  </si>
  <si>
    <t>RT 76031</t>
  </si>
  <si>
    <t>PED 432125</t>
  </si>
  <si>
    <t>Nova Ramada</t>
  </si>
  <si>
    <t>RT 76032</t>
  </si>
  <si>
    <t>PED 432137</t>
  </si>
  <si>
    <t>Pontao</t>
  </si>
  <si>
    <t>RT 76033</t>
  </si>
  <si>
    <t>PED 432139</t>
  </si>
  <si>
    <t>Ivoti</t>
  </si>
  <si>
    <t>RT 76035</t>
  </si>
  <si>
    <t>PED 432092</t>
  </si>
  <si>
    <t>RT 76036</t>
  </si>
  <si>
    <t>PED 432093</t>
  </si>
  <si>
    <t>RT 76037</t>
  </si>
  <si>
    <t>PED 432096</t>
  </si>
  <si>
    <t>Campo Bom</t>
  </si>
  <si>
    <t>RT 76038</t>
  </si>
  <si>
    <t>PED 432097</t>
  </si>
  <si>
    <t>Gramado</t>
  </si>
  <si>
    <t>RT 76039</t>
  </si>
  <si>
    <t>PED 432102</t>
  </si>
  <si>
    <t>RT 77328</t>
  </si>
  <si>
    <t>PED 432798</t>
  </si>
  <si>
    <t>LA-95708784230</t>
  </si>
  <si>
    <t>RT 77327</t>
  </si>
  <si>
    <t>PED 432797</t>
  </si>
  <si>
    <t>RT 77325</t>
  </si>
  <si>
    <t>PED 432796</t>
  </si>
  <si>
    <t>AZ-57751865870</t>
  </si>
  <si>
    <t>RT 77305</t>
  </si>
  <si>
    <t>PED 432787</t>
  </si>
  <si>
    <t>LA-95708784064</t>
  </si>
  <si>
    <t>RT 77288</t>
  </si>
  <si>
    <t>PED 432857</t>
  </si>
  <si>
    <t>LA-95708733163</t>
  </si>
  <si>
    <t>RT 77287</t>
  </si>
  <si>
    <t>PED 432854</t>
  </si>
  <si>
    <t>RT 77240</t>
  </si>
  <si>
    <t>PED 432786</t>
  </si>
  <si>
    <t>GO-12755872235</t>
  </si>
  <si>
    <t>RT 77233</t>
  </si>
  <si>
    <t>PED 432811</t>
  </si>
  <si>
    <t>Ampere</t>
  </si>
  <si>
    <t>GO-12755871933</t>
  </si>
  <si>
    <t>RT 77210</t>
  </si>
  <si>
    <t>PED 432801</t>
  </si>
  <si>
    <t>GO-12755869833</t>
  </si>
  <si>
    <t>RT 77209</t>
  </si>
  <si>
    <t>PED 432810</t>
  </si>
  <si>
    <t>GO-12755869251</t>
  </si>
  <si>
    <t>RT 77178</t>
  </si>
  <si>
    <t>PED 432740</t>
  </si>
  <si>
    <t>LA-95708616381</t>
  </si>
  <si>
    <t>RT 77174</t>
  </si>
  <si>
    <t>PED 432737</t>
  </si>
  <si>
    <t>LA-95708616996</t>
  </si>
  <si>
    <t>RT 77173</t>
  </si>
  <si>
    <t>PED 432738</t>
  </si>
  <si>
    <t>GO-12755863150</t>
  </si>
  <si>
    <t>RT 77172</t>
  </si>
  <si>
    <t>PED 432739</t>
  </si>
  <si>
    <t>RT 76145</t>
  </si>
  <si>
    <t>PED 432301</t>
  </si>
  <si>
    <t>AZ-57727608582</t>
  </si>
  <si>
    <t>RT 76146</t>
  </si>
  <si>
    <t>PED 432303</t>
  </si>
  <si>
    <t>RT 76147</t>
  </si>
  <si>
    <t>PED 432299</t>
  </si>
  <si>
    <t>GO-12755217960</t>
  </si>
  <si>
    <t>RT 76148</t>
  </si>
  <si>
    <t>PED 432300</t>
  </si>
  <si>
    <t>Lapa</t>
  </si>
  <si>
    <t>RT 76149</t>
  </si>
  <si>
    <t>PED 432313</t>
  </si>
  <si>
    <t>GO-12755217304</t>
  </si>
  <si>
    <t>RT 76152</t>
  </si>
  <si>
    <t>PED 432318</t>
  </si>
  <si>
    <t>RT 76153</t>
  </si>
  <si>
    <t>PED 432322</t>
  </si>
  <si>
    <t>RT 76154</t>
  </si>
  <si>
    <t>PED 432323</t>
  </si>
  <si>
    <t>Brejinho</t>
  </si>
  <si>
    <t>GO-12755218671</t>
  </si>
  <si>
    <t>RT 76155</t>
  </si>
  <si>
    <t>PED 432312</t>
  </si>
  <si>
    <t>GO-12755218413</t>
  </si>
  <si>
    <t>RT 76156</t>
  </si>
  <si>
    <t>PED 432310</t>
  </si>
  <si>
    <t>Araucaria</t>
  </si>
  <si>
    <t>RT 76157</t>
  </si>
  <si>
    <t>PED 432296</t>
  </si>
  <si>
    <t>RT 76158</t>
  </si>
  <si>
    <t>PED 432298</t>
  </si>
  <si>
    <t>GO-12755220281</t>
  </si>
  <si>
    <t>RT 77010</t>
  </si>
  <si>
    <t>PED 432733</t>
  </si>
  <si>
    <t>Barauna</t>
  </si>
  <si>
    <t>GO-12755743225</t>
  </si>
  <si>
    <t>RT 77009</t>
  </si>
  <si>
    <t>PED 432734</t>
  </si>
  <si>
    <t>Angelim</t>
  </si>
  <si>
    <t>LA-95708490705</t>
  </si>
  <si>
    <t>RT 77000</t>
  </si>
  <si>
    <t>PED 432736</t>
  </si>
  <si>
    <t>RT 76959</t>
  </si>
  <si>
    <t>PED 432234</t>
  </si>
  <si>
    <t>Capelinha</t>
  </si>
  <si>
    <t>GO-12755808594</t>
  </si>
  <si>
    <t>RT 76957</t>
  </si>
  <si>
    <t>PED 432735</t>
  </si>
  <si>
    <t>LA-95708467384</t>
  </si>
  <si>
    <t>RT 76820</t>
  </si>
  <si>
    <t>PED 432646</t>
  </si>
  <si>
    <t>LA-95708345212</t>
  </si>
  <si>
    <t>RT 76812</t>
  </si>
  <si>
    <t>PED 432644</t>
  </si>
  <si>
    <t>Riachao do Jacuipe</t>
  </si>
  <si>
    <t>LA-95708346214</t>
  </si>
  <si>
    <t>RT 76757</t>
  </si>
  <si>
    <t>PED 432209</t>
  </si>
  <si>
    <t>LA-95708332984</t>
  </si>
  <si>
    <t>RT 76162</t>
  </si>
  <si>
    <t>PED 432295</t>
  </si>
  <si>
    <t>RT 76756</t>
  </si>
  <si>
    <t>PED 432226</t>
  </si>
  <si>
    <t>RT 76755</t>
  </si>
  <si>
    <t>PED 432224</t>
  </si>
  <si>
    <t>RT 76745</t>
  </si>
  <si>
    <t>PED 432206</t>
  </si>
  <si>
    <t>CARAMBEI</t>
  </si>
  <si>
    <t>GO-12755593893</t>
  </si>
  <si>
    <t>RT 76744</t>
  </si>
  <si>
    <t>PED 432231</t>
  </si>
  <si>
    <t>GO-12755593930</t>
  </si>
  <si>
    <t>RT 76743</t>
  </si>
  <si>
    <t>PED 432228</t>
  </si>
  <si>
    <t>RT 76742</t>
  </si>
  <si>
    <t>PED 432222</t>
  </si>
  <si>
    <t>RT 76741</t>
  </si>
  <si>
    <t>PED 432220</t>
  </si>
  <si>
    <t>RT 75713</t>
  </si>
  <si>
    <t>PED 431780</t>
  </si>
  <si>
    <t>AZ-57750010516</t>
  </si>
  <si>
    <t>RT 76734</t>
  </si>
  <si>
    <t>PED 432216</t>
  </si>
  <si>
    <t>Buriti dos Lopes</t>
  </si>
  <si>
    <t>LA-95708332612</t>
  </si>
  <si>
    <t>RT 76733</t>
  </si>
  <si>
    <t>PED 432219</t>
  </si>
  <si>
    <t>RT 76728</t>
  </si>
  <si>
    <t>PED 432525</t>
  </si>
  <si>
    <t>GO-12755594254</t>
  </si>
  <si>
    <t>RT 76724</t>
  </si>
  <si>
    <t>PED 432212</t>
  </si>
  <si>
    <t>LA-95708332634</t>
  </si>
  <si>
    <t>RT 76723</t>
  </si>
  <si>
    <t>PED 432202</t>
  </si>
  <si>
    <t>LA-95708333043</t>
  </si>
  <si>
    <t>RT 76722</t>
  </si>
  <si>
    <t>PED 432201</t>
  </si>
  <si>
    <t>RT 76721</t>
  </si>
  <si>
    <t>PED 432205</t>
  </si>
  <si>
    <t>Frutal</t>
  </si>
  <si>
    <t>GO-12755593985</t>
  </si>
  <si>
    <t>RT 76716</t>
  </si>
  <si>
    <t>PED 432230</t>
  </si>
  <si>
    <t>LA-95708333032</t>
  </si>
  <si>
    <t>RT 76669</t>
  </si>
  <si>
    <t>PED 432536</t>
  </si>
  <si>
    <t>GO-12755573921</t>
  </si>
  <si>
    <t>RT 76667</t>
  </si>
  <si>
    <t>PED 432537</t>
  </si>
  <si>
    <t>GO-12755576010</t>
  </si>
  <si>
    <t>RT 76664</t>
  </si>
  <si>
    <t>PED 432516</t>
  </si>
  <si>
    <t>GO-12755573980</t>
  </si>
  <si>
    <t>RT 76663</t>
  </si>
  <si>
    <t>PED 432517</t>
  </si>
  <si>
    <t>Pinhais</t>
  </si>
  <si>
    <t>RT 76662</t>
  </si>
  <si>
    <t>PED 432520</t>
  </si>
  <si>
    <t>GO-12755574245</t>
  </si>
  <si>
    <t>RT 76661</t>
  </si>
  <si>
    <t>PED 432523</t>
  </si>
  <si>
    <t>RT 76660</t>
  </si>
  <si>
    <t>PED 432528</t>
  </si>
  <si>
    <t>RT 76659</t>
  </si>
  <si>
    <t>PED 432529</t>
  </si>
  <si>
    <t>RT 76658</t>
  </si>
  <si>
    <t>PED 432643</t>
  </si>
  <si>
    <t>RT 76653</t>
  </si>
  <si>
    <t>PED 432532</t>
  </si>
  <si>
    <t>RT 76652</t>
  </si>
  <si>
    <t>PED 432534</t>
  </si>
  <si>
    <t>GO-12755574363</t>
  </si>
  <si>
    <t>RT 76651</t>
  </si>
  <si>
    <t>PED 432538</t>
  </si>
  <si>
    <t>RT 76650</t>
  </si>
  <si>
    <t>PED 432539</t>
  </si>
  <si>
    <t>RT 76648</t>
  </si>
  <si>
    <t>PED 432544</t>
  </si>
  <si>
    <t>RT 76645</t>
  </si>
  <si>
    <t>PED 432694</t>
  </si>
  <si>
    <t>GO-12755575634</t>
  </si>
  <si>
    <t>RT 76644</t>
  </si>
  <si>
    <t>PED 432514</t>
  </si>
  <si>
    <t>GO-12755575564</t>
  </si>
  <si>
    <t>RT 76643</t>
  </si>
  <si>
    <t>PED 432515</t>
  </si>
  <si>
    <t>RT 76642</t>
  </si>
  <si>
    <t>PED 432522</t>
  </si>
  <si>
    <t>RT 76641</t>
  </si>
  <si>
    <t>PED 432526</t>
  </si>
  <si>
    <t>GO-12755575435</t>
  </si>
  <si>
    <t>RT 76640</t>
  </si>
  <si>
    <t>PED 432527</t>
  </si>
  <si>
    <t>RT 76325</t>
  </si>
  <si>
    <t>PED 432454</t>
  </si>
  <si>
    <t>GO-12755320823</t>
  </si>
  <si>
    <t>RT 76639</t>
  </si>
  <si>
    <t>PED 432530</t>
  </si>
  <si>
    <t>GO-12755575715</t>
  </si>
  <si>
    <t>RT 76638</t>
  </si>
  <si>
    <t>PED 432533</t>
  </si>
  <si>
    <t>GO-12755575590</t>
  </si>
  <si>
    <t>RT 76637</t>
  </si>
  <si>
    <t>PED 432535</t>
  </si>
  <si>
    <t>RT 76636</t>
  </si>
  <si>
    <t>PED 432540</t>
  </si>
  <si>
    <t>RT 76635</t>
  </si>
  <si>
    <t>PED 432541</t>
  </si>
  <si>
    <t>GO-12755575682</t>
  </si>
  <si>
    <t>RT 76332</t>
  </si>
  <si>
    <t>PED 432423</t>
  </si>
  <si>
    <t>LA-95708019093</t>
  </si>
  <si>
    <t>RT 76333</t>
  </si>
  <si>
    <t>PED 432425</t>
  </si>
  <si>
    <t>RT 76334</t>
  </si>
  <si>
    <t>PED 432422</t>
  </si>
  <si>
    <t>GO-12755341101</t>
  </si>
  <si>
    <t>RT 76335</t>
  </si>
  <si>
    <t>PED 432430</t>
  </si>
  <si>
    <t>GO-12755345846</t>
  </si>
  <si>
    <t>RT 76634</t>
  </si>
  <si>
    <t>PED 432543</t>
  </si>
  <si>
    <t>RT 76346</t>
  </si>
  <si>
    <t>PED 432315</t>
  </si>
  <si>
    <t>Sobral</t>
  </si>
  <si>
    <t>LA-95708002153</t>
  </si>
  <si>
    <t>RT 76347</t>
  </si>
  <si>
    <t>PED 432320</t>
  </si>
  <si>
    <t>LA-95708002551</t>
  </si>
  <si>
    <t>RT 76633</t>
  </si>
  <si>
    <t>PED 432641</t>
  </si>
  <si>
    <t>RT 76632</t>
  </si>
  <si>
    <t>PED 432640</t>
  </si>
  <si>
    <t>GO-12755575752</t>
  </si>
  <si>
    <t>RT 76630</t>
  </si>
  <si>
    <t>PED 432713</t>
  </si>
  <si>
    <t>GO-12755584432</t>
  </si>
  <si>
    <t>RT 76351</t>
  </si>
  <si>
    <t>PED 432229</t>
  </si>
  <si>
    <t>LA-95708001954</t>
  </si>
  <si>
    <t>RT 76352</t>
  </si>
  <si>
    <t>PED 432207</t>
  </si>
  <si>
    <t>RT 76353</t>
  </si>
  <si>
    <t>PED 432214</t>
  </si>
  <si>
    <t>LA-95708003074</t>
  </si>
  <si>
    <t>RT 76524</t>
  </si>
  <si>
    <t>PED 432582</t>
  </si>
  <si>
    <t>Andira</t>
  </si>
  <si>
    <t>GO-12755449435</t>
  </si>
  <si>
    <t>RT 76355</t>
  </si>
  <si>
    <t>PED 432204</t>
  </si>
  <si>
    <t>GO-12755406794</t>
  </si>
  <si>
    <t>RT 76523</t>
  </si>
  <si>
    <t>PED 432590</t>
  </si>
  <si>
    <t>RT 76522</t>
  </si>
  <si>
    <t>PED 432566</t>
  </si>
  <si>
    <t>GO-12755450054</t>
  </si>
  <si>
    <t>RT 76521</t>
  </si>
  <si>
    <t>PED 432583</t>
  </si>
  <si>
    <t>LA-95708152012</t>
  </si>
  <si>
    <t>RT 76520</t>
  </si>
  <si>
    <t>PED 432596</t>
  </si>
  <si>
    <t>RT 76518</t>
  </si>
  <si>
    <t>PED 432455</t>
  </si>
  <si>
    <t>Tangara</t>
  </si>
  <si>
    <t>RT 76360</t>
  </si>
  <si>
    <t>PED 432213</t>
  </si>
  <si>
    <t>Itauna</t>
  </si>
  <si>
    <t>AZ-57755940205</t>
  </si>
  <si>
    <t>RT 76361</t>
  </si>
  <si>
    <t>PED 432211</t>
  </si>
  <si>
    <t>GO-12755405744</t>
  </si>
  <si>
    <t>RT 76362</t>
  </si>
  <si>
    <t>PED 432200</t>
  </si>
  <si>
    <t>RT 76418</t>
  </si>
  <si>
    <t>PED 432432</t>
  </si>
  <si>
    <t>GO-12755344785</t>
  </si>
  <si>
    <t>RT 76386</t>
  </si>
  <si>
    <t>PED 432203</t>
  </si>
  <si>
    <t>LA-95708002492</t>
  </si>
  <si>
    <t>RT 76372</t>
  </si>
  <si>
    <t>PED 432217</t>
  </si>
  <si>
    <t>AZ-57755952643</t>
  </si>
  <si>
    <t>RT 76369</t>
  </si>
  <si>
    <t>PED 432218</t>
  </si>
  <si>
    <t>RT 75980</t>
  </si>
  <si>
    <t>PED 432238</t>
  </si>
  <si>
    <t>Caldas Novas</t>
  </si>
  <si>
    <t>GO-12755224433</t>
  </si>
  <si>
    <t>RT 76657</t>
  </si>
  <si>
    <t>PED 432637</t>
  </si>
  <si>
    <t>Pitanga</t>
  </si>
  <si>
    <t>RT 76654</t>
  </si>
  <si>
    <t>PED 432531</t>
  </si>
  <si>
    <t>RT 76367</t>
  </si>
  <si>
    <t>PED 431970</t>
  </si>
  <si>
    <t>RT 76365</t>
  </si>
  <si>
    <t>PED 431381</t>
  </si>
  <si>
    <t>LA-95708003962</t>
  </si>
  <si>
    <t>RT 76376</t>
  </si>
  <si>
    <t>PED 431367</t>
  </si>
  <si>
    <t>LA-95708070462</t>
  </si>
  <si>
    <t>RT 76377</t>
  </si>
  <si>
    <t>PED 431246</t>
  </si>
  <si>
    <t>AZ-57756291082</t>
  </si>
  <si>
    <t>RT 76378</t>
  </si>
  <si>
    <t>PED 431278</t>
  </si>
  <si>
    <t>RT 76379</t>
  </si>
  <si>
    <t>PED 431399</t>
  </si>
  <si>
    <t>LA-95709399095</t>
  </si>
  <si>
    <t>RT 76380</t>
  </si>
  <si>
    <t>PED 431973</t>
  </si>
  <si>
    <t>RT 76381</t>
  </si>
  <si>
    <t>PED 432081</t>
  </si>
  <si>
    <t>RT 76382</t>
  </si>
  <si>
    <t>PED 431477</t>
  </si>
  <si>
    <t>LA-95708014112</t>
  </si>
  <si>
    <t>RT 76383</t>
  </si>
  <si>
    <t>PED 431474</t>
  </si>
  <si>
    <t>GO-12755324091</t>
  </si>
  <si>
    <t>RT 76364</t>
  </si>
  <si>
    <t>PED 431408</t>
  </si>
  <si>
    <t>LA-95708013633</t>
  </si>
  <si>
    <t>RT 76410</t>
  </si>
  <si>
    <t>PED 432457</t>
  </si>
  <si>
    <t>LA-95708026653</t>
  </si>
  <si>
    <t>RT 76363</t>
  </si>
  <si>
    <t>PED 431344</t>
  </si>
  <si>
    <t>GO-12755316251</t>
  </si>
  <si>
    <t>RT 75695</t>
  </si>
  <si>
    <t>PED 431539</t>
  </si>
  <si>
    <t>GO-12754933185</t>
  </si>
  <si>
    <t>RT 75694</t>
  </si>
  <si>
    <t>PED 431535</t>
  </si>
  <si>
    <t>LA-95707558364</t>
  </si>
  <si>
    <t>RT 76467</t>
  </si>
  <si>
    <t>PED 432592</t>
  </si>
  <si>
    <t>GO-12755431681</t>
  </si>
  <si>
    <t>RT 75693</t>
  </si>
  <si>
    <t>PED 431533</t>
  </si>
  <si>
    <t>AZ-57725205530</t>
  </si>
  <si>
    <t>RT 76470</t>
  </si>
  <si>
    <t>PED 432588</t>
  </si>
  <si>
    <t>GO-12755432753</t>
  </si>
  <si>
    <t>RT 76471</t>
  </si>
  <si>
    <t>PED 432597</t>
  </si>
  <si>
    <t>GO-12755433335</t>
  </si>
  <si>
    <t>RT 76472</t>
  </si>
  <si>
    <t>PED 432591</t>
  </si>
  <si>
    <t>RT 76473</t>
  </si>
  <si>
    <t>PED 432589</t>
  </si>
  <si>
    <t>GO-12755433486</t>
  </si>
  <si>
    <t>RT 76474</t>
  </si>
  <si>
    <t>PED 432593</t>
  </si>
  <si>
    <t>GO-12755433022</t>
  </si>
  <si>
    <t>RT 76475</t>
  </si>
  <si>
    <t>PED 432586</t>
  </si>
  <si>
    <t>GO-12755432974</t>
  </si>
  <si>
    <t>RT 76476</t>
  </si>
  <si>
    <t>PED 432598</t>
  </si>
  <si>
    <t>GO-12755433265</t>
  </si>
  <si>
    <t>RT 76477</t>
  </si>
  <si>
    <t>PED 432584</t>
  </si>
  <si>
    <t>RT 76478</t>
  </si>
  <si>
    <t>PED 432587</t>
  </si>
  <si>
    <t>GO-12755433825</t>
  </si>
  <si>
    <t>RT 76479</t>
  </si>
  <si>
    <t>PED 432391</t>
  </si>
  <si>
    <t>RT 76480</t>
  </si>
  <si>
    <t>PED 432610</t>
  </si>
  <si>
    <t>RT 76483</t>
  </si>
  <si>
    <t>PED 432599</t>
  </si>
  <si>
    <t>GO-12755433744</t>
  </si>
  <si>
    <t>RT 76498</t>
  </si>
  <si>
    <t>PED 432614</t>
  </si>
  <si>
    <t>GO-12755435251</t>
  </si>
  <si>
    <t>RT 76499</t>
  </si>
  <si>
    <t>PED 432607</t>
  </si>
  <si>
    <t>GO-12755435343</t>
  </si>
  <si>
    <t>RT 76500</t>
  </si>
  <si>
    <t>PED 432601</t>
  </si>
  <si>
    <t>GO-12755435310</t>
  </si>
  <si>
    <t>RT 76359</t>
  </si>
  <si>
    <t>PED 432000</t>
  </si>
  <si>
    <t>RT 76519</t>
  </si>
  <si>
    <t>PED 432616</t>
  </si>
  <si>
    <t>GO-12755450360</t>
  </si>
  <si>
    <t>RT 76358</t>
  </si>
  <si>
    <t>PED 431997</t>
  </si>
  <si>
    <t>LA-95708025043</t>
  </si>
  <si>
    <t>RT 76357</t>
  </si>
  <si>
    <t>PED 431373</t>
  </si>
  <si>
    <t>LA-95708002746</t>
  </si>
  <si>
    <t>RT 76356</t>
  </si>
  <si>
    <t>PED 431374</t>
  </si>
  <si>
    <t>LA-95708002621</t>
  </si>
  <si>
    <t>RT 76354</t>
  </si>
  <si>
    <t>PED 431369</t>
  </si>
  <si>
    <t>RT 77926</t>
  </si>
  <si>
    <t>PED 431588</t>
  </si>
  <si>
    <t>GO-12756392070</t>
  </si>
  <si>
    <t>RT 75696</t>
  </si>
  <si>
    <t>PED 431542</t>
  </si>
  <si>
    <t>AZ-57725205526</t>
  </si>
  <si>
    <t>RT 76580</t>
  </si>
  <si>
    <t>PED 431916</t>
  </si>
  <si>
    <t>LA-95708843203</t>
  </si>
  <si>
    <t>RT 76582</t>
  </si>
  <si>
    <t>PED 432156</t>
  </si>
  <si>
    <t>LA-95708822660</t>
  </si>
  <si>
    <t>RT 75692</t>
  </si>
  <si>
    <t>PED 431532</t>
  </si>
  <si>
    <t>LA-95707558320</t>
  </si>
  <si>
    <t>RT 76618</t>
  </si>
  <si>
    <t>PED 431264</t>
  </si>
  <si>
    <t>RT 76619</t>
  </si>
  <si>
    <t>PED 432627</t>
  </si>
  <si>
    <t>GO-12755585154</t>
  </si>
  <si>
    <t>RT 76620</t>
  </si>
  <si>
    <t>PED 432626</t>
  </si>
  <si>
    <t>GO-12755585202</t>
  </si>
  <si>
    <t>RT 76621</t>
  </si>
  <si>
    <t>PED 432625</t>
  </si>
  <si>
    <t>GO-12755585095</t>
  </si>
  <si>
    <t>RT 76622</t>
  </si>
  <si>
    <t>PED 432624</t>
  </si>
  <si>
    <t>GO-12755584664</t>
  </si>
  <si>
    <t>RT 76623</t>
  </si>
  <si>
    <t>PED 432622</t>
  </si>
  <si>
    <t>GO-12755584815</t>
  </si>
  <si>
    <t>RT 76624</t>
  </si>
  <si>
    <t>PED 432621</t>
  </si>
  <si>
    <t>GO-12755584583</t>
  </si>
  <si>
    <t>RT 76625</t>
  </si>
  <si>
    <t>PED 432706</t>
  </si>
  <si>
    <t>RT 76626</t>
  </si>
  <si>
    <t>PED 432709</t>
  </si>
  <si>
    <t>GO-12755584756</t>
  </si>
  <si>
    <t>RT 76627</t>
  </si>
  <si>
    <t>PED 432703</t>
  </si>
  <si>
    <t>GO-12755584966</t>
  </si>
  <si>
    <t>RT 76628</t>
  </si>
  <si>
    <t>PED 432718</t>
  </si>
  <si>
    <t>GO-12755585014</t>
  </si>
  <si>
    <t>RT 76629</t>
  </si>
  <si>
    <t>PED 432717</t>
  </si>
  <si>
    <t>GO-12755585316</t>
  </si>
  <si>
    <t>RT 76350</t>
  </si>
  <si>
    <t>PED 432088</t>
  </si>
  <si>
    <t>LA-95708003052</t>
  </si>
  <si>
    <t>RT 76631</t>
  </si>
  <si>
    <t>PED 432712</t>
  </si>
  <si>
    <t>RT 76349</t>
  </si>
  <si>
    <t>PED 431343</t>
  </si>
  <si>
    <t>RT 75697</t>
  </si>
  <si>
    <t>PED 431737</t>
  </si>
  <si>
    <t>LA-95707558272</t>
  </si>
  <si>
    <t>RT 76338</t>
  </si>
  <si>
    <t>PED 432452</t>
  </si>
  <si>
    <t>GO-12755341484</t>
  </si>
  <si>
    <t>RT 76330</t>
  </si>
  <si>
    <t>PED 432450</t>
  </si>
  <si>
    <t>GO-12755308190</t>
  </si>
  <si>
    <t>RT 76329</t>
  </si>
  <si>
    <t>PED 432449</t>
  </si>
  <si>
    <t>GO-12755308842</t>
  </si>
  <si>
    <t>RT 76328</t>
  </si>
  <si>
    <t>PED 432448</t>
  </si>
  <si>
    <t>GO-12755309391</t>
  </si>
  <si>
    <t>RT 76327</t>
  </si>
  <si>
    <t>PED 432444</t>
  </si>
  <si>
    <t>RT 76326</t>
  </si>
  <si>
    <t>PED 432445</t>
  </si>
  <si>
    <t>RT 76323</t>
  </si>
  <si>
    <t>PED 432443</t>
  </si>
  <si>
    <t>GO-12755309122</t>
  </si>
  <si>
    <t>RT 76321</t>
  </si>
  <si>
    <t>PED 432421</t>
  </si>
  <si>
    <t>LA-95707990113</t>
  </si>
  <si>
    <t>RT 76320</t>
  </si>
  <si>
    <t>PED 431566</t>
  </si>
  <si>
    <t>GO-12755330133</t>
  </si>
  <si>
    <t>RT 76319</t>
  </si>
  <si>
    <t>PED 432447</t>
  </si>
  <si>
    <t>RT 76318</t>
  </si>
  <si>
    <t>PED 431461</t>
  </si>
  <si>
    <t>GO-12755307954</t>
  </si>
  <si>
    <t>RT 76646</t>
  </si>
  <si>
    <t>PED 432720</t>
  </si>
  <si>
    <t>GO-12755575973</t>
  </si>
  <si>
    <t>RT 76647</t>
  </si>
  <si>
    <t>PED 432704</t>
  </si>
  <si>
    <t>RT 76317</t>
  </si>
  <si>
    <t>PED 431270</t>
  </si>
  <si>
    <t>RT 76315</t>
  </si>
  <si>
    <t>PED 432441</t>
  </si>
  <si>
    <t>GO-12755309273</t>
  </si>
  <si>
    <t>RT 76314</t>
  </si>
  <si>
    <t>PED 432442</t>
  </si>
  <si>
    <t>GO-12755309203</t>
  </si>
  <si>
    <t>RT 76655</t>
  </si>
  <si>
    <t>PED 432719</t>
  </si>
  <si>
    <t>RT 76656</t>
  </si>
  <si>
    <t>PED 432714</t>
  </si>
  <si>
    <t>GO-12755575870</t>
  </si>
  <si>
    <t>RT 75698</t>
  </si>
  <si>
    <t>PED 431735</t>
  </si>
  <si>
    <t>AZ-57750051256</t>
  </si>
  <si>
    <t>RT 76306</t>
  </si>
  <si>
    <t>PED 432085</t>
  </si>
  <si>
    <t>LA-95707990743</t>
  </si>
  <si>
    <t>RT 76305</t>
  </si>
  <si>
    <t>PED 431372</t>
  </si>
  <si>
    <t>AZ-57728645562</t>
  </si>
  <si>
    <t>RT 76304</t>
  </si>
  <si>
    <t>PED 431350</t>
  </si>
  <si>
    <t>GO-12755308724</t>
  </si>
  <si>
    <t>RT 76303</t>
  </si>
  <si>
    <t>PED 431346</t>
  </si>
  <si>
    <t>LA-95707990474</t>
  </si>
  <si>
    <t>RT 75699</t>
  </si>
  <si>
    <t>PED 432111</t>
  </si>
  <si>
    <t>RT 76259</t>
  </si>
  <si>
    <t>PED 432160</t>
  </si>
  <si>
    <t>RT 75700</t>
  </si>
  <si>
    <t>PED 432107</t>
  </si>
  <si>
    <t>GO-12754933583</t>
  </si>
  <si>
    <t>RT 76665</t>
  </si>
  <si>
    <t>PED 432721</t>
  </si>
  <si>
    <t>GO-12755575914</t>
  </si>
  <si>
    <t>RT 75701</t>
  </si>
  <si>
    <t>PED 432121</t>
  </si>
  <si>
    <t>RT 75702</t>
  </si>
  <si>
    <t>PED 432094</t>
  </si>
  <si>
    <t>RT 76704</t>
  </si>
  <si>
    <t>PED 431413</t>
  </si>
  <si>
    <t>LA-95708675660</t>
  </si>
  <si>
    <t>RT 76705</t>
  </si>
  <si>
    <t>PED 432302</t>
  </si>
  <si>
    <t>LA-95708340695</t>
  </si>
  <si>
    <t>RT 76706</t>
  </si>
  <si>
    <t>PED 432678</t>
  </si>
  <si>
    <t>LA-95708340312</t>
  </si>
  <si>
    <t>RT 76708</t>
  </si>
  <si>
    <t>PED 432722</t>
  </si>
  <si>
    <t>RT 75703</t>
  </si>
  <si>
    <t>PED 432098</t>
  </si>
  <si>
    <t>LA-95707558213</t>
  </si>
  <si>
    <t>RT 75704</t>
  </si>
  <si>
    <t>PED 431524</t>
  </si>
  <si>
    <t>AZ-57725213160</t>
  </si>
  <si>
    <t>RT 75705</t>
  </si>
  <si>
    <t>PED 431526</t>
  </si>
  <si>
    <t>GO-12754933454</t>
  </si>
  <si>
    <t>RT 75706</t>
  </si>
  <si>
    <t>PED 431529</t>
  </si>
  <si>
    <t>GO-12754933174</t>
  </si>
  <si>
    <t>RT 75707</t>
  </si>
  <si>
    <t>PED 431531</t>
  </si>
  <si>
    <t>LA-95707558456</t>
  </si>
  <si>
    <t>RT 75708</t>
  </si>
  <si>
    <t>PED 431534</t>
  </si>
  <si>
    <t>LA-95707558283</t>
  </si>
  <si>
    <t>RT 75709</t>
  </si>
  <si>
    <t>PED 431536</t>
  </si>
  <si>
    <t>AZ-57725205751</t>
  </si>
  <si>
    <t>RT 75710</t>
  </si>
  <si>
    <t>PED 431540</t>
  </si>
  <si>
    <t>RT 75691</t>
  </si>
  <si>
    <t>PED 432095</t>
  </si>
  <si>
    <t>LA-95707558515</t>
  </si>
  <si>
    <t>RT 75690</t>
  </si>
  <si>
    <t>PED 432138</t>
  </si>
  <si>
    <t>LA-95707558482</t>
  </si>
  <si>
    <t>RT 75715</t>
  </si>
  <si>
    <t>PED 432140</t>
  </si>
  <si>
    <t>LA-95707558681</t>
  </si>
  <si>
    <t>RT 75716</t>
  </si>
  <si>
    <t>PED 432101</t>
  </si>
  <si>
    <t>RT 75717</t>
  </si>
  <si>
    <t>PED 432104</t>
  </si>
  <si>
    <t>LA-95707558563</t>
  </si>
  <si>
    <t>RT 75718</t>
  </si>
  <si>
    <t>PED 431519</t>
  </si>
  <si>
    <t>GO-12754933373</t>
  </si>
  <si>
    <t>RT 75719</t>
  </si>
  <si>
    <t>PED 431522</t>
  </si>
  <si>
    <t>LA-95707558224</t>
  </si>
  <si>
    <t>RT 76746</t>
  </si>
  <si>
    <t>PED 432467</t>
  </si>
  <si>
    <t>GO-12755593790</t>
  </si>
  <si>
    <t>RT 76747</t>
  </si>
  <si>
    <t>PED 432633</t>
  </si>
  <si>
    <t>AZ-57743367483</t>
  </si>
  <si>
    <t>RT 75720</t>
  </si>
  <si>
    <t>PED 431514</t>
  </si>
  <si>
    <t>LA-95707558950</t>
  </si>
  <si>
    <t>RT 76171</t>
  </si>
  <si>
    <t>PED 431663</t>
  </si>
  <si>
    <t>RT 76161</t>
  </si>
  <si>
    <t>PED 431385</t>
  </si>
  <si>
    <t>RT 76758</t>
  </si>
  <si>
    <t>PED 432468</t>
  </si>
  <si>
    <t>AZ-57750514015</t>
  </si>
  <si>
    <t>RT 76777</t>
  </si>
  <si>
    <t>PED 432053</t>
  </si>
  <si>
    <t>GO-12755591605</t>
  </si>
  <si>
    <t>RT 76778</t>
  </si>
  <si>
    <t>PED 431393</t>
  </si>
  <si>
    <t>GO-12755591815</t>
  </si>
  <si>
    <t>RT 76779</t>
  </si>
  <si>
    <t>PED 431389</t>
  </si>
  <si>
    <t>LA-95708332995</t>
  </si>
  <si>
    <t>RT 76780</t>
  </si>
  <si>
    <t>PED 432708</t>
  </si>
  <si>
    <t>GO-12755594114</t>
  </si>
  <si>
    <t>RT 76781</t>
  </si>
  <si>
    <t>PED 432707</t>
  </si>
  <si>
    <t>GO-12755594066</t>
  </si>
  <si>
    <t>RT 76782</t>
  </si>
  <si>
    <t>PED 432705</t>
  </si>
  <si>
    <t>RT 76783</t>
  </si>
  <si>
    <t>PED 432716</t>
  </si>
  <si>
    <t>RT 76784</t>
  </si>
  <si>
    <t>PED 432075</t>
  </si>
  <si>
    <t>GO-12755591631</t>
  </si>
  <si>
    <t>RT 75689</t>
  </si>
  <si>
    <t>PED 432114</t>
  </si>
  <si>
    <t>RT 75688</t>
  </si>
  <si>
    <t>PED 431962</t>
  </si>
  <si>
    <t>LA-95707558423</t>
  </si>
  <si>
    <t>RT 75687</t>
  </si>
  <si>
    <t>PED 431530</t>
  </si>
  <si>
    <t>GO-12754933196</t>
  </si>
  <si>
    <t>RT 76798</t>
  </si>
  <si>
    <t>PED 431345</t>
  </si>
  <si>
    <t>LA-95708334863</t>
  </si>
  <si>
    <t>RT 75724</t>
  </si>
  <si>
    <t>RT 76800</t>
  </si>
  <si>
    <t>PED 431397</t>
  </si>
  <si>
    <t>AZ-57742489580</t>
  </si>
  <si>
    <t>RT 76801</t>
  </si>
  <si>
    <t>PED 431380</t>
  </si>
  <si>
    <t>LA-95708334620</t>
  </si>
  <si>
    <t>RT 76802</t>
  </si>
  <si>
    <t>PED 431371</t>
  </si>
  <si>
    <t>AZ-57742489521</t>
  </si>
  <si>
    <t>RT 76804</t>
  </si>
  <si>
    <t>PED 431370</t>
  </si>
  <si>
    <t>LA-95708334852</t>
  </si>
  <si>
    <t>RT 76807</t>
  </si>
  <si>
    <t>PED 432018</t>
  </si>
  <si>
    <t>AZ-57743412865</t>
  </si>
  <si>
    <t>RT 75686</t>
  </si>
  <si>
    <t>PED 431527</t>
  </si>
  <si>
    <t>LA-95707558305</t>
  </si>
  <si>
    <t>RT 76809</t>
  </si>
  <si>
    <t>PED 432634</t>
  </si>
  <si>
    <t>LA-95708349795</t>
  </si>
  <si>
    <t>RT 76810</t>
  </si>
  <si>
    <t>PED 432632</t>
  </si>
  <si>
    <t>AZ-57743390970</t>
  </si>
  <si>
    <t>RT 76811</t>
  </si>
  <si>
    <t>PED 432631</t>
  </si>
  <si>
    <t>LA-95708347684</t>
  </si>
  <si>
    <t>GO-12755191522</t>
  </si>
  <si>
    <t>RT 76816</t>
  </si>
  <si>
    <t>PED 431339</t>
  </si>
  <si>
    <t>LA-95708348690</t>
  </si>
  <si>
    <t>RT 76817</t>
  </si>
  <si>
    <t>PED 431480</t>
  </si>
  <si>
    <t>GO-12755616094</t>
  </si>
  <si>
    <t>RT 75685</t>
  </si>
  <si>
    <t>PED 431525</t>
  </si>
  <si>
    <t>LA-95707558504</t>
  </si>
  <si>
    <t>RT 76819</t>
  </si>
  <si>
    <t>PED 432635</t>
  </si>
  <si>
    <t>RT 76160</t>
  </si>
  <si>
    <t>PED 431388</t>
  </si>
  <si>
    <t>GO-12755191614</t>
  </si>
  <si>
    <t>RT 76821</t>
  </si>
  <si>
    <t>PED 432630</t>
  </si>
  <si>
    <t>RT 76902</t>
  </si>
  <si>
    <t>PED 431485</t>
  </si>
  <si>
    <t>GO-12755633900</t>
  </si>
  <si>
    <t>RT 76933</t>
  </si>
  <si>
    <t>PED 431235</t>
  </si>
  <si>
    <t>LA-95708404955</t>
  </si>
  <si>
    <t>RT 76934</t>
  </si>
  <si>
    <t>PED 431241</t>
  </si>
  <si>
    <t>GO-12755675723</t>
  </si>
  <si>
    <t>RT 76935</t>
  </si>
  <si>
    <t>PED 431234</t>
  </si>
  <si>
    <t>LA-95708405596</t>
  </si>
  <si>
    <t>RT 76936</t>
  </si>
  <si>
    <t>PED 431269</t>
  </si>
  <si>
    <t>LA-95708407501</t>
  </si>
  <si>
    <t>RT 76937</t>
  </si>
  <si>
    <t>PED 432014</t>
  </si>
  <si>
    <t>LA-95708406156</t>
  </si>
  <si>
    <t>RT 76938</t>
  </si>
  <si>
    <t>PED 432460</t>
  </si>
  <si>
    <t>LA-95708406963</t>
  </si>
  <si>
    <t>RT 76956</t>
  </si>
  <si>
    <t>PED 432162</t>
  </si>
  <si>
    <t>GO-12755725806</t>
  </si>
  <si>
    <t>RT 76960</t>
  </si>
  <si>
    <t>PED 432177</t>
  </si>
  <si>
    <t>LA-95708522732</t>
  </si>
  <si>
    <t>RT 76961</t>
  </si>
  <si>
    <t>PED 432176</t>
  </si>
  <si>
    <t>LA-95708468283</t>
  </si>
  <si>
    <t>RT 76962</t>
  </si>
  <si>
    <t>PED 432175</t>
  </si>
  <si>
    <t>LA-95708468213</t>
  </si>
  <si>
    <t>RT 76963</t>
  </si>
  <si>
    <t>PED 432171</t>
  </si>
  <si>
    <t>LA-95708468235</t>
  </si>
  <si>
    <t>RT 76964</t>
  </si>
  <si>
    <t>PED 432170</t>
  </si>
  <si>
    <t>GO-12755725843</t>
  </si>
  <si>
    <t>RT 76965</t>
  </si>
  <si>
    <t>PED 432169</t>
  </si>
  <si>
    <t>LA-95708467804</t>
  </si>
  <si>
    <t>RT 76966</t>
  </si>
  <si>
    <t>PED 432191</t>
  </si>
  <si>
    <t>LA-95708468062</t>
  </si>
  <si>
    <t>RT 76967</t>
  </si>
  <si>
    <t>PED 432178</t>
  </si>
  <si>
    <t>LA-95708466684</t>
  </si>
  <si>
    <t>RT 76968</t>
  </si>
  <si>
    <t>PED 431402</t>
  </si>
  <si>
    <t>LA-95708490112</t>
  </si>
  <si>
    <t>RT 76969</t>
  </si>
  <si>
    <t>PED 431376</t>
  </si>
  <si>
    <t>LA-95708466802</t>
  </si>
  <si>
    <t>RT 76970</t>
  </si>
  <si>
    <t>PED 431732</t>
  </si>
  <si>
    <t>GO-12755973400</t>
  </si>
  <si>
    <t>RT 76971</t>
  </si>
  <si>
    <t>PED 431262</t>
  </si>
  <si>
    <t>RT 76972</t>
  </si>
  <si>
    <t>PED 431271</t>
  </si>
  <si>
    <t>GO-12755814953</t>
  </si>
  <si>
    <t>RT 76973</t>
  </si>
  <si>
    <t>PED 431272</t>
  </si>
  <si>
    <t>LA-95708468176</t>
  </si>
  <si>
    <t>RT 76974</t>
  </si>
  <si>
    <t>PED 431236</t>
  </si>
  <si>
    <t>LA-95708467664</t>
  </si>
  <si>
    <t>RT 76975</t>
  </si>
  <si>
    <t>PED 431242</t>
  </si>
  <si>
    <t>LA-95708528671</t>
  </si>
  <si>
    <t>RT 76976</t>
  </si>
  <si>
    <t>PED 431391</t>
  </si>
  <si>
    <t>LA-95708466533</t>
  </si>
  <si>
    <t>RT 76977</t>
  </si>
  <si>
    <t>PED 431404</t>
  </si>
  <si>
    <t>GO-12755725574</t>
  </si>
  <si>
    <t>RT 76978</t>
  </si>
  <si>
    <t>PED 431782</t>
  </si>
  <si>
    <t>LA-95708617442</t>
  </si>
  <si>
    <t>RT 76979</t>
  </si>
  <si>
    <t>PED 432746</t>
  </si>
  <si>
    <t>RT 76980</t>
  </si>
  <si>
    <t>PED 432775</t>
  </si>
  <si>
    <t>LA-95708467734</t>
  </si>
  <si>
    <t>RT 76982</t>
  </si>
  <si>
    <t>PED 432752</t>
  </si>
  <si>
    <t>RT 76983</t>
  </si>
  <si>
    <t>PED 432755</t>
  </si>
  <si>
    <t>LA-95708466953</t>
  </si>
  <si>
    <t>RT 76984</t>
  </si>
  <si>
    <t>PED 432757</t>
  </si>
  <si>
    <t>LA-95708466614</t>
  </si>
  <si>
    <t>RT 76985</t>
  </si>
  <si>
    <t>PED 432760</t>
  </si>
  <si>
    <t>GO-12755725703</t>
  </si>
  <si>
    <t>RT 76986</t>
  </si>
  <si>
    <t>PED 432769</t>
  </si>
  <si>
    <t>RT 76987</t>
  </si>
  <si>
    <t>PED 432764</t>
  </si>
  <si>
    <t>RT 76988</t>
  </si>
  <si>
    <t>PED 432743</t>
  </si>
  <si>
    <t>Quissama</t>
  </si>
  <si>
    <t>LA-95708466872</t>
  </si>
  <si>
    <t>RT 76989</t>
  </si>
  <si>
    <t>PED 432770</t>
  </si>
  <si>
    <t>LA-95708467874</t>
  </si>
  <si>
    <t>RT 76990</t>
  </si>
  <si>
    <t>PED 432767</t>
  </si>
  <si>
    <t>RT 76991</t>
  </si>
  <si>
    <t>PED 432762</t>
  </si>
  <si>
    <t>LA-95708466452</t>
  </si>
  <si>
    <t>RT 76992</t>
  </si>
  <si>
    <t>PED 432744</t>
  </si>
  <si>
    <t>RT 76993</t>
  </si>
  <si>
    <t>PED 432749</t>
  </si>
  <si>
    <t>RT 76994</t>
  </si>
  <si>
    <t>PED 432753</t>
  </si>
  <si>
    <t>RT 76995</t>
  </si>
  <si>
    <t>PED 432754</t>
  </si>
  <si>
    <t>RT 76996</t>
  </si>
  <si>
    <t>PED 432756</t>
  </si>
  <si>
    <t>RT 76997</t>
  </si>
  <si>
    <t>PED 432759</t>
  </si>
  <si>
    <t>RT 76998</t>
  </si>
  <si>
    <t>PED 432763</t>
  </si>
  <si>
    <t>RT 76999</t>
  </si>
  <si>
    <t>PED 432761</t>
  </si>
  <si>
    <t>RT 77006</t>
  </si>
  <si>
    <t>PED 432766</t>
  </si>
  <si>
    <t>GO-12755741814</t>
  </si>
  <si>
    <t>RT 77011</t>
  </si>
  <si>
    <t>PED 432711</t>
  </si>
  <si>
    <t>LA-95708477442</t>
  </si>
  <si>
    <t>RT 77021</t>
  </si>
  <si>
    <t>PED 431543</t>
  </si>
  <si>
    <t>GO-12755737371</t>
  </si>
  <si>
    <t>RT 77023</t>
  </si>
  <si>
    <t>PED 431574</t>
  </si>
  <si>
    <t>LA-95708490355</t>
  </si>
  <si>
    <t>RT 77024</t>
  </si>
  <si>
    <t>PED 431582</t>
  </si>
  <si>
    <t>LA-95708485293</t>
  </si>
  <si>
    <t>RT 77029</t>
  </si>
  <si>
    <t>PED 432652</t>
  </si>
  <si>
    <t>LA-95708845502</t>
  </si>
  <si>
    <t>RT 77030</t>
  </si>
  <si>
    <t>PED 432642</t>
  </si>
  <si>
    <t>LA-95708824465</t>
  </si>
  <si>
    <t>RT 77031</t>
  </si>
  <si>
    <t>PED 432498</t>
  </si>
  <si>
    <t>RT 77036</t>
  </si>
  <si>
    <t>PED 431544</t>
  </si>
  <si>
    <t>AZ-57781914932</t>
  </si>
  <si>
    <t>RT 75684</t>
  </si>
  <si>
    <t>PED 431523</t>
  </si>
  <si>
    <t>LA-95707558585</t>
  </si>
  <si>
    <t>RT 75683</t>
  </si>
  <si>
    <t>PED 431520</t>
  </si>
  <si>
    <t>GO-12754933535</t>
  </si>
  <si>
    <t>RT 75682</t>
  </si>
  <si>
    <t>PED 431518</t>
  </si>
  <si>
    <t>LA-95707558471</t>
  </si>
  <si>
    <t>RT 75681</t>
  </si>
  <si>
    <t>PED 431513</t>
  </si>
  <si>
    <t>GO-12754933550</t>
  </si>
  <si>
    <t>RT 76144</t>
  </si>
  <si>
    <t>PED 432361</t>
  </si>
  <si>
    <t>GO-12755189153</t>
  </si>
  <si>
    <t>RT 76143</t>
  </si>
  <si>
    <t>PED 432354</t>
  </si>
  <si>
    <t>GO-12755189013</t>
  </si>
  <si>
    <t>RT 76142</t>
  </si>
  <si>
    <t>PED 432364</t>
  </si>
  <si>
    <t>GO-12755189746</t>
  </si>
  <si>
    <t>RT 77175</t>
  </si>
  <si>
    <t>PED 431392</t>
  </si>
  <si>
    <t>LA-95708627721</t>
  </si>
  <si>
    <t>RT 77176</t>
  </si>
  <si>
    <t>PED 431390</t>
  </si>
  <si>
    <t>LA-95708617475</t>
  </si>
  <si>
    <t>RT 77177</t>
  </si>
  <si>
    <t>PED 431368</t>
  </si>
  <si>
    <t>GO-12755851213</t>
  </si>
  <si>
    <t>RT 76141</t>
  </si>
  <si>
    <t>PED 432372</t>
  </si>
  <si>
    <t>RT 77179</t>
  </si>
  <si>
    <t>PED 431237</t>
  </si>
  <si>
    <t>GO-12755851051</t>
  </si>
  <si>
    <t>RT 77180</t>
  </si>
  <si>
    <t>PED 431245</t>
  </si>
  <si>
    <t>LA-95708615622</t>
  </si>
  <si>
    <t>RT 77182</t>
  </si>
  <si>
    <t>PED 431252</t>
  </si>
  <si>
    <t>GO-12755864675</t>
  </si>
  <si>
    <t>RT 77183</t>
  </si>
  <si>
    <t>PED 431267</t>
  </si>
  <si>
    <t>LA-95708615390</t>
  </si>
  <si>
    <t>RT 77184</t>
  </si>
  <si>
    <t>PED 431438</t>
  </si>
  <si>
    <t>GO-12755850863</t>
  </si>
  <si>
    <t>RT 77185</t>
  </si>
  <si>
    <t>PED 431387</t>
  </si>
  <si>
    <t>GO-12755850723</t>
  </si>
  <si>
    <t>RT 77186</t>
  </si>
  <si>
    <t>PED 431995</t>
  </si>
  <si>
    <t>RT 77187</t>
  </si>
  <si>
    <t>PED 431974</t>
  </si>
  <si>
    <t>LA-95708616241</t>
  </si>
  <si>
    <t>RT 77188</t>
  </si>
  <si>
    <t>PED 432017</t>
  </si>
  <si>
    <t>RT 77189</t>
  </si>
  <si>
    <t>PED 432179</t>
  </si>
  <si>
    <t>RT 77190</t>
  </si>
  <si>
    <t>PED 432416</t>
  </si>
  <si>
    <t>GO-12755851121</t>
  </si>
  <si>
    <t>RT 77191</t>
  </si>
  <si>
    <t>PED 432365</t>
  </si>
  <si>
    <t>LA-95708617383</t>
  </si>
  <si>
    <t>RT 77192</t>
  </si>
  <si>
    <t>RT 77193</t>
  </si>
  <si>
    <t>GR 20233939</t>
  </si>
  <si>
    <t>RT 77197</t>
  </si>
  <si>
    <t>PED 432813</t>
  </si>
  <si>
    <t>GO-12755858375</t>
  </si>
  <si>
    <t>RT 77198</t>
  </si>
  <si>
    <t>PED 432152</t>
  </si>
  <si>
    <t>LA-95708628723</t>
  </si>
  <si>
    <t>RT 77199</t>
  </si>
  <si>
    <t>PED 432308</t>
  </si>
  <si>
    <t>LA-95708628336</t>
  </si>
  <si>
    <t>RT 77200</t>
  </si>
  <si>
    <t>PED 432304</t>
  </si>
  <si>
    <t>LA-95708628664</t>
  </si>
  <si>
    <t>RT 77201</t>
  </si>
  <si>
    <t>PED 431258</t>
  </si>
  <si>
    <t>LA-95708627684</t>
  </si>
  <si>
    <t>RT 77202</t>
  </si>
  <si>
    <t>PED 431435</t>
  </si>
  <si>
    <t>GO-12755858471</t>
  </si>
  <si>
    <t>RT 77203</t>
  </si>
  <si>
    <t>PED 431405</t>
  </si>
  <si>
    <t>LA-95708628384</t>
  </si>
  <si>
    <t>RT 77204</t>
  </si>
  <si>
    <t>PED 431398</t>
  </si>
  <si>
    <t>RT 77205</t>
  </si>
  <si>
    <t>PED 431487</t>
  </si>
  <si>
    <t>LA-95708628745</t>
  </si>
  <si>
    <t>RT 77207</t>
  </si>
  <si>
    <t>PED 432814</t>
  </si>
  <si>
    <t>GO-12755858132</t>
  </si>
  <si>
    <t>RT 77208</t>
  </si>
  <si>
    <t>PED 432812</t>
  </si>
  <si>
    <t>RT 76140</t>
  </si>
  <si>
    <t>PED 432359</t>
  </si>
  <si>
    <t>GO-12755189400</t>
  </si>
  <si>
    <t>RT 76139</t>
  </si>
  <si>
    <t>PED 432377</t>
  </si>
  <si>
    <t>GO-12755189245</t>
  </si>
  <si>
    <t>RT 77211</t>
  </si>
  <si>
    <t>PED 432174</t>
  </si>
  <si>
    <t>LA-95708628045</t>
  </si>
  <si>
    <t>RT 77212</t>
  </si>
  <si>
    <t>PED 432166</t>
  </si>
  <si>
    <t>LA-95708628082</t>
  </si>
  <si>
    <t>RT 77213</t>
  </si>
  <si>
    <t>PED 432165</t>
  </si>
  <si>
    <t>LA-95708628255</t>
  </si>
  <si>
    <t>RT 77214</t>
  </si>
  <si>
    <t>PED 432307</t>
  </si>
  <si>
    <t>RT 77215</t>
  </si>
  <si>
    <t>PED 431349</t>
  </si>
  <si>
    <t>GO-12755858703</t>
  </si>
  <si>
    <t>RT 77216</t>
  </si>
  <si>
    <t>PED 432167</t>
  </si>
  <si>
    <t>GO-12755873672</t>
  </si>
  <si>
    <t>RT 77217</t>
  </si>
  <si>
    <t>PED 431584</t>
  </si>
  <si>
    <t>RT 77218</t>
  </si>
  <si>
    <t>PED 432168</t>
  </si>
  <si>
    <t>GO-12755858320</t>
  </si>
  <si>
    <t>RT 77219</t>
  </si>
  <si>
    <t>PED 432816</t>
  </si>
  <si>
    <t>RT 77230</t>
  </si>
  <si>
    <t>PED 432653</t>
  </si>
  <si>
    <t>AZ-57752307684</t>
  </si>
  <si>
    <t>RT 77231</t>
  </si>
  <si>
    <t>PED 430622</t>
  </si>
  <si>
    <t>LA-95708843940</t>
  </si>
  <si>
    <t>RT 77232</t>
  </si>
  <si>
    <t>PED 432789</t>
  </si>
  <si>
    <t>LA-95708659840</t>
  </si>
  <si>
    <t>RT 76138</t>
  </si>
  <si>
    <t>GR 20233936</t>
  </si>
  <si>
    <t>GO-12755189330</t>
  </si>
  <si>
    <t>RT 77234</t>
  </si>
  <si>
    <t>PED 432809</t>
  </si>
  <si>
    <t>RT 75680</t>
  </si>
  <si>
    <t>PED 431515</t>
  </si>
  <si>
    <t>RT 75722</t>
  </si>
  <si>
    <t>PED 432117</t>
  </si>
  <si>
    <t>LA-95707558261</t>
  </si>
  <si>
    <t>RT 76137</t>
  </si>
  <si>
    <t>GR 20233934</t>
  </si>
  <si>
    <t>RT 77251</t>
  </si>
  <si>
    <t>PED 432188</t>
  </si>
  <si>
    <t>LA-95708674794</t>
  </si>
  <si>
    <t>RT 77252</t>
  </si>
  <si>
    <t>PED 432180</t>
  </si>
  <si>
    <t>GO-12755897446</t>
  </si>
  <si>
    <t>RT 77253</t>
  </si>
  <si>
    <t>PED 432164</t>
  </si>
  <si>
    <t>LA-95708672484</t>
  </si>
  <si>
    <t>RT 77254</t>
  </si>
  <si>
    <t>PED 432163</t>
  </si>
  <si>
    <t>LA-95708672801</t>
  </si>
  <si>
    <t>RT 77255</t>
  </si>
  <si>
    <t>PED 432161</t>
  </si>
  <si>
    <t>GO-12755896960</t>
  </si>
  <si>
    <t>RT 77256</t>
  </si>
  <si>
    <t>PED 432309</t>
  </si>
  <si>
    <t>GO-12755973886</t>
  </si>
  <si>
    <t>RT 77257</t>
  </si>
  <si>
    <t>PED 432305</t>
  </si>
  <si>
    <t>GO-12755898824</t>
  </si>
  <si>
    <t>RT 77258</t>
  </si>
  <si>
    <t>PED 431493</t>
  </si>
  <si>
    <t>LA-95708675240</t>
  </si>
  <si>
    <t>RT 77259</t>
  </si>
  <si>
    <t>PED 432392</t>
  </si>
  <si>
    <t>RT 77260</t>
  </si>
  <si>
    <t>PED 431492</t>
  </si>
  <si>
    <t>LA-95708675085</t>
  </si>
  <si>
    <t>RT 77261</t>
  </si>
  <si>
    <t>PED 430270</t>
  </si>
  <si>
    <t>GO-12755896201</t>
  </si>
  <si>
    <t>RT 77263</t>
  </si>
  <si>
    <t>PED 432072</t>
  </si>
  <si>
    <t>LA-95708675424</t>
  </si>
  <si>
    <t>RT 77269</t>
  </si>
  <si>
    <t>PED 432003</t>
  </si>
  <si>
    <t>AZ-57749932540</t>
  </si>
  <si>
    <t>RT 77278</t>
  </si>
  <si>
    <t>PED 432311</t>
  </si>
  <si>
    <t>LA-95708719620</t>
  </si>
  <si>
    <t>RT 77279</t>
  </si>
  <si>
    <t>PED 432639</t>
  </si>
  <si>
    <t>GO-12755934045</t>
  </si>
  <si>
    <t>RT 76133</t>
  </si>
  <si>
    <t>PED 431434</t>
  </si>
  <si>
    <t>LA-95707832366</t>
  </si>
  <si>
    <t>RT 76132</t>
  </si>
  <si>
    <t>PED 431337</t>
  </si>
  <si>
    <t>RT 77307</t>
  </si>
  <si>
    <t>PED 432504</t>
  </si>
  <si>
    <t>LA-95708772735</t>
  </si>
  <si>
    <t>RT 77308</t>
  </si>
  <si>
    <t>PED 432781</t>
  </si>
  <si>
    <t>RT 77310</t>
  </si>
  <si>
    <t>PED 431243</t>
  </si>
  <si>
    <t>GO-12755980385</t>
  </si>
  <si>
    <t>RT 77311</t>
  </si>
  <si>
    <t>PED 431342</t>
  </si>
  <si>
    <t>GO-12755979862</t>
  </si>
  <si>
    <t>RT 77312</t>
  </si>
  <si>
    <t>PED 431351</t>
  </si>
  <si>
    <t>LA-95708772525</t>
  </si>
  <si>
    <t>RT 77313</t>
  </si>
  <si>
    <t>PED 431366</t>
  </si>
  <si>
    <t>AZ-57765227245</t>
  </si>
  <si>
    <t>RT 77315</t>
  </si>
  <si>
    <t>PED 431273</t>
  </si>
  <si>
    <t>GO-12755989345</t>
  </si>
  <si>
    <t>RT 77316</t>
  </si>
  <si>
    <t>PED 431395</t>
  </si>
  <si>
    <t>LA-95708782642</t>
  </si>
  <si>
    <t>RT 77317</t>
  </si>
  <si>
    <t>PED 431406</t>
  </si>
  <si>
    <t>GO-12755975054</t>
  </si>
  <si>
    <t>RT 77318</t>
  </si>
  <si>
    <t>PED 431587</t>
  </si>
  <si>
    <t>GO-12755980492</t>
  </si>
  <si>
    <t>RT 77319</t>
  </si>
  <si>
    <t>PED 431784</t>
  </si>
  <si>
    <t>RT 77320</t>
  </si>
  <si>
    <t>PED 432080</t>
  </si>
  <si>
    <t>RT 77324</t>
  </si>
  <si>
    <t>GR 20233940</t>
  </si>
  <si>
    <t>LA-95708783644</t>
  </si>
  <si>
    <t>RT 76056</t>
  </si>
  <si>
    <t>PED 432256</t>
  </si>
  <si>
    <t>GO-12755095633</t>
  </si>
  <si>
    <t>RT 77326</t>
  </si>
  <si>
    <t>PED 432942</t>
  </si>
  <si>
    <t>RT 76050</t>
  </si>
  <si>
    <t>PED 431684</t>
  </si>
  <si>
    <t>GO-12755096042</t>
  </si>
  <si>
    <t>RT 76049</t>
  </si>
  <si>
    <t>PED 431610</t>
  </si>
  <si>
    <t>RT 76011</t>
  </si>
  <si>
    <t>PED 431362</t>
  </si>
  <si>
    <t>GO-12755080826</t>
  </si>
  <si>
    <t>RT 76010</t>
  </si>
  <si>
    <t>PED 431338</t>
  </si>
  <si>
    <t>RT 77334</t>
  </si>
  <si>
    <t>PED 432944</t>
  </si>
  <si>
    <t>LA-95708784823</t>
  </si>
  <si>
    <t>RT 77335</t>
  </si>
  <si>
    <t>PED 432952</t>
  </si>
  <si>
    <t>LA-95708782686</t>
  </si>
  <si>
    <t>RT 77336</t>
  </si>
  <si>
    <t>GR 20233941</t>
  </si>
  <si>
    <t>RT 77337</t>
  </si>
  <si>
    <t>PED 431564</t>
  </si>
  <si>
    <t>RT 77338</t>
  </si>
  <si>
    <t>PED 432183</t>
  </si>
  <si>
    <t>AZ-57765225705</t>
  </si>
  <si>
    <t>RT 77339</t>
  </si>
  <si>
    <t>PED 432788</t>
  </si>
  <si>
    <t>RT 77340</t>
  </si>
  <si>
    <t>PED 432800</t>
  </si>
  <si>
    <t>LA-95708783040</t>
  </si>
  <si>
    <t>GO-12754933421</t>
  </si>
  <si>
    <t>RT 77342</t>
  </si>
  <si>
    <t>PED 431547</t>
  </si>
  <si>
    <t>LA-95708783714</t>
  </si>
  <si>
    <t>RT 77343</t>
  </si>
  <si>
    <t>PED 432723</t>
  </si>
  <si>
    <t>GO-12755992790</t>
  </si>
  <si>
    <t>RT 77344</t>
  </si>
  <si>
    <t>PED 432732</t>
  </si>
  <si>
    <t>RT 77345</t>
  </si>
  <si>
    <t>PED 432933</t>
  </si>
  <si>
    <t>RT 77346</t>
  </si>
  <si>
    <t>PED 432935</t>
  </si>
  <si>
    <t>RT 77347</t>
  </si>
  <si>
    <t>PED 431255</t>
  </si>
  <si>
    <t>AZ-57751866135</t>
  </si>
  <si>
    <t>RT 77348</t>
  </si>
  <si>
    <t>PED 431528</t>
  </si>
  <si>
    <t>AZ-57765226070</t>
  </si>
  <si>
    <t>RT 76009</t>
  </si>
  <si>
    <t>PED 431364</t>
  </si>
  <si>
    <t>LA-95707709472</t>
  </si>
  <si>
    <t>RT 76000</t>
  </si>
  <si>
    <t>PED 431415</t>
  </si>
  <si>
    <t>LA-95707844491</t>
  </si>
  <si>
    <t>RT 75988</t>
  </si>
  <si>
    <t>PED 432266</t>
  </si>
  <si>
    <t>RT 75987</t>
  </si>
  <si>
    <t>PED 432261</t>
  </si>
  <si>
    <t>GO-12755128393</t>
  </si>
  <si>
    <t>RT 75982</t>
  </si>
  <si>
    <t>PED 432272</t>
  </si>
  <si>
    <t>GO-12755214062</t>
  </si>
  <si>
    <t>RT 75981</t>
  </si>
  <si>
    <t>PED 432270</t>
  </si>
  <si>
    <t>RT 75979</t>
  </si>
  <si>
    <t>GR 20234309</t>
  </si>
  <si>
    <t>RT 75969</t>
  </si>
  <si>
    <t>PED 432268</t>
  </si>
  <si>
    <t>LA-95707691574</t>
  </si>
  <si>
    <t>RT 75968</t>
  </si>
  <si>
    <t>PED 431396</t>
  </si>
  <si>
    <t>GO-12755191415</t>
  </si>
  <si>
    <t>RT 75960</t>
  </si>
  <si>
    <t>PED 431377</t>
  </si>
  <si>
    <t>GO-12755071973</t>
  </si>
  <si>
    <t>RT 75959</t>
  </si>
  <si>
    <t>PED 431383</t>
  </si>
  <si>
    <t>LA-95707691526</t>
  </si>
  <si>
    <t>RT 75958</t>
  </si>
  <si>
    <t>PED 431360</t>
  </si>
  <si>
    <t>RT 75949</t>
  </si>
  <si>
    <t>PED 432251</t>
  </si>
  <si>
    <t>LA-95707716041</t>
  </si>
  <si>
    <t>RT 75947</t>
  </si>
  <si>
    <t>PED 432246</t>
  </si>
  <si>
    <t>RT 75944</t>
  </si>
  <si>
    <t>PED 432253</t>
  </si>
  <si>
    <t>RT 75940</t>
  </si>
  <si>
    <t>PED 432153</t>
  </si>
  <si>
    <t>AZ-57726074123</t>
  </si>
  <si>
    <t>RT 77465</t>
  </si>
  <si>
    <t>PED 433035</t>
  </si>
  <si>
    <t>LA-95708916434</t>
  </si>
  <si>
    <t>RT 75933</t>
  </si>
  <si>
    <t>PED 431386</t>
  </si>
  <si>
    <t>LA-95707683255</t>
  </si>
  <si>
    <t>RT 75932</t>
  </si>
  <si>
    <t>PED 431403</t>
  </si>
  <si>
    <t>LA-95707683130</t>
  </si>
  <si>
    <t>RT 75930</t>
  </si>
  <si>
    <t>PED 431384</t>
  </si>
  <si>
    <t>LA-95707682990</t>
  </si>
  <si>
    <t>RT 75922</t>
  </si>
  <si>
    <t>PED 432076</t>
  </si>
  <si>
    <t>RT 75918</t>
  </si>
  <si>
    <t>PED 432077</t>
  </si>
  <si>
    <t>GO-12755059745</t>
  </si>
  <si>
    <t>RT 75847</t>
  </si>
  <si>
    <t>PED 430546</t>
  </si>
  <si>
    <t>LA-95707608031</t>
  </si>
  <si>
    <t>RT 75348</t>
  </si>
  <si>
    <t>PED 431225</t>
  </si>
  <si>
    <t>GO-12754933233</t>
  </si>
  <si>
    <t>RT 75752</t>
  </si>
  <si>
    <t>AUT 20234057</t>
  </si>
  <si>
    <t>LA-95707729761</t>
  </si>
  <si>
    <t>RT 75738</t>
  </si>
  <si>
    <t>PED 431365</t>
  </si>
  <si>
    <t>GO-12754939754</t>
  </si>
  <si>
    <t>RT 75737</t>
  </si>
  <si>
    <t>PED 431340</t>
  </si>
  <si>
    <t>RT 75735</t>
  </si>
  <si>
    <t>PED 431354</t>
  </si>
  <si>
    <t>GO-12754950173</t>
  </si>
  <si>
    <t>RT 75732</t>
  </si>
  <si>
    <t>PED 431361</t>
  </si>
  <si>
    <t>GO-12754934176</t>
  </si>
  <si>
    <t>RT 75731</t>
  </si>
  <si>
    <t>PED 431378</t>
  </si>
  <si>
    <t>GO-12754934132</t>
  </si>
  <si>
    <t>RT 75730</t>
  </si>
  <si>
    <t>PED 431600</t>
  </si>
  <si>
    <t>RT 75729</t>
  </si>
  <si>
    <t>PED 431976</t>
  </si>
  <si>
    <t>RT 75723</t>
  </si>
  <si>
    <t>PED 431224</t>
  </si>
  <si>
    <t>LA-95707558390</t>
  </si>
  <si>
    <t>RT 75347</t>
  </si>
  <si>
    <t>PED 431227</t>
  </si>
  <si>
    <t>GO-12754933255</t>
  </si>
  <si>
    <t>RT 75346</t>
  </si>
  <si>
    <t>PED 431228</t>
  </si>
  <si>
    <t>AZ-57725205961</t>
  </si>
  <si>
    <t>RT 75340</t>
  </si>
  <si>
    <t>PED 431214</t>
  </si>
  <si>
    <t>AZ-57725208142</t>
  </si>
  <si>
    <t>RT 75338</t>
  </si>
  <si>
    <t>PED 431195</t>
  </si>
  <si>
    <t>GO-12754933303</t>
  </si>
  <si>
    <t>RT 75336</t>
  </si>
  <si>
    <t>PED 431200</t>
  </si>
  <si>
    <t>LA-95707558611</t>
  </si>
  <si>
    <t>RT 76366</t>
  </si>
  <si>
    <t>PED 431583</t>
  </si>
  <si>
    <t>RT 77852</t>
  </si>
  <si>
    <t>PED 433285</t>
  </si>
  <si>
    <t>GO-12756320751</t>
  </si>
  <si>
    <t>RT 77789</t>
  </si>
  <si>
    <t>PED 431557</t>
  </si>
  <si>
    <t>LA-95709147644</t>
  </si>
  <si>
    <t>RT 77776</t>
  </si>
  <si>
    <t>PED 432877</t>
  </si>
  <si>
    <t>LA-95709143525</t>
  </si>
  <si>
    <t>RT 77775</t>
  </si>
  <si>
    <t>PED 432879</t>
  </si>
  <si>
    <t>GO-12756302035</t>
  </si>
  <si>
    <t>RT 77747</t>
  </si>
  <si>
    <t>PED 433311</t>
  </si>
  <si>
    <t>GO-12756288654</t>
  </si>
  <si>
    <t>RT 77746</t>
  </si>
  <si>
    <t>PED 433261</t>
  </si>
  <si>
    <t>LA-95709129024</t>
  </si>
  <si>
    <t>RT 77745</t>
  </si>
  <si>
    <t>PED 433279</t>
  </si>
  <si>
    <t>LA-95709130844</t>
  </si>
  <si>
    <t>RT 77744</t>
  </si>
  <si>
    <t>PED 433278</t>
  </si>
  <si>
    <t>LA-95709128420</t>
  </si>
  <si>
    <t>RT 77743</t>
  </si>
  <si>
    <t>PED 433277</t>
  </si>
  <si>
    <t>RT 77742</t>
  </si>
  <si>
    <t>PED 433275</t>
  </si>
  <si>
    <t>LA-95709130505</t>
  </si>
  <si>
    <t>RT 77741</t>
  </si>
  <si>
    <t>PED 433272</t>
  </si>
  <si>
    <t>AZ-57781777312</t>
  </si>
  <si>
    <t>RT 77740</t>
  </si>
  <si>
    <t>PED 433270</t>
  </si>
  <si>
    <t>LA-95709300572</t>
  </si>
  <si>
    <t>RT 77739</t>
  </si>
  <si>
    <t>PED 433268</t>
  </si>
  <si>
    <t>AZ-57781813616</t>
  </si>
  <si>
    <t>RT 77738</t>
  </si>
  <si>
    <t>PED 433266</t>
  </si>
  <si>
    <t>LA-95709128081</t>
  </si>
  <si>
    <t>RT 77737</t>
  </si>
  <si>
    <t>PED 433187</t>
  </si>
  <si>
    <t>GO-12756284546</t>
  </si>
  <si>
    <t>RT 77736</t>
  </si>
  <si>
    <t>PED 433099</t>
  </si>
  <si>
    <t>GO-12756287453</t>
  </si>
  <si>
    <t>RT 77735</t>
  </si>
  <si>
    <t>PED 433093</t>
  </si>
  <si>
    <t>LA-95709125373</t>
  </si>
  <si>
    <t>RT 77734</t>
  </si>
  <si>
    <t>PED 433092</t>
  </si>
  <si>
    <t>RT 77733</t>
  </si>
  <si>
    <t>PED 433091</t>
  </si>
  <si>
    <t>RT 77732</t>
  </si>
  <si>
    <t>PED 432875</t>
  </si>
  <si>
    <t>LA-95709129805</t>
  </si>
  <si>
    <t>RT 77722</t>
  </si>
  <si>
    <t>PED 432874</t>
  </si>
  <si>
    <t>LA-95709127285</t>
  </si>
  <si>
    <t>RT 77721</t>
  </si>
  <si>
    <t>PED 433280</t>
  </si>
  <si>
    <t>AZ-57781816291</t>
  </si>
  <si>
    <t>RT 77720</t>
  </si>
  <si>
    <t>PED 433269</t>
  </si>
  <si>
    <t>AZ-57781811424</t>
  </si>
  <si>
    <t>RT 77719</t>
  </si>
  <si>
    <t>PED 433264</t>
  </si>
  <si>
    <t>RT 77718</t>
  </si>
  <si>
    <t>PED 433256</t>
  </si>
  <si>
    <t>RT 77717</t>
  </si>
  <si>
    <t>PED 433251</t>
  </si>
  <si>
    <t>GO-12756288234</t>
  </si>
  <si>
    <t>RT 77716</t>
  </si>
  <si>
    <t>PED 433248</t>
  </si>
  <si>
    <t>RT 77715</t>
  </si>
  <si>
    <t>PED 433245</t>
  </si>
  <si>
    <t>RT 77714</t>
  </si>
  <si>
    <t>PED 433246</t>
  </si>
  <si>
    <t>AZ-57781792863</t>
  </si>
  <si>
    <t>RT 77713</t>
  </si>
  <si>
    <t>PED 433098</t>
  </si>
  <si>
    <t>LA-95709126412</t>
  </si>
  <si>
    <t>RT 77712</t>
  </si>
  <si>
    <t>PED 433097</t>
  </si>
  <si>
    <t>LA-95709126622</t>
  </si>
  <si>
    <t>RT 77711</t>
  </si>
  <si>
    <t>PED 433096</t>
  </si>
  <si>
    <t>GO-12756287560</t>
  </si>
  <si>
    <t>RT 77710</t>
  </si>
  <si>
    <t>PED 433095</t>
  </si>
  <si>
    <t>LA-95709125793</t>
  </si>
  <si>
    <t>RT 77709</t>
  </si>
  <si>
    <t>PED 433094</t>
  </si>
  <si>
    <t>LA-95709126876</t>
  </si>
  <si>
    <t>RT 77674</t>
  </si>
  <si>
    <t>PED 432649</t>
  </si>
  <si>
    <t>LA-95709114862</t>
  </si>
  <si>
    <t>RT 77673</t>
  </si>
  <si>
    <t>PED 433302</t>
  </si>
  <si>
    <t>RT 77664</t>
  </si>
  <si>
    <t>PED 431975</t>
  </si>
  <si>
    <t>LA-95709114210</t>
  </si>
  <si>
    <t>RT 77663</t>
  </si>
  <si>
    <t>PED 431379</t>
  </si>
  <si>
    <t>AZ-57781540535</t>
  </si>
  <si>
    <t>RT 77662</t>
  </si>
  <si>
    <t>PED 431358</t>
  </si>
  <si>
    <t>GO-12756266884</t>
  </si>
  <si>
    <t>RT 77661</t>
  </si>
  <si>
    <t>PED 431355</t>
  </si>
  <si>
    <t>LA-95709115680</t>
  </si>
  <si>
    <t>RT 77660</t>
  </si>
  <si>
    <t>PED 431352</t>
  </si>
  <si>
    <t>LA-95709115676</t>
  </si>
  <si>
    <t>RT 77659</t>
  </si>
  <si>
    <t>PED 431341</t>
  </si>
  <si>
    <t>LA-95709115621</t>
  </si>
  <si>
    <t>RT 77658</t>
  </si>
  <si>
    <t>PED 431250</t>
  </si>
  <si>
    <t>LA-95709114781</t>
  </si>
  <si>
    <t>RT 77657</t>
  </si>
  <si>
    <t>PED 431240</t>
  </si>
  <si>
    <t>LA-95709114766</t>
  </si>
  <si>
    <t>RT 77656</t>
  </si>
  <si>
    <t>PED 431238</t>
  </si>
  <si>
    <t>LA-95709114792</t>
  </si>
  <si>
    <t>RT 77655</t>
  </si>
  <si>
    <t>PED 430260</t>
  </si>
  <si>
    <t>LA-95709115746</t>
  </si>
  <si>
    <t>RT 77652</t>
  </si>
  <si>
    <t>PED 433296</t>
  </si>
  <si>
    <t>LA-95709114195</t>
  </si>
  <si>
    <t>RT 77651</t>
  </si>
  <si>
    <t>PED 433297</t>
  </si>
  <si>
    <t>GO-12756270513</t>
  </si>
  <si>
    <t>RT 77650</t>
  </si>
  <si>
    <t>PED 433298</t>
  </si>
  <si>
    <t>LA-95709114243</t>
  </si>
  <si>
    <t>RT 77649</t>
  </si>
  <si>
    <t>PED 433304</t>
  </si>
  <si>
    <t>RT 77648</t>
  </si>
  <si>
    <t>PED 433295</t>
  </si>
  <si>
    <t>LA-95709114125</t>
  </si>
  <si>
    <t>RT 77636</t>
  </si>
  <si>
    <t>PED 432647</t>
  </si>
  <si>
    <t>LA-95709113996</t>
  </si>
  <si>
    <t>RT 77635</t>
  </si>
  <si>
    <t>PED 433292</t>
  </si>
  <si>
    <t>LA-95709113871</t>
  </si>
  <si>
    <t>RT 77634</t>
  </si>
  <si>
    <t>PED 433158</t>
  </si>
  <si>
    <t>LA-95709114081</t>
  </si>
  <si>
    <t>RT 77614</t>
  </si>
  <si>
    <t>PED 433031</t>
  </si>
  <si>
    <t>RT 77605</t>
  </si>
  <si>
    <t>PED 433307</t>
  </si>
  <si>
    <t>RT 77604</t>
  </si>
  <si>
    <t>PED 433308</t>
  </si>
  <si>
    <t>GO-12756246260</t>
  </si>
  <si>
    <t>RT 77603</t>
  </si>
  <si>
    <t>PED 433293</t>
  </si>
  <si>
    <t>GO-12756246540</t>
  </si>
  <si>
    <t>RT 77602</t>
  </si>
  <si>
    <t>PED 433294</t>
  </si>
  <si>
    <t>GO-12756246455</t>
  </si>
  <si>
    <t>RT 77599</t>
  </si>
  <si>
    <t>PED 432629</t>
  </si>
  <si>
    <t>GO-12756247623</t>
  </si>
  <si>
    <t>RT 77542</t>
  </si>
  <si>
    <t>PED 432790</t>
  </si>
  <si>
    <t>LA-95708961783</t>
  </si>
  <si>
    <t>RT 77540</t>
  </si>
  <si>
    <t>PED 426331</t>
  </si>
  <si>
    <t>LA-95708962435</t>
  </si>
  <si>
    <t>RT 77502</t>
  </si>
  <si>
    <t>PED 432499</t>
  </si>
  <si>
    <t>RT 77484</t>
  </si>
  <si>
    <t>PED 433036</t>
  </si>
  <si>
    <t>RT 77483</t>
  </si>
  <si>
    <t>PED 433113</t>
  </si>
  <si>
    <t>GO-12756105814</t>
  </si>
  <si>
    <t>RT 77482</t>
  </si>
  <si>
    <t>PED 433105</t>
  </si>
  <si>
    <t>GO-12756101802</t>
  </si>
  <si>
    <t>RT 77481</t>
  </si>
  <si>
    <t>PED 432795</t>
  </si>
  <si>
    <t>LA-95708945705</t>
  </si>
  <si>
    <t>RT 77479</t>
  </si>
  <si>
    <t>PED 433147</t>
  </si>
  <si>
    <t>GO-12756101360</t>
  </si>
  <si>
    <t>RT 77478</t>
  </si>
  <si>
    <t>LA-95708913273</t>
  </si>
  <si>
    <t>RT 77477</t>
  </si>
  <si>
    <t>GR 20233937</t>
  </si>
  <si>
    <t>RT 77476</t>
  </si>
  <si>
    <t>PED 433153</t>
  </si>
  <si>
    <t>GO-12756101043</t>
  </si>
  <si>
    <t>RT 77475</t>
  </si>
  <si>
    <t>PED 433154</t>
  </si>
  <si>
    <t>Campo Largo</t>
  </si>
  <si>
    <t>GO-12756101264</t>
  </si>
  <si>
    <t>RT 77474</t>
  </si>
  <si>
    <t>PED 433107</t>
  </si>
  <si>
    <t>RT 77473</t>
  </si>
  <si>
    <t>PED 433116</t>
  </si>
  <si>
    <t>RT 77472</t>
  </si>
  <si>
    <t>PED 433144</t>
  </si>
  <si>
    <t>GO-12756101150</t>
  </si>
  <si>
    <t>RT 77471</t>
  </si>
  <si>
    <t>PED 433145</t>
  </si>
  <si>
    <t>GO-12756100940</t>
  </si>
  <si>
    <t>RT 77470</t>
  </si>
  <si>
    <t>PED 433151</t>
  </si>
  <si>
    <t>GO-12756100914</t>
  </si>
  <si>
    <t>RT 77469</t>
  </si>
  <si>
    <t>PED 432964</t>
  </si>
  <si>
    <t>Condeuba</t>
  </si>
  <si>
    <t>GO-12756100586</t>
  </si>
  <si>
    <t>RT 77468</t>
  </si>
  <si>
    <t>PED 432972</t>
  </si>
  <si>
    <t>LA-95708912886</t>
  </si>
  <si>
    <t>RT 77467</t>
  </si>
  <si>
    <t>PED 432974</t>
  </si>
  <si>
    <t>RT 77466</t>
  </si>
  <si>
    <t>PED 432976</t>
  </si>
  <si>
    <t>RT 76799</t>
  </si>
  <si>
    <t>PED 431348</t>
  </si>
  <si>
    <t>GO-12755593543</t>
  </si>
  <si>
    <t>RT 75725</t>
  </si>
  <si>
    <t>RT 76413</t>
  </si>
  <si>
    <t>PED 432187</t>
  </si>
  <si>
    <t>GO-12755340600</t>
  </si>
  <si>
    <t>RT 76414</t>
  </si>
  <si>
    <t>PED 432335</t>
  </si>
  <si>
    <t>GO-12755343260</t>
  </si>
  <si>
    <t>RT 76431</t>
  </si>
  <si>
    <t>PED 431268</t>
  </si>
  <si>
    <t>GO-12755346841</t>
  </si>
  <si>
    <t>RT 77934</t>
  </si>
  <si>
    <t>PED 432134</t>
  </si>
  <si>
    <t>GO-12756392350</t>
  </si>
  <si>
    <t>RT 76463</t>
  </si>
  <si>
    <t>PED 432124</t>
  </si>
  <si>
    <t>GO-12755468066</t>
  </si>
  <si>
    <t>RT 72299</t>
  </si>
  <si>
    <t>AUT 20233508</t>
  </si>
  <si>
    <t>GO-12754730480</t>
  </si>
  <si>
    <t>RT 77923</t>
  </si>
  <si>
    <t>PED 433291</t>
  </si>
  <si>
    <t>Bom Jesus da Lapa</t>
  </si>
  <si>
    <t>GO-12756391090</t>
  </si>
  <si>
    <t>RT 76516</t>
  </si>
  <si>
    <t>PED 432040</t>
  </si>
  <si>
    <t>LA-95708152734</t>
  </si>
  <si>
    <t>RT 77912</t>
  </si>
  <si>
    <t>PED 433072</t>
  </si>
  <si>
    <t>LA-95709240265</t>
  </si>
  <si>
    <t>RT 77911</t>
  </si>
  <si>
    <t>PED 433070</t>
  </si>
  <si>
    <t>LA-95709240114</t>
  </si>
  <si>
    <t>RT 76610</t>
  </si>
  <si>
    <t>PED 432433</t>
  </si>
  <si>
    <t>GO-12755574470</t>
  </si>
  <si>
    <t>RT 76611</t>
  </si>
  <si>
    <t>PED 432184</t>
  </si>
  <si>
    <t>GO-12755574573</t>
  </si>
  <si>
    <t>RT 76613</t>
  </si>
  <si>
    <t>PED 432434</t>
  </si>
  <si>
    <t>AZ-57740727400</t>
  </si>
  <si>
    <t>RT 77878</t>
  </si>
  <si>
    <t>PED 432282</t>
  </si>
  <si>
    <t>GO-12756347686</t>
  </si>
  <si>
    <t>RT 75845</t>
  </si>
  <si>
    <t>PED 431668</t>
  </si>
  <si>
    <t>AZ-57725678111</t>
  </si>
  <si>
    <t>RT 76715</t>
  </si>
  <si>
    <t>PED 431256</t>
  </si>
  <si>
    <t>GO-12755591782</t>
  </si>
  <si>
    <t>RT 75846</t>
  </si>
  <si>
    <t>PED 431678</t>
  </si>
  <si>
    <t>GO-12755002161</t>
  </si>
  <si>
    <t>RT 75849</t>
  </si>
  <si>
    <t>PED 431669</t>
  </si>
  <si>
    <t>AZ-57725677304</t>
  </si>
  <si>
    <t>RT 76730</t>
  </si>
  <si>
    <t>PED 432128</t>
  </si>
  <si>
    <t>RT 75953</t>
  </si>
  <si>
    <t>PED 431266</t>
  </si>
  <si>
    <t>RT 76732</t>
  </si>
  <si>
    <t>PED 431285</t>
  </si>
  <si>
    <t>GO-12755593764</t>
  </si>
  <si>
    <t>RT 76735</t>
  </si>
  <si>
    <t>PED 432131</t>
  </si>
  <si>
    <t>RT 76737</t>
  </si>
  <si>
    <t>PED 431298</t>
  </si>
  <si>
    <t>GO-12755593705</t>
  </si>
  <si>
    <t>RT 76738</t>
  </si>
  <si>
    <t>PED 431314</t>
  </si>
  <si>
    <t>AZ-57743366304</t>
  </si>
  <si>
    <t>RT 75954</t>
  </si>
  <si>
    <t>PED 431290</t>
  </si>
  <si>
    <t>LA-95707691530</t>
  </si>
  <si>
    <t>RT 76748</t>
  </si>
  <si>
    <t>PED 431306</t>
  </si>
  <si>
    <t>RT 76749</t>
  </si>
  <si>
    <t>PED 431308</t>
  </si>
  <si>
    <t>RT 76750</t>
  </si>
  <si>
    <t>PED 431312</t>
  </si>
  <si>
    <t>GO-12755616455</t>
  </si>
  <si>
    <t>RT 76751</t>
  </si>
  <si>
    <t>PED 431316</t>
  </si>
  <si>
    <t>RT 76752</t>
  </si>
  <si>
    <t>PED 432068</t>
  </si>
  <si>
    <t>RT 75985</t>
  </si>
  <si>
    <t>PED 432032</t>
  </si>
  <si>
    <t>LA-95707746255</t>
  </si>
  <si>
    <t>RT 75986</t>
  </si>
  <si>
    <t>PED 431936</t>
  </si>
  <si>
    <t>LA-95707747412</t>
  </si>
  <si>
    <t>RT 75989</t>
  </si>
  <si>
    <t>PED 432147</t>
  </si>
  <si>
    <t>GO-12755224982</t>
  </si>
  <si>
    <t>RT 75992</t>
  </si>
  <si>
    <t>PED 431190</t>
  </si>
  <si>
    <t>AZ-57726746226</t>
  </si>
  <si>
    <t>RT 77731</t>
  </si>
  <si>
    <t>PED 432289</t>
  </si>
  <si>
    <t>RT 76787</t>
  </si>
  <si>
    <t>PED 431253</t>
  </si>
  <si>
    <t>Coari</t>
  </si>
  <si>
    <t>LA-95708334826</t>
  </si>
  <si>
    <t>RT 76788</t>
  </si>
  <si>
    <t>PED 431275</t>
  </si>
  <si>
    <t>RT 76789</t>
  </si>
  <si>
    <t>PED 431276</t>
  </si>
  <si>
    <t>Tangara da Serra</t>
  </si>
  <si>
    <t>AZ-57742489565</t>
  </si>
  <si>
    <t>RT 77726</t>
  </si>
  <si>
    <t>PED 433079</t>
  </si>
  <si>
    <t>RT 77725</t>
  </si>
  <si>
    <t>PED 433075</t>
  </si>
  <si>
    <t>GO-12756285913</t>
  </si>
  <si>
    <t>RT 77724</t>
  </si>
  <si>
    <t>PED 433073</t>
  </si>
  <si>
    <t>RT 77723</t>
  </si>
  <si>
    <t>PED 433069</t>
  </si>
  <si>
    <t>GO-12756287276</t>
  </si>
  <si>
    <t>RT 75994</t>
  </si>
  <si>
    <t>PED 432044</t>
  </si>
  <si>
    <t>GO-12755213281</t>
  </si>
  <si>
    <t>RT 76797</t>
  </si>
  <si>
    <t>PED 432503</t>
  </si>
  <si>
    <t>Paulo Afonso</t>
  </si>
  <si>
    <t>GO-12755593720</t>
  </si>
  <si>
    <t>RT 76806</t>
  </si>
  <si>
    <t>PED 431239</t>
  </si>
  <si>
    <t>GO-12755616315</t>
  </si>
  <si>
    <t>RT 76813</t>
  </si>
  <si>
    <t>PED 431280</t>
  </si>
  <si>
    <t>LA-95708345481</t>
  </si>
  <si>
    <t>RT 76814</t>
  </si>
  <si>
    <t>PED 431281</t>
  </si>
  <si>
    <t>LA-95708344991</t>
  </si>
  <si>
    <t>RT 76815</t>
  </si>
  <si>
    <t>PED 431283</t>
  </si>
  <si>
    <t>RT 76907</t>
  </si>
  <si>
    <t>PED 432386</t>
  </si>
  <si>
    <t>LA-95708376244</t>
  </si>
  <si>
    <t>RT 75995</t>
  </si>
  <si>
    <t>PED 431184</t>
  </si>
  <si>
    <t>GO-12755221950</t>
  </si>
  <si>
    <t>RT 75997</t>
  </si>
  <si>
    <t>PED 432172</t>
  </si>
  <si>
    <t>RT 76958</t>
  </si>
  <si>
    <t>PED 431265</t>
  </si>
  <si>
    <t>RT 76001</t>
  </si>
  <si>
    <t>PED 431639</t>
  </si>
  <si>
    <t>LA-95707751354</t>
  </si>
  <si>
    <t>RT 77004</t>
  </si>
  <si>
    <t>PED 431954</t>
  </si>
  <si>
    <t>LA-95708484490</t>
  </si>
  <si>
    <t>RT 77166</t>
  </si>
  <si>
    <t>PED 432123</t>
  </si>
  <si>
    <t>LA-95708616591</t>
  </si>
  <si>
    <t>RT 76002</t>
  </si>
  <si>
    <t>PED 432196</t>
  </si>
  <si>
    <t>RT 76003</t>
  </si>
  <si>
    <t>PED 432260</t>
  </si>
  <si>
    <t>GO-12755212404</t>
  </si>
  <si>
    <t>RT 77223</t>
  </si>
  <si>
    <t>PED 432279</t>
  </si>
  <si>
    <t>GO-12755874372</t>
  </si>
  <si>
    <t>RT 77224</t>
  </si>
  <si>
    <t>PED 432290</t>
  </si>
  <si>
    <t>LA-95708662242</t>
  </si>
  <si>
    <t>RT 77225</t>
  </si>
  <si>
    <t>PED 432288</t>
  </si>
  <si>
    <t>GO-12755874921</t>
  </si>
  <si>
    <t>RT 77226</t>
  </si>
  <si>
    <t>PED 432284</t>
  </si>
  <si>
    <t>AZ-57749606771</t>
  </si>
  <si>
    <t>RT 77227</t>
  </si>
  <si>
    <t>PED 432280</t>
  </si>
  <si>
    <t>LA-95708661483</t>
  </si>
  <si>
    <t>RT 77228</t>
  </si>
  <si>
    <t>PED 432278</t>
  </si>
  <si>
    <t>LA-95708656841</t>
  </si>
  <si>
    <t>RT 76034</t>
  </si>
  <si>
    <t>PED 432194</t>
  </si>
  <si>
    <t>LA-95707749825</t>
  </si>
  <si>
    <t>RT 77235</t>
  </si>
  <si>
    <t>PED 431935</t>
  </si>
  <si>
    <t>LA-95708659394</t>
  </si>
  <si>
    <t>RT 76041</t>
  </si>
  <si>
    <t>PED 432041</t>
  </si>
  <si>
    <t>GO-12755133960</t>
  </si>
  <si>
    <t>RT 76122</t>
  </si>
  <si>
    <t>PED 431955</t>
  </si>
  <si>
    <t>LA-95707848396</t>
  </si>
  <si>
    <t>RT 76123</t>
  </si>
  <si>
    <t>PED 431961</t>
  </si>
  <si>
    <t>LA-95707848503</t>
  </si>
  <si>
    <t>RT 76126</t>
  </si>
  <si>
    <t>PED 432089</t>
  </si>
  <si>
    <t>LA-95707849030</t>
  </si>
  <si>
    <t>RT 76127</t>
  </si>
  <si>
    <t>PED 431947</t>
  </si>
  <si>
    <t>AZ-57727383624</t>
  </si>
  <si>
    <t>RT 76150</t>
  </si>
  <si>
    <t>PED 432145</t>
  </si>
  <si>
    <t>GO-12755216571</t>
  </si>
  <si>
    <t>RT 76151</t>
  </si>
  <si>
    <t>PED 432146</t>
  </si>
  <si>
    <t>GO-12755219286</t>
  </si>
  <si>
    <t>RT 77360</t>
  </si>
  <si>
    <t>PED 432286</t>
  </si>
  <si>
    <t>RT 76159</t>
  </si>
  <si>
    <t>PED 432277</t>
  </si>
  <si>
    <t>GO-12755219054</t>
  </si>
  <si>
    <t>RT 76163</t>
  </si>
  <si>
    <t>PED 431977</t>
  </si>
  <si>
    <t>RT 76167</t>
  </si>
  <si>
    <t>PED 431260</t>
  </si>
  <si>
    <t>GO-12755211682</t>
  </si>
  <si>
    <t>RT 77413</t>
  </si>
  <si>
    <t>PED 432129</t>
  </si>
  <si>
    <t>GO-12756067513</t>
  </si>
  <si>
    <t>RT 76412</t>
  </si>
  <si>
    <t>PED 432186</t>
  </si>
  <si>
    <t>RT 76411</t>
  </si>
  <si>
    <t>PED 432185</t>
  </si>
  <si>
    <t>LA-95708139725</t>
  </si>
  <si>
    <t>RT 76168</t>
  </si>
  <si>
    <t>PED 431478</t>
  </si>
  <si>
    <t>RT 76180</t>
  </si>
  <si>
    <t>PED 431295</t>
  </si>
  <si>
    <t>RT 76401</t>
  </si>
  <si>
    <t>PED 432148</t>
  </si>
  <si>
    <t>LA-95709718903</t>
  </si>
  <si>
    <t>RT 76389</t>
  </si>
  <si>
    <t>PED 431263</t>
  </si>
  <si>
    <t>Sao Mateus</t>
  </si>
  <si>
    <t>RT 76388</t>
  </si>
  <si>
    <t>PED 431274</t>
  </si>
  <si>
    <t>Ponta Pora</t>
  </si>
  <si>
    <t>LA-95708002584</t>
  </si>
  <si>
    <t>RT 76374</t>
  </si>
  <si>
    <t>PED 432132</t>
  </si>
  <si>
    <t>AZ-57728785993</t>
  </si>
  <si>
    <t>RT 76190</t>
  </si>
  <si>
    <t>PED 431174</t>
  </si>
  <si>
    <t>LA-95707876912</t>
  </si>
  <si>
    <t>RT 76249</t>
  </si>
  <si>
    <t>PED 431988</t>
  </si>
  <si>
    <t>GO-12755250112</t>
  </si>
  <si>
    <t>RT 76312</t>
  </si>
  <si>
    <t>PED 432122</t>
  </si>
  <si>
    <t>RT 76311</t>
  </si>
  <si>
    <t>PED 432127</t>
  </si>
  <si>
    <t>GO-12755321066</t>
  </si>
  <si>
    <t>RT 76310</t>
  </si>
  <si>
    <t>PED 432130</t>
  </si>
  <si>
    <t>RT 76250</t>
  </si>
  <si>
    <t>PED 431971</t>
  </si>
  <si>
    <t>LA-95707908180</t>
  </si>
  <si>
    <t>RT 77480</t>
  </si>
  <si>
    <t>PED 432745</t>
  </si>
  <si>
    <t>LA-95708944541</t>
  </si>
  <si>
    <t>RT 76251</t>
  </si>
  <si>
    <t>PED 431171</t>
  </si>
  <si>
    <t>LA-95707910350</t>
  </si>
  <si>
    <t>RT 76293</t>
  </si>
  <si>
    <t>PED 431958</t>
  </si>
  <si>
    <t>GO-12755343713</t>
  </si>
  <si>
    <t>RT 76292</t>
  </si>
  <si>
    <t>PED 431963</t>
  </si>
  <si>
    <t>LA-95708017284</t>
  </si>
  <si>
    <t>RT 76291</t>
  </si>
  <si>
    <t>PED 432039</t>
  </si>
  <si>
    <t>GO-12755341930</t>
  </si>
  <si>
    <t>RT 76290</t>
  </si>
  <si>
    <t>PED 432022</t>
  </si>
  <si>
    <t>LA-95708021764</t>
  </si>
  <si>
    <t>RT 76260</t>
  </si>
  <si>
    <t>PED 432336</t>
  </si>
  <si>
    <t>GO-12755266901</t>
  </si>
  <si>
    <t>RT 76262</t>
  </si>
  <si>
    <t>PED 431986</t>
  </si>
  <si>
    <t>GO-12755266514</t>
  </si>
  <si>
    <t>RT 76263</t>
  </si>
  <si>
    <t>PED 431965</t>
  </si>
  <si>
    <t>LA-95707936493</t>
  </si>
  <si>
    <t>RT 77505</t>
  </si>
  <si>
    <t>PED 433057</t>
  </si>
  <si>
    <t>AZ-57768747501</t>
  </si>
  <si>
    <t>RT 77506</t>
  </si>
  <si>
    <t>PED 433121</t>
  </si>
  <si>
    <t>RT 77507</t>
  </si>
  <si>
    <t>PED 432287</t>
  </si>
  <si>
    <t>GO-12756131213</t>
  </si>
  <si>
    <t>RT 77543</t>
  </si>
  <si>
    <t>PED 432895</t>
  </si>
  <si>
    <t>LA-95708961993</t>
  </si>
  <si>
    <t>RT 77541</t>
  </si>
  <si>
    <t>PED 432784</t>
  </si>
  <si>
    <t>AZ-57768956425</t>
  </si>
  <si>
    <t>RT 76287</t>
  </si>
  <si>
    <t>PED 432406</t>
  </si>
  <si>
    <t>GO-12755345301</t>
  </si>
  <si>
    <t>RT 76288</t>
  </si>
  <si>
    <t>PED 432413</t>
  </si>
  <si>
    <t>LA-95708021403</t>
  </si>
  <si>
    <t>RT 77581</t>
  </si>
  <si>
    <t>PED 432604</t>
  </si>
  <si>
    <t>RT 77582</t>
  </si>
  <si>
    <t>PED 432990</t>
  </si>
  <si>
    <t>GO-12756246035</t>
  </si>
  <si>
    <t>RT 77583</t>
  </si>
  <si>
    <t>PED 432995</t>
  </si>
  <si>
    <t>GO-12756246116</t>
  </si>
  <si>
    <t>RT 77584</t>
  </si>
  <si>
    <t>PED 433007</t>
  </si>
  <si>
    <t>GO-12756246385</t>
  </si>
  <si>
    <t>RT 77585</t>
  </si>
  <si>
    <t>PED 433012</t>
  </si>
  <si>
    <t>GO-12756246584</t>
  </si>
  <si>
    <t>RT 77586</t>
  </si>
  <si>
    <t>PED 433018</t>
  </si>
  <si>
    <t>RT 77587</t>
  </si>
  <si>
    <t>PED 432771</t>
  </si>
  <si>
    <t>RT 77588</t>
  </si>
  <si>
    <t>PED 432774</t>
  </si>
  <si>
    <t>RT 77596</t>
  </si>
  <si>
    <t>PED 432993</t>
  </si>
  <si>
    <t>RT 77597</t>
  </si>
  <si>
    <t>PED 433005</t>
  </si>
  <si>
    <t>RT 77598</t>
  </si>
  <si>
    <t>PED 432435</t>
  </si>
  <si>
    <t>AZ-57780730635</t>
  </si>
  <si>
    <t>RT 76286</t>
  </si>
  <si>
    <t>PED 432398</t>
  </si>
  <si>
    <t>LA-95708022055</t>
  </si>
  <si>
    <t>RT 76285</t>
  </si>
  <si>
    <t>PED 432399</t>
  </si>
  <si>
    <t>GO-12755344472</t>
  </si>
  <si>
    <t>RT 76284</t>
  </si>
  <si>
    <t>PED 432388</t>
  </si>
  <si>
    <t>AZ-57728955216</t>
  </si>
  <si>
    <t>RT 76283</t>
  </si>
  <si>
    <t>PED 432159</t>
  </si>
  <si>
    <t>LA-95708020961</t>
  </si>
  <si>
    <t>RT 76282</t>
  </si>
  <si>
    <t>PED 432394</t>
  </si>
  <si>
    <t>RT 76281</t>
  </si>
  <si>
    <t>PED 432393</t>
  </si>
  <si>
    <t>RT 76280</t>
  </si>
  <si>
    <t>PED 432385</t>
  </si>
  <si>
    <t>GO-12755342405</t>
  </si>
  <si>
    <t>RT 76279</t>
  </si>
  <si>
    <t>PED 432384</t>
  </si>
  <si>
    <t>AZ-57728950692</t>
  </si>
  <si>
    <t>RT 77503</t>
  </si>
  <si>
    <t>PED 432773</t>
  </si>
  <si>
    <t>RT 77644</t>
  </si>
  <si>
    <t>PED 432937</t>
  </si>
  <si>
    <t>GO-12756271084</t>
  </si>
  <si>
    <t>RT 77645</t>
  </si>
  <si>
    <t>PED 432957</t>
  </si>
  <si>
    <t>RT 77646</t>
  </si>
  <si>
    <t>PED 432962</t>
  </si>
  <si>
    <t>RT 77647</t>
  </si>
  <si>
    <t>PED 432968</t>
  </si>
  <si>
    <t>RT 76289</t>
  </si>
  <si>
    <t>PED 432415</t>
  </si>
  <si>
    <t>RT 77501</t>
  </si>
  <si>
    <t>PED 432409</t>
  </si>
  <si>
    <t>RT 76258</t>
  </si>
  <si>
    <t>PED 431731</t>
  </si>
  <si>
    <t>LA-95707940634</t>
  </si>
  <si>
    <t>RT 76257</t>
  </si>
  <si>
    <t>PED 431704</t>
  </si>
  <si>
    <t>LA-95707938173</t>
  </si>
  <si>
    <t>RT 76308</t>
  </si>
  <si>
    <t>PED 432049</t>
  </si>
  <si>
    <t>LA-95707990581</t>
  </si>
  <si>
    <t>RT 76309</t>
  </si>
  <si>
    <t>PED 431964</t>
  </si>
  <si>
    <t>GO-12755308595</t>
  </si>
  <si>
    <t>RT 76313</t>
  </si>
  <si>
    <t>PED 431966</t>
  </si>
  <si>
    <t>LA-95707990695</t>
  </si>
  <si>
    <t>RT 76200</t>
  </si>
  <si>
    <t>PED 432050</t>
  </si>
  <si>
    <t>RT 76194</t>
  </si>
  <si>
    <t>PED 431875</t>
  </si>
  <si>
    <t>GO-12755220034</t>
  </si>
  <si>
    <t>RT 76331</t>
  </si>
  <si>
    <t>PED 432387</t>
  </si>
  <si>
    <t>LA-95708019900</t>
  </si>
  <si>
    <t>RT 76403</t>
  </si>
  <si>
    <t>PED 432389</t>
  </si>
  <si>
    <t>RT 76408</t>
  </si>
  <si>
    <t>PED 432424</t>
  </si>
  <si>
    <t>RT 77363</t>
  </si>
  <si>
    <t>PED 432887</t>
  </si>
  <si>
    <t>LA-95710564153</t>
  </si>
  <si>
    <t>LA-95708923132</t>
  </si>
  <si>
    <t>RT 77359</t>
  </si>
  <si>
    <t>PED 432319</t>
  </si>
  <si>
    <t>RT 77358</t>
  </si>
  <si>
    <t>PED 432407</t>
  </si>
  <si>
    <t>RT 77667</t>
  </si>
  <si>
    <t>PED 432984</t>
  </si>
  <si>
    <t>LA-95709114011</t>
  </si>
  <si>
    <t>RT 77668</t>
  </si>
  <si>
    <t>PED 432917</t>
  </si>
  <si>
    <t>GO-12756268645</t>
  </si>
  <si>
    <t>RT 77669</t>
  </si>
  <si>
    <t>PED 432924</t>
  </si>
  <si>
    <t>RT 77670</t>
  </si>
  <si>
    <t>PED 432929</t>
  </si>
  <si>
    <t>RT 77671</t>
  </si>
  <si>
    <t>PED 432946</t>
  </si>
  <si>
    <t>Ouro Preto do Oeste</t>
  </si>
  <si>
    <t>LA-95709114066</t>
  </si>
  <si>
    <t>RT 77672</t>
  </si>
  <si>
    <t>PED 432963</t>
  </si>
  <si>
    <t>GO-12756267142</t>
  </si>
  <si>
    <t>RT 76136</t>
  </si>
  <si>
    <t>PED 431586</t>
  </si>
  <si>
    <t>GO-12755195700</t>
  </si>
  <si>
    <t>RT 77357</t>
  </si>
  <si>
    <t>PED 432405</t>
  </si>
  <si>
    <t>RT 77675</t>
  </si>
  <si>
    <t>PED 432896</t>
  </si>
  <si>
    <t>AZ-57770668065</t>
  </si>
  <si>
    <t>RT 77676</t>
  </si>
  <si>
    <t>PED 432910</t>
  </si>
  <si>
    <t>RT 77677</t>
  </si>
  <si>
    <t>PED 432920</t>
  </si>
  <si>
    <t>RT 77678</t>
  </si>
  <si>
    <t>PED 432927</t>
  </si>
  <si>
    <t>RT 77679</t>
  </si>
  <si>
    <t>PED 432938</t>
  </si>
  <si>
    <t>LA-95709143072</t>
  </si>
  <si>
    <t>RT 77680</t>
  </si>
  <si>
    <t>PED 432945</t>
  </si>
  <si>
    <t>RT 77333</t>
  </si>
  <si>
    <t>PED 432906</t>
  </si>
  <si>
    <t>RT 77331</t>
  </si>
  <si>
    <t>PED 432859</t>
  </si>
  <si>
    <t>LA-95708784366</t>
  </si>
  <si>
    <t>RT 77323</t>
  </si>
  <si>
    <t>PED 432861</t>
  </si>
  <si>
    <t>LA-95708783375</t>
  </si>
  <si>
    <t>RT 77309</t>
  </si>
  <si>
    <t>PED 432860</t>
  </si>
  <si>
    <t>LA-95708783320</t>
  </si>
  <si>
    <t>RT 76040</t>
  </si>
  <si>
    <t>PED 431468</t>
  </si>
  <si>
    <t>GO-12755138764</t>
  </si>
  <si>
    <t>RT 77229</t>
  </si>
  <si>
    <t>PED 432414</t>
  </si>
  <si>
    <t>LA-95708660886</t>
  </si>
  <si>
    <t>RT 76020</t>
  </si>
  <si>
    <t>PED 430863</t>
  </si>
  <si>
    <t>RT 77206</t>
  </si>
  <si>
    <t>PED 431635</t>
  </si>
  <si>
    <t>GO-12755858213</t>
  </si>
  <si>
    <t>RT 77001</t>
  </si>
  <si>
    <t>PED 432777</t>
  </si>
  <si>
    <t>LA-95708482972</t>
  </si>
  <si>
    <t>RT 76940</t>
  </si>
  <si>
    <t>PED 432478</t>
  </si>
  <si>
    <t>GO-12755676994</t>
  </si>
  <si>
    <t>RT 75996</t>
  </si>
  <si>
    <t>PED 431483</t>
  </si>
  <si>
    <t>RT 76939</t>
  </si>
  <si>
    <t>PED 432477</t>
  </si>
  <si>
    <t>RT 76795</t>
  </si>
  <si>
    <t>PED 432473</t>
  </si>
  <si>
    <t>GO-12755594265</t>
  </si>
  <si>
    <t>RT 76794</t>
  </si>
  <si>
    <t>PED 432497</t>
  </si>
  <si>
    <t>LA-95708616941</t>
  </si>
  <si>
    <t>RT 76793</t>
  </si>
  <si>
    <t>PED 432483</t>
  </si>
  <si>
    <t>RT 76792</t>
  </si>
  <si>
    <t>PED 432474</t>
  </si>
  <si>
    <t>GO-12755594361</t>
  </si>
  <si>
    <t>RT 76790</t>
  </si>
  <si>
    <t>PED 431604</t>
  </si>
  <si>
    <t>RT 77727</t>
  </si>
  <si>
    <t>PED 432411</t>
  </si>
  <si>
    <t>RT 77728</t>
  </si>
  <si>
    <t>PED 432397</t>
  </si>
  <si>
    <t>LA-95709129341</t>
  </si>
  <si>
    <t>RT 77730</t>
  </si>
  <si>
    <t>PED 432772</t>
  </si>
  <si>
    <t>RT 76785</t>
  </si>
  <si>
    <t>PED 431601</t>
  </si>
  <si>
    <t>LA-95708334045</t>
  </si>
  <si>
    <t>RT 75993</t>
  </si>
  <si>
    <t>PED 431640</t>
  </si>
  <si>
    <t>LA-95707844616</t>
  </si>
  <si>
    <t>RT 76760</t>
  </si>
  <si>
    <t>PED 432493</t>
  </si>
  <si>
    <t>RT 75991</t>
  </si>
  <si>
    <t>PED 430941</t>
  </si>
  <si>
    <t>AZ-57726711392</t>
  </si>
  <si>
    <t>RT 75990</t>
  </si>
  <si>
    <t>PED 430993</t>
  </si>
  <si>
    <t>RT 76759</t>
  </si>
  <si>
    <t>PED 432495</t>
  </si>
  <si>
    <t>LA-95708333065</t>
  </si>
  <si>
    <t>RT 76753</t>
  </si>
  <si>
    <t>PED 431697</t>
  </si>
  <si>
    <t>LA-95708434554</t>
  </si>
  <si>
    <t>RT 76739</t>
  </si>
  <si>
    <t>PED 431687</t>
  </si>
  <si>
    <t>RT 76731</t>
  </si>
  <si>
    <t>PED 432487</t>
  </si>
  <si>
    <t>RT 75952</t>
  </si>
  <si>
    <t>PED 431199</t>
  </si>
  <si>
    <t>RT 75951</t>
  </si>
  <si>
    <t>PED 431087</t>
  </si>
  <si>
    <t>RT 75941</t>
  </si>
  <si>
    <t>PED 431090</t>
  </si>
  <si>
    <t>AZ-57726074042</t>
  </si>
  <si>
    <t>RT 75938</t>
  </si>
  <si>
    <t>PED 431193</t>
  </si>
  <si>
    <t>RT 75937</t>
  </si>
  <si>
    <t>PED 431071</t>
  </si>
  <si>
    <t>LA-95707682905</t>
  </si>
  <si>
    <t>RT 75936</t>
  </si>
  <si>
    <t>PED 431187</t>
  </si>
  <si>
    <t>RT 75923</t>
  </si>
  <si>
    <t>PED 430660</t>
  </si>
  <si>
    <t>LA-95707683852</t>
  </si>
  <si>
    <t>RT 77774</t>
  </si>
  <si>
    <t>PED 431603</t>
  </si>
  <si>
    <t>LA-95709145614</t>
  </si>
  <si>
    <t>RT 75917</t>
  </si>
  <si>
    <t>PED 431176</t>
  </si>
  <si>
    <t>LA-95707683351</t>
  </si>
  <si>
    <t>RT 75916</t>
  </si>
  <si>
    <t>PED 431175</t>
  </si>
  <si>
    <t>RT 77777</t>
  </si>
  <si>
    <t>PED 432890</t>
  </si>
  <si>
    <t>LA-95709143901</t>
  </si>
  <si>
    <t>RT 77778</t>
  </si>
  <si>
    <t>PED 432892</t>
  </si>
  <si>
    <t>RT 77779</t>
  </si>
  <si>
    <t>PED 432894</t>
  </si>
  <si>
    <t>RT 77780</t>
  </si>
  <si>
    <t>PED 432898</t>
  </si>
  <si>
    <t>LA-95709144181</t>
  </si>
  <si>
    <t>RT 77781</t>
  </si>
  <si>
    <t>PED 432941</t>
  </si>
  <si>
    <t>RT 77782</t>
  </si>
  <si>
    <t>PED 432949</t>
  </si>
  <si>
    <t>RT 77783</t>
  </si>
  <si>
    <t>PED 432959</t>
  </si>
  <si>
    <t>RT 77784</t>
  </si>
  <si>
    <t>PED 432966</t>
  </si>
  <si>
    <t>RT 77785</t>
  </si>
  <si>
    <t>PED 432971</t>
  </si>
  <si>
    <t>RT 77786</t>
  </si>
  <si>
    <t>PED 432970</t>
  </si>
  <si>
    <t>RT 77787</t>
  </si>
  <si>
    <t>PED 432915</t>
  </si>
  <si>
    <t>RT 77788</t>
  </si>
  <si>
    <t>PED 432969</t>
  </si>
  <si>
    <t>RT 76729</t>
  </si>
  <si>
    <t>PED 431968</t>
  </si>
  <si>
    <t>RT 76717</t>
  </si>
  <si>
    <t>PED 430664</t>
  </si>
  <si>
    <t>RT 77791</t>
  </si>
  <si>
    <t>PED 432891</t>
  </si>
  <si>
    <t>RT 77792</t>
  </si>
  <si>
    <t>PED 432903</t>
  </si>
  <si>
    <t>Macae</t>
  </si>
  <si>
    <t>LA-95709163066</t>
  </si>
  <si>
    <t>RT 77793</t>
  </si>
  <si>
    <t>PED 432908</t>
  </si>
  <si>
    <t>LA-95709144435</t>
  </si>
  <si>
    <t>RT 77794</t>
  </si>
  <si>
    <t>PED 432909</t>
  </si>
  <si>
    <t>RT 77795</t>
  </si>
  <si>
    <t>PED 432932</t>
  </si>
  <si>
    <t>LA-95709162403</t>
  </si>
  <si>
    <t>RT 77797</t>
  </si>
  <si>
    <t>PED 432943</t>
  </si>
  <si>
    <t>RT 77798</t>
  </si>
  <si>
    <t>PED 432948</t>
  </si>
  <si>
    <t>RT 77799</t>
  </si>
  <si>
    <t>PED 432950</t>
  </si>
  <si>
    <t>RT 77800</t>
  </si>
  <si>
    <t>PED 432953</t>
  </si>
  <si>
    <t>RT 77801</t>
  </si>
  <si>
    <t>PED 432955</t>
  </si>
  <si>
    <t>LA-95709143783</t>
  </si>
  <si>
    <t>RT 77802</t>
  </si>
  <si>
    <t>PED 432958</t>
  </si>
  <si>
    <t>LA-95709143643</t>
  </si>
  <si>
    <t>RT 77803</t>
  </si>
  <si>
    <t>PED 432967</t>
  </si>
  <si>
    <t>GO-12756360242</t>
  </si>
  <si>
    <t>RT 77811</t>
  </si>
  <si>
    <t>PED 432889</t>
  </si>
  <si>
    <t>RT 77812</t>
  </si>
  <si>
    <t>PED 432912</t>
  </si>
  <si>
    <t>RT 77813</t>
  </si>
  <si>
    <t>PED 432925</t>
  </si>
  <si>
    <t>RT 77814</t>
  </si>
  <si>
    <t>PED 432934</t>
  </si>
  <si>
    <t>RT 77815</t>
  </si>
  <si>
    <t>PED 432940</t>
  </si>
  <si>
    <t>RT 77816</t>
  </si>
  <si>
    <t>PED 432947</t>
  </si>
  <si>
    <t>RT 77817</t>
  </si>
  <si>
    <t>PED 432954</t>
  </si>
  <si>
    <t>RT 77819</t>
  </si>
  <si>
    <t>PED 432960</t>
  </si>
  <si>
    <t>RT 77820</t>
  </si>
  <si>
    <t>PED 432961</t>
  </si>
  <si>
    <t>RT 77821</t>
  </si>
  <si>
    <t>PED 432965</t>
  </si>
  <si>
    <t>RT 77822</t>
  </si>
  <si>
    <t>PED 432916</t>
  </si>
  <si>
    <t>RT 77823</t>
  </si>
  <si>
    <t>PED 432923</t>
  </si>
  <si>
    <t>RT 77824</t>
  </si>
  <si>
    <t>PED 432956</t>
  </si>
  <si>
    <t>RT 77832</t>
  </si>
  <si>
    <t>PED 432913</t>
  </si>
  <si>
    <t>RT 77833</t>
  </si>
  <si>
    <t>PED 432922</t>
  </si>
  <si>
    <t>RT 77834</t>
  </si>
  <si>
    <t>PED 432928</t>
  </si>
  <si>
    <t>RT 77835</t>
  </si>
  <si>
    <t>PED 432930</t>
  </si>
  <si>
    <t>RT 77836</t>
  </si>
  <si>
    <t>PED 432899</t>
  </si>
  <si>
    <t>RT 77837</t>
  </si>
  <si>
    <t>PED 432901</t>
  </si>
  <si>
    <t>RT 77851</t>
  </si>
  <si>
    <t>PED 432858</t>
  </si>
  <si>
    <t>AZ-57781974944</t>
  </si>
  <si>
    <t>RT 76709</t>
  </si>
  <si>
    <t>PED 432676</t>
  </si>
  <si>
    <t>GO-12755603030</t>
  </si>
  <si>
    <t>RT 77876</t>
  </si>
  <si>
    <t>PED 433010</t>
  </si>
  <si>
    <t>GO-12756348294</t>
  </si>
  <si>
    <t>RT 77877</t>
  </si>
  <si>
    <t>PED 432403</t>
  </si>
  <si>
    <t>RT 76707</t>
  </si>
  <si>
    <t>PED 432456</t>
  </si>
  <si>
    <t>GO-12755602794</t>
  </si>
  <si>
    <t>RT 77879</t>
  </si>
  <si>
    <t>PED 433006</t>
  </si>
  <si>
    <t>GO-12756347966</t>
  </si>
  <si>
    <t>RT 77905</t>
  </si>
  <si>
    <t>PED 433013</t>
  </si>
  <si>
    <t>GO-12756393525</t>
  </si>
  <si>
    <t>RT 77906</t>
  </si>
  <si>
    <t>PED 433014</t>
  </si>
  <si>
    <t>LA-95709256181</t>
  </si>
  <si>
    <t>RT 77908</t>
  </si>
  <si>
    <t>PED 432603</t>
  </si>
  <si>
    <t>RT 77909</t>
  </si>
  <si>
    <t>PED 432994</t>
  </si>
  <si>
    <t>RT 77910</t>
  </si>
  <si>
    <t>PED 433004</t>
  </si>
  <si>
    <t>RT 76525</t>
  </si>
  <si>
    <t>PED 432458</t>
  </si>
  <si>
    <t>GO-12755449726</t>
  </si>
  <si>
    <t>RT 76517</t>
  </si>
  <si>
    <t>PED 432500</t>
  </si>
  <si>
    <t>GO-12755451804</t>
  </si>
  <si>
    <t>RT 77913</t>
  </si>
  <si>
    <t>PED 432819</t>
  </si>
  <si>
    <t>GO-12756391613</t>
  </si>
  <si>
    <t>RT 77914</t>
  </si>
  <si>
    <t>PED 432818</t>
  </si>
  <si>
    <t>GO-12756391543</t>
  </si>
  <si>
    <t>RT 77915</t>
  </si>
  <si>
    <t>PED 432830</t>
  </si>
  <si>
    <t>AZ-57782454676</t>
  </si>
  <si>
    <t>RT 77916</t>
  </si>
  <si>
    <t>PED 432822</t>
  </si>
  <si>
    <t>LA-95709235730</t>
  </si>
  <si>
    <t>RT 77917</t>
  </si>
  <si>
    <t>PED 432820</t>
  </si>
  <si>
    <t>GO-12756391801</t>
  </si>
  <si>
    <t>RT 77918</t>
  </si>
  <si>
    <t>PED 432783</t>
  </si>
  <si>
    <t>RT 77919</t>
  </si>
  <si>
    <t>PED 432486</t>
  </si>
  <si>
    <t>LA-95709237292</t>
  </si>
  <si>
    <t>RT 77920</t>
  </si>
  <si>
    <t>PED 432623</t>
  </si>
  <si>
    <t>RT 77921</t>
  </si>
  <si>
    <t>PED 432835</t>
  </si>
  <si>
    <t>RT 76515</t>
  </si>
  <si>
    <t>PED 431703</t>
  </si>
  <si>
    <t>LA-95708155206</t>
  </si>
  <si>
    <t>RT 76465</t>
  </si>
  <si>
    <t>PED 432470</t>
  </si>
  <si>
    <t>RT 75728</t>
  </si>
  <si>
    <t>PED 431074</t>
  </si>
  <si>
    <t>RT 77927</t>
  </si>
  <si>
    <t>PED 432841</t>
  </si>
  <si>
    <t>GO-12756390994</t>
  </si>
  <si>
    <t>RT 77928</t>
  </si>
  <si>
    <t>PED 432490</t>
  </si>
  <si>
    <t>LA-95709237885</t>
  </si>
  <si>
    <t>RT 77929</t>
  </si>
  <si>
    <t>PED 432837</t>
  </si>
  <si>
    <t>RT 77931</t>
  </si>
  <si>
    <t>PED 432489</t>
  </si>
  <si>
    <t>RT 77933</t>
  </si>
  <si>
    <t>PED 432836</t>
  </si>
  <si>
    <t>RT 76448</t>
  </si>
  <si>
    <t>PED 431725</t>
  </si>
  <si>
    <t>LA-95708139795</t>
  </si>
  <si>
    <t>RT 77935</t>
  </si>
  <si>
    <t>PED 432494</t>
  </si>
  <si>
    <t>GO-12756403130</t>
  </si>
  <si>
    <t>RT 77937</t>
  </si>
  <si>
    <t>PED 432847</t>
  </si>
  <si>
    <t>RT 77939</t>
  </si>
  <si>
    <t>PED 432602</t>
  </si>
  <si>
    <t>LA-95709240044</t>
  </si>
  <si>
    <t>GR 20233933</t>
  </si>
  <si>
    <t>GR 20233938</t>
  </si>
  <si>
    <t>GR 20234522</t>
  </si>
  <si>
    <t>GR 20233932</t>
  </si>
  <si>
    <t>TOTAL</t>
  </si>
  <si>
    <t>N.º Notas Fiscais</t>
  </si>
  <si>
    <t>N.º de Controle</t>
  </si>
  <si>
    <t>Data de despacho da carga</t>
  </si>
  <si>
    <t xml:space="preserve"> Cidade de Origem</t>
  </si>
  <si>
    <t>Ad Valorem (Seguro )</t>
  </si>
  <si>
    <t xml:space="preserve">Taxa de Emergência </t>
  </si>
  <si>
    <t xml:space="preserve">Taxa de Coleta </t>
  </si>
  <si>
    <t xml:space="preserve">Taxa de Redespacho </t>
  </si>
  <si>
    <t>Programas</t>
  </si>
  <si>
    <t>AWB,s das cias aéreas</t>
  </si>
  <si>
    <t>Conferência de Transporte AÉREO (VTCLOG) - (2ª Quinzena) - JULHO - 2023 (ROTINA)</t>
  </si>
  <si>
    <t>Ad  Valorem</t>
  </si>
  <si>
    <t>Emergência</t>
  </si>
  <si>
    <t>Redespacho</t>
  </si>
  <si>
    <t>Conferência de transporte TERRESTRE - (VTCLOG) - (2ª Quinzena)-JULHO- 2023 (ROTINA)</t>
  </si>
  <si>
    <t>RT 79668</t>
  </si>
  <si>
    <t>AUT 20234740</t>
  </si>
  <si>
    <t>NATAL</t>
  </si>
  <si>
    <t>SAS</t>
  </si>
  <si>
    <t>SESAI</t>
  </si>
  <si>
    <t>COVID-19-SVS</t>
  </si>
  <si>
    <t>HEMODERIVADOS</t>
  </si>
  <si>
    <t>LA-95708332063</t>
  </si>
  <si>
    <t>DEMANDA JUDICIAL</t>
  </si>
  <si>
    <t>SVS</t>
  </si>
  <si>
    <t>LA-95707939540</t>
  </si>
  <si>
    <t>LA-95708673700</t>
  </si>
  <si>
    <t>LA-95709088645</t>
  </si>
  <si>
    <t>DST/AIDS-SVS</t>
  </si>
  <si>
    <t>SCTIE</t>
  </si>
  <si>
    <t>AZ-57742536616</t>
  </si>
  <si>
    <t>TABAGISMO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</si>
</sst>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0070C0"/>
      <name val="Arial"/>
      <family val="2"/>
    </font>
    <font>
      <sz val="10"/>
      <color rgb="FF000000"/>
      <name val="MS Sans Serif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B050"/>
      <name val="Arial"/>
      <family val="2"/>
    </font>
    <font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C00000"/>
      <name val="Arial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b/>
      <sz val="11"/>
      <color rgb="FF002060"/>
      <name val="Arial"/>
      <family val="2"/>
    </font>
    <font>
      <b/>
      <sz val="11"/>
      <color rgb="FF7030A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5" fillId="0" borderId="0" applyFont="0" applyFill="0" applyBorder="0" applyAlignment="0" applyProtection="0"/>
  </cellStyleXfs>
  <cellXfs count="110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44" fontId="7" fillId="0" borderId="0" xfId="2" applyFont="1"/>
    <xf numFmtId="44" fontId="7" fillId="0" borderId="0" xfId="2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44" fontId="10" fillId="0" borderId="0" xfId="2" applyFont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9" fillId="0" borderId="8" xfId="0" applyFont="1" applyBorder="1"/>
    <xf numFmtId="0" fontId="9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3" fontId="7" fillId="0" borderId="8" xfId="0" applyNumberFormat="1" applyFont="1" applyBorder="1" applyAlignment="1">
      <alignment horizontal="center"/>
    </xf>
    <xf numFmtId="3" fontId="8" fillId="0" borderId="8" xfId="0" applyNumberFormat="1" applyFont="1" applyBorder="1" applyAlignment="1">
      <alignment horizontal="center"/>
    </xf>
    <xf numFmtId="44" fontId="7" fillId="0" borderId="8" xfId="2" applyFont="1" applyBorder="1"/>
    <xf numFmtId="44" fontId="10" fillId="0" borderId="8" xfId="2" applyFont="1" applyBorder="1"/>
    <xf numFmtId="44" fontId="7" fillId="0" borderId="8" xfId="2" applyFont="1" applyBorder="1" applyAlignment="1">
      <alignment horizontal="center"/>
    </xf>
    <xf numFmtId="0" fontId="7" fillId="0" borderId="9" xfId="0" applyFont="1" applyBorder="1"/>
    <xf numFmtId="44" fontId="11" fillId="0" borderId="8" xfId="2" applyFont="1" applyBorder="1"/>
    <xf numFmtId="44" fontId="11" fillId="0" borderId="8" xfId="2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13" fillId="3" borderId="5" xfId="1" applyNumberFormat="1" applyFont="1" applyFill="1" applyBorder="1" applyAlignment="1">
      <alignment horizontal="center" vertical="center" wrapText="1"/>
    </xf>
    <xf numFmtId="1" fontId="13" fillId="3" borderId="1" xfId="1" applyNumberFormat="1" applyFont="1" applyFill="1" applyBorder="1" applyAlignment="1">
      <alignment horizontal="center" vertical="center" wrapText="1"/>
    </xf>
    <xf numFmtId="1" fontId="13" fillId="3" borderId="1" xfId="0" applyNumberFormat="1" applyFont="1" applyFill="1" applyBorder="1" applyAlignment="1">
      <alignment horizontal="center" vertical="center" wrapText="1"/>
    </xf>
    <xf numFmtId="14" fontId="13" fillId="3" borderId="1" xfId="0" applyNumberFormat="1" applyFont="1" applyFill="1" applyBorder="1" applyAlignment="1">
      <alignment horizontal="center" vertical="center" wrapText="1"/>
    </xf>
    <xf numFmtId="3" fontId="13" fillId="3" borderId="1" xfId="1" applyNumberFormat="1" applyFont="1" applyFill="1" applyBorder="1" applyAlignment="1">
      <alignment horizontal="center" vertical="center" wrapText="1"/>
    </xf>
    <xf numFmtId="44" fontId="13" fillId="3" borderId="1" xfId="2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 wrapText="1"/>
    </xf>
    <xf numFmtId="2" fontId="13" fillId="3" borderId="6" xfId="1" applyNumberFormat="1" applyFont="1" applyFill="1" applyBorder="1" applyAlignment="1">
      <alignment horizontal="center" vertical="center" wrapText="1"/>
    </xf>
    <xf numFmtId="0" fontId="14" fillId="0" borderId="0" xfId="0" applyFont="1"/>
    <xf numFmtId="49" fontId="13" fillId="3" borderId="1" xfId="0" applyNumberFormat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164" fontId="13" fillId="3" borderId="6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4" fontId="4" fillId="4" borderId="1" xfId="2" applyFont="1" applyFill="1" applyBorder="1"/>
    <xf numFmtId="44" fontId="6" fillId="4" borderId="1" xfId="2" applyFont="1" applyFill="1" applyBorder="1"/>
    <xf numFmtId="44" fontId="2" fillId="4" borderId="1" xfId="2" applyFont="1" applyFill="1" applyBorder="1"/>
    <xf numFmtId="44" fontId="15" fillId="4" borderId="1" xfId="2" applyFont="1" applyFill="1" applyBorder="1"/>
    <xf numFmtId="44" fontId="4" fillId="4" borderId="1" xfId="2" applyFont="1" applyFill="1" applyBorder="1" applyAlignment="1">
      <alignment horizontal="center"/>
    </xf>
    <xf numFmtId="44" fontId="16" fillId="4" borderId="1" xfId="2" applyFont="1" applyFill="1" applyBorder="1"/>
    <xf numFmtId="44" fontId="1" fillId="4" borderId="1" xfId="2" applyFont="1" applyFill="1" applyBorder="1"/>
    <xf numFmtId="44" fontId="17" fillId="4" borderId="1" xfId="2" applyFont="1" applyFill="1" applyBorder="1"/>
    <xf numFmtId="0" fontId="4" fillId="5" borderId="1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44" fontId="4" fillId="5" borderId="1" xfId="2" applyFont="1" applyFill="1" applyBorder="1"/>
    <xf numFmtId="44" fontId="6" fillId="5" borderId="1" xfId="2" applyFont="1" applyFill="1" applyBorder="1"/>
    <xf numFmtId="44" fontId="2" fillId="5" borderId="1" xfId="2" applyFont="1" applyFill="1" applyBorder="1"/>
    <xf numFmtId="44" fontId="15" fillId="5" borderId="1" xfId="2" applyFont="1" applyFill="1" applyBorder="1"/>
    <xf numFmtId="44" fontId="4" fillId="5" borderId="1" xfId="2" applyFont="1" applyFill="1" applyBorder="1" applyAlignment="1">
      <alignment horizontal="center"/>
    </xf>
    <xf numFmtId="44" fontId="16" fillId="5" borderId="1" xfId="2" applyFont="1" applyFill="1" applyBorder="1"/>
    <xf numFmtId="44" fontId="1" fillId="5" borderId="1" xfId="2" applyFont="1" applyFill="1" applyBorder="1"/>
    <xf numFmtId="44" fontId="17" fillId="5" borderId="1" xfId="2" applyFont="1" applyFill="1" applyBorder="1"/>
    <xf numFmtId="0" fontId="12" fillId="2" borderId="2" xfId="1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44" fontId="15" fillId="4" borderId="1" xfId="2" applyFont="1" applyFill="1" applyBorder="1" applyAlignment="1">
      <alignment horizontal="right" vertical="center"/>
    </xf>
    <xf numFmtId="44" fontId="2" fillId="4" borderId="1" xfId="2" applyFont="1" applyFill="1" applyBorder="1" applyAlignment="1">
      <alignment horizontal="right" vertical="center"/>
    </xf>
    <xf numFmtId="0" fontId="4" fillId="4" borderId="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44" fontId="15" fillId="5" borderId="1" xfId="2" applyFont="1" applyFill="1" applyBorder="1" applyAlignment="1">
      <alignment horizontal="right" vertical="center"/>
    </xf>
    <xf numFmtId="44" fontId="2" fillId="5" borderId="1" xfId="2" applyFont="1" applyFill="1" applyBorder="1" applyAlignment="1">
      <alignment horizontal="right" vertical="center"/>
    </xf>
    <xf numFmtId="0" fontId="4" fillId="5" borderId="6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44" fontId="18" fillId="4" borderId="16" xfId="0" applyNumberFormat="1" applyFont="1" applyFill="1" applyBorder="1" applyAlignment="1">
      <alignment horizontal="center" vertical="center"/>
    </xf>
    <xf numFmtId="44" fontId="18" fillId="4" borderId="17" xfId="0" applyNumberFormat="1" applyFont="1" applyFill="1" applyBorder="1" applyAlignment="1">
      <alignment horizontal="center" vertical="center"/>
    </xf>
    <xf numFmtId="44" fontId="18" fillId="4" borderId="18" xfId="0" applyNumberFormat="1" applyFont="1" applyFill="1" applyBorder="1" applyAlignment="1">
      <alignment horizontal="center" vertical="center"/>
    </xf>
    <xf numFmtId="44" fontId="18" fillId="5" borderId="16" xfId="0" applyNumberFormat="1" applyFont="1" applyFill="1" applyBorder="1" applyAlignment="1">
      <alignment horizontal="center" vertical="center"/>
    </xf>
    <xf numFmtId="44" fontId="18" fillId="5" borderId="17" xfId="0" applyNumberFormat="1" applyFont="1" applyFill="1" applyBorder="1" applyAlignment="1">
      <alignment horizontal="center" vertical="center"/>
    </xf>
    <xf numFmtId="44" fontId="18" fillId="5" borderId="18" xfId="0" applyNumberFormat="1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Normal 2" xfId="1" xr:uid="{8566B8B4-9A92-4A59-8040-2A05803B234B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A1A7-A74A-417A-9678-7968E32E15F1}">
  <dimension ref="A1:AC1006"/>
  <sheetViews>
    <sheetView tabSelected="1" topLeftCell="O984" zoomScale="95" zoomScaleNormal="95" workbookViewId="0">
      <selection activeCell="X996" sqref="X996"/>
    </sheetView>
  </sheetViews>
  <sheetFormatPr defaultRowHeight="15" x14ac:dyDescent="0.25"/>
  <cols>
    <col min="1" max="1" width="8.42578125" style="91" bestFit="1" customWidth="1"/>
    <col min="2" max="2" width="10.140625" style="2" customWidth="1"/>
    <col min="3" max="3" width="10.5703125" style="2" bestFit="1" customWidth="1"/>
    <col min="4" max="4" width="15.42578125" style="2" customWidth="1"/>
    <col min="5" max="5" width="11.85546875" style="2" bestFit="1" customWidth="1"/>
    <col min="6" max="6" width="14.85546875" style="1" bestFit="1" customWidth="1"/>
    <col min="7" max="7" width="4.7109375" style="2" customWidth="1"/>
    <col min="8" max="8" width="27.7109375" style="7" customWidth="1"/>
    <col min="9" max="9" width="4.7109375" style="8" customWidth="1"/>
    <col min="10" max="10" width="8.85546875" style="2" bestFit="1" customWidth="1"/>
    <col min="11" max="13" width="5.85546875" style="9" bestFit="1" customWidth="1"/>
    <col min="14" max="14" width="6.42578125" style="5" bestFit="1" customWidth="1"/>
    <col min="15" max="15" width="10.7109375" style="5" bestFit="1" customWidth="1"/>
    <col min="16" max="16" width="10.7109375" style="6" bestFit="1" customWidth="1"/>
    <col min="17" max="17" width="11.28515625" style="3" bestFit="1" customWidth="1"/>
    <col min="18" max="18" width="16.85546875" style="10" bestFit="1" customWidth="1"/>
    <col min="19" max="19" width="20" style="3" bestFit="1" customWidth="1"/>
    <col min="20" max="20" width="17" style="3" bestFit="1" customWidth="1"/>
    <col min="21" max="21" width="10" style="3" bestFit="1" customWidth="1"/>
    <col min="22" max="22" width="16.140625" style="4" customWidth="1"/>
    <col min="23" max="23" width="14.42578125" style="3" bestFit="1" customWidth="1"/>
    <col min="24" max="26" width="15.5703125" style="3" bestFit="1" customWidth="1"/>
    <col min="27" max="27" width="18.85546875" style="3" bestFit="1" customWidth="1"/>
    <col min="28" max="28" width="22.140625" style="1" bestFit="1" customWidth="1"/>
    <col min="29" max="29" width="20.140625" style="2" customWidth="1"/>
  </cols>
  <sheetData>
    <row r="1" spans="1:29" ht="36" customHeight="1" x14ac:dyDescent="0.25">
      <c r="A1" s="70" t="s">
        <v>3971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2"/>
    </row>
    <row r="2" spans="1:29" ht="63" x14ac:dyDescent="0.25">
      <c r="A2" s="26" t="s">
        <v>3961</v>
      </c>
      <c r="B2" s="27" t="s">
        <v>3962</v>
      </c>
      <c r="C2" s="28" t="s">
        <v>30</v>
      </c>
      <c r="D2" s="28" t="s">
        <v>31</v>
      </c>
      <c r="E2" s="29" t="s">
        <v>3963</v>
      </c>
      <c r="F2" s="27" t="s">
        <v>3964</v>
      </c>
      <c r="G2" s="27" t="s">
        <v>32</v>
      </c>
      <c r="H2" s="27" t="s">
        <v>33</v>
      </c>
      <c r="I2" s="27" t="s">
        <v>32</v>
      </c>
      <c r="J2" s="27" t="s">
        <v>34</v>
      </c>
      <c r="K2" s="73" t="s">
        <v>104</v>
      </c>
      <c r="L2" s="73"/>
      <c r="M2" s="73"/>
      <c r="N2" s="30" t="s">
        <v>35</v>
      </c>
      <c r="O2" s="30" t="s">
        <v>36</v>
      </c>
      <c r="P2" s="30" t="s">
        <v>37</v>
      </c>
      <c r="Q2" s="31" t="s">
        <v>38</v>
      </c>
      <c r="R2" s="31" t="s">
        <v>39</v>
      </c>
      <c r="S2" s="31" t="s">
        <v>40</v>
      </c>
      <c r="T2" s="31" t="s">
        <v>3965</v>
      </c>
      <c r="U2" s="31" t="s">
        <v>41</v>
      </c>
      <c r="V2" s="32" t="s">
        <v>42</v>
      </c>
      <c r="W2" s="31" t="s">
        <v>3966</v>
      </c>
      <c r="X2" s="31" t="s">
        <v>3967</v>
      </c>
      <c r="Y2" s="31" t="s">
        <v>43</v>
      </c>
      <c r="Z2" s="31" t="s">
        <v>3968</v>
      </c>
      <c r="AA2" s="31" t="s">
        <v>79</v>
      </c>
      <c r="AB2" s="31" t="s">
        <v>3969</v>
      </c>
      <c r="AC2" s="33" t="s">
        <v>3970</v>
      </c>
    </row>
    <row r="3" spans="1:29" x14ac:dyDescent="0.25">
      <c r="A3" s="87">
        <v>4546</v>
      </c>
      <c r="B3" s="38">
        <v>81071</v>
      </c>
      <c r="C3" s="38" t="s">
        <v>1201</v>
      </c>
      <c r="D3" s="38" t="s">
        <v>1202</v>
      </c>
      <c r="E3" s="39">
        <v>45138</v>
      </c>
      <c r="F3" s="40" t="s">
        <v>44</v>
      </c>
      <c r="G3" s="38" t="s">
        <v>0</v>
      </c>
      <c r="H3" s="41" t="s">
        <v>48</v>
      </c>
      <c r="I3" s="42" t="s">
        <v>9</v>
      </c>
      <c r="J3" s="38" t="s">
        <v>10</v>
      </c>
      <c r="K3" s="43">
        <v>0.26</v>
      </c>
      <c r="L3" s="43">
        <v>0.28000000000000003</v>
      </c>
      <c r="M3" s="43">
        <v>0.38</v>
      </c>
      <c r="N3" s="44">
        <v>11</v>
      </c>
      <c r="O3" s="44">
        <v>97</v>
      </c>
      <c r="P3" s="45">
        <v>97</v>
      </c>
      <c r="Q3" s="46">
        <v>8.33</v>
      </c>
      <c r="R3" s="47">
        <v>808.01</v>
      </c>
      <c r="S3" s="46">
        <v>10279.959999999999</v>
      </c>
      <c r="T3" s="52">
        <f t="shared" ref="T3:T66" si="0">S3*0.55%</f>
        <v>56.53978</v>
      </c>
      <c r="U3" s="51">
        <v>7.34</v>
      </c>
      <c r="V3" s="50" t="s">
        <v>45</v>
      </c>
      <c r="W3" s="47">
        <v>0</v>
      </c>
      <c r="X3" s="84">
        <f>P3*4.06</f>
        <v>393.81999999999994</v>
      </c>
      <c r="Y3" s="85">
        <f>P3*4.06</f>
        <v>393.81999999999994</v>
      </c>
      <c r="Z3" s="52">
        <f t="shared" ref="Z3" si="1">P3*3.53</f>
        <v>342.40999999999997</v>
      </c>
      <c r="AA3" s="53">
        <f t="shared" ref="AA3:AA66" si="2">R3+T3+U3+W3+X3+Y3+Z3</f>
        <v>2001.9397799999997</v>
      </c>
      <c r="AB3" s="98" t="s">
        <v>3979</v>
      </c>
      <c r="AC3" s="86" t="s">
        <v>1203</v>
      </c>
    </row>
    <row r="4" spans="1:29" x14ac:dyDescent="0.25">
      <c r="A4" s="88"/>
      <c r="B4" s="38">
        <v>80620</v>
      </c>
      <c r="C4" s="38" t="s">
        <v>1204</v>
      </c>
      <c r="D4" s="38" t="s">
        <v>1205</v>
      </c>
      <c r="E4" s="39">
        <v>45135</v>
      </c>
      <c r="F4" s="40" t="s">
        <v>44</v>
      </c>
      <c r="G4" s="38" t="s">
        <v>0</v>
      </c>
      <c r="H4" s="41" t="s">
        <v>60</v>
      </c>
      <c r="I4" s="42" t="s">
        <v>7</v>
      </c>
      <c r="J4" s="38" t="s">
        <v>3</v>
      </c>
      <c r="K4" s="43">
        <v>0</v>
      </c>
      <c r="L4" s="43">
        <v>0</v>
      </c>
      <c r="M4" s="43">
        <v>0</v>
      </c>
      <c r="N4" s="44">
        <v>42</v>
      </c>
      <c r="O4" s="44">
        <v>363</v>
      </c>
      <c r="P4" s="45">
        <v>363</v>
      </c>
      <c r="Q4" s="46">
        <v>16.64</v>
      </c>
      <c r="R4" s="47">
        <v>6040.32</v>
      </c>
      <c r="S4" s="46">
        <v>38939.25</v>
      </c>
      <c r="T4" s="52">
        <f t="shared" si="0"/>
        <v>214.16587500000003</v>
      </c>
      <c r="U4" s="51">
        <v>7.34</v>
      </c>
      <c r="V4" s="50" t="s">
        <v>45</v>
      </c>
      <c r="W4" s="47">
        <v>0</v>
      </c>
      <c r="X4" s="84">
        <f t="shared" ref="X4:X67" si="3">P4*4.06</f>
        <v>1473.7799999999997</v>
      </c>
      <c r="Y4" s="85">
        <f t="shared" ref="Y4:Y67" si="4">P4*4.06</f>
        <v>1473.7799999999997</v>
      </c>
      <c r="Z4" s="52">
        <v>0</v>
      </c>
      <c r="AA4" s="53">
        <f t="shared" si="2"/>
        <v>9209.3858749999999</v>
      </c>
      <c r="AB4" s="99"/>
      <c r="AC4" s="86" t="s">
        <v>1206</v>
      </c>
    </row>
    <row r="5" spans="1:29" x14ac:dyDescent="0.25">
      <c r="A5" s="88"/>
      <c r="B5" s="38">
        <v>80733</v>
      </c>
      <c r="C5" s="38" t="s">
        <v>1207</v>
      </c>
      <c r="D5" s="38" t="s">
        <v>1208</v>
      </c>
      <c r="E5" s="39">
        <v>45136</v>
      </c>
      <c r="F5" s="40" t="s">
        <v>44</v>
      </c>
      <c r="G5" s="38" t="s">
        <v>0</v>
      </c>
      <c r="H5" s="41" t="s">
        <v>77</v>
      </c>
      <c r="I5" s="42" t="s">
        <v>23</v>
      </c>
      <c r="J5" s="38" t="s">
        <v>3</v>
      </c>
      <c r="K5" s="43">
        <v>0</v>
      </c>
      <c r="L5" s="43">
        <v>0</v>
      </c>
      <c r="M5" s="43">
        <v>0</v>
      </c>
      <c r="N5" s="44">
        <v>2</v>
      </c>
      <c r="O5" s="44">
        <v>3</v>
      </c>
      <c r="P5" s="45">
        <v>17</v>
      </c>
      <c r="Q5" s="46">
        <v>20.38</v>
      </c>
      <c r="R5" s="47">
        <v>346.46</v>
      </c>
      <c r="S5" s="46">
        <v>1087.07</v>
      </c>
      <c r="T5" s="52">
        <f t="shared" si="0"/>
        <v>5.978885</v>
      </c>
      <c r="U5" s="51">
        <v>7.34</v>
      </c>
      <c r="V5" s="50" t="s">
        <v>45</v>
      </c>
      <c r="W5" s="47">
        <v>0</v>
      </c>
      <c r="X5" s="84">
        <f t="shared" si="3"/>
        <v>69.02</v>
      </c>
      <c r="Y5" s="85">
        <f t="shared" si="4"/>
        <v>69.02</v>
      </c>
      <c r="Z5" s="52">
        <v>0</v>
      </c>
      <c r="AA5" s="53">
        <f t="shared" si="2"/>
        <v>497.81888499999991</v>
      </c>
      <c r="AB5" s="99"/>
      <c r="AC5" s="86" t="s">
        <v>1209</v>
      </c>
    </row>
    <row r="6" spans="1:29" x14ac:dyDescent="0.25">
      <c r="A6" s="88"/>
      <c r="B6" s="38">
        <v>80518</v>
      </c>
      <c r="C6" s="38" t="s">
        <v>1210</v>
      </c>
      <c r="D6" s="38" t="s">
        <v>1211</v>
      </c>
      <c r="E6" s="39">
        <v>45134</v>
      </c>
      <c r="F6" s="40" t="s">
        <v>44</v>
      </c>
      <c r="G6" s="38" t="s">
        <v>0</v>
      </c>
      <c r="H6" s="41" t="s">
        <v>67</v>
      </c>
      <c r="I6" s="42" t="s">
        <v>22</v>
      </c>
      <c r="J6" s="38" t="s">
        <v>3</v>
      </c>
      <c r="K6" s="43">
        <v>0.25</v>
      </c>
      <c r="L6" s="43">
        <v>0.28000000000000003</v>
      </c>
      <c r="M6" s="43">
        <v>0.38</v>
      </c>
      <c r="N6" s="44">
        <v>25</v>
      </c>
      <c r="O6" s="44">
        <v>217</v>
      </c>
      <c r="P6" s="45">
        <v>217</v>
      </c>
      <c r="Q6" s="46">
        <v>19.73</v>
      </c>
      <c r="R6" s="47">
        <v>4281.41</v>
      </c>
      <c r="S6" s="46">
        <v>23363.55</v>
      </c>
      <c r="T6" s="52">
        <f t="shared" si="0"/>
        <v>128.49952500000001</v>
      </c>
      <c r="U6" s="51">
        <v>7.34</v>
      </c>
      <c r="V6" s="50" t="s">
        <v>45</v>
      </c>
      <c r="W6" s="47">
        <v>0</v>
      </c>
      <c r="X6" s="84">
        <f t="shared" si="3"/>
        <v>881.01999999999987</v>
      </c>
      <c r="Y6" s="85">
        <f t="shared" si="4"/>
        <v>881.01999999999987</v>
      </c>
      <c r="Z6" s="52">
        <v>0</v>
      </c>
      <c r="AA6" s="53">
        <f t="shared" si="2"/>
        <v>6179.2895249999992</v>
      </c>
      <c r="AB6" s="99"/>
      <c r="AC6" s="86" t="s">
        <v>1212</v>
      </c>
    </row>
    <row r="7" spans="1:29" x14ac:dyDescent="0.25">
      <c r="A7" s="88"/>
      <c r="B7" s="38">
        <v>79770</v>
      </c>
      <c r="C7" s="38" t="s">
        <v>1213</v>
      </c>
      <c r="D7" s="38" t="s">
        <v>1214</v>
      </c>
      <c r="E7" s="39">
        <v>45128</v>
      </c>
      <c r="F7" s="40" t="s">
        <v>44</v>
      </c>
      <c r="G7" s="38" t="s">
        <v>0</v>
      </c>
      <c r="H7" s="41" t="s">
        <v>46</v>
      </c>
      <c r="I7" s="42" t="s">
        <v>11</v>
      </c>
      <c r="J7" s="38" t="s">
        <v>3</v>
      </c>
      <c r="K7" s="43">
        <v>0</v>
      </c>
      <c r="L7" s="43">
        <v>0</v>
      </c>
      <c r="M7" s="43">
        <v>0</v>
      </c>
      <c r="N7" s="44">
        <v>20</v>
      </c>
      <c r="O7" s="44">
        <v>160</v>
      </c>
      <c r="P7" s="45">
        <v>160</v>
      </c>
      <c r="Q7" s="46">
        <v>7.09</v>
      </c>
      <c r="R7" s="47">
        <v>1134.4000000000001</v>
      </c>
      <c r="S7" s="46">
        <v>17522.66</v>
      </c>
      <c r="T7" s="52">
        <f t="shared" si="0"/>
        <v>96.37463000000001</v>
      </c>
      <c r="U7" s="51">
        <v>7.34</v>
      </c>
      <c r="V7" s="50" t="s">
        <v>45</v>
      </c>
      <c r="W7" s="47">
        <v>0</v>
      </c>
      <c r="X7" s="84">
        <f t="shared" si="3"/>
        <v>649.59999999999991</v>
      </c>
      <c r="Y7" s="85">
        <f t="shared" si="4"/>
        <v>649.59999999999991</v>
      </c>
      <c r="Z7" s="52">
        <v>0</v>
      </c>
      <c r="AA7" s="53">
        <f t="shared" si="2"/>
        <v>2537.3146299999999</v>
      </c>
      <c r="AB7" s="99"/>
      <c r="AC7" s="86" t="s">
        <v>1215</v>
      </c>
    </row>
    <row r="8" spans="1:29" x14ac:dyDescent="0.25">
      <c r="A8" s="88"/>
      <c r="B8" s="38">
        <v>80829</v>
      </c>
      <c r="C8" s="38" t="s">
        <v>1216</v>
      </c>
      <c r="D8" s="38" t="s">
        <v>1217</v>
      </c>
      <c r="E8" s="39">
        <v>45138</v>
      </c>
      <c r="F8" s="40" t="s">
        <v>44</v>
      </c>
      <c r="G8" s="38" t="s">
        <v>0</v>
      </c>
      <c r="H8" s="41" t="s">
        <v>56</v>
      </c>
      <c r="I8" s="42" t="s">
        <v>5</v>
      </c>
      <c r="J8" s="38" t="s">
        <v>3</v>
      </c>
      <c r="K8" s="43">
        <v>0</v>
      </c>
      <c r="L8" s="43">
        <v>0</v>
      </c>
      <c r="M8" s="43">
        <v>0</v>
      </c>
      <c r="N8" s="44">
        <v>11</v>
      </c>
      <c r="O8" s="44">
        <v>83</v>
      </c>
      <c r="P8" s="45">
        <v>83</v>
      </c>
      <c r="Q8" s="46">
        <v>11.66</v>
      </c>
      <c r="R8" s="47">
        <v>967.78</v>
      </c>
      <c r="S8" s="46">
        <v>9734.81</v>
      </c>
      <c r="T8" s="52">
        <f t="shared" si="0"/>
        <v>53.541454999999999</v>
      </c>
      <c r="U8" s="51">
        <v>7.34</v>
      </c>
      <c r="V8" s="50" t="s">
        <v>45</v>
      </c>
      <c r="W8" s="47">
        <v>0</v>
      </c>
      <c r="X8" s="84">
        <f t="shared" si="3"/>
        <v>336.97999999999996</v>
      </c>
      <c r="Y8" s="85">
        <f t="shared" si="4"/>
        <v>336.97999999999996</v>
      </c>
      <c r="Z8" s="52">
        <v>0</v>
      </c>
      <c r="AA8" s="53">
        <f t="shared" si="2"/>
        <v>1702.621455</v>
      </c>
      <c r="AB8" s="99"/>
      <c r="AC8" s="86" t="s">
        <v>1218</v>
      </c>
    </row>
    <row r="9" spans="1:29" x14ac:dyDescent="0.25">
      <c r="A9" s="88"/>
      <c r="B9" s="38">
        <v>79703</v>
      </c>
      <c r="C9" s="38" t="s">
        <v>1219</v>
      </c>
      <c r="D9" s="38" t="s">
        <v>1220</v>
      </c>
      <c r="E9" s="39">
        <v>45128</v>
      </c>
      <c r="F9" s="40" t="s">
        <v>44</v>
      </c>
      <c r="G9" s="38" t="s">
        <v>0</v>
      </c>
      <c r="H9" s="41" t="s">
        <v>65</v>
      </c>
      <c r="I9" s="42" t="s">
        <v>25</v>
      </c>
      <c r="J9" s="38" t="s">
        <v>3</v>
      </c>
      <c r="K9" s="43">
        <v>0.28000000000000003</v>
      </c>
      <c r="L9" s="43">
        <v>0.28000000000000003</v>
      </c>
      <c r="M9" s="43">
        <v>0.38</v>
      </c>
      <c r="N9" s="44">
        <v>6</v>
      </c>
      <c r="O9" s="44">
        <v>52</v>
      </c>
      <c r="P9" s="45">
        <v>52</v>
      </c>
      <c r="Q9" s="46">
        <v>24.49</v>
      </c>
      <c r="R9" s="47">
        <v>1273.48</v>
      </c>
      <c r="S9" s="46">
        <v>5607.25</v>
      </c>
      <c r="T9" s="52">
        <f t="shared" si="0"/>
        <v>30.839875000000003</v>
      </c>
      <c r="U9" s="51">
        <v>7.34</v>
      </c>
      <c r="V9" s="50" t="s">
        <v>45</v>
      </c>
      <c r="W9" s="47">
        <v>0</v>
      </c>
      <c r="X9" s="84">
        <f t="shared" si="3"/>
        <v>211.11999999999998</v>
      </c>
      <c r="Y9" s="85">
        <f t="shared" si="4"/>
        <v>211.11999999999998</v>
      </c>
      <c r="Z9" s="52">
        <v>0</v>
      </c>
      <c r="AA9" s="53">
        <f t="shared" si="2"/>
        <v>1733.8998749999996</v>
      </c>
      <c r="AB9" s="99"/>
      <c r="AC9" s="86" t="s">
        <v>1221</v>
      </c>
    </row>
    <row r="10" spans="1:29" x14ac:dyDescent="0.25">
      <c r="A10" s="89"/>
      <c r="B10" s="38">
        <v>80628</v>
      </c>
      <c r="C10" s="38" t="s">
        <v>1222</v>
      </c>
      <c r="D10" s="38" t="s">
        <v>1223</v>
      </c>
      <c r="E10" s="39">
        <v>45135</v>
      </c>
      <c r="F10" s="40" t="s">
        <v>44</v>
      </c>
      <c r="G10" s="38" t="s">
        <v>0</v>
      </c>
      <c r="H10" s="41" t="s">
        <v>57</v>
      </c>
      <c r="I10" s="42" t="s">
        <v>12</v>
      </c>
      <c r="J10" s="38" t="s">
        <v>3</v>
      </c>
      <c r="K10" s="43">
        <v>0</v>
      </c>
      <c r="L10" s="43">
        <v>0</v>
      </c>
      <c r="M10" s="43">
        <v>0</v>
      </c>
      <c r="N10" s="44">
        <v>11</v>
      </c>
      <c r="O10" s="44">
        <v>88</v>
      </c>
      <c r="P10" s="45">
        <v>88</v>
      </c>
      <c r="Q10" s="46">
        <v>16.14</v>
      </c>
      <c r="R10" s="47">
        <v>1420.32</v>
      </c>
      <c r="S10" s="46">
        <v>9345.42</v>
      </c>
      <c r="T10" s="52">
        <f t="shared" si="0"/>
        <v>51.399810000000002</v>
      </c>
      <c r="U10" s="51">
        <v>7.34</v>
      </c>
      <c r="V10" s="50" t="s">
        <v>45</v>
      </c>
      <c r="W10" s="47">
        <v>0</v>
      </c>
      <c r="X10" s="84">
        <f t="shared" si="3"/>
        <v>357.28</v>
      </c>
      <c r="Y10" s="85">
        <f t="shared" si="4"/>
        <v>357.28</v>
      </c>
      <c r="Z10" s="52">
        <v>0</v>
      </c>
      <c r="AA10" s="53">
        <f t="shared" si="2"/>
        <v>2193.6198100000001</v>
      </c>
      <c r="AB10" s="100"/>
      <c r="AC10" s="86" t="s">
        <v>1224</v>
      </c>
    </row>
    <row r="11" spans="1:29" x14ac:dyDescent="0.25">
      <c r="A11" s="92">
        <v>4547</v>
      </c>
      <c r="B11" s="54">
        <v>79289</v>
      </c>
      <c r="C11" s="54" t="s">
        <v>1225</v>
      </c>
      <c r="D11" s="54" t="s">
        <v>1226</v>
      </c>
      <c r="E11" s="55">
        <v>45125</v>
      </c>
      <c r="F11" s="56" t="s">
        <v>44</v>
      </c>
      <c r="G11" s="54" t="s">
        <v>0</v>
      </c>
      <c r="H11" s="57" t="s">
        <v>75</v>
      </c>
      <c r="I11" s="58" t="s">
        <v>20</v>
      </c>
      <c r="J11" s="54" t="s">
        <v>3</v>
      </c>
      <c r="K11" s="59">
        <v>0</v>
      </c>
      <c r="L11" s="59">
        <v>0</v>
      </c>
      <c r="M11" s="59">
        <v>0</v>
      </c>
      <c r="N11" s="60">
        <v>260</v>
      </c>
      <c r="O11" s="60">
        <v>1321</v>
      </c>
      <c r="P11" s="61">
        <v>1321</v>
      </c>
      <c r="Q11" s="62">
        <v>14.49</v>
      </c>
      <c r="R11" s="63">
        <v>19141.29</v>
      </c>
      <c r="S11" s="62">
        <v>122233.37</v>
      </c>
      <c r="T11" s="68">
        <f t="shared" si="0"/>
        <v>672.28353500000003</v>
      </c>
      <c r="U11" s="67">
        <v>7.34</v>
      </c>
      <c r="V11" s="66" t="s">
        <v>45</v>
      </c>
      <c r="W11" s="63">
        <v>0</v>
      </c>
      <c r="X11" s="93">
        <f t="shared" si="3"/>
        <v>5363.2599999999993</v>
      </c>
      <c r="Y11" s="94">
        <f t="shared" si="4"/>
        <v>5363.2599999999993</v>
      </c>
      <c r="Z11" s="68">
        <v>0</v>
      </c>
      <c r="AA11" s="69">
        <f t="shared" si="2"/>
        <v>30547.433534999996</v>
      </c>
      <c r="AB11" s="101" t="s">
        <v>3980</v>
      </c>
      <c r="AC11" s="95" t="s">
        <v>1227</v>
      </c>
    </row>
    <row r="12" spans="1:29" x14ac:dyDescent="0.25">
      <c r="A12" s="96"/>
      <c r="B12" s="54">
        <v>79584</v>
      </c>
      <c r="C12" s="54" t="s">
        <v>1228</v>
      </c>
      <c r="D12" s="54" t="s">
        <v>1229</v>
      </c>
      <c r="E12" s="55">
        <v>45127</v>
      </c>
      <c r="F12" s="56" t="s">
        <v>44</v>
      </c>
      <c r="G12" s="54" t="s">
        <v>0</v>
      </c>
      <c r="H12" s="57" t="s">
        <v>1</v>
      </c>
      <c r="I12" s="58" t="s">
        <v>2</v>
      </c>
      <c r="J12" s="54" t="s">
        <v>3</v>
      </c>
      <c r="K12" s="59">
        <v>0</v>
      </c>
      <c r="L12" s="59">
        <v>0</v>
      </c>
      <c r="M12" s="59">
        <v>0</v>
      </c>
      <c r="N12" s="60">
        <v>40</v>
      </c>
      <c r="O12" s="60">
        <v>100</v>
      </c>
      <c r="P12" s="61">
        <v>139</v>
      </c>
      <c r="Q12" s="62">
        <v>11.15</v>
      </c>
      <c r="R12" s="63">
        <v>1549.85</v>
      </c>
      <c r="S12" s="62">
        <v>4603.7</v>
      </c>
      <c r="T12" s="68">
        <f t="shared" si="0"/>
        <v>25.320350000000001</v>
      </c>
      <c r="U12" s="67">
        <v>7.34</v>
      </c>
      <c r="V12" s="66" t="s">
        <v>45</v>
      </c>
      <c r="W12" s="63">
        <v>0</v>
      </c>
      <c r="X12" s="93">
        <f t="shared" si="3"/>
        <v>564.33999999999992</v>
      </c>
      <c r="Y12" s="94">
        <f t="shared" si="4"/>
        <v>564.33999999999992</v>
      </c>
      <c r="Z12" s="68">
        <v>0</v>
      </c>
      <c r="AA12" s="69">
        <f t="shared" si="2"/>
        <v>2711.1903499999999</v>
      </c>
      <c r="AB12" s="102"/>
      <c r="AC12" s="95" t="s">
        <v>1230</v>
      </c>
    </row>
    <row r="13" spans="1:29" x14ac:dyDescent="0.25">
      <c r="A13" s="96"/>
      <c r="B13" s="54">
        <v>79711</v>
      </c>
      <c r="C13" s="54" t="s">
        <v>1231</v>
      </c>
      <c r="D13" s="54" t="s">
        <v>1232</v>
      </c>
      <c r="E13" s="55">
        <v>45128</v>
      </c>
      <c r="F13" s="56" t="s">
        <v>44</v>
      </c>
      <c r="G13" s="54" t="s">
        <v>0</v>
      </c>
      <c r="H13" s="57" t="s">
        <v>212</v>
      </c>
      <c r="I13" s="58" t="s">
        <v>29</v>
      </c>
      <c r="J13" s="54" t="s">
        <v>10</v>
      </c>
      <c r="K13" s="59">
        <v>0</v>
      </c>
      <c r="L13" s="59">
        <v>0</v>
      </c>
      <c r="M13" s="59">
        <v>0</v>
      </c>
      <c r="N13" s="60">
        <v>486</v>
      </c>
      <c r="O13" s="60">
        <v>2295</v>
      </c>
      <c r="P13" s="61">
        <v>2429</v>
      </c>
      <c r="Q13" s="62">
        <v>17.3</v>
      </c>
      <c r="R13" s="63">
        <v>42021.7</v>
      </c>
      <c r="S13" s="62">
        <v>286112.88</v>
      </c>
      <c r="T13" s="68">
        <f t="shared" si="0"/>
        <v>1573.6208400000003</v>
      </c>
      <c r="U13" s="67">
        <v>7.34</v>
      </c>
      <c r="V13" s="66" t="s">
        <v>45</v>
      </c>
      <c r="W13" s="63">
        <v>0</v>
      </c>
      <c r="X13" s="93">
        <f t="shared" si="3"/>
        <v>9861.74</v>
      </c>
      <c r="Y13" s="94">
        <f t="shared" si="4"/>
        <v>9861.74</v>
      </c>
      <c r="Z13" s="68">
        <f t="shared" ref="Z13" si="5">P13*3.53</f>
        <v>8574.369999999999</v>
      </c>
      <c r="AA13" s="69">
        <f t="shared" si="2"/>
        <v>71900.510839999988</v>
      </c>
      <c r="AB13" s="102"/>
      <c r="AC13" s="95" t="s">
        <v>1233</v>
      </c>
    </row>
    <row r="14" spans="1:29" x14ac:dyDescent="0.25">
      <c r="A14" s="96"/>
      <c r="B14" s="54">
        <v>80543</v>
      </c>
      <c r="C14" s="54" t="s">
        <v>1234</v>
      </c>
      <c r="D14" s="54" t="s">
        <v>1235</v>
      </c>
      <c r="E14" s="55">
        <v>45134</v>
      </c>
      <c r="F14" s="56" t="s">
        <v>44</v>
      </c>
      <c r="G14" s="54" t="s">
        <v>0</v>
      </c>
      <c r="H14" s="57" t="s">
        <v>76</v>
      </c>
      <c r="I14" s="58" t="s">
        <v>29</v>
      </c>
      <c r="J14" s="54" t="s">
        <v>3</v>
      </c>
      <c r="K14" s="59">
        <v>1.26</v>
      </c>
      <c r="L14" s="59">
        <v>1.4</v>
      </c>
      <c r="M14" s="59">
        <v>1.2</v>
      </c>
      <c r="N14" s="60">
        <v>10</v>
      </c>
      <c r="O14" s="60">
        <v>3210</v>
      </c>
      <c r="P14" s="61">
        <v>3528</v>
      </c>
      <c r="Q14" s="62">
        <v>17.3</v>
      </c>
      <c r="R14" s="63">
        <v>61034.400000000001</v>
      </c>
      <c r="S14" s="62">
        <v>131732.03</v>
      </c>
      <c r="T14" s="68">
        <f t="shared" si="0"/>
        <v>724.52616500000011</v>
      </c>
      <c r="U14" s="67">
        <v>7.34</v>
      </c>
      <c r="V14" s="66" t="s">
        <v>45</v>
      </c>
      <c r="W14" s="63">
        <v>0</v>
      </c>
      <c r="X14" s="93">
        <f t="shared" si="3"/>
        <v>14323.679999999998</v>
      </c>
      <c r="Y14" s="94">
        <f t="shared" si="4"/>
        <v>14323.679999999998</v>
      </c>
      <c r="Z14" s="68">
        <v>0</v>
      </c>
      <c r="AA14" s="69">
        <f t="shared" si="2"/>
        <v>90413.626164999994</v>
      </c>
      <c r="AB14" s="102"/>
      <c r="AC14" s="95" t="s">
        <v>1236</v>
      </c>
    </row>
    <row r="15" spans="1:29" x14ac:dyDescent="0.25">
      <c r="A15" s="96"/>
      <c r="B15" s="54">
        <v>80544</v>
      </c>
      <c r="C15" s="54" t="s">
        <v>1237</v>
      </c>
      <c r="D15" s="54" t="s">
        <v>1238</v>
      </c>
      <c r="E15" s="55">
        <v>45134</v>
      </c>
      <c r="F15" s="56" t="s">
        <v>44</v>
      </c>
      <c r="G15" s="54" t="s">
        <v>0</v>
      </c>
      <c r="H15" s="57" t="s">
        <v>232</v>
      </c>
      <c r="I15" s="58" t="s">
        <v>29</v>
      </c>
      <c r="J15" s="54" t="s">
        <v>10</v>
      </c>
      <c r="K15" s="59">
        <v>1.2</v>
      </c>
      <c r="L15" s="59">
        <v>1.4</v>
      </c>
      <c r="M15" s="59">
        <v>1</v>
      </c>
      <c r="N15" s="60">
        <v>2</v>
      </c>
      <c r="O15" s="60">
        <v>642</v>
      </c>
      <c r="P15" s="61">
        <v>642</v>
      </c>
      <c r="Q15" s="62">
        <v>18.41</v>
      </c>
      <c r="R15" s="63">
        <v>11819.22</v>
      </c>
      <c r="S15" s="62">
        <v>24734.03</v>
      </c>
      <c r="T15" s="68">
        <f t="shared" si="0"/>
        <v>136.03716500000002</v>
      </c>
      <c r="U15" s="67">
        <v>7.34</v>
      </c>
      <c r="V15" s="66" t="s">
        <v>45</v>
      </c>
      <c r="W15" s="63">
        <v>0</v>
      </c>
      <c r="X15" s="93">
        <f t="shared" si="3"/>
        <v>2606.5199999999995</v>
      </c>
      <c r="Y15" s="94">
        <f t="shared" si="4"/>
        <v>2606.5199999999995</v>
      </c>
      <c r="Z15" s="68">
        <f t="shared" ref="Z15" si="6">P15*3.53</f>
        <v>2266.2599999999998</v>
      </c>
      <c r="AA15" s="69">
        <f t="shared" si="2"/>
        <v>19441.897164999998</v>
      </c>
      <c r="AB15" s="102"/>
      <c r="AC15" s="95" t="s">
        <v>1236</v>
      </c>
    </row>
    <row r="16" spans="1:29" x14ac:dyDescent="0.25">
      <c r="A16" s="96"/>
      <c r="B16" s="54">
        <v>79286</v>
      </c>
      <c r="C16" s="54" t="s">
        <v>1239</v>
      </c>
      <c r="D16" s="54" t="s">
        <v>1240</v>
      </c>
      <c r="E16" s="55">
        <v>45125</v>
      </c>
      <c r="F16" s="56" t="s">
        <v>44</v>
      </c>
      <c r="G16" s="54" t="s">
        <v>0</v>
      </c>
      <c r="H16" s="57" t="s">
        <v>70</v>
      </c>
      <c r="I16" s="58" t="s">
        <v>14</v>
      </c>
      <c r="J16" s="54" t="s">
        <v>3</v>
      </c>
      <c r="K16" s="59">
        <v>0</v>
      </c>
      <c r="L16" s="59">
        <v>0</v>
      </c>
      <c r="M16" s="59">
        <v>0</v>
      </c>
      <c r="N16" s="60">
        <v>104</v>
      </c>
      <c r="O16" s="60">
        <v>741</v>
      </c>
      <c r="P16" s="61">
        <v>741</v>
      </c>
      <c r="Q16" s="62">
        <v>16.71</v>
      </c>
      <c r="R16" s="63">
        <v>12382.11</v>
      </c>
      <c r="S16" s="62">
        <v>34746.629999999997</v>
      </c>
      <c r="T16" s="68">
        <f t="shared" si="0"/>
        <v>191.10646500000001</v>
      </c>
      <c r="U16" s="67">
        <v>7.34</v>
      </c>
      <c r="V16" s="66" t="s">
        <v>45</v>
      </c>
      <c r="W16" s="63">
        <v>0</v>
      </c>
      <c r="X16" s="93">
        <f t="shared" si="3"/>
        <v>3008.4599999999996</v>
      </c>
      <c r="Y16" s="94">
        <f t="shared" si="4"/>
        <v>3008.4599999999996</v>
      </c>
      <c r="Z16" s="68">
        <v>0</v>
      </c>
      <c r="AA16" s="69">
        <f t="shared" si="2"/>
        <v>18597.476465</v>
      </c>
      <c r="AB16" s="102"/>
      <c r="AC16" s="95" t="s">
        <v>1241</v>
      </c>
    </row>
    <row r="17" spans="1:29" x14ac:dyDescent="0.25">
      <c r="A17" s="96"/>
      <c r="B17" s="54">
        <v>79709</v>
      </c>
      <c r="C17" s="54" t="s">
        <v>1242</v>
      </c>
      <c r="D17" s="54" t="s">
        <v>1243</v>
      </c>
      <c r="E17" s="55">
        <v>45128</v>
      </c>
      <c r="F17" s="56" t="s">
        <v>44</v>
      </c>
      <c r="G17" s="54" t="s">
        <v>0</v>
      </c>
      <c r="H17" s="57" t="s">
        <v>213</v>
      </c>
      <c r="I17" s="58" t="s">
        <v>29</v>
      </c>
      <c r="J17" s="54" t="s">
        <v>10</v>
      </c>
      <c r="K17" s="59">
        <v>0</v>
      </c>
      <c r="L17" s="59">
        <v>0</v>
      </c>
      <c r="M17" s="59">
        <v>0</v>
      </c>
      <c r="N17" s="60">
        <v>219</v>
      </c>
      <c r="O17" s="60">
        <v>1561</v>
      </c>
      <c r="P17" s="61">
        <v>1561</v>
      </c>
      <c r="Q17" s="62">
        <v>17.3</v>
      </c>
      <c r="R17" s="63">
        <v>27005.3</v>
      </c>
      <c r="S17" s="62">
        <v>56375.48</v>
      </c>
      <c r="T17" s="68">
        <f t="shared" si="0"/>
        <v>310.06514000000004</v>
      </c>
      <c r="U17" s="67">
        <v>7.34</v>
      </c>
      <c r="V17" s="66" t="s">
        <v>45</v>
      </c>
      <c r="W17" s="63">
        <v>0</v>
      </c>
      <c r="X17" s="93">
        <f t="shared" si="3"/>
        <v>6337.6599999999989</v>
      </c>
      <c r="Y17" s="94">
        <f t="shared" si="4"/>
        <v>6337.6599999999989</v>
      </c>
      <c r="Z17" s="68">
        <f t="shared" ref="Z17:Z20" si="7">P17*3.53</f>
        <v>5510.33</v>
      </c>
      <c r="AA17" s="69">
        <f t="shared" si="2"/>
        <v>45508.355139999992</v>
      </c>
      <c r="AB17" s="102"/>
      <c r="AC17" s="95" t="s">
        <v>1244</v>
      </c>
    </row>
    <row r="18" spans="1:29" x14ac:dyDescent="0.25">
      <c r="A18" s="96"/>
      <c r="B18" s="54">
        <v>78730</v>
      </c>
      <c r="C18" s="54" t="s">
        <v>1245</v>
      </c>
      <c r="D18" s="54" t="s">
        <v>1246</v>
      </c>
      <c r="E18" s="55">
        <v>45121</v>
      </c>
      <c r="F18" s="56" t="s">
        <v>70</v>
      </c>
      <c r="G18" s="54" t="s">
        <v>14</v>
      </c>
      <c r="H18" s="57" t="s">
        <v>493</v>
      </c>
      <c r="I18" s="58" t="s">
        <v>28</v>
      </c>
      <c r="J18" s="54" t="s">
        <v>10</v>
      </c>
      <c r="K18" s="59">
        <v>0.22</v>
      </c>
      <c r="L18" s="59">
        <v>0.2</v>
      </c>
      <c r="M18" s="59">
        <v>0.2</v>
      </c>
      <c r="N18" s="60">
        <v>4</v>
      </c>
      <c r="O18" s="60">
        <v>7</v>
      </c>
      <c r="P18" s="61">
        <v>7</v>
      </c>
      <c r="Q18" s="62">
        <v>17.45</v>
      </c>
      <c r="R18" s="63">
        <v>168.71</v>
      </c>
      <c r="S18" s="62">
        <v>531.84</v>
      </c>
      <c r="T18" s="68">
        <f t="shared" si="0"/>
        <v>2.9251200000000006</v>
      </c>
      <c r="U18" s="67">
        <v>7.34</v>
      </c>
      <c r="V18" s="66" t="s">
        <v>45</v>
      </c>
      <c r="W18" s="63">
        <v>0</v>
      </c>
      <c r="X18" s="93">
        <f t="shared" si="3"/>
        <v>28.419999999999998</v>
      </c>
      <c r="Y18" s="94">
        <f t="shared" si="4"/>
        <v>28.419999999999998</v>
      </c>
      <c r="Z18" s="68">
        <f t="shared" si="7"/>
        <v>24.709999999999997</v>
      </c>
      <c r="AA18" s="69">
        <f t="shared" si="2"/>
        <v>260.52511999999996</v>
      </c>
      <c r="AB18" s="102"/>
      <c r="AC18" s="95" t="s">
        <v>1247</v>
      </c>
    </row>
    <row r="19" spans="1:29" x14ac:dyDescent="0.25">
      <c r="A19" s="97"/>
      <c r="B19" s="54">
        <v>80545</v>
      </c>
      <c r="C19" s="54" t="s">
        <v>1248</v>
      </c>
      <c r="D19" s="54" t="s">
        <v>1249</v>
      </c>
      <c r="E19" s="55">
        <v>45134</v>
      </c>
      <c r="F19" s="56" t="s">
        <v>44</v>
      </c>
      <c r="G19" s="54" t="s">
        <v>0</v>
      </c>
      <c r="H19" s="57" t="s">
        <v>154</v>
      </c>
      <c r="I19" s="58" t="s">
        <v>29</v>
      </c>
      <c r="J19" s="54" t="s">
        <v>10</v>
      </c>
      <c r="K19" s="59">
        <v>1.2</v>
      </c>
      <c r="L19" s="59">
        <v>1.4</v>
      </c>
      <c r="M19" s="59">
        <v>1</v>
      </c>
      <c r="N19" s="60">
        <v>2</v>
      </c>
      <c r="O19" s="60">
        <v>642</v>
      </c>
      <c r="P19" s="61">
        <v>642</v>
      </c>
      <c r="Q19" s="62">
        <v>18.41</v>
      </c>
      <c r="R19" s="63">
        <v>11819.22</v>
      </c>
      <c r="S19" s="62">
        <v>31842.47</v>
      </c>
      <c r="T19" s="68">
        <f t="shared" si="0"/>
        <v>175.13358500000001</v>
      </c>
      <c r="U19" s="67">
        <v>7.34</v>
      </c>
      <c r="V19" s="66" t="s">
        <v>45</v>
      </c>
      <c r="W19" s="63">
        <v>0</v>
      </c>
      <c r="X19" s="93">
        <f t="shared" si="3"/>
        <v>2606.5199999999995</v>
      </c>
      <c r="Y19" s="94">
        <f t="shared" si="4"/>
        <v>2606.5199999999995</v>
      </c>
      <c r="Z19" s="68">
        <f t="shared" si="7"/>
        <v>2266.2599999999998</v>
      </c>
      <c r="AA19" s="69">
        <f t="shared" si="2"/>
        <v>19480.993584999997</v>
      </c>
      <c r="AB19" s="103"/>
      <c r="AC19" s="95" t="s">
        <v>1236</v>
      </c>
    </row>
    <row r="20" spans="1:29" x14ac:dyDescent="0.25">
      <c r="A20" s="87">
        <v>4548</v>
      </c>
      <c r="B20" s="38">
        <v>79062</v>
      </c>
      <c r="C20" s="38" t="s">
        <v>1250</v>
      </c>
      <c r="D20" s="38" t="s">
        <v>1251</v>
      </c>
      <c r="E20" s="39">
        <v>45124</v>
      </c>
      <c r="F20" s="40" t="s">
        <v>44</v>
      </c>
      <c r="G20" s="38" t="s">
        <v>0</v>
      </c>
      <c r="H20" s="41" t="s">
        <v>50</v>
      </c>
      <c r="I20" s="42" t="s">
        <v>15</v>
      </c>
      <c r="J20" s="38" t="s">
        <v>10</v>
      </c>
      <c r="K20" s="43">
        <v>0</v>
      </c>
      <c r="L20" s="43">
        <v>0</v>
      </c>
      <c r="M20" s="43">
        <v>0</v>
      </c>
      <c r="N20" s="44">
        <v>8</v>
      </c>
      <c r="O20" s="44">
        <v>179</v>
      </c>
      <c r="P20" s="45">
        <v>320</v>
      </c>
      <c r="Q20" s="46">
        <v>8.11</v>
      </c>
      <c r="R20" s="47">
        <v>2595.1999999999998</v>
      </c>
      <c r="S20" s="46">
        <v>65695.31</v>
      </c>
      <c r="T20" s="52">
        <f t="shared" si="0"/>
        <v>361.32420500000001</v>
      </c>
      <c r="U20" s="51">
        <v>7.34</v>
      </c>
      <c r="V20" s="50" t="s">
        <v>64</v>
      </c>
      <c r="W20" s="47">
        <f t="shared" ref="W20" si="8">P20*3.53</f>
        <v>1129.5999999999999</v>
      </c>
      <c r="X20" s="84">
        <f t="shared" si="3"/>
        <v>1299.1999999999998</v>
      </c>
      <c r="Y20" s="85">
        <f t="shared" si="4"/>
        <v>1299.1999999999998</v>
      </c>
      <c r="Z20" s="52">
        <f t="shared" si="7"/>
        <v>1129.5999999999999</v>
      </c>
      <c r="AA20" s="53">
        <f t="shared" si="2"/>
        <v>7821.4642049999984</v>
      </c>
      <c r="AB20" s="98" t="s">
        <v>3981</v>
      </c>
      <c r="AC20" s="86" t="s">
        <v>1252</v>
      </c>
    </row>
    <row r="21" spans="1:29" x14ac:dyDescent="0.25">
      <c r="A21" s="88"/>
      <c r="B21" s="38">
        <v>80414</v>
      </c>
      <c r="C21" s="38" t="s">
        <v>1253</v>
      </c>
      <c r="D21" s="38" t="s">
        <v>1254</v>
      </c>
      <c r="E21" s="39">
        <v>45133</v>
      </c>
      <c r="F21" s="40" t="s">
        <v>44</v>
      </c>
      <c r="G21" s="38" t="s">
        <v>0</v>
      </c>
      <c r="H21" s="41" t="s">
        <v>53</v>
      </c>
      <c r="I21" s="42" t="s">
        <v>28</v>
      </c>
      <c r="J21" s="38" t="s">
        <v>3</v>
      </c>
      <c r="K21" s="43">
        <v>0.57999999999999996</v>
      </c>
      <c r="L21" s="43">
        <v>0.5</v>
      </c>
      <c r="M21" s="43">
        <v>0.85</v>
      </c>
      <c r="N21" s="44">
        <v>20</v>
      </c>
      <c r="O21" s="44">
        <v>412</v>
      </c>
      <c r="P21" s="45">
        <v>822</v>
      </c>
      <c r="Q21" s="46">
        <v>17.59</v>
      </c>
      <c r="R21" s="47">
        <v>14458.98</v>
      </c>
      <c r="S21" s="46">
        <v>156525.76000000001</v>
      </c>
      <c r="T21" s="52">
        <f t="shared" si="0"/>
        <v>860.89168000000018</v>
      </c>
      <c r="U21" s="51">
        <v>7.34</v>
      </c>
      <c r="V21" s="50" t="s">
        <v>45</v>
      </c>
      <c r="W21" s="47">
        <v>0</v>
      </c>
      <c r="X21" s="84">
        <f t="shared" si="3"/>
        <v>3337.3199999999997</v>
      </c>
      <c r="Y21" s="85">
        <f t="shared" si="4"/>
        <v>3337.3199999999997</v>
      </c>
      <c r="Z21" s="52">
        <v>0</v>
      </c>
      <c r="AA21" s="53">
        <f t="shared" si="2"/>
        <v>22001.85168</v>
      </c>
      <c r="AB21" s="99"/>
      <c r="AC21" s="86" t="s">
        <v>1255</v>
      </c>
    </row>
    <row r="22" spans="1:29" x14ac:dyDescent="0.25">
      <c r="A22" s="88"/>
      <c r="B22" s="38">
        <v>79063</v>
      </c>
      <c r="C22" s="38" t="s">
        <v>1256</v>
      </c>
      <c r="D22" s="38" t="s">
        <v>1257</v>
      </c>
      <c r="E22" s="39">
        <v>45124</v>
      </c>
      <c r="F22" s="40" t="s">
        <v>44</v>
      </c>
      <c r="G22" s="38" t="s">
        <v>0</v>
      </c>
      <c r="H22" s="41" t="s">
        <v>78</v>
      </c>
      <c r="I22" s="42" t="s">
        <v>14</v>
      </c>
      <c r="J22" s="38" t="s">
        <v>10</v>
      </c>
      <c r="K22" s="43">
        <v>0.6</v>
      </c>
      <c r="L22" s="43">
        <v>0.49</v>
      </c>
      <c r="M22" s="43">
        <v>0.82</v>
      </c>
      <c r="N22" s="44">
        <v>7</v>
      </c>
      <c r="O22" s="44">
        <v>154</v>
      </c>
      <c r="P22" s="45">
        <v>281</v>
      </c>
      <c r="Q22" s="46">
        <v>21.57</v>
      </c>
      <c r="R22" s="47">
        <v>6061.17</v>
      </c>
      <c r="S22" s="46">
        <v>64478.19</v>
      </c>
      <c r="T22" s="52">
        <f t="shared" si="0"/>
        <v>354.63004500000005</v>
      </c>
      <c r="U22" s="51">
        <v>7.34</v>
      </c>
      <c r="V22" s="50" t="s">
        <v>45</v>
      </c>
      <c r="W22" s="47">
        <v>0</v>
      </c>
      <c r="X22" s="84">
        <f t="shared" si="3"/>
        <v>1140.8599999999999</v>
      </c>
      <c r="Y22" s="85">
        <f t="shared" si="4"/>
        <v>1140.8599999999999</v>
      </c>
      <c r="Z22" s="52">
        <f t="shared" ref="Z22:Z23" si="9">P22*3.53</f>
        <v>991.93</v>
      </c>
      <c r="AA22" s="53">
        <f t="shared" si="2"/>
        <v>9696.7900449999997</v>
      </c>
      <c r="AB22" s="99"/>
      <c r="AC22" s="86" t="s">
        <v>1258</v>
      </c>
    </row>
    <row r="23" spans="1:29" x14ac:dyDescent="0.25">
      <c r="A23" s="88"/>
      <c r="B23" s="38">
        <v>79058</v>
      </c>
      <c r="C23" s="38" t="s">
        <v>1259</v>
      </c>
      <c r="D23" s="38" t="s">
        <v>1260</v>
      </c>
      <c r="E23" s="39">
        <v>45124</v>
      </c>
      <c r="F23" s="40" t="s">
        <v>44</v>
      </c>
      <c r="G23" s="38" t="s">
        <v>0</v>
      </c>
      <c r="H23" s="41" t="s">
        <v>1261</v>
      </c>
      <c r="I23" s="42" t="s">
        <v>5</v>
      </c>
      <c r="J23" s="38" t="s">
        <v>10</v>
      </c>
      <c r="K23" s="43">
        <v>0.32</v>
      </c>
      <c r="L23" s="43">
        <v>0.39</v>
      </c>
      <c r="M23" s="43">
        <v>0.4</v>
      </c>
      <c r="N23" s="44">
        <v>1</v>
      </c>
      <c r="O23" s="44">
        <v>6</v>
      </c>
      <c r="P23" s="45">
        <v>8</v>
      </c>
      <c r="Q23" s="46">
        <v>15.21</v>
      </c>
      <c r="R23" s="47">
        <v>122.23</v>
      </c>
      <c r="S23" s="46">
        <v>652.19000000000005</v>
      </c>
      <c r="T23" s="52">
        <f t="shared" si="0"/>
        <v>3.5870450000000007</v>
      </c>
      <c r="U23" s="51">
        <v>7.34</v>
      </c>
      <c r="V23" s="50" t="s">
        <v>64</v>
      </c>
      <c r="W23" s="47">
        <f t="shared" ref="W23:W24" si="10">P23*3.53</f>
        <v>28.24</v>
      </c>
      <c r="X23" s="84">
        <f t="shared" si="3"/>
        <v>32.479999999999997</v>
      </c>
      <c r="Y23" s="85">
        <f t="shared" si="4"/>
        <v>32.479999999999997</v>
      </c>
      <c r="Z23" s="52">
        <f t="shared" si="9"/>
        <v>28.24</v>
      </c>
      <c r="AA23" s="53">
        <f t="shared" si="2"/>
        <v>254.59704500000001</v>
      </c>
      <c r="AB23" s="99"/>
      <c r="AC23" s="86" t="s">
        <v>1262</v>
      </c>
    </row>
    <row r="24" spans="1:29" x14ac:dyDescent="0.25">
      <c r="A24" s="88"/>
      <c r="B24" s="38">
        <v>79273</v>
      </c>
      <c r="C24" s="38" t="s">
        <v>1263</v>
      </c>
      <c r="D24" s="38" t="s">
        <v>1264</v>
      </c>
      <c r="E24" s="39">
        <v>45125</v>
      </c>
      <c r="F24" s="40" t="s">
        <v>44</v>
      </c>
      <c r="G24" s="38" t="s">
        <v>0</v>
      </c>
      <c r="H24" s="41" t="s">
        <v>65</v>
      </c>
      <c r="I24" s="42" t="s">
        <v>25</v>
      </c>
      <c r="J24" s="38" t="s">
        <v>3</v>
      </c>
      <c r="K24" s="43">
        <v>0.56999999999999995</v>
      </c>
      <c r="L24" s="43">
        <v>0.49</v>
      </c>
      <c r="M24" s="43">
        <v>0.83</v>
      </c>
      <c r="N24" s="44">
        <v>3</v>
      </c>
      <c r="O24" s="44">
        <v>70</v>
      </c>
      <c r="P24" s="45">
        <v>116</v>
      </c>
      <c r="Q24" s="46">
        <v>24.49</v>
      </c>
      <c r="R24" s="47">
        <v>2840.84</v>
      </c>
      <c r="S24" s="46">
        <v>48297.07</v>
      </c>
      <c r="T24" s="52">
        <f t="shared" si="0"/>
        <v>265.63388500000002</v>
      </c>
      <c r="U24" s="51">
        <v>7.34</v>
      </c>
      <c r="V24" s="50" t="s">
        <v>64</v>
      </c>
      <c r="W24" s="47">
        <f t="shared" si="10"/>
        <v>409.47999999999996</v>
      </c>
      <c r="X24" s="84">
        <f t="shared" si="3"/>
        <v>470.96</v>
      </c>
      <c r="Y24" s="85">
        <f t="shared" si="4"/>
        <v>470.96</v>
      </c>
      <c r="Z24" s="52">
        <v>0</v>
      </c>
      <c r="AA24" s="53">
        <f t="shared" si="2"/>
        <v>4465.2138850000001</v>
      </c>
      <c r="AB24" s="99"/>
      <c r="AC24" s="86" t="s">
        <v>1265</v>
      </c>
    </row>
    <row r="25" spans="1:29" x14ac:dyDescent="0.25">
      <c r="A25" s="88"/>
      <c r="B25" s="38">
        <v>79080</v>
      </c>
      <c r="C25" s="38" t="s">
        <v>1266</v>
      </c>
      <c r="D25" s="38" t="s">
        <v>1267</v>
      </c>
      <c r="E25" s="39">
        <v>45124</v>
      </c>
      <c r="F25" s="40" t="s">
        <v>44</v>
      </c>
      <c r="G25" s="38" t="s">
        <v>0</v>
      </c>
      <c r="H25" s="41" t="s">
        <v>1268</v>
      </c>
      <c r="I25" s="42" t="s">
        <v>20</v>
      </c>
      <c r="J25" s="38" t="s">
        <v>10</v>
      </c>
      <c r="K25" s="43">
        <v>0.56999999999999995</v>
      </c>
      <c r="L25" s="43">
        <v>0.55000000000000004</v>
      </c>
      <c r="M25" s="43">
        <v>0.83</v>
      </c>
      <c r="N25" s="44">
        <v>1</v>
      </c>
      <c r="O25" s="44">
        <v>16</v>
      </c>
      <c r="P25" s="45">
        <v>43</v>
      </c>
      <c r="Q25" s="46">
        <v>22.42</v>
      </c>
      <c r="R25" s="47">
        <v>964.06</v>
      </c>
      <c r="S25" s="46">
        <v>2782.42</v>
      </c>
      <c r="T25" s="52">
        <f t="shared" si="0"/>
        <v>15.303310000000002</v>
      </c>
      <c r="U25" s="51">
        <v>7.34</v>
      </c>
      <c r="V25" s="50" t="s">
        <v>45</v>
      </c>
      <c r="W25" s="47">
        <v>0</v>
      </c>
      <c r="X25" s="84">
        <f t="shared" si="3"/>
        <v>174.57999999999998</v>
      </c>
      <c r="Y25" s="85">
        <f t="shared" si="4"/>
        <v>174.57999999999998</v>
      </c>
      <c r="Z25" s="52">
        <f t="shared" ref="Z25:Z29" si="11">P25*3.53</f>
        <v>151.79</v>
      </c>
      <c r="AA25" s="53">
        <f t="shared" si="2"/>
        <v>1487.6533099999999</v>
      </c>
      <c r="AB25" s="99"/>
      <c r="AC25" s="86" t="s">
        <v>1269</v>
      </c>
    </row>
    <row r="26" spans="1:29" x14ac:dyDescent="0.25">
      <c r="A26" s="88"/>
      <c r="B26" s="38">
        <v>81057</v>
      </c>
      <c r="C26" s="38" t="s">
        <v>1270</v>
      </c>
      <c r="D26" s="38" t="s">
        <v>1271</v>
      </c>
      <c r="E26" s="39">
        <v>45138</v>
      </c>
      <c r="F26" s="40" t="s">
        <v>44</v>
      </c>
      <c r="G26" s="38" t="s">
        <v>0</v>
      </c>
      <c r="H26" s="41" t="s">
        <v>1272</v>
      </c>
      <c r="I26" s="42" t="s">
        <v>11</v>
      </c>
      <c r="J26" s="38" t="s">
        <v>10</v>
      </c>
      <c r="K26" s="43">
        <v>0.56999999999999995</v>
      </c>
      <c r="L26" s="43">
        <v>0.49</v>
      </c>
      <c r="M26" s="43">
        <v>0.83</v>
      </c>
      <c r="N26" s="44">
        <v>1</v>
      </c>
      <c r="O26" s="44">
        <v>15</v>
      </c>
      <c r="P26" s="45">
        <v>39</v>
      </c>
      <c r="Q26" s="46">
        <v>8.11</v>
      </c>
      <c r="R26" s="47">
        <v>316.29000000000002</v>
      </c>
      <c r="S26" s="46">
        <v>2608.7600000000002</v>
      </c>
      <c r="T26" s="52">
        <f t="shared" si="0"/>
        <v>14.348180000000003</v>
      </c>
      <c r="U26" s="51">
        <v>7.34</v>
      </c>
      <c r="V26" s="50" t="s">
        <v>45</v>
      </c>
      <c r="W26" s="47">
        <v>0</v>
      </c>
      <c r="X26" s="84">
        <f t="shared" si="3"/>
        <v>158.33999999999997</v>
      </c>
      <c r="Y26" s="85">
        <f t="shared" si="4"/>
        <v>158.33999999999997</v>
      </c>
      <c r="Z26" s="52">
        <f t="shared" si="11"/>
        <v>137.66999999999999</v>
      </c>
      <c r="AA26" s="53">
        <f t="shared" si="2"/>
        <v>792.32817999999986</v>
      </c>
      <c r="AB26" s="99"/>
      <c r="AC26" s="86" t="s">
        <v>1273</v>
      </c>
    </row>
    <row r="27" spans="1:29" x14ac:dyDescent="0.25">
      <c r="A27" s="88"/>
      <c r="B27" s="38">
        <v>80430</v>
      </c>
      <c r="C27" s="38" t="s">
        <v>1274</v>
      </c>
      <c r="D27" s="38" t="s">
        <v>1275</v>
      </c>
      <c r="E27" s="39">
        <v>45133</v>
      </c>
      <c r="F27" s="40" t="s">
        <v>44</v>
      </c>
      <c r="G27" s="38" t="s">
        <v>0</v>
      </c>
      <c r="H27" s="41" t="s">
        <v>145</v>
      </c>
      <c r="I27" s="42" t="s">
        <v>16</v>
      </c>
      <c r="J27" s="38" t="s">
        <v>10</v>
      </c>
      <c r="K27" s="43">
        <v>0.56999999999999995</v>
      </c>
      <c r="L27" s="43">
        <v>0.49</v>
      </c>
      <c r="M27" s="43">
        <v>0.83</v>
      </c>
      <c r="N27" s="44">
        <v>1</v>
      </c>
      <c r="O27" s="44">
        <v>28</v>
      </c>
      <c r="P27" s="45">
        <v>39</v>
      </c>
      <c r="Q27" s="46">
        <v>8.08</v>
      </c>
      <c r="R27" s="47">
        <v>315.12</v>
      </c>
      <c r="S27" s="46">
        <v>14133.08</v>
      </c>
      <c r="T27" s="52">
        <f t="shared" si="0"/>
        <v>77.731940000000009</v>
      </c>
      <c r="U27" s="51">
        <v>7.34</v>
      </c>
      <c r="V27" s="50" t="s">
        <v>45</v>
      </c>
      <c r="W27" s="47">
        <v>0</v>
      </c>
      <c r="X27" s="84">
        <f t="shared" si="3"/>
        <v>158.33999999999997</v>
      </c>
      <c r="Y27" s="85">
        <f t="shared" si="4"/>
        <v>158.33999999999997</v>
      </c>
      <c r="Z27" s="52">
        <f t="shared" si="11"/>
        <v>137.66999999999999</v>
      </c>
      <c r="AA27" s="53">
        <f t="shared" si="2"/>
        <v>854.54193999999995</v>
      </c>
      <c r="AB27" s="99"/>
      <c r="AC27" s="86" t="s">
        <v>1276</v>
      </c>
    </row>
    <row r="28" spans="1:29" x14ac:dyDescent="0.25">
      <c r="A28" s="88"/>
      <c r="B28" s="38">
        <v>79439</v>
      </c>
      <c r="C28" s="38" t="s">
        <v>1277</v>
      </c>
      <c r="D28" s="38" t="s">
        <v>1278</v>
      </c>
      <c r="E28" s="39">
        <v>45126</v>
      </c>
      <c r="F28" s="40" t="s">
        <v>44</v>
      </c>
      <c r="G28" s="38" t="s">
        <v>0</v>
      </c>
      <c r="H28" s="41" t="s">
        <v>1279</v>
      </c>
      <c r="I28" s="42" t="s">
        <v>12</v>
      </c>
      <c r="J28" s="38" t="s">
        <v>10</v>
      </c>
      <c r="K28" s="43">
        <v>0.56999999999999995</v>
      </c>
      <c r="L28" s="43">
        <v>0.49</v>
      </c>
      <c r="M28" s="43">
        <v>0.83</v>
      </c>
      <c r="N28" s="44">
        <v>3</v>
      </c>
      <c r="O28" s="44">
        <v>65</v>
      </c>
      <c r="P28" s="45">
        <v>116</v>
      </c>
      <c r="Q28" s="46">
        <v>16.14</v>
      </c>
      <c r="R28" s="47">
        <v>1872.24</v>
      </c>
      <c r="S28" s="46">
        <v>15652.58</v>
      </c>
      <c r="T28" s="52">
        <f t="shared" si="0"/>
        <v>86.089190000000002</v>
      </c>
      <c r="U28" s="51">
        <v>7.34</v>
      </c>
      <c r="V28" s="50" t="s">
        <v>45</v>
      </c>
      <c r="W28" s="47">
        <v>0</v>
      </c>
      <c r="X28" s="84">
        <f t="shared" si="3"/>
        <v>470.96</v>
      </c>
      <c r="Y28" s="85">
        <f t="shared" si="4"/>
        <v>470.96</v>
      </c>
      <c r="Z28" s="52">
        <f t="shared" si="11"/>
        <v>409.47999999999996</v>
      </c>
      <c r="AA28" s="53">
        <f t="shared" si="2"/>
        <v>3317.0691899999997</v>
      </c>
      <c r="AB28" s="99"/>
      <c r="AC28" s="86" t="s">
        <v>1280</v>
      </c>
    </row>
    <row r="29" spans="1:29" x14ac:dyDescent="0.25">
      <c r="A29" s="88"/>
      <c r="B29" s="38">
        <v>79553</v>
      </c>
      <c r="C29" s="38" t="s">
        <v>1281</v>
      </c>
      <c r="D29" s="38" t="s">
        <v>1282</v>
      </c>
      <c r="E29" s="39">
        <v>45127</v>
      </c>
      <c r="F29" s="40" t="s">
        <v>44</v>
      </c>
      <c r="G29" s="38" t="s">
        <v>0</v>
      </c>
      <c r="H29" s="41" t="s">
        <v>134</v>
      </c>
      <c r="I29" s="42" t="s">
        <v>16</v>
      </c>
      <c r="J29" s="38" t="s">
        <v>10</v>
      </c>
      <c r="K29" s="43">
        <v>0</v>
      </c>
      <c r="L29" s="43">
        <v>0</v>
      </c>
      <c r="M29" s="43">
        <v>0</v>
      </c>
      <c r="N29" s="44">
        <v>75</v>
      </c>
      <c r="O29" s="44">
        <v>294</v>
      </c>
      <c r="P29" s="45">
        <v>294</v>
      </c>
      <c r="Q29" s="46">
        <v>7.01</v>
      </c>
      <c r="R29" s="47">
        <v>2060.94</v>
      </c>
      <c r="S29" s="46">
        <v>134276.51</v>
      </c>
      <c r="T29" s="52">
        <f t="shared" si="0"/>
        <v>738.52080500000011</v>
      </c>
      <c r="U29" s="51">
        <v>7.34</v>
      </c>
      <c r="V29" s="50" t="s">
        <v>45</v>
      </c>
      <c r="W29" s="47">
        <v>0</v>
      </c>
      <c r="X29" s="84">
        <f t="shared" si="3"/>
        <v>1193.6399999999999</v>
      </c>
      <c r="Y29" s="85">
        <f t="shared" si="4"/>
        <v>1193.6399999999999</v>
      </c>
      <c r="Z29" s="52">
        <f t="shared" si="11"/>
        <v>1037.82</v>
      </c>
      <c r="AA29" s="53">
        <f t="shared" si="2"/>
        <v>6231.9008049999993</v>
      </c>
      <c r="AB29" s="99"/>
      <c r="AC29" s="86" t="s">
        <v>1283</v>
      </c>
    </row>
    <row r="30" spans="1:29" x14ac:dyDescent="0.25">
      <c r="A30" s="88"/>
      <c r="B30" s="38">
        <v>80448</v>
      </c>
      <c r="C30" s="38" t="s">
        <v>1284</v>
      </c>
      <c r="D30" s="38" t="s">
        <v>1285</v>
      </c>
      <c r="E30" s="39">
        <v>45133</v>
      </c>
      <c r="F30" s="40" t="s">
        <v>44</v>
      </c>
      <c r="G30" s="38" t="s">
        <v>0</v>
      </c>
      <c r="H30" s="41" t="s">
        <v>59</v>
      </c>
      <c r="I30" s="42" t="s">
        <v>4</v>
      </c>
      <c r="J30" s="38" t="s">
        <v>3</v>
      </c>
      <c r="K30" s="43">
        <v>0</v>
      </c>
      <c r="L30" s="43">
        <v>0</v>
      </c>
      <c r="M30" s="43">
        <v>0</v>
      </c>
      <c r="N30" s="44">
        <v>6</v>
      </c>
      <c r="O30" s="44">
        <v>65</v>
      </c>
      <c r="P30" s="45">
        <v>94</v>
      </c>
      <c r="Q30" s="46">
        <v>11.19</v>
      </c>
      <c r="R30" s="47">
        <v>1051.8599999999999</v>
      </c>
      <c r="S30" s="46">
        <v>26605.46</v>
      </c>
      <c r="T30" s="52">
        <f t="shared" si="0"/>
        <v>146.33003000000002</v>
      </c>
      <c r="U30" s="51">
        <v>7.34</v>
      </c>
      <c r="V30" s="50" t="s">
        <v>64</v>
      </c>
      <c r="W30" s="47">
        <f t="shared" ref="W30" si="12">P30*3.53</f>
        <v>331.82</v>
      </c>
      <c r="X30" s="84">
        <f t="shared" si="3"/>
        <v>381.64</v>
      </c>
      <c r="Y30" s="85">
        <f t="shared" si="4"/>
        <v>381.64</v>
      </c>
      <c r="Z30" s="52">
        <v>0</v>
      </c>
      <c r="AA30" s="53">
        <f t="shared" si="2"/>
        <v>2300.6300299999998</v>
      </c>
      <c r="AB30" s="99"/>
      <c r="AC30" s="86" t="s">
        <v>1286</v>
      </c>
    </row>
    <row r="31" spans="1:29" x14ac:dyDescent="0.25">
      <c r="A31" s="88"/>
      <c r="B31" s="38">
        <v>80726</v>
      </c>
      <c r="C31" s="38" t="s">
        <v>1287</v>
      </c>
      <c r="D31" s="38" t="s">
        <v>1288</v>
      </c>
      <c r="E31" s="39">
        <v>45136</v>
      </c>
      <c r="F31" s="40" t="s">
        <v>44</v>
      </c>
      <c r="G31" s="38" t="s">
        <v>0</v>
      </c>
      <c r="H31" s="41" t="s">
        <v>1272</v>
      </c>
      <c r="I31" s="42" t="s">
        <v>11</v>
      </c>
      <c r="J31" s="38" t="s">
        <v>10</v>
      </c>
      <c r="K31" s="43">
        <v>0</v>
      </c>
      <c r="L31" s="43">
        <v>0</v>
      </c>
      <c r="M31" s="43">
        <v>0</v>
      </c>
      <c r="N31" s="44">
        <v>41</v>
      </c>
      <c r="O31" s="44">
        <v>226</v>
      </c>
      <c r="P31" s="45">
        <v>226</v>
      </c>
      <c r="Q31" s="46">
        <v>7.09</v>
      </c>
      <c r="R31" s="47">
        <v>1602.34</v>
      </c>
      <c r="S31" s="46">
        <v>110634.17</v>
      </c>
      <c r="T31" s="52">
        <f t="shared" si="0"/>
        <v>608.48793500000011</v>
      </c>
      <c r="U31" s="51">
        <v>7.34</v>
      </c>
      <c r="V31" s="50" t="s">
        <v>45</v>
      </c>
      <c r="W31" s="47">
        <v>0</v>
      </c>
      <c r="X31" s="84">
        <f t="shared" si="3"/>
        <v>917.56</v>
      </c>
      <c r="Y31" s="85">
        <f t="shared" si="4"/>
        <v>917.56</v>
      </c>
      <c r="Z31" s="52">
        <f t="shared" ref="Z31:Z32" si="13">P31*3.53</f>
        <v>797.78</v>
      </c>
      <c r="AA31" s="53">
        <f t="shared" si="2"/>
        <v>4851.067935</v>
      </c>
      <c r="AB31" s="99"/>
      <c r="AC31" s="86" t="s">
        <v>1289</v>
      </c>
    </row>
    <row r="32" spans="1:29" x14ac:dyDescent="0.25">
      <c r="A32" s="88"/>
      <c r="B32" s="38">
        <v>79529</v>
      </c>
      <c r="C32" s="38" t="s">
        <v>1290</v>
      </c>
      <c r="D32" s="38" t="s">
        <v>1291</v>
      </c>
      <c r="E32" s="39">
        <v>45127</v>
      </c>
      <c r="F32" s="40" t="s">
        <v>44</v>
      </c>
      <c r="G32" s="38" t="s">
        <v>0</v>
      </c>
      <c r="H32" s="41" t="s">
        <v>1279</v>
      </c>
      <c r="I32" s="42" t="s">
        <v>12</v>
      </c>
      <c r="J32" s="38" t="s">
        <v>10</v>
      </c>
      <c r="K32" s="43">
        <v>0</v>
      </c>
      <c r="L32" s="43">
        <v>0</v>
      </c>
      <c r="M32" s="43">
        <v>0</v>
      </c>
      <c r="N32" s="44">
        <v>28</v>
      </c>
      <c r="O32" s="44">
        <v>369</v>
      </c>
      <c r="P32" s="45">
        <v>369</v>
      </c>
      <c r="Q32" s="46">
        <v>14.17</v>
      </c>
      <c r="R32" s="47">
        <v>5228.7299999999996</v>
      </c>
      <c r="S32" s="46">
        <v>128615.3</v>
      </c>
      <c r="T32" s="52">
        <f t="shared" si="0"/>
        <v>707.38415000000009</v>
      </c>
      <c r="U32" s="51">
        <v>7.34</v>
      </c>
      <c r="V32" s="50" t="s">
        <v>45</v>
      </c>
      <c r="W32" s="47">
        <v>0</v>
      </c>
      <c r="X32" s="84">
        <f t="shared" si="3"/>
        <v>1498.1399999999999</v>
      </c>
      <c r="Y32" s="85">
        <f t="shared" si="4"/>
        <v>1498.1399999999999</v>
      </c>
      <c r="Z32" s="52">
        <f t="shared" si="13"/>
        <v>1302.57</v>
      </c>
      <c r="AA32" s="53">
        <f t="shared" si="2"/>
        <v>10242.304149999998</v>
      </c>
      <c r="AB32" s="99"/>
      <c r="AC32" s="86" t="s">
        <v>1292</v>
      </c>
    </row>
    <row r="33" spans="1:29" x14ac:dyDescent="0.25">
      <c r="A33" s="88"/>
      <c r="B33" s="38">
        <v>80797</v>
      </c>
      <c r="C33" s="38" t="s">
        <v>1293</v>
      </c>
      <c r="D33" s="38" t="s">
        <v>1294</v>
      </c>
      <c r="E33" s="39">
        <v>45138</v>
      </c>
      <c r="F33" s="40" t="s">
        <v>44</v>
      </c>
      <c r="G33" s="38" t="s">
        <v>0</v>
      </c>
      <c r="H33" s="41" t="s">
        <v>55</v>
      </c>
      <c r="I33" s="42" t="s">
        <v>18</v>
      </c>
      <c r="J33" s="38" t="s">
        <v>3</v>
      </c>
      <c r="K33" s="43">
        <v>0.57999999999999996</v>
      </c>
      <c r="L33" s="43">
        <v>0.5</v>
      </c>
      <c r="M33" s="43">
        <v>0.83</v>
      </c>
      <c r="N33" s="44">
        <v>5</v>
      </c>
      <c r="O33" s="44">
        <v>117</v>
      </c>
      <c r="P33" s="45">
        <v>201</v>
      </c>
      <c r="Q33" s="46">
        <v>8.91</v>
      </c>
      <c r="R33" s="47">
        <v>1790.91</v>
      </c>
      <c r="S33" s="46">
        <v>124764.09</v>
      </c>
      <c r="T33" s="52">
        <f t="shared" si="0"/>
        <v>686.202495</v>
      </c>
      <c r="U33" s="51">
        <v>7.34</v>
      </c>
      <c r="V33" s="50" t="s">
        <v>45</v>
      </c>
      <c r="W33" s="47">
        <v>0</v>
      </c>
      <c r="X33" s="84">
        <f t="shared" si="3"/>
        <v>816.06</v>
      </c>
      <c r="Y33" s="85">
        <f t="shared" si="4"/>
        <v>816.06</v>
      </c>
      <c r="Z33" s="52">
        <v>0</v>
      </c>
      <c r="AA33" s="53">
        <f t="shared" si="2"/>
        <v>4116.5724950000003</v>
      </c>
      <c r="AB33" s="99"/>
      <c r="AC33" s="86" t="s">
        <v>1295</v>
      </c>
    </row>
    <row r="34" spans="1:29" x14ac:dyDescent="0.25">
      <c r="A34" s="88"/>
      <c r="B34" s="38">
        <v>79542</v>
      </c>
      <c r="C34" s="38" t="s">
        <v>1296</v>
      </c>
      <c r="D34" s="38" t="s">
        <v>1297</v>
      </c>
      <c r="E34" s="39">
        <v>45127</v>
      </c>
      <c r="F34" s="40" t="s">
        <v>44</v>
      </c>
      <c r="G34" s="38" t="s">
        <v>0</v>
      </c>
      <c r="H34" s="41" t="s">
        <v>70</v>
      </c>
      <c r="I34" s="42" t="s">
        <v>14</v>
      </c>
      <c r="J34" s="38" t="s">
        <v>3</v>
      </c>
      <c r="K34" s="43">
        <v>0</v>
      </c>
      <c r="L34" s="43">
        <v>0</v>
      </c>
      <c r="M34" s="43">
        <v>0</v>
      </c>
      <c r="N34" s="44">
        <v>8</v>
      </c>
      <c r="O34" s="44">
        <v>180</v>
      </c>
      <c r="P34" s="45">
        <v>320</v>
      </c>
      <c r="Q34" s="46">
        <v>18.95</v>
      </c>
      <c r="R34" s="47">
        <v>6064</v>
      </c>
      <c r="S34" s="46">
        <v>70868.36</v>
      </c>
      <c r="T34" s="52">
        <f t="shared" si="0"/>
        <v>389.77598000000006</v>
      </c>
      <c r="U34" s="51">
        <v>7.34</v>
      </c>
      <c r="V34" s="50" t="s">
        <v>45</v>
      </c>
      <c r="W34" s="47">
        <v>0</v>
      </c>
      <c r="X34" s="84">
        <f t="shared" si="3"/>
        <v>1299.1999999999998</v>
      </c>
      <c r="Y34" s="85">
        <f t="shared" si="4"/>
        <v>1299.1999999999998</v>
      </c>
      <c r="Z34" s="52">
        <v>0</v>
      </c>
      <c r="AA34" s="53">
        <f t="shared" si="2"/>
        <v>9059.5159800000001</v>
      </c>
      <c r="AB34" s="99"/>
      <c r="AC34" s="86" t="s">
        <v>1298</v>
      </c>
    </row>
    <row r="35" spans="1:29" x14ac:dyDescent="0.25">
      <c r="A35" s="88"/>
      <c r="B35" s="38">
        <v>79069</v>
      </c>
      <c r="C35" s="38" t="s">
        <v>1299</v>
      </c>
      <c r="D35" s="38" t="s">
        <v>1300</v>
      </c>
      <c r="E35" s="39">
        <v>45124</v>
      </c>
      <c r="F35" s="40" t="s">
        <v>44</v>
      </c>
      <c r="G35" s="38" t="s">
        <v>0</v>
      </c>
      <c r="H35" s="41" t="s">
        <v>59</v>
      </c>
      <c r="I35" s="42" t="s">
        <v>4</v>
      </c>
      <c r="J35" s="38" t="s">
        <v>3</v>
      </c>
      <c r="K35" s="43">
        <v>0.56999999999999995</v>
      </c>
      <c r="L35" s="43">
        <v>0.49</v>
      </c>
      <c r="M35" s="43">
        <v>0.83</v>
      </c>
      <c r="N35" s="44">
        <v>14</v>
      </c>
      <c r="O35" s="44">
        <v>294</v>
      </c>
      <c r="P35" s="45">
        <v>541</v>
      </c>
      <c r="Q35" s="46">
        <v>8.68</v>
      </c>
      <c r="R35" s="47">
        <v>4695.88</v>
      </c>
      <c r="S35" s="46">
        <v>96535.9</v>
      </c>
      <c r="T35" s="52">
        <f t="shared" si="0"/>
        <v>530.94745</v>
      </c>
      <c r="U35" s="51">
        <v>7.34</v>
      </c>
      <c r="V35" s="50" t="s">
        <v>64</v>
      </c>
      <c r="W35" s="47">
        <f t="shared" ref="W35" si="14">P35*3.53</f>
        <v>1909.7299999999998</v>
      </c>
      <c r="X35" s="84">
        <f t="shared" si="3"/>
        <v>2196.4599999999996</v>
      </c>
      <c r="Y35" s="85">
        <f t="shared" si="4"/>
        <v>2196.4599999999996</v>
      </c>
      <c r="Z35" s="52">
        <v>0</v>
      </c>
      <c r="AA35" s="53">
        <f t="shared" si="2"/>
        <v>11536.817449999999</v>
      </c>
      <c r="AB35" s="99"/>
      <c r="AC35" s="86" t="s">
        <v>1301</v>
      </c>
    </row>
    <row r="36" spans="1:29" x14ac:dyDescent="0.25">
      <c r="A36" s="88"/>
      <c r="B36" s="38">
        <v>79614</v>
      </c>
      <c r="C36" s="38" t="s">
        <v>1302</v>
      </c>
      <c r="D36" s="38" t="s">
        <v>1303</v>
      </c>
      <c r="E36" s="39">
        <v>45128</v>
      </c>
      <c r="F36" s="40" t="s">
        <v>44</v>
      </c>
      <c r="G36" s="38" t="s">
        <v>0</v>
      </c>
      <c r="H36" s="41" t="s">
        <v>50</v>
      </c>
      <c r="I36" s="42" t="s">
        <v>15</v>
      </c>
      <c r="J36" s="38" t="s">
        <v>10</v>
      </c>
      <c r="K36" s="43">
        <v>0.56999999999999995</v>
      </c>
      <c r="L36" s="43">
        <v>0.49</v>
      </c>
      <c r="M36" s="43">
        <v>0.83</v>
      </c>
      <c r="N36" s="44">
        <v>16</v>
      </c>
      <c r="O36" s="44">
        <v>333</v>
      </c>
      <c r="P36" s="45">
        <v>618</v>
      </c>
      <c r="Q36" s="46">
        <v>7.18</v>
      </c>
      <c r="R36" s="47">
        <v>4437.24</v>
      </c>
      <c r="S36" s="46">
        <v>154823.54999999999</v>
      </c>
      <c r="T36" s="52">
        <f t="shared" si="0"/>
        <v>851.52952500000004</v>
      </c>
      <c r="U36" s="51">
        <v>7.34</v>
      </c>
      <c r="V36" s="50" t="s">
        <v>45</v>
      </c>
      <c r="W36" s="47">
        <v>0</v>
      </c>
      <c r="X36" s="84">
        <f t="shared" si="3"/>
        <v>2509.08</v>
      </c>
      <c r="Y36" s="85">
        <f t="shared" si="4"/>
        <v>2509.08</v>
      </c>
      <c r="Z36" s="52">
        <f t="shared" ref="Z36" si="15">P36*3.53</f>
        <v>2181.54</v>
      </c>
      <c r="AA36" s="53">
        <f t="shared" si="2"/>
        <v>12495.809525000001</v>
      </c>
      <c r="AB36" s="99"/>
      <c r="AC36" s="86" t="s">
        <v>1304</v>
      </c>
    </row>
    <row r="37" spans="1:29" x14ac:dyDescent="0.25">
      <c r="A37" s="88"/>
      <c r="B37" s="38">
        <v>80155</v>
      </c>
      <c r="C37" s="38" t="s">
        <v>1305</v>
      </c>
      <c r="D37" s="38" t="s">
        <v>1306</v>
      </c>
      <c r="E37" s="39">
        <v>45132</v>
      </c>
      <c r="F37" s="40" t="s">
        <v>44</v>
      </c>
      <c r="G37" s="38" t="s">
        <v>0</v>
      </c>
      <c r="H37" s="41" t="s">
        <v>65</v>
      </c>
      <c r="I37" s="42" t="s">
        <v>25</v>
      </c>
      <c r="J37" s="38" t="s">
        <v>3</v>
      </c>
      <c r="K37" s="43">
        <v>0</v>
      </c>
      <c r="L37" s="43">
        <v>0</v>
      </c>
      <c r="M37" s="43">
        <v>0</v>
      </c>
      <c r="N37" s="44">
        <v>10</v>
      </c>
      <c r="O37" s="44">
        <v>81</v>
      </c>
      <c r="P37" s="45">
        <v>81</v>
      </c>
      <c r="Q37" s="46">
        <v>24.49</v>
      </c>
      <c r="R37" s="47">
        <v>1983.69</v>
      </c>
      <c r="S37" s="46">
        <v>40729.800000000003</v>
      </c>
      <c r="T37" s="52">
        <f t="shared" si="0"/>
        <v>224.01390000000004</v>
      </c>
      <c r="U37" s="51">
        <v>7.34</v>
      </c>
      <c r="V37" s="50" t="s">
        <v>45</v>
      </c>
      <c r="W37" s="47">
        <v>0</v>
      </c>
      <c r="X37" s="84">
        <f t="shared" si="3"/>
        <v>328.85999999999996</v>
      </c>
      <c r="Y37" s="85">
        <f t="shared" si="4"/>
        <v>328.85999999999996</v>
      </c>
      <c r="Z37" s="52">
        <v>0</v>
      </c>
      <c r="AA37" s="53">
        <f t="shared" si="2"/>
        <v>2872.7639000000004</v>
      </c>
      <c r="AB37" s="99"/>
      <c r="AC37" s="86" t="s">
        <v>1307</v>
      </c>
    </row>
    <row r="38" spans="1:29" x14ac:dyDescent="0.25">
      <c r="A38" s="88"/>
      <c r="B38" s="38">
        <v>80153</v>
      </c>
      <c r="C38" s="38" t="s">
        <v>1308</v>
      </c>
      <c r="D38" s="38" t="s">
        <v>1309</v>
      </c>
      <c r="E38" s="39">
        <v>45132</v>
      </c>
      <c r="F38" s="40" t="s">
        <v>44</v>
      </c>
      <c r="G38" s="38" t="s">
        <v>0</v>
      </c>
      <c r="H38" s="41" t="s">
        <v>65</v>
      </c>
      <c r="I38" s="42" t="s">
        <v>25</v>
      </c>
      <c r="J38" s="38" t="s">
        <v>3</v>
      </c>
      <c r="K38" s="43">
        <v>0</v>
      </c>
      <c r="L38" s="43">
        <v>0</v>
      </c>
      <c r="M38" s="43">
        <v>0</v>
      </c>
      <c r="N38" s="44">
        <v>111</v>
      </c>
      <c r="O38" s="44">
        <v>215</v>
      </c>
      <c r="P38" s="45">
        <v>234</v>
      </c>
      <c r="Q38" s="46">
        <v>24.49</v>
      </c>
      <c r="R38" s="47">
        <v>5730.66</v>
      </c>
      <c r="S38" s="46">
        <v>546228.72</v>
      </c>
      <c r="T38" s="52">
        <f t="shared" si="0"/>
        <v>3004.2579600000004</v>
      </c>
      <c r="U38" s="51">
        <v>7.34</v>
      </c>
      <c r="V38" s="50" t="s">
        <v>45</v>
      </c>
      <c r="W38" s="47">
        <v>0</v>
      </c>
      <c r="X38" s="84">
        <f t="shared" si="3"/>
        <v>950.04</v>
      </c>
      <c r="Y38" s="85">
        <f t="shared" si="4"/>
        <v>950.04</v>
      </c>
      <c r="Z38" s="52">
        <v>0</v>
      </c>
      <c r="AA38" s="53">
        <f t="shared" si="2"/>
        <v>10642.337960000001</v>
      </c>
      <c r="AB38" s="99"/>
      <c r="AC38" s="86" t="s">
        <v>1310</v>
      </c>
    </row>
    <row r="39" spans="1:29" x14ac:dyDescent="0.25">
      <c r="A39" s="88"/>
      <c r="B39" s="38">
        <v>79081</v>
      </c>
      <c r="C39" s="38" t="s">
        <v>1311</v>
      </c>
      <c r="D39" s="38" t="s">
        <v>1312</v>
      </c>
      <c r="E39" s="39">
        <v>45124</v>
      </c>
      <c r="F39" s="40" t="s">
        <v>44</v>
      </c>
      <c r="G39" s="38" t="s">
        <v>0</v>
      </c>
      <c r="H39" s="41" t="s">
        <v>1313</v>
      </c>
      <c r="I39" s="42" t="s">
        <v>20</v>
      </c>
      <c r="J39" s="38" t="s">
        <v>10</v>
      </c>
      <c r="K39" s="43">
        <v>0.56999999999999995</v>
      </c>
      <c r="L39" s="43">
        <v>0.49</v>
      </c>
      <c r="M39" s="43">
        <v>0.83</v>
      </c>
      <c r="N39" s="44">
        <v>1</v>
      </c>
      <c r="O39" s="44">
        <v>18</v>
      </c>
      <c r="P39" s="45">
        <v>39</v>
      </c>
      <c r="Q39" s="46">
        <v>22.42</v>
      </c>
      <c r="R39" s="47">
        <v>874.38</v>
      </c>
      <c r="S39" s="46">
        <v>7877.58</v>
      </c>
      <c r="T39" s="52">
        <f t="shared" si="0"/>
        <v>43.326690000000006</v>
      </c>
      <c r="U39" s="51">
        <v>7.34</v>
      </c>
      <c r="V39" s="50" t="s">
        <v>45</v>
      </c>
      <c r="W39" s="47">
        <v>0</v>
      </c>
      <c r="X39" s="84">
        <f t="shared" si="3"/>
        <v>158.33999999999997</v>
      </c>
      <c r="Y39" s="85">
        <f t="shared" si="4"/>
        <v>158.33999999999997</v>
      </c>
      <c r="Z39" s="52">
        <f t="shared" ref="Z39" si="16">P39*3.53</f>
        <v>137.66999999999999</v>
      </c>
      <c r="AA39" s="53">
        <f t="shared" si="2"/>
        <v>1379.39669</v>
      </c>
      <c r="AB39" s="99"/>
      <c r="AC39" s="86" t="s">
        <v>1269</v>
      </c>
    </row>
    <row r="40" spans="1:29" x14ac:dyDescent="0.25">
      <c r="A40" s="88"/>
      <c r="B40" s="38">
        <v>79987</v>
      </c>
      <c r="C40" s="38" t="s">
        <v>1314</v>
      </c>
      <c r="D40" s="38" t="s">
        <v>1315</v>
      </c>
      <c r="E40" s="39">
        <v>45131</v>
      </c>
      <c r="F40" s="40" t="s">
        <v>44</v>
      </c>
      <c r="G40" s="38" t="s">
        <v>0</v>
      </c>
      <c r="H40" s="41" t="s">
        <v>58</v>
      </c>
      <c r="I40" s="42" t="s">
        <v>17</v>
      </c>
      <c r="J40" s="38" t="s">
        <v>3</v>
      </c>
      <c r="K40" s="43">
        <v>0</v>
      </c>
      <c r="L40" s="43">
        <v>0</v>
      </c>
      <c r="M40" s="43">
        <v>0</v>
      </c>
      <c r="N40" s="44">
        <v>104</v>
      </c>
      <c r="O40" s="44">
        <v>945</v>
      </c>
      <c r="P40" s="45">
        <v>1157</v>
      </c>
      <c r="Q40" s="46">
        <v>9.11</v>
      </c>
      <c r="R40" s="47">
        <v>10540.27</v>
      </c>
      <c r="S40" s="46">
        <v>475667.44</v>
      </c>
      <c r="T40" s="52">
        <f t="shared" si="0"/>
        <v>2616.1709200000005</v>
      </c>
      <c r="U40" s="51">
        <v>7.34</v>
      </c>
      <c r="V40" s="50" t="s">
        <v>45</v>
      </c>
      <c r="W40" s="47">
        <v>0</v>
      </c>
      <c r="X40" s="84">
        <f t="shared" si="3"/>
        <v>4697.4199999999992</v>
      </c>
      <c r="Y40" s="85">
        <f t="shared" si="4"/>
        <v>4697.4199999999992</v>
      </c>
      <c r="Z40" s="52">
        <v>0</v>
      </c>
      <c r="AA40" s="53">
        <f t="shared" si="2"/>
        <v>22558.620919999998</v>
      </c>
      <c r="AB40" s="99"/>
      <c r="AC40" s="86" t="s">
        <v>1316</v>
      </c>
    </row>
    <row r="41" spans="1:29" x14ac:dyDescent="0.25">
      <c r="A41" s="88"/>
      <c r="B41" s="38">
        <v>79925</v>
      </c>
      <c r="C41" s="38" t="s">
        <v>1317</v>
      </c>
      <c r="D41" s="38" t="s">
        <v>1318</v>
      </c>
      <c r="E41" s="39">
        <v>45131</v>
      </c>
      <c r="F41" s="40" t="s">
        <v>44</v>
      </c>
      <c r="G41" s="38" t="s">
        <v>0</v>
      </c>
      <c r="H41" s="41" t="s">
        <v>66</v>
      </c>
      <c r="I41" s="42" t="s">
        <v>6</v>
      </c>
      <c r="J41" s="38" t="s">
        <v>3</v>
      </c>
      <c r="K41" s="43">
        <v>0</v>
      </c>
      <c r="L41" s="43">
        <v>0</v>
      </c>
      <c r="M41" s="43">
        <v>0</v>
      </c>
      <c r="N41" s="44">
        <v>36</v>
      </c>
      <c r="O41" s="44">
        <v>936</v>
      </c>
      <c r="P41" s="45">
        <v>1409</v>
      </c>
      <c r="Q41" s="46">
        <v>14.23</v>
      </c>
      <c r="R41" s="47">
        <v>20050.07</v>
      </c>
      <c r="S41" s="46">
        <v>361696.56</v>
      </c>
      <c r="T41" s="52">
        <f t="shared" si="0"/>
        <v>1989.3310800000002</v>
      </c>
      <c r="U41" s="51">
        <v>7.34</v>
      </c>
      <c r="V41" s="50" t="s">
        <v>45</v>
      </c>
      <c r="W41" s="47">
        <v>0</v>
      </c>
      <c r="X41" s="84">
        <f t="shared" si="3"/>
        <v>5720.5399999999991</v>
      </c>
      <c r="Y41" s="85">
        <f t="shared" si="4"/>
        <v>5720.5399999999991</v>
      </c>
      <c r="Z41" s="52">
        <v>0</v>
      </c>
      <c r="AA41" s="53">
        <f t="shared" si="2"/>
        <v>33487.821080000002</v>
      </c>
      <c r="AB41" s="99"/>
      <c r="AC41" s="86" t="s">
        <v>1319</v>
      </c>
    </row>
    <row r="42" spans="1:29" x14ac:dyDescent="0.25">
      <c r="A42" s="88"/>
      <c r="B42" s="38">
        <v>80464</v>
      </c>
      <c r="C42" s="38" t="s">
        <v>1320</v>
      </c>
      <c r="D42" s="38" t="s">
        <v>1321</v>
      </c>
      <c r="E42" s="39">
        <v>45133</v>
      </c>
      <c r="F42" s="40" t="s">
        <v>44</v>
      </c>
      <c r="G42" s="38" t="s">
        <v>0</v>
      </c>
      <c r="H42" s="41" t="s">
        <v>59</v>
      </c>
      <c r="I42" s="42" t="s">
        <v>4</v>
      </c>
      <c r="J42" s="38" t="s">
        <v>3</v>
      </c>
      <c r="K42" s="43">
        <v>0.56999999999999995</v>
      </c>
      <c r="L42" s="43">
        <v>0.49</v>
      </c>
      <c r="M42" s="43">
        <v>0.83</v>
      </c>
      <c r="N42" s="44">
        <v>5</v>
      </c>
      <c r="O42" s="44">
        <v>105</v>
      </c>
      <c r="P42" s="45">
        <v>193</v>
      </c>
      <c r="Q42" s="46">
        <v>11.19</v>
      </c>
      <c r="R42" s="47">
        <v>2159.67</v>
      </c>
      <c r="S42" s="46">
        <v>44234.83</v>
      </c>
      <c r="T42" s="52">
        <f t="shared" si="0"/>
        <v>243.29156500000002</v>
      </c>
      <c r="U42" s="51">
        <v>7.34</v>
      </c>
      <c r="V42" s="50" t="s">
        <v>64</v>
      </c>
      <c r="W42" s="47">
        <f t="shared" ref="W42:W52" si="17">P42*3.53</f>
        <v>681.29</v>
      </c>
      <c r="X42" s="84">
        <f t="shared" si="3"/>
        <v>783.57999999999993</v>
      </c>
      <c r="Y42" s="85">
        <f t="shared" si="4"/>
        <v>783.57999999999993</v>
      </c>
      <c r="Z42" s="52">
        <v>0</v>
      </c>
      <c r="AA42" s="53">
        <f t="shared" si="2"/>
        <v>4658.7515650000005</v>
      </c>
      <c r="AB42" s="99"/>
      <c r="AC42" s="86" t="s">
        <v>1322</v>
      </c>
    </row>
    <row r="43" spans="1:29" x14ac:dyDescent="0.25">
      <c r="A43" s="88"/>
      <c r="B43" s="38">
        <v>80493</v>
      </c>
      <c r="C43" s="38" t="s">
        <v>1323</v>
      </c>
      <c r="D43" s="38" t="s">
        <v>1324</v>
      </c>
      <c r="E43" s="39">
        <v>45134</v>
      </c>
      <c r="F43" s="40" t="s">
        <v>44</v>
      </c>
      <c r="G43" s="38" t="s">
        <v>0</v>
      </c>
      <c r="H43" s="41" t="s">
        <v>59</v>
      </c>
      <c r="I43" s="42" t="s">
        <v>4</v>
      </c>
      <c r="J43" s="38" t="s">
        <v>3</v>
      </c>
      <c r="K43" s="43">
        <v>0.57999999999999996</v>
      </c>
      <c r="L43" s="43">
        <v>0.49</v>
      </c>
      <c r="M43" s="43">
        <v>0.84</v>
      </c>
      <c r="N43" s="44">
        <v>1</v>
      </c>
      <c r="O43" s="44">
        <v>19</v>
      </c>
      <c r="P43" s="45">
        <v>40</v>
      </c>
      <c r="Q43" s="46">
        <v>12.83</v>
      </c>
      <c r="R43" s="47">
        <v>513.20000000000005</v>
      </c>
      <c r="S43" s="46">
        <v>6521.91</v>
      </c>
      <c r="T43" s="52">
        <f t="shared" si="0"/>
        <v>35.870505000000001</v>
      </c>
      <c r="U43" s="51">
        <v>7.34</v>
      </c>
      <c r="V43" s="50" t="s">
        <v>64</v>
      </c>
      <c r="W43" s="47">
        <f t="shared" si="17"/>
        <v>141.19999999999999</v>
      </c>
      <c r="X43" s="84">
        <f t="shared" si="3"/>
        <v>162.39999999999998</v>
      </c>
      <c r="Y43" s="85">
        <f t="shared" si="4"/>
        <v>162.39999999999998</v>
      </c>
      <c r="Z43" s="52">
        <v>0</v>
      </c>
      <c r="AA43" s="53">
        <f t="shared" si="2"/>
        <v>1022.4105050000001</v>
      </c>
      <c r="AB43" s="99"/>
      <c r="AC43" s="86" t="s">
        <v>1325</v>
      </c>
    </row>
    <row r="44" spans="1:29" x14ac:dyDescent="0.25">
      <c r="A44" s="88"/>
      <c r="B44" s="38">
        <v>79888</v>
      </c>
      <c r="C44" s="38" t="s">
        <v>1326</v>
      </c>
      <c r="D44" s="38" t="s">
        <v>1327</v>
      </c>
      <c r="E44" s="39">
        <v>45130</v>
      </c>
      <c r="F44" s="40" t="s">
        <v>44</v>
      </c>
      <c r="G44" s="38" t="s">
        <v>0</v>
      </c>
      <c r="H44" s="41" t="s">
        <v>61</v>
      </c>
      <c r="I44" s="42" t="s">
        <v>24</v>
      </c>
      <c r="J44" s="38" t="s">
        <v>3</v>
      </c>
      <c r="K44" s="43">
        <v>0.56999999999999995</v>
      </c>
      <c r="L44" s="43">
        <v>0.49</v>
      </c>
      <c r="M44" s="43">
        <v>0.83</v>
      </c>
      <c r="N44" s="44">
        <v>4</v>
      </c>
      <c r="O44" s="44">
        <v>85</v>
      </c>
      <c r="P44" s="45">
        <v>155</v>
      </c>
      <c r="Q44" s="46">
        <v>16.27</v>
      </c>
      <c r="R44" s="47">
        <v>2521.85</v>
      </c>
      <c r="S44" s="46">
        <v>53388.91</v>
      </c>
      <c r="T44" s="52">
        <f t="shared" si="0"/>
        <v>293.63900500000005</v>
      </c>
      <c r="U44" s="51">
        <v>7.34</v>
      </c>
      <c r="V44" s="50" t="s">
        <v>64</v>
      </c>
      <c r="W44" s="47">
        <f t="shared" si="17"/>
        <v>547.15</v>
      </c>
      <c r="X44" s="84">
        <f t="shared" si="3"/>
        <v>629.29999999999995</v>
      </c>
      <c r="Y44" s="85">
        <f t="shared" si="4"/>
        <v>629.29999999999995</v>
      </c>
      <c r="Z44" s="52">
        <v>0</v>
      </c>
      <c r="AA44" s="53">
        <f t="shared" si="2"/>
        <v>4628.5790050000005</v>
      </c>
      <c r="AB44" s="99"/>
      <c r="AC44" s="86" t="s">
        <v>1328</v>
      </c>
    </row>
    <row r="45" spans="1:29" x14ac:dyDescent="0.25">
      <c r="A45" s="88"/>
      <c r="B45" s="38">
        <v>79884</v>
      </c>
      <c r="C45" s="38" t="s">
        <v>1329</v>
      </c>
      <c r="D45" s="38" t="s">
        <v>1330</v>
      </c>
      <c r="E45" s="39">
        <v>45130</v>
      </c>
      <c r="F45" s="40" t="s">
        <v>44</v>
      </c>
      <c r="G45" s="38" t="s">
        <v>0</v>
      </c>
      <c r="H45" s="41" t="s">
        <v>58</v>
      </c>
      <c r="I45" s="42" t="s">
        <v>17</v>
      </c>
      <c r="J45" s="38" t="s">
        <v>3</v>
      </c>
      <c r="K45" s="43">
        <v>0.56999999999999995</v>
      </c>
      <c r="L45" s="43">
        <v>0.49</v>
      </c>
      <c r="M45" s="43">
        <v>0.83</v>
      </c>
      <c r="N45" s="44">
        <v>1</v>
      </c>
      <c r="O45" s="44">
        <v>24</v>
      </c>
      <c r="P45" s="45">
        <v>39</v>
      </c>
      <c r="Q45" s="46">
        <v>14.18</v>
      </c>
      <c r="R45" s="47">
        <v>553.02</v>
      </c>
      <c r="S45" s="46">
        <v>10604.02</v>
      </c>
      <c r="T45" s="52">
        <f t="shared" si="0"/>
        <v>58.322110000000009</v>
      </c>
      <c r="U45" s="51">
        <v>7.34</v>
      </c>
      <c r="V45" s="50" t="s">
        <v>64</v>
      </c>
      <c r="W45" s="47">
        <f t="shared" si="17"/>
        <v>137.66999999999999</v>
      </c>
      <c r="X45" s="84">
        <f t="shared" si="3"/>
        <v>158.33999999999997</v>
      </c>
      <c r="Y45" s="85">
        <f t="shared" si="4"/>
        <v>158.33999999999997</v>
      </c>
      <c r="Z45" s="52">
        <v>0</v>
      </c>
      <c r="AA45" s="53">
        <f t="shared" si="2"/>
        <v>1073.0321099999999</v>
      </c>
      <c r="AB45" s="99"/>
      <c r="AC45" s="86" t="s">
        <v>1331</v>
      </c>
    </row>
    <row r="46" spans="1:29" x14ac:dyDescent="0.25">
      <c r="A46" s="88"/>
      <c r="B46" s="38">
        <v>79885</v>
      </c>
      <c r="C46" s="38" t="s">
        <v>1332</v>
      </c>
      <c r="D46" s="38" t="s">
        <v>1333</v>
      </c>
      <c r="E46" s="39">
        <v>45130</v>
      </c>
      <c r="F46" s="40" t="s">
        <v>44</v>
      </c>
      <c r="G46" s="38" t="s">
        <v>0</v>
      </c>
      <c r="H46" s="41" t="s">
        <v>70</v>
      </c>
      <c r="I46" s="42" t="s">
        <v>14</v>
      </c>
      <c r="J46" s="38" t="s">
        <v>3</v>
      </c>
      <c r="K46" s="43">
        <v>0</v>
      </c>
      <c r="L46" s="43">
        <v>0</v>
      </c>
      <c r="M46" s="43">
        <v>0</v>
      </c>
      <c r="N46" s="44">
        <v>2</v>
      </c>
      <c r="O46" s="44">
        <v>45</v>
      </c>
      <c r="P46" s="45">
        <v>80</v>
      </c>
      <c r="Q46" s="46">
        <v>21.57</v>
      </c>
      <c r="R46" s="47">
        <v>1725.6</v>
      </c>
      <c r="S46" s="46">
        <v>13043.81</v>
      </c>
      <c r="T46" s="52">
        <f t="shared" si="0"/>
        <v>71.740955</v>
      </c>
      <c r="U46" s="51">
        <v>7.34</v>
      </c>
      <c r="V46" s="50" t="s">
        <v>64</v>
      </c>
      <c r="W46" s="47">
        <f t="shared" si="17"/>
        <v>282.39999999999998</v>
      </c>
      <c r="X46" s="84">
        <f t="shared" si="3"/>
        <v>324.79999999999995</v>
      </c>
      <c r="Y46" s="85">
        <f t="shared" si="4"/>
        <v>324.79999999999995</v>
      </c>
      <c r="Z46" s="52">
        <v>0</v>
      </c>
      <c r="AA46" s="53">
        <f t="shared" si="2"/>
        <v>2736.6809549999998</v>
      </c>
      <c r="AB46" s="99"/>
      <c r="AC46" s="86" t="s">
        <v>1334</v>
      </c>
    </row>
    <row r="47" spans="1:29" x14ac:dyDescent="0.25">
      <c r="A47" s="88"/>
      <c r="B47" s="38">
        <v>79905</v>
      </c>
      <c r="C47" s="38" t="s">
        <v>1335</v>
      </c>
      <c r="D47" s="38" t="s">
        <v>1336</v>
      </c>
      <c r="E47" s="39">
        <v>45130</v>
      </c>
      <c r="F47" s="40" t="s">
        <v>44</v>
      </c>
      <c r="G47" s="38" t="s">
        <v>0</v>
      </c>
      <c r="H47" s="41" t="s">
        <v>134</v>
      </c>
      <c r="I47" s="42" t="s">
        <v>16</v>
      </c>
      <c r="J47" s="38" t="s">
        <v>10</v>
      </c>
      <c r="K47" s="43">
        <v>0.56999999999999995</v>
      </c>
      <c r="L47" s="43">
        <v>0.49</v>
      </c>
      <c r="M47" s="43">
        <v>0.83</v>
      </c>
      <c r="N47" s="44">
        <v>1</v>
      </c>
      <c r="O47" s="44">
        <v>18</v>
      </c>
      <c r="P47" s="45">
        <v>39</v>
      </c>
      <c r="Q47" s="46">
        <v>8.08</v>
      </c>
      <c r="R47" s="47">
        <v>315.12</v>
      </c>
      <c r="S47" s="46">
        <v>6643.27</v>
      </c>
      <c r="T47" s="52">
        <f t="shared" si="0"/>
        <v>36.537985000000006</v>
      </c>
      <c r="U47" s="51">
        <v>7.34</v>
      </c>
      <c r="V47" s="50" t="s">
        <v>64</v>
      </c>
      <c r="W47" s="47">
        <f t="shared" si="17"/>
        <v>137.66999999999999</v>
      </c>
      <c r="X47" s="84">
        <f t="shared" si="3"/>
        <v>158.33999999999997</v>
      </c>
      <c r="Y47" s="85">
        <f t="shared" si="4"/>
        <v>158.33999999999997</v>
      </c>
      <c r="Z47" s="52">
        <f t="shared" ref="Z47" si="18">P47*3.53</f>
        <v>137.66999999999999</v>
      </c>
      <c r="AA47" s="53">
        <f t="shared" si="2"/>
        <v>951.01798499999984</v>
      </c>
      <c r="AB47" s="99"/>
      <c r="AC47" s="86" t="s">
        <v>1337</v>
      </c>
    </row>
    <row r="48" spans="1:29" x14ac:dyDescent="0.25">
      <c r="A48" s="88"/>
      <c r="B48" s="38">
        <v>79116</v>
      </c>
      <c r="C48" s="38" t="s">
        <v>1338</v>
      </c>
      <c r="D48" s="38" t="s">
        <v>1339</v>
      </c>
      <c r="E48" s="39">
        <v>45125</v>
      </c>
      <c r="F48" s="40" t="s">
        <v>44</v>
      </c>
      <c r="G48" s="38" t="s">
        <v>0</v>
      </c>
      <c r="H48" s="41" t="s">
        <v>68</v>
      </c>
      <c r="I48" s="42" t="s">
        <v>21</v>
      </c>
      <c r="J48" s="38" t="s">
        <v>3</v>
      </c>
      <c r="K48" s="43">
        <v>0.56999999999999995</v>
      </c>
      <c r="L48" s="43">
        <v>0.49</v>
      </c>
      <c r="M48" s="43">
        <v>0.83</v>
      </c>
      <c r="N48" s="44">
        <v>12</v>
      </c>
      <c r="O48" s="44">
        <v>206</v>
      </c>
      <c r="P48" s="45">
        <v>464</v>
      </c>
      <c r="Q48" s="46">
        <v>15.79</v>
      </c>
      <c r="R48" s="47">
        <v>7326.56</v>
      </c>
      <c r="S48" s="46">
        <v>52827.44</v>
      </c>
      <c r="T48" s="52">
        <f t="shared" si="0"/>
        <v>290.55092000000002</v>
      </c>
      <c r="U48" s="51">
        <v>7.34</v>
      </c>
      <c r="V48" s="50" t="s">
        <v>64</v>
      </c>
      <c r="W48" s="47">
        <f t="shared" si="17"/>
        <v>1637.9199999999998</v>
      </c>
      <c r="X48" s="84">
        <f t="shared" si="3"/>
        <v>1883.84</v>
      </c>
      <c r="Y48" s="85">
        <f t="shared" si="4"/>
        <v>1883.84</v>
      </c>
      <c r="Z48" s="52">
        <v>0</v>
      </c>
      <c r="AA48" s="53">
        <f t="shared" si="2"/>
        <v>13030.05092</v>
      </c>
      <c r="AB48" s="99"/>
      <c r="AC48" s="86" t="s">
        <v>1340</v>
      </c>
    </row>
    <row r="49" spans="1:29" x14ac:dyDescent="0.25">
      <c r="A49" s="88"/>
      <c r="B49" s="38">
        <v>78856</v>
      </c>
      <c r="C49" s="38" t="s">
        <v>1341</v>
      </c>
      <c r="D49" s="38" t="s">
        <v>1342</v>
      </c>
      <c r="E49" s="39">
        <v>45124</v>
      </c>
      <c r="F49" s="40" t="s">
        <v>44</v>
      </c>
      <c r="G49" s="38" t="s">
        <v>0</v>
      </c>
      <c r="H49" s="41" t="s">
        <v>59</v>
      </c>
      <c r="I49" s="42" t="s">
        <v>4</v>
      </c>
      <c r="J49" s="38" t="s">
        <v>3</v>
      </c>
      <c r="K49" s="43">
        <v>0.56999999999999995</v>
      </c>
      <c r="L49" s="43">
        <v>0.49</v>
      </c>
      <c r="M49" s="43">
        <v>0.83</v>
      </c>
      <c r="N49" s="44">
        <v>3</v>
      </c>
      <c r="O49" s="44">
        <v>63</v>
      </c>
      <c r="P49" s="45">
        <v>116</v>
      </c>
      <c r="Q49" s="46">
        <v>11.19</v>
      </c>
      <c r="R49" s="47">
        <v>1298.04</v>
      </c>
      <c r="S49" s="46">
        <v>23937.11</v>
      </c>
      <c r="T49" s="52">
        <f t="shared" si="0"/>
        <v>131.65410500000002</v>
      </c>
      <c r="U49" s="51">
        <v>7.34</v>
      </c>
      <c r="V49" s="50" t="s">
        <v>64</v>
      </c>
      <c r="W49" s="47">
        <f t="shared" si="17"/>
        <v>409.47999999999996</v>
      </c>
      <c r="X49" s="84">
        <f t="shared" si="3"/>
        <v>470.96</v>
      </c>
      <c r="Y49" s="85">
        <f t="shared" si="4"/>
        <v>470.96</v>
      </c>
      <c r="Z49" s="52">
        <v>0</v>
      </c>
      <c r="AA49" s="53">
        <f t="shared" si="2"/>
        <v>2788.4341049999998</v>
      </c>
      <c r="AB49" s="99"/>
      <c r="AC49" s="86" t="s">
        <v>1343</v>
      </c>
    </row>
    <row r="50" spans="1:29" x14ac:dyDescent="0.25">
      <c r="A50" s="89"/>
      <c r="B50" s="38">
        <v>79070</v>
      </c>
      <c r="C50" s="38" t="s">
        <v>1344</v>
      </c>
      <c r="D50" s="38" t="s">
        <v>1345</v>
      </c>
      <c r="E50" s="39">
        <v>45124</v>
      </c>
      <c r="F50" s="40" t="s">
        <v>44</v>
      </c>
      <c r="G50" s="38" t="s">
        <v>0</v>
      </c>
      <c r="H50" s="41" t="s">
        <v>59</v>
      </c>
      <c r="I50" s="42" t="s">
        <v>4</v>
      </c>
      <c r="J50" s="38" t="s">
        <v>3</v>
      </c>
      <c r="K50" s="43">
        <v>0.56999999999999995</v>
      </c>
      <c r="L50" s="43">
        <v>0.49</v>
      </c>
      <c r="M50" s="43">
        <v>0.83</v>
      </c>
      <c r="N50" s="44">
        <v>1</v>
      </c>
      <c r="O50" s="44">
        <v>17</v>
      </c>
      <c r="P50" s="45">
        <v>39</v>
      </c>
      <c r="Q50" s="46">
        <v>12.83</v>
      </c>
      <c r="R50" s="47">
        <v>500.37</v>
      </c>
      <c r="S50" s="46">
        <v>5763.36</v>
      </c>
      <c r="T50" s="52">
        <f t="shared" si="0"/>
        <v>31.69848</v>
      </c>
      <c r="U50" s="51">
        <v>7.34</v>
      </c>
      <c r="V50" s="50" t="s">
        <v>64</v>
      </c>
      <c r="W50" s="47">
        <f t="shared" si="17"/>
        <v>137.66999999999999</v>
      </c>
      <c r="X50" s="84">
        <f t="shared" si="3"/>
        <v>158.33999999999997</v>
      </c>
      <c r="Y50" s="85">
        <f t="shared" si="4"/>
        <v>158.33999999999997</v>
      </c>
      <c r="Z50" s="52">
        <v>0</v>
      </c>
      <c r="AA50" s="53">
        <f t="shared" si="2"/>
        <v>993.75847999999996</v>
      </c>
      <c r="AB50" s="100"/>
      <c r="AC50" s="86" t="s">
        <v>1301</v>
      </c>
    </row>
    <row r="51" spans="1:29" x14ac:dyDescent="0.25">
      <c r="A51" s="92">
        <v>4549</v>
      </c>
      <c r="B51" s="54">
        <v>79059</v>
      </c>
      <c r="C51" s="54" t="s">
        <v>1346</v>
      </c>
      <c r="D51" s="54" t="s">
        <v>1347</v>
      </c>
      <c r="E51" s="55">
        <v>45124</v>
      </c>
      <c r="F51" s="56" t="s">
        <v>44</v>
      </c>
      <c r="G51" s="54" t="s">
        <v>0</v>
      </c>
      <c r="H51" s="57" t="s">
        <v>61</v>
      </c>
      <c r="I51" s="58" t="s">
        <v>24</v>
      </c>
      <c r="J51" s="54" t="s">
        <v>3</v>
      </c>
      <c r="K51" s="59">
        <v>0.56999999999999995</v>
      </c>
      <c r="L51" s="59">
        <v>0.49</v>
      </c>
      <c r="M51" s="59">
        <v>0.83</v>
      </c>
      <c r="N51" s="60">
        <v>1</v>
      </c>
      <c r="O51" s="60">
        <v>20</v>
      </c>
      <c r="P51" s="61">
        <v>39</v>
      </c>
      <c r="Q51" s="62">
        <v>18.62</v>
      </c>
      <c r="R51" s="63">
        <v>726.18</v>
      </c>
      <c r="S51" s="62">
        <v>17212.07</v>
      </c>
      <c r="T51" s="68">
        <f t="shared" si="0"/>
        <v>94.666385000000005</v>
      </c>
      <c r="U51" s="67">
        <v>7.34</v>
      </c>
      <c r="V51" s="66" t="s">
        <v>64</v>
      </c>
      <c r="W51" s="63">
        <f t="shared" si="17"/>
        <v>137.66999999999999</v>
      </c>
      <c r="X51" s="93">
        <f t="shared" si="3"/>
        <v>158.33999999999997</v>
      </c>
      <c r="Y51" s="94">
        <f t="shared" si="4"/>
        <v>158.33999999999997</v>
      </c>
      <c r="Z51" s="68">
        <v>0</v>
      </c>
      <c r="AA51" s="69">
        <f t="shared" si="2"/>
        <v>1282.5363849999999</v>
      </c>
      <c r="AB51" s="101" t="s">
        <v>3982</v>
      </c>
      <c r="AC51" s="95" t="s">
        <v>1348</v>
      </c>
    </row>
    <row r="52" spans="1:29" x14ac:dyDescent="0.25">
      <c r="A52" s="96"/>
      <c r="B52" s="54">
        <v>79072</v>
      </c>
      <c r="C52" s="54" t="s">
        <v>1349</v>
      </c>
      <c r="D52" s="54" t="s">
        <v>1350</v>
      </c>
      <c r="E52" s="55">
        <v>45124</v>
      </c>
      <c r="F52" s="56" t="s">
        <v>44</v>
      </c>
      <c r="G52" s="54" t="s">
        <v>0</v>
      </c>
      <c r="H52" s="57" t="s">
        <v>59</v>
      </c>
      <c r="I52" s="58" t="s">
        <v>4</v>
      </c>
      <c r="J52" s="54" t="s">
        <v>3</v>
      </c>
      <c r="K52" s="59">
        <v>0.56999999999999995</v>
      </c>
      <c r="L52" s="59">
        <v>0.49</v>
      </c>
      <c r="M52" s="59">
        <v>0.83</v>
      </c>
      <c r="N52" s="60">
        <v>2</v>
      </c>
      <c r="O52" s="60">
        <v>38</v>
      </c>
      <c r="P52" s="61">
        <v>77</v>
      </c>
      <c r="Q52" s="62">
        <v>11.19</v>
      </c>
      <c r="R52" s="63">
        <v>861.63</v>
      </c>
      <c r="S52" s="62">
        <v>36176.620000000003</v>
      </c>
      <c r="T52" s="68">
        <f t="shared" si="0"/>
        <v>198.97141000000002</v>
      </c>
      <c r="U52" s="67">
        <v>7.34</v>
      </c>
      <c r="V52" s="66" t="s">
        <v>64</v>
      </c>
      <c r="W52" s="63">
        <f t="shared" si="17"/>
        <v>271.81</v>
      </c>
      <c r="X52" s="93">
        <f t="shared" si="3"/>
        <v>312.61999999999995</v>
      </c>
      <c r="Y52" s="94">
        <f t="shared" si="4"/>
        <v>312.61999999999995</v>
      </c>
      <c r="Z52" s="68">
        <v>0</v>
      </c>
      <c r="AA52" s="69">
        <f t="shared" si="2"/>
        <v>1964.9914099999996</v>
      </c>
      <c r="AB52" s="102"/>
      <c r="AC52" s="95" t="s">
        <v>1301</v>
      </c>
    </row>
    <row r="53" spans="1:29" x14ac:dyDescent="0.25">
      <c r="A53" s="96"/>
      <c r="B53" s="54">
        <v>79071</v>
      </c>
      <c r="C53" s="54" t="s">
        <v>1351</v>
      </c>
      <c r="D53" s="54" t="s">
        <v>1352</v>
      </c>
      <c r="E53" s="55">
        <v>45124</v>
      </c>
      <c r="F53" s="56" t="s">
        <v>44</v>
      </c>
      <c r="G53" s="54" t="s">
        <v>0</v>
      </c>
      <c r="H53" s="57" t="s">
        <v>60</v>
      </c>
      <c r="I53" s="58" t="s">
        <v>7</v>
      </c>
      <c r="J53" s="54" t="s">
        <v>3</v>
      </c>
      <c r="K53" s="59">
        <v>0.43</v>
      </c>
      <c r="L53" s="59">
        <v>0.45</v>
      </c>
      <c r="M53" s="59">
        <v>0.45</v>
      </c>
      <c r="N53" s="60">
        <v>1</v>
      </c>
      <c r="O53" s="60">
        <v>6</v>
      </c>
      <c r="P53" s="61">
        <v>15</v>
      </c>
      <c r="Q53" s="62">
        <v>24.74</v>
      </c>
      <c r="R53" s="63">
        <v>371.1</v>
      </c>
      <c r="S53" s="62">
        <v>401569.43</v>
      </c>
      <c r="T53" s="68">
        <f t="shared" si="0"/>
        <v>2208.6318650000003</v>
      </c>
      <c r="U53" s="67">
        <v>7.34</v>
      </c>
      <c r="V53" s="66" t="s">
        <v>45</v>
      </c>
      <c r="W53" s="63">
        <v>0</v>
      </c>
      <c r="X53" s="93">
        <f t="shared" si="3"/>
        <v>60.899999999999991</v>
      </c>
      <c r="Y53" s="94">
        <f t="shared" si="4"/>
        <v>60.899999999999991</v>
      </c>
      <c r="Z53" s="68">
        <v>0</v>
      </c>
      <c r="AA53" s="69">
        <f t="shared" si="2"/>
        <v>2708.8718650000005</v>
      </c>
      <c r="AB53" s="102"/>
      <c r="AC53" s="95" t="s">
        <v>1353</v>
      </c>
    </row>
    <row r="54" spans="1:29" x14ac:dyDescent="0.25">
      <c r="A54" s="96"/>
      <c r="B54" s="54">
        <v>79092</v>
      </c>
      <c r="C54" s="54" t="s">
        <v>1354</v>
      </c>
      <c r="D54" s="54" t="s">
        <v>1355</v>
      </c>
      <c r="E54" s="55">
        <v>45125</v>
      </c>
      <c r="F54" s="56" t="s">
        <v>44</v>
      </c>
      <c r="G54" s="54" t="s">
        <v>0</v>
      </c>
      <c r="H54" s="57" t="s">
        <v>76</v>
      </c>
      <c r="I54" s="58" t="s">
        <v>29</v>
      </c>
      <c r="J54" s="54" t="s">
        <v>3</v>
      </c>
      <c r="K54" s="59">
        <v>0.32</v>
      </c>
      <c r="L54" s="59">
        <v>0.39</v>
      </c>
      <c r="M54" s="59">
        <v>0.4</v>
      </c>
      <c r="N54" s="60">
        <v>1</v>
      </c>
      <c r="O54" s="60">
        <v>6</v>
      </c>
      <c r="P54" s="61">
        <v>8</v>
      </c>
      <c r="Q54" s="62">
        <v>31.06</v>
      </c>
      <c r="R54" s="63">
        <v>248.48</v>
      </c>
      <c r="S54" s="62">
        <v>109348.68</v>
      </c>
      <c r="T54" s="68">
        <f t="shared" si="0"/>
        <v>601.41773999999998</v>
      </c>
      <c r="U54" s="67">
        <v>7.34</v>
      </c>
      <c r="V54" s="66" t="s">
        <v>45</v>
      </c>
      <c r="W54" s="63">
        <v>0</v>
      </c>
      <c r="X54" s="93">
        <f t="shared" si="3"/>
        <v>32.479999999999997</v>
      </c>
      <c r="Y54" s="94">
        <f t="shared" si="4"/>
        <v>32.479999999999997</v>
      </c>
      <c r="Z54" s="68">
        <v>0</v>
      </c>
      <c r="AA54" s="69">
        <f t="shared" si="2"/>
        <v>922.19774000000007</v>
      </c>
      <c r="AB54" s="102"/>
      <c r="AC54" s="95" t="s">
        <v>1356</v>
      </c>
    </row>
    <row r="55" spans="1:29" x14ac:dyDescent="0.25">
      <c r="A55" s="96"/>
      <c r="B55" s="54">
        <v>79090</v>
      </c>
      <c r="C55" s="54" t="s">
        <v>1357</v>
      </c>
      <c r="D55" s="54" t="s">
        <v>1358</v>
      </c>
      <c r="E55" s="55">
        <v>45125</v>
      </c>
      <c r="F55" s="56" t="s">
        <v>44</v>
      </c>
      <c r="G55" s="54" t="s">
        <v>0</v>
      </c>
      <c r="H55" s="57" t="s">
        <v>69</v>
      </c>
      <c r="I55" s="58" t="s">
        <v>13</v>
      </c>
      <c r="J55" s="54" t="s">
        <v>3</v>
      </c>
      <c r="K55" s="59">
        <v>0.32</v>
      </c>
      <c r="L55" s="59">
        <v>0.39</v>
      </c>
      <c r="M55" s="59">
        <v>0.4</v>
      </c>
      <c r="N55" s="60">
        <v>1</v>
      </c>
      <c r="O55" s="60">
        <v>5</v>
      </c>
      <c r="P55" s="61">
        <v>8</v>
      </c>
      <c r="Q55" s="62">
        <v>18.87</v>
      </c>
      <c r="R55" s="63">
        <v>160.13999999999999</v>
      </c>
      <c r="S55" s="62">
        <v>77219.100000000006</v>
      </c>
      <c r="T55" s="68">
        <f t="shared" si="0"/>
        <v>424.70505000000009</v>
      </c>
      <c r="U55" s="67">
        <v>7.34</v>
      </c>
      <c r="V55" s="66" t="s">
        <v>45</v>
      </c>
      <c r="W55" s="63">
        <v>0</v>
      </c>
      <c r="X55" s="93">
        <f t="shared" si="3"/>
        <v>32.479999999999997</v>
      </c>
      <c r="Y55" s="94">
        <f t="shared" si="4"/>
        <v>32.479999999999997</v>
      </c>
      <c r="Z55" s="68">
        <v>0</v>
      </c>
      <c r="AA55" s="69">
        <f t="shared" si="2"/>
        <v>657.1450500000002</v>
      </c>
      <c r="AB55" s="102"/>
      <c r="AC55" s="95" t="s">
        <v>1359</v>
      </c>
    </row>
    <row r="56" spans="1:29" x14ac:dyDescent="0.25">
      <c r="A56" s="96"/>
      <c r="B56" s="54">
        <v>79091</v>
      </c>
      <c r="C56" s="54" t="s">
        <v>1360</v>
      </c>
      <c r="D56" s="54" t="s">
        <v>1361</v>
      </c>
      <c r="E56" s="55">
        <v>45125</v>
      </c>
      <c r="F56" s="56" t="s">
        <v>44</v>
      </c>
      <c r="G56" s="54" t="s">
        <v>0</v>
      </c>
      <c r="H56" s="57" t="s">
        <v>59</v>
      </c>
      <c r="I56" s="58" t="s">
        <v>4</v>
      </c>
      <c r="J56" s="54" t="s">
        <v>3</v>
      </c>
      <c r="K56" s="59">
        <v>0.32</v>
      </c>
      <c r="L56" s="59">
        <v>0.39</v>
      </c>
      <c r="M56" s="59">
        <v>0.4</v>
      </c>
      <c r="N56" s="60">
        <v>1</v>
      </c>
      <c r="O56" s="60">
        <v>6</v>
      </c>
      <c r="P56" s="61">
        <v>8</v>
      </c>
      <c r="Q56" s="62">
        <v>14.63</v>
      </c>
      <c r="R56" s="63">
        <v>121.73</v>
      </c>
      <c r="S56" s="62">
        <v>109348.68</v>
      </c>
      <c r="T56" s="68">
        <f t="shared" si="0"/>
        <v>601.41773999999998</v>
      </c>
      <c r="U56" s="67">
        <v>7.34</v>
      </c>
      <c r="V56" s="66" t="s">
        <v>45</v>
      </c>
      <c r="W56" s="63">
        <v>0</v>
      </c>
      <c r="X56" s="93">
        <f t="shared" si="3"/>
        <v>32.479999999999997</v>
      </c>
      <c r="Y56" s="94">
        <f t="shared" si="4"/>
        <v>32.479999999999997</v>
      </c>
      <c r="Z56" s="68">
        <v>0</v>
      </c>
      <c r="AA56" s="69">
        <f t="shared" si="2"/>
        <v>795.44774000000007</v>
      </c>
      <c r="AB56" s="102"/>
      <c r="AC56" s="95" t="s">
        <v>1362</v>
      </c>
    </row>
    <row r="57" spans="1:29" x14ac:dyDescent="0.25">
      <c r="A57" s="96"/>
      <c r="B57" s="54">
        <v>79084</v>
      </c>
      <c r="C57" s="54" t="s">
        <v>1363</v>
      </c>
      <c r="D57" s="54" t="s">
        <v>1364</v>
      </c>
      <c r="E57" s="55">
        <v>45125</v>
      </c>
      <c r="F57" s="56" t="s">
        <v>44</v>
      </c>
      <c r="G57" s="54" t="s">
        <v>0</v>
      </c>
      <c r="H57" s="57" t="s">
        <v>66</v>
      </c>
      <c r="I57" s="58" t="s">
        <v>6</v>
      </c>
      <c r="J57" s="54" t="s">
        <v>3</v>
      </c>
      <c r="K57" s="59">
        <v>0.32</v>
      </c>
      <c r="L57" s="59">
        <v>0.39</v>
      </c>
      <c r="M57" s="59">
        <v>0.4</v>
      </c>
      <c r="N57" s="60">
        <v>1</v>
      </c>
      <c r="O57" s="60">
        <v>6</v>
      </c>
      <c r="P57" s="61">
        <v>8</v>
      </c>
      <c r="Q57" s="62">
        <v>25.49</v>
      </c>
      <c r="R57" s="63">
        <v>203.92</v>
      </c>
      <c r="S57" s="62">
        <v>416700.82</v>
      </c>
      <c r="T57" s="68">
        <f t="shared" si="0"/>
        <v>2291.8545100000001</v>
      </c>
      <c r="U57" s="67">
        <v>7.34</v>
      </c>
      <c r="V57" s="66" t="s">
        <v>45</v>
      </c>
      <c r="W57" s="63">
        <v>0</v>
      </c>
      <c r="X57" s="93">
        <f t="shared" si="3"/>
        <v>32.479999999999997</v>
      </c>
      <c r="Y57" s="94">
        <f t="shared" si="4"/>
        <v>32.479999999999997</v>
      </c>
      <c r="Z57" s="68">
        <v>0</v>
      </c>
      <c r="AA57" s="69">
        <f t="shared" si="2"/>
        <v>2568.0745100000004</v>
      </c>
      <c r="AB57" s="102"/>
      <c r="AC57" s="95" t="s">
        <v>1365</v>
      </c>
    </row>
    <row r="58" spans="1:29" x14ac:dyDescent="0.25">
      <c r="A58" s="96"/>
      <c r="B58" s="54">
        <v>79089</v>
      </c>
      <c r="C58" s="54" t="s">
        <v>1366</v>
      </c>
      <c r="D58" s="54" t="s">
        <v>1367</v>
      </c>
      <c r="E58" s="55">
        <v>45125</v>
      </c>
      <c r="F58" s="56" t="s">
        <v>44</v>
      </c>
      <c r="G58" s="54" t="s">
        <v>0</v>
      </c>
      <c r="H58" s="57" t="s">
        <v>70</v>
      </c>
      <c r="I58" s="58" t="s">
        <v>14</v>
      </c>
      <c r="J58" s="54" t="s">
        <v>3</v>
      </c>
      <c r="K58" s="59">
        <v>0.32</v>
      </c>
      <c r="L58" s="59">
        <v>0.39</v>
      </c>
      <c r="M58" s="59">
        <v>0.4</v>
      </c>
      <c r="N58" s="60">
        <v>1</v>
      </c>
      <c r="O58" s="60">
        <v>6</v>
      </c>
      <c r="P58" s="61">
        <v>8</v>
      </c>
      <c r="Q58" s="62">
        <v>28.21</v>
      </c>
      <c r="R58" s="63">
        <v>225.68</v>
      </c>
      <c r="S58" s="62">
        <v>187515.12</v>
      </c>
      <c r="T58" s="68">
        <f t="shared" si="0"/>
        <v>1031.3331600000001</v>
      </c>
      <c r="U58" s="67">
        <v>7.34</v>
      </c>
      <c r="V58" s="66" t="s">
        <v>45</v>
      </c>
      <c r="W58" s="63">
        <v>0</v>
      </c>
      <c r="X58" s="93">
        <f t="shared" si="3"/>
        <v>32.479999999999997</v>
      </c>
      <c r="Y58" s="94">
        <f t="shared" si="4"/>
        <v>32.479999999999997</v>
      </c>
      <c r="Z58" s="68">
        <v>0</v>
      </c>
      <c r="AA58" s="69">
        <f t="shared" si="2"/>
        <v>1329.3131600000002</v>
      </c>
      <c r="AB58" s="102"/>
      <c r="AC58" s="95" t="s">
        <v>1368</v>
      </c>
    </row>
    <row r="59" spans="1:29" x14ac:dyDescent="0.25">
      <c r="A59" s="96"/>
      <c r="B59" s="54">
        <v>79102</v>
      </c>
      <c r="C59" s="54" t="s">
        <v>1369</v>
      </c>
      <c r="D59" s="54" t="s">
        <v>1370</v>
      </c>
      <c r="E59" s="55">
        <v>45125</v>
      </c>
      <c r="F59" s="56" t="s">
        <v>44</v>
      </c>
      <c r="G59" s="54" t="s">
        <v>0</v>
      </c>
      <c r="H59" s="57" t="s">
        <v>57</v>
      </c>
      <c r="I59" s="58" t="s">
        <v>12</v>
      </c>
      <c r="J59" s="54" t="s">
        <v>3</v>
      </c>
      <c r="K59" s="59">
        <v>0.43</v>
      </c>
      <c r="L59" s="59">
        <v>0.45</v>
      </c>
      <c r="M59" s="59">
        <v>0.45</v>
      </c>
      <c r="N59" s="60">
        <v>1</v>
      </c>
      <c r="O59" s="60">
        <v>6</v>
      </c>
      <c r="P59" s="61">
        <v>15</v>
      </c>
      <c r="Q59" s="62">
        <v>21.07</v>
      </c>
      <c r="R59" s="63">
        <v>316.05</v>
      </c>
      <c r="S59" s="62">
        <v>128698.5</v>
      </c>
      <c r="T59" s="68">
        <f t="shared" si="0"/>
        <v>707.84175000000005</v>
      </c>
      <c r="U59" s="67">
        <v>7.34</v>
      </c>
      <c r="V59" s="66" t="s">
        <v>45</v>
      </c>
      <c r="W59" s="63">
        <v>0</v>
      </c>
      <c r="X59" s="93">
        <f t="shared" si="3"/>
        <v>60.899999999999991</v>
      </c>
      <c r="Y59" s="94">
        <f t="shared" si="4"/>
        <v>60.899999999999991</v>
      </c>
      <c r="Z59" s="68">
        <v>0</v>
      </c>
      <c r="AA59" s="69">
        <f t="shared" si="2"/>
        <v>1153.0317500000001</v>
      </c>
      <c r="AB59" s="102"/>
      <c r="AC59" s="95" t="s">
        <v>1371</v>
      </c>
    </row>
    <row r="60" spans="1:29" x14ac:dyDescent="0.25">
      <c r="A60" s="96"/>
      <c r="B60" s="54">
        <v>78857</v>
      </c>
      <c r="C60" s="54" t="s">
        <v>1372</v>
      </c>
      <c r="D60" s="54" t="s">
        <v>1373</v>
      </c>
      <c r="E60" s="55">
        <v>45124</v>
      </c>
      <c r="F60" s="56" t="s">
        <v>44</v>
      </c>
      <c r="G60" s="54" t="s">
        <v>0</v>
      </c>
      <c r="H60" s="57" t="s">
        <v>55</v>
      </c>
      <c r="I60" s="58" t="s">
        <v>18</v>
      </c>
      <c r="J60" s="54" t="s">
        <v>3</v>
      </c>
      <c r="K60" s="59">
        <v>0.32</v>
      </c>
      <c r="L60" s="59">
        <v>0.39</v>
      </c>
      <c r="M60" s="59">
        <v>0.4</v>
      </c>
      <c r="N60" s="60">
        <v>1</v>
      </c>
      <c r="O60" s="60">
        <v>6</v>
      </c>
      <c r="P60" s="61">
        <v>8</v>
      </c>
      <c r="Q60" s="62">
        <v>11.64</v>
      </c>
      <c r="R60" s="63">
        <v>107.02</v>
      </c>
      <c r="S60" s="62">
        <v>589004.63</v>
      </c>
      <c r="T60" s="68">
        <f t="shared" si="0"/>
        <v>3239.5254650000002</v>
      </c>
      <c r="U60" s="67">
        <v>7.34</v>
      </c>
      <c r="V60" s="66" t="s">
        <v>45</v>
      </c>
      <c r="W60" s="63">
        <v>0</v>
      </c>
      <c r="X60" s="93">
        <f t="shared" si="3"/>
        <v>32.479999999999997</v>
      </c>
      <c r="Y60" s="94">
        <f t="shared" si="4"/>
        <v>32.479999999999997</v>
      </c>
      <c r="Z60" s="68">
        <v>0</v>
      </c>
      <c r="AA60" s="69">
        <f t="shared" si="2"/>
        <v>3418.8454650000003</v>
      </c>
      <c r="AB60" s="102"/>
      <c r="AC60" s="95" t="s">
        <v>1374</v>
      </c>
    </row>
    <row r="61" spans="1:29" x14ac:dyDescent="0.25">
      <c r="A61" s="96"/>
      <c r="B61" s="54">
        <v>78828</v>
      </c>
      <c r="C61" s="54" t="s">
        <v>1375</v>
      </c>
      <c r="D61" s="54" t="s">
        <v>1376</v>
      </c>
      <c r="E61" s="55">
        <v>45123</v>
      </c>
      <c r="F61" s="56" t="s">
        <v>44</v>
      </c>
      <c r="G61" s="54" t="s">
        <v>0</v>
      </c>
      <c r="H61" s="57" t="s">
        <v>56</v>
      </c>
      <c r="I61" s="58" t="s">
        <v>5</v>
      </c>
      <c r="J61" s="54" t="s">
        <v>3</v>
      </c>
      <c r="K61" s="59">
        <v>0.32</v>
      </c>
      <c r="L61" s="59">
        <v>0.39</v>
      </c>
      <c r="M61" s="59">
        <v>0.4</v>
      </c>
      <c r="N61" s="60">
        <v>1</v>
      </c>
      <c r="O61" s="60">
        <v>7</v>
      </c>
      <c r="P61" s="61">
        <v>8</v>
      </c>
      <c r="Q61" s="62">
        <v>15.21</v>
      </c>
      <c r="R61" s="63">
        <v>122.23</v>
      </c>
      <c r="S61" s="62">
        <v>686010.31</v>
      </c>
      <c r="T61" s="68">
        <f t="shared" si="0"/>
        <v>3773.0567050000009</v>
      </c>
      <c r="U61" s="67">
        <v>7.34</v>
      </c>
      <c r="V61" s="66" t="s">
        <v>64</v>
      </c>
      <c r="W61" s="63">
        <f t="shared" ref="W61:W62" si="19">P61*3.53</f>
        <v>28.24</v>
      </c>
      <c r="X61" s="93">
        <f t="shared" si="3"/>
        <v>32.479999999999997</v>
      </c>
      <c r="Y61" s="94">
        <f t="shared" si="4"/>
        <v>32.479999999999997</v>
      </c>
      <c r="Z61" s="68">
        <v>0</v>
      </c>
      <c r="AA61" s="69">
        <f t="shared" si="2"/>
        <v>3995.8267050000009</v>
      </c>
      <c r="AB61" s="102"/>
      <c r="AC61" s="95" t="s">
        <v>1377</v>
      </c>
    </row>
    <row r="62" spans="1:29" x14ac:dyDescent="0.25">
      <c r="A62" s="96"/>
      <c r="B62" s="54">
        <v>78875</v>
      </c>
      <c r="C62" s="54" t="s">
        <v>1378</v>
      </c>
      <c r="D62" s="54" t="s">
        <v>1379</v>
      </c>
      <c r="E62" s="55">
        <v>45123</v>
      </c>
      <c r="F62" s="56" t="s">
        <v>44</v>
      </c>
      <c r="G62" s="54" t="s">
        <v>0</v>
      </c>
      <c r="H62" s="57" t="s">
        <v>52</v>
      </c>
      <c r="I62" s="58" t="s">
        <v>19</v>
      </c>
      <c r="J62" s="54" t="s">
        <v>3</v>
      </c>
      <c r="K62" s="59">
        <v>0.32</v>
      </c>
      <c r="L62" s="59">
        <v>0.39</v>
      </c>
      <c r="M62" s="59">
        <v>0.4</v>
      </c>
      <c r="N62" s="60">
        <v>1</v>
      </c>
      <c r="O62" s="60">
        <v>6</v>
      </c>
      <c r="P62" s="61">
        <v>8</v>
      </c>
      <c r="Q62" s="62">
        <v>26.6</v>
      </c>
      <c r="R62" s="63">
        <v>212.8</v>
      </c>
      <c r="S62" s="62">
        <v>109348.68</v>
      </c>
      <c r="T62" s="68">
        <f t="shared" si="0"/>
        <v>601.41773999999998</v>
      </c>
      <c r="U62" s="67">
        <v>7.34</v>
      </c>
      <c r="V62" s="66" t="s">
        <v>64</v>
      </c>
      <c r="W62" s="63">
        <f t="shared" si="19"/>
        <v>28.24</v>
      </c>
      <c r="X62" s="93">
        <f t="shared" si="3"/>
        <v>32.479999999999997</v>
      </c>
      <c r="Y62" s="94">
        <f t="shared" si="4"/>
        <v>32.479999999999997</v>
      </c>
      <c r="Z62" s="68">
        <v>0</v>
      </c>
      <c r="AA62" s="69">
        <f t="shared" si="2"/>
        <v>914.75774000000013</v>
      </c>
      <c r="AB62" s="102"/>
      <c r="AC62" s="95" t="s">
        <v>1380</v>
      </c>
    </row>
    <row r="63" spans="1:29" x14ac:dyDescent="0.25">
      <c r="A63" s="96"/>
      <c r="B63" s="54">
        <v>81060</v>
      </c>
      <c r="C63" s="54" t="s">
        <v>1381</v>
      </c>
      <c r="D63" s="54" t="s">
        <v>1382</v>
      </c>
      <c r="E63" s="55">
        <v>45138</v>
      </c>
      <c r="F63" s="56" t="s">
        <v>44</v>
      </c>
      <c r="G63" s="54" t="s">
        <v>0</v>
      </c>
      <c r="H63" s="57" t="s">
        <v>60</v>
      </c>
      <c r="I63" s="58" t="s">
        <v>7</v>
      </c>
      <c r="J63" s="54" t="s">
        <v>3</v>
      </c>
      <c r="K63" s="59">
        <v>0.3</v>
      </c>
      <c r="L63" s="59">
        <v>0.4</v>
      </c>
      <c r="M63" s="59">
        <v>0.38</v>
      </c>
      <c r="N63" s="60">
        <v>1</v>
      </c>
      <c r="O63" s="60">
        <v>7</v>
      </c>
      <c r="P63" s="61">
        <v>8</v>
      </c>
      <c r="Q63" s="62">
        <v>24.74</v>
      </c>
      <c r="R63" s="63">
        <v>197.92</v>
      </c>
      <c r="S63" s="62">
        <v>13990.57</v>
      </c>
      <c r="T63" s="68">
        <f t="shared" si="0"/>
        <v>76.948135000000008</v>
      </c>
      <c r="U63" s="67">
        <v>7.34</v>
      </c>
      <c r="V63" s="66" t="s">
        <v>45</v>
      </c>
      <c r="W63" s="63">
        <v>0</v>
      </c>
      <c r="X63" s="93">
        <f t="shared" si="3"/>
        <v>32.479999999999997</v>
      </c>
      <c r="Y63" s="94">
        <f t="shared" si="4"/>
        <v>32.479999999999997</v>
      </c>
      <c r="Z63" s="68">
        <v>0</v>
      </c>
      <c r="AA63" s="69">
        <f t="shared" si="2"/>
        <v>347.16813500000001</v>
      </c>
      <c r="AB63" s="102"/>
      <c r="AC63" s="95" t="s">
        <v>1383</v>
      </c>
    </row>
    <row r="64" spans="1:29" x14ac:dyDescent="0.25">
      <c r="A64" s="96"/>
      <c r="B64" s="54">
        <v>78832</v>
      </c>
      <c r="C64" s="54" t="s">
        <v>1384</v>
      </c>
      <c r="D64" s="54" t="s">
        <v>1385</v>
      </c>
      <c r="E64" s="55">
        <v>45123</v>
      </c>
      <c r="F64" s="56" t="s">
        <v>44</v>
      </c>
      <c r="G64" s="54" t="s">
        <v>0</v>
      </c>
      <c r="H64" s="57" t="s">
        <v>67</v>
      </c>
      <c r="I64" s="58" t="s">
        <v>22</v>
      </c>
      <c r="J64" s="54" t="s">
        <v>3</v>
      </c>
      <c r="K64" s="59">
        <v>0.32</v>
      </c>
      <c r="L64" s="59">
        <v>0.39</v>
      </c>
      <c r="M64" s="59">
        <v>0.4</v>
      </c>
      <c r="N64" s="60">
        <v>1</v>
      </c>
      <c r="O64" s="60">
        <v>7</v>
      </c>
      <c r="P64" s="61">
        <v>8</v>
      </c>
      <c r="Q64" s="62">
        <v>25.77</v>
      </c>
      <c r="R64" s="63">
        <v>206.16</v>
      </c>
      <c r="S64" s="62">
        <v>798099.02</v>
      </c>
      <c r="T64" s="68">
        <f t="shared" si="0"/>
        <v>4389.5446100000008</v>
      </c>
      <c r="U64" s="67">
        <v>7.34</v>
      </c>
      <c r="V64" s="66" t="s">
        <v>64</v>
      </c>
      <c r="W64" s="63">
        <f t="shared" ref="W64" si="20">P64*3.53</f>
        <v>28.24</v>
      </c>
      <c r="X64" s="93">
        <f t="shared" si="3"/>
        <v>32.479999999999997</v>
      </c>
      <c r="Y64" s="94">
        <f t="shared" si="4"/>
        <v>32.479999999999997</v>
      </c>
      <c r="Z64" s="68">
        <v>0</v>
      </c>
      <c r="AA64" s="69">
        <f t="shared" si="2"/>
        <v>4696.2446099999997</v>
      </c>
      <c r="AB64" s="102"/>
      <c r="AC64" s="95" t="s">
        <v>1386</v>
      </c>
    </row>
    <row r="65" spans="1:29" x14ac:dyDescent="0.25">
      <c r="A65" s="96"/>
      <c r="B65" s="54">
        <v>79290</v>
      </c>
      <c r="C65" s="54" t="s">
        <v>1387</v>
      </c>
      <c r="D65" s="54" t="s">
        <v>1388</v>
      </c>
      <c r="E65" s="55">
        <v>45125</v>
      </c>
      <c r="F65" s="56" t="s">
        <v>44</v>
      </c>
      <c r="G65" s="54" t="s">
        <v>0</v>
      </c>
      <c r="H65" s="57" t="s">
        <v>67</v>
      </c>
      <c r="I65" s="58" t="s">
        <v>22</v>
      </c>
      <c r="J65" s="54" t="s">
        <v>3</v>
      </c>
      <c r="K65" s="59">
        <v>0.26</v>
      </c>
      <c r="L65" s="59">
        <v>0.17</v>
      </c>
      <c r="M65" s="59">
        <v>0.36</v>
      </c>
      <c r="N65" s="60">
        <v>5</v>
      </c>
      <c r="O65" s="60">
        <v>6</v>
      </c>
      <c r="P65" s="61">
        <v>13</v>
      </c>
      <c r="Q65" s="62">
        <v>25.77</v>
      </c>
      <c r="R65" s="63">
        <v>335.01</v>
      </c>
      <c r="S65" s="62">
        <v>53170.04</v>
      </c>
      <c r="T65" s="68">
        <f t="shared" si="0"/>
        <v>292.43522000000002</v>
      </c>
      <c r="U65" s="67">
        <v>7.34</v>
      </c>
      <c r="V65" s="66" t="s">
        <v>45</v>
      </c>
      <c r="W65" s="63">
        <v>0</v>
      </c>
      <c r="X65" s="93">
        <f t="shared" si="3"/>
        <v>52.779999999999994</v>
      </c>
      <c r="Y65" s="94">
        <f t="shared" si="4"/>
        <v>52.779999999999994</v>
      </c>
      <c r="Z65" s="68">
        <v>0</v>
      </c>
      <c r="AA65" s="69">
        <f t="shared" si="2"/>
        <v>740.34522000000004</v>
      </c>
      <c r="AB65" s="102"/>
      <c r="AC65" s="95" t="s">
        <v>1389</v>
      </c>
    </row>
    <row r="66" spans="1:29" x14ac:dyDescent="0.25">
      <c r="A66" s="96"/>
      <c r="B66" s="54">
        <v>79291</v>
      </c>
      <c r="C66" s="54" t="s">
        <v>1390</v>
      </c>
      <c r="D66" s="54" t="s">
        <v>1391</v>
      </c>
      <c r="E66" s="55">
        <v>45126</v>
      </c>
      <c r="F66" s="56" t="s">
        <v>44</v>
      </c>
      <c r="G66" s="54" t="s">
        <v>0</v>
      </c>
      <c r="H66" s="57" t="s">
        <v>46</v>
      </c>
      <c r="I66" s="58" t="s">
        <v>11</v>
      </c>
      <c r="J66" s="54" t="s">
        <v>3</v>
      </c>
      <c r="K66" s="59">
        <v>0</v>
      </c>
      <c r="L66" s="59">
        <v>0</v>
      </c>
      <c r="M66" s="59">
        <v>0</v>
      </c>
      <c r="N66" s="60">
        <v>5</v>
      </c>
      <c r="O66" s="60">
        <v>7</v>
      </c>
      <c r="P66" s="61">
        <v>27</v>
      </c>
      <c r="Q66" s="62">
        <v>8.11</v>
      </c>
      <c r="R66" s="63">
        <v>218.97</v>
      </c>
      <c r="S66" s="62">
        <v>11700.98</v>
      </c>
      <c r="T66" s="68">
        <f t="shared" si="0"/>
        <v>64.35539</v>
      </c>
      <c r="U66" s="67">
        <v>7.34</v>
      </c>
      <c r="V66" s="66" t="s">
        <v>45</v>
      </c>
      <c r="W66" s="63">
        <v>0</v>
      </c>
      <c r="X66" s="93">
        <f t="shared" si="3"/>
        <v>109.61999999999999</v>
      </c>
      <c r="Y66" s="94">
        <f t="shared" si="4"/>
        <v>109.61999999999999</v>
      </c>
      <c r="Z66" s="68">
        <v>0</v>
      </c>
      <c r="AA66" s="69">
        <f t="shared" si="2"/>
        <v>509.90538999999995</v>
      </c>
      <c r="AB66" s="102"/>
      <c r="AC66" s="95" t="s">
        <v>1392</v>
      </c>
    </row>
    <row r="67" spans="1:29" x14ac:dyDescent="0.25">
      <c r="A67" s="96"/>
      <c r="B67" s="54">
        <v>79314</v>
      </c>
      <c r="C67" s="54" t="s">
        <v>1393</v>
      </c>
      <c r="D67" s="54" t="s">
        <v>1394</v>
      </c>
      <c r="E67" s="55">
        <v>45126</v>
      </c>
      <c r="F67" s="56" t="s">
        <v>44</v>
      </c>
      <c r="G67" s="54" t="s">
        <v>0</v>
      </c>
      <c r="H67" s="57" t="s">
        <v>76</v>
      </c>
      <c r="I67" s="58" t="s">
        <v>29</v>
      </c>
      <c r="J67" s="54" t="s">
        <v>3</v>
      </c>
      <c r="K67" s="59">
        <v>0.56999999999999995</v>
      </c>
      <c r="L67" s="59">
        <v>0.49</v>
      </c>
      <c r="M67" s="59">
        <v>0.83</v>
      </c>
      <c r="N67" s="60">
        <v>1</v>
      </c>
      <c r="O67" s="60">
        <v>21</v>
      </c>
      <c r="P67" s="61">
        <v>39</v>
      </c>
      <c r="Q67" s="62">
        <v>27.22</v>
      </c>
      <c r="R67" s="63">
        <v>1061.58</v>
      </c>
      <c r="S67" s="62">
        <v>23835.41</v>
      </c>
      <c r="T67" s="68">
        <f t="shared" ref="T67:T130" si="21">S67*0.55%</f>
        <v>131.09475500000002</v>
      </c>
      <c r="U67" s="67">
        <v>7.34</v>
      </c>
      <c r="V67" s="66" t="s">
        <v>45</v>
      </c>
      <c r="W67" s="63">
        <v>0</v>
      </c>
      <c r="X67" s="93">
        <f t="shared" si="3"/>
        <v>158.33999999999997</v>
      </c>
      <c r="Y67" s="94">
        <f t="shared" si="4"/>
        <v>158.33999999999997</v>
      </c>
      <c r="Z67" s="68">
        <v>0</v>
      </c>
      <c r="AA67" s="69">
        <f t="shared" ref="AA67:AA130" si="22">R67+T67+U67+W67+X67+Y67+Z67</f>
        <v>1516.6947549999998</v>
      </c>
      <c r="AB67" s="102"/>
      <c r="AC67" s="95" t="s">
        <v>1395</v>
      </c>
    </row>
    <row r="68" spans="1:29" x14ac:dyDescent="0.25">
      <c r="A68" s="96"/>
      <c r="B68" s="54">
        <v>79316</v>
      </c>
      <c r="C68" s="54" t="s">
        <v>1396</v>
      </c>
      <c r="D68" s="54" t="s">
        <v>1397</v>
      </c>
      <c r="E68" s="55">
        <v>45126</v>
      </c>
      <c r="F68" s="56" t="s">
        <v>44</v>
      </c>
      <c r="G68" s="54" t="s">
        <v>0</v>
      </c>
      <c r="H68" s="57" t="s">
        <v>75</v>
      </c>
      <c r="I68" s="58" t="s">
        <v>20</v>
      </c>
      <c r="J68" s="54" t="s">
        <v>3</v>
      </c>
      <c r="K68" s="59">
        <v>0.55000000000000004</v>
      </c>
      <c r="L68" s="59">
        <v>0.66</v>
      </c>
      <c r="M68" s="59">
        <v>0.64</v>
      </c>
      <c r="N68" s="60">
        <v>16</v>
      </c>
      <c r="O68" s="60">
        <v>336</v>
      </c>
      <c r="P68" s="61">
        <v>620</v>
      </c>
      <c r="Q68" s="62">
        <v>15.24</v>
      </c>
      <c r="R68" s="63">
        <v>9448.7999999999993</v>
      </c>
      <c r="S68" s="62">
        <v>1338623.6299999999</v>
      </c>
      <c r="T68" s="68">
        <f t="shared" si="21"/>
        <v>7362.4299650000003</v>
      </c>
      <c r="U68" s="67">
        <v>7.34</v>
      </c>
      <c r="V68" s="66" t="s">
        <v>45</v>
      </c>
      <c r="W68" s="63">
        <v>0</v>
      </c>
      <c r="X68" s="93">
        <f t="shared" ref="X68:X131" si="23">P68*4.06</f>
        <v>2517.1999999999998</v>
      </c>
      <c r="Y68" s="94">
        <f t="shared" ref="Y68:Y131" si="24">P68*4.06</f>
        <v>2517.1999999999998</v>
      </c>
      <c r="Z68" s="68">
        <v>0</v>
      </c>
      <c r="AA68" s="69">
        <f t="shared" si="22"/>
        <v>21852.969965</v>
      </c>
      <c r="AB68" s="102"/>
      <c r="AC68" s="95" t="s">
        <v>1398</v>
      </c>
    </row>
    <row r="69" spans="1:29" x14ac:dyDescent="0.25">
      <c r="A69" s="96"/>
      <c r="B69" s="54">
        <v>79315</v>
      </c>
      <c r="C69" s="54" t="s">
        <v>1399</v>
      </c>
      <c r="D69" s="54" t="s">
        <v>1400</v>
      </c>
      <c r="E69" s="55">
        <v>45126</v>
      </c>
      <c r="F69" s="56" t="s">
        <v>44</v>
      </c>
      <c r="G69" s="54" t="s">
        <v>0</v>
      </c>
      <c r="H69" s="57" t="s">
        <v>73</v>
      </c>
      <c r="I69" s="58" t="s">
        <v>26</v>
      </c>
      <c r="J69" s="54" t="s">
        <v>3</v>
      </c>
      <c r="K69" s="59">
        <v>0.56999999999999995</v>
      </c>
      <c r="L69" s="59">
        <v>0.49</v>
      </c>
      <c r="M69" s="59">
        <v>0.83</v>
      </c>
      <c r="N69" s="60">
        <v>1</v>
      </c>
      <c r="O69" s="60">
        <v>15</v>
      </c>
      <c r="P69" s="61">
        <v>39</v>
      </c>
      <c r="Q69" s="62">
        <v>26.83</v>
      </c>
      <c r="R69" s="63">
        <v>1046.3699999999999</v>
      </c>
      <c r="S69" s="62">
        <v>5339.18</v>
      </c>
      <c r="T69" s="68">
        <f t="shared" si="21"/>
        <v>29.365490000000005</v>
      </c>
      <c r="U69" s="67">
        <v>7.34</v>
      </c>
      <c r="V69" s="66" t="s">
        <v>45</v>
      </c>
      <c r="W69" s="63">
        <v>0</v>
      </c>
      <c r="X69" s="93">
        <f t="shared" si="23"/>
        <v>158.33999999999997</v>
      </c>
      <c r="Y69" s="94">
        <f t="shared" si="24"/>
        <v>158.33999999999997</v>
      </c>
      <c r="Z69" s="68">
        <v>0</v>
      </c>
      <c r="AA69" s="69">
        <f t="shared" si="22"/>
        <v>1399.7554899999996</v>
      </c>
      <c r="AB69" s="102"/>
      <c r="AC69" s="95" t="s">
        <v>1401</v>
      </c>
    </row>
    <row r="70" spans="1:29" x14ac:dyDescent="0.25">
      <c r="A70" s="96"/>
      <c r="B70" s="54">
        <v>79078</v>
      </c>
      <c r="C70" s="54" t="s">
        <v>1402</v>
      </c>
      <c r="D70" s="54" t="s">
        <v>1403</v>
      </c>
      <c r="E70" s="55">
        <v>45124</v>
      </c>
      <c r="F70" s="56" t="s">
        <v>44</v>
      </c>
      <c r="G70" s="54" t="s">
        <v>0</v>
      </c>
      <c r="H70" s="57" t="s">
        <v>75</v>
      </c>
      <c r="I70" s="58" t="s">
        <v>20</v>
      </c>
      <c r="J70" s="54" t="s">
        <v>3</v>
      </c>
      <c r="K70" s="59">
        <v>0.56999999999999995</v>
      </c>
      <c r="L70" s="59">
        <v>0.49</v>
      </c>
      <c r="M70" s="59">
        <v>0.83</v>
      </c>
      <c r="N70" s="60">
        <v>2</v>
      </c>
      <c r="O70" s="60">
        <v>40</v>
      </c>
      <c r="P70" s="61">
        <v>77</v>
      </c>
      <c r="Q70" s="62">
        <v>19.649999999999999</v>
      </c>
      <c r="R70" s="63">
        <v>1513.05</v>
      </c>
      <c r="S70" s="62">
        <v>36570.31</v>
      </c>
      <c r="T70" s="68">
        <f t="shared" si="21"/>
        <v>201.13670500000001</v>
      </c>
      <c r="U70" s="67">
        <v>7.34</v>
      </c>
      <c r="V70" s="66" t="s">
        <v>64</v>
      </c>
      <c r="W70" s="63">
        <f t="shared" ref="W70" si="25">P70*3.53</f>
        <v>271.81</v>
      </c>
      <c r="X70" s="93">
        <f t="shared" si="23"/>
        <v>312.61999999999995</v>
      </c>
      <c r="Y70" s="94">
        <f t="shared" si="24"/>
        <v>312.61999999999995</v>
      </c>
      <c r="Z70" s="68">
        <v>0</v>
      </c>
      <c r="AA70" s="69">
        <f t="shared" si="22"/>
        <v>2618.5767049999999</v>
      </c>
      <c r="AB70" s="102"/>
      <c r="AC70" s="95" t="s">
        <v>1269</v>
      </c>
    </row>
    <row r="71" spans="1:29" x14ac:dyDescent="0.25">
      <c r="A71" s="96"/>
      <c r="B71" s="54">
        <v>81062</v>
      </c>
      <c r="C71" s="54" t="s">
        <v>1404</v>
      </c>
      <c r="D71" s="54" t="s">
        <v>1405</v>
      </c>
      <c r="E71" s="55">
        <v>45138</v>
      </c>
      <c r="F71" s="56" t="s">
        <v>44</v>
      </c>
      <c r="G71" s="54" t="s">
        <v>0</v>
      </c>
      <c r="H71" s="57" t="s">
        <v>60</v>
      </c>
      <c r="I71" s="58" t="s">
        <v>7</v>
      </c>
      <c r="J71" s="54" t="s">
        <v>3</v>
      </c>
      <c r="K71" s="59">
        <v>0.56999999999999995</v>
      </c>
      <c r="L71" s="59">
        <v>0.49</v>
      </c>
      <c r="M71" s="59">
        <v>0.83</v>
      </c>
      <c r="N71" s="60">
        <v>5</v>
      </c>
      <c r="O71" s="60">
        <v>84</v>
      </c>
      <c r="P71" s="61">
        <v>193</v>
      </c>
      <c r="Q71" s="62">
        <v>18.93</v>
      </c>
      <c r="R71" s="63">
        <v>3653.49</v>
      </c>
      <c r="S71" s="62">
        <v>50447.06</v>
      </c>
      <c r="T71" s="68">
        <f t="shared" si="21"/>
        <v>277.45883000000003</v>
      </c>
      <c r="U71" s="67">
        <v>7.34</v>
      </c>
      <c r="V71" s="66" t="s">
        <v>45</v>
      </c>
      <c r="W71" s="63">
        <v>0</v>
      </c>
      <c r="X71" s="93">
        <f t="shared" si="23"/>
        <v>783.57999999999993</v>
      </c>
      <c r="Y71" s="94">
        <f t="shared" si="24"/>
        <v>783.57999999999993</v>
      </c>
      <c r="Z71" s="68">
        <v>0</v>
      </c>
      <c r="AA71" s="69">
        <f t="shared" si="22"/>
        <v>5505.4488299999994</v>
      </c>
      <c r="AB71" s="102"/>
      <c r="AC71" s="95" t="s">
        <v>1383</v>
      </c>
    </row>
    <row r="72" spans="1:29" x14ac:dyDescent="0.25">
      <c r="A72" s="96"/>
      <c r="B72" s="54">
        <v>81080</v>
      </c>
      <c r="C72" s="54" t="s">
        <v>1406</v>
      </c>
      <c r="D72" s="54" t="s">
        <v>1407</v>
      </c>
      <c r="E72" s="55">
        <v>45138</v>
      </c>
      <c r="F72" s="56" t="s">
        <v>44</v>
      </c>
      <c r="G72" s="54" t="s">
        <v>0</v>
      </c>
      <c r="H72" s="57" t="s">
        <v>47</v>
      </c>
      <c r="I72" s="58" t="s">
        <v>16</v>
      </c>
      <c r="J72" s="54" t="s">
        <v>10</v>
      </c>
      <c r="K72" s="59">
        <v>0.56999999999999995</v>
      </c>
      <c r="L72" s="59">
        <v>0.51</v>
      </c>
      <c r="M72" s="59">
        <v>0.83</v>
      </c>
      <c r="N72" s="60">
        <v>2</v>
      </c>
      <c r="O72" s="60">
        <v>43</v>
      </c>
      <c r="P72" s="61">
        <v>80</v>
      </c>
      <c r="Q72" s="62">
        <v>7.01</v>
      </c>
      <c r="R72" s="63">
        <v>560.79999999999995</v>
      </c>
      <c r="S72" s="62">
        <v>343263.27</v>
      </c>
      <c r="T72" s="68">
        <f t="shared" si="21"/>
        <v>1887.9479850000002</v>
      </c>
      <c r="U72" s="67">
        <v>7.34</v>
      </c>
      <c r="V72" s="66" t="s">
        <v>64</v>
      </c>
      <c r="W72" s="63">
        <f t="shared" ref="W72:W74" si="26">P72*3.53</f>
        <v>282.39999999999998</v>
      </c>
      <c r="X72" s="93">
        <f t="shared" si="23"/>
        <v>324.79999999999995</v>
      </c>
      <c r="Y72" s="94">
        <f t="shared" si="24"/>
        <v>324.79999999999995</v>
      </c>
      <c r="Z72" s="68">
        <f t="shared" ref="Z72" si="27">P72*3.53</f>
        <v>282.39999999999998</v>
      </c>
      <c r="AA72" s="69">
        <f t="shared" si="22"/>
        <v>3670.4879850000002</v>
      </c>
      <c r="AB72" s="102"/>
      <c r="AC72" s="95" t="s">
        <v>1408</v>
      </c>
    </row>
    <row r="73" spans="1:29" x14ac:dyDescent="0.25">
      <c r="A73" s="96"/>
      <c r="B73" s="54">
        <v>81077</v>
      </c>
      <c r="C73" s="54" t="s">
        <v>1409</v>
      </c>
      <c r="D73" s="54" t="s">
        <v>1410</v>
      </c>
      <c r="E73" s="55">
        <v>45138</v>
      </c>
      <c r="F73" s="56" t="s">
        <v>44</v>
      </c>
      <c r="G73" s="54" t="s">
        <v>0</v>
      </c>
      <c r="H73" s="57" t="s">
        <v>1</v>
      </c>
      <c r="I73" s="58" t="s">
        <v>2</v>
      </c>
      <c r="J73" s="54" t="s">
        <v>3</v>
      </c>
      <c r="K73" s="59">
        <v>0.3</v>
      </c>
      <c r="L73" s="59">
        <v>0.35</v>
      </c>
      <c r="M73" s="59">
        <v>0.4</v>
      </c>
      <c r="N73" s="60">
        <v>1</v>
      </c>
      <c r="O73" s="60">
        <v>7</v>
      </c>
      <c r="P73" s="61">
        <v>7</v>
      </c>
      <c r="Q73" s="62">
        <v>14.56</v>
      </c>
      <c r="R73" s="63">
        <v>107.11</v>
      </c>
      <c r="S73" s="62">
        <v>13990.57</v>
      </c>
      <c r="T73" s="68">
        <f t="shared" si="21"/>
        <v>76.948135000000008</v>
      </c>
      <c r="U73" s="67">
        <v>7.34</v>
      </c>
      <c r="V73" s="66" t="s">
        <v>64</v>
      </c>
      <c r="W73" s="63">
        <f t="shared" si="26"/>
        <v>24.709999999999997</v>
      </c>
      <c r="X73" s="93">
        <f t="shared" si="23"/>
        <v>28.419999999999998</v>
      </c>
      <c r="Y73" s="94">
        <f t="shared" si="24"/>
        <v>28.419999999999998</v>
      </c>
      <c r="Z73" s="68">
        <v>0</v>
      </c>
      <c r="AA73" s="69">
        <f t="shared" si="22"/>
        <v>272.94813499999998</v>
      </c>
      <c r="AB73" s="102"/>
      <c r="AC73" s="95" t="s">
        <v>1411</v>
      </c>
    </row>
    <row r="74" spans="1:29" x14ac:dyDescent="0.25">
      <c r="A74" s="96"/>
      <c r="B74" s="54">
        <v>80935</v>
      </c>
      <c r="C74" s="54" t="s">
        <v>1412</v>
      </c>
      <c r="D74" s="54" t="s">
        <v>1413</v>
      </c>
      <c r="E74" s="55">
        <v>45138</v>
      </c>
      <c r="F74" s="56" t="s">
        <v>44</v>
      </c>
      <c r="G74" s="54" t="s">
        <v>0</v>
      </c>
      <c r="H74" s="57" t="s">
        <v>74</v>
      </c>
      <c r="I74" s="58" t="s">
        <v>8</v>
      </c>
      <c r="J74" s="54" t="s">
        <v>3</v>
      </c>
      <c r="K74" s="59">
        <v>0.4</v>
      </c>
      <c r="L74" s="59">
        <v>0.38</v>
      </c>
      <c r="M74" s="59">
        <v>0.4</v>
      </c>
      <c r="N74" s="60">
        <v>3</v>
      </c>
      <c r="O74" s="60">
        <v>63</v>
      </c>
      <c r="P74" s="61">
        <v>63</v>
      </c>
      <c r="Q74" s="62">
        <v>21.35</v>
      </c>
      <c r="R74" s="63">
        <v>1345.05</v>
      </c>
      <c r="S74" s="62">
        <v>55213.17</v>
      </c>
      <c r="T74" s="68">
        <f t="shared" si="21"/>
        <v>303.67243500000001</v>
      </c>
      <c r="U74" s="67">
        <v>7.34</v>
      </c>
      <c r="V74" s="66" t="s">
        <v>64</v>
      </c>
      <c r="W74" s="63">
        <f t="shared" si="26"/>
        <v>222.39</v>
      </c>
      <c r="X74" s="93">
        <f t="shared" si="23"/>
        <v>255.77999999999997</v>
      </c>
      <c r="Y74" s="94">
        <f t="shared" si="24"/>
        <v>255.77999999999997</v>
      </c>
      <c r="Z74" s="68">
        <v>0</v>
      </c>
      <c r="AA74" s="69">
        <f t="shared" si="22"/>
        <v>2390.0124349999996</v>
      </c>
      <c r="AB74" s="102"/>
      <c r="AC74" s="95" t="s">
        <v>1414</v>
      </c>
    </row>
    <row r="75" spans="1:29" x14ac:dyDescent="0.25">
      <c r="A75" s="96"/>
      <c r="B75" s="54">
        <v>80737</v>
      </c>
      <c r="C75" s="54" t="s">
        <v>1415</v>
      </c>
      <c r="D75" s="54" t="s">
        <v>1416</v>
      </c>
      <c r="E75" s="55">
        <v>45136</v>
      </c>
      <c r="F75" s="56" t="s">
        <v>44</v>
      </c>
      <c r="G75" s="54" t="s">
        <v>0</v>
      </c>
      <c r="H75" s="57" t="s">
        <v>60</v>
      </c>
      <c r="I75" s="58" t="s">
        <v>7</v>
      </c>
      <c r="J75" s="54" t="s">
        <v>3</v>
      </c>
      <c r="K75" s="59">
        <v>0.32</v>
      </c>
      <c r="L75" s="59">
        <v>0.36</v>
      </c>
      <c r="M75" s="59">
        <v>0.45</v>
      </c>
      <c r="N75" s="60">
        <v>1</v>
      </c>
      <c r="O75" s="60">
        <v>2</v>
      </c>
      <c r="P75" s="61">
        <v>9</v>
      </c>
      <c r="Q75" s="62">
        <v>24.74</v>
      </c>
      <c r="R75" s="63">
        <v>222.66</v>
      </c>
      <c r="S75" s="62">
        <v>115.06</v>
      </c>
      <c r="T75" s="68">
        <f t="shared" si="21"/>
        <v>0.63283000000000011</v>
      </c>
      <c r="U75" s="67">
        <v>7.34</v>
      </c>
      <c r="V75" s="66" t="s">
        <v>45</v>
      </c>
      <c r="W75" s="63">
        <v>0</v>
      </c>
      <c r="X75" s="93">
        <f t="shared" si="23"/>
        <v>36.54</v>
      </c>
      <c r="Y75" s="94">
        <f t="shared" si="24"/>
        <v>36.54</v>
      </c>
      <c r="Z75" s="68">
        <v>0</v>
      </c>
      <c r="AA75" s="69">
        <f t="shared" si="22"/>
        <v>303.71283000000005</v>
      </c>
      <c r="AB75" s="102"/>
      <c r="AC75" s="95" t="s">
        <v>1417</v>
      </c>
    </row>
    <row r="76" spans="1:29" x14ac:dyDescent="0.25">
      <c r="A76" s="96"/>
      <c r="B76" s="54">
        <v>80718</v>
      </c>
      <c r="C76" s="54" t="s">
        <v>1418</v>
      </c>
      <c r="D76" s="54" t="s">
        <v>1419</v>
      </c>
      <c r="E76" s="55">
        <v>45136</v>
      </c>
      <c r="F76" s="56" t="s">
        <v>44</v>
      </c>
      <c r="G76" s="54" t="s">
        <v>0</v>
      </c>
      <c r="H76" s="57" t="s">
        <v>1</v>
      </c>
      <c r="I76" s="58" t="s">
        <v>2</v>
      </c>
      <c r="J76" s="54" t="s">
        <v>3</v>
      </c>
      <c r="K76" s="59">
        <v>0.32</v>
      </c>
      <c r="L76" s="59">
        <v>0.36</v>
      </c>
      <c r="M76" s="59">
        <v>0.45</v>
      </c>
      <c r="N76" s="60">
        <v>1</v>
      </c>
      <c r="O76" s="60">
        <v>2</v>
      </c>
      <c r="P76" s="61">
        <v>9</v>
      </c>
      <c r="Q76" s="62">
        <v>14.56</v>
      </c>
      <c r="R76" s="63">
        <v>131.04</v>
      </c>
      <c r="S76" s="62">
        <v>115.06</v>
      </c>
      <c r="T76" s="68">
        <f t="shared" si="21"/>
        <v>0.63283000000000011</v>
      </c>
      <c r="U76" s="67">
        <v>7.34</v>
      </c>
      <c r="V76" s="66" t="s">
        <v>45</v>
      </c>
      <c r="W76" s="63">
        <v>0</v>
      </c>
      <c r="X76" s="93">
        <f t="shared" si="23"/>
        <v>36.54</v>
      </c>
      <c r="Y76" s="94">
        <f t="shared" si="24"/>
        <v>36.54</v>
      </c>
      <c r="Z76" s="68">
        <v>0</v>
      </c>
      <c r="AA76" s="69">
        <f t="shared" si="22"/>
        <v>212.09282999999999</v>
      </c>
      <c r="AB76" s="102"/>
      <c r="AC76" s="95" t="s">
        <v>1420</v>
      </c>
    </row>
    <row r="77" spans="1:29" x14ac:dyDescent="0.25">
      <c r="A77" s="96"/>
      <c r="B77" s="54">
        <v>80504</v>
      </c>
      <c r="C77" s="54" t="s">
        <v>1421</v>
      </c>
      <c r="D77" s="54" t="s">
        <v>1422</v>
      </c>
      <c r="E77" s="55">
        <v>45134</v>
      </c>
      <c r="F77" s="56" t="s">
        <v>44</v>
      </c>
      <c r="G77" s="54" t="s">
        <v>0</v>
      </c>
      <c r="H77" s="57" t="s">
        <v>71</v>
      </c>
      <c r="I77" s="58" t="s">
        <v>9</v>
      </c>
      <c r="J77" s="54" t="s">
        <v>3</v>
      </c>
      <c r="K77" s="59">
        <v>0.56999999999999995</v>
      </c>
      <c r="L77" s="59">
        <v>0.49</v>
      </c>
      <c r="M77" s="59">
        <v>0.83</v>
      </c>
      <c r="N77" s="60">
        <v>2</v>
      </c>
      <c r="O77" s="60">
        <v>39</v>
      </c>
      <c r="P77" s="61">
        <v>77</v>
      </c>
      <c r="Q77" s="62">
        <v>8.33</v>
      </c>
      <c r="R77" s="63">
        <v>641.41</v>
      </c>
      <c r="S77" s="62">
        <v>38073.08</v>
      </c>
      <c r="T77" s="68">
        <f t="shared" si="21"/>
        <v>209.40194000000002</v>
      </c>
      <c r="U77" s="67">
        <v>7.34</v>
      </c>
      <c r="V77" s="66" t="s">
        <v>64</v>
      </c>
      <c r="W77" s="63">
        <f t="shared" ref="W77" si="28">P77*3.53</f>
        <v>271.81</v>
      </c>
      <c r="X77" s="93">
        <f t="shared" si="23"/>
        <v>312.61999999999995</v>
      </c>
      <c r="Y77" s="94">
        <f t="shared" si="24"/>
        <v>312.61999999999995</v>
      </c>
      <c r="Z77" s="68">
        <v>0</v>
      </c>
      <c r="AA77" s="69">
        <f t="shared" si="22"/>
        <v>1755.2019399999999</v>
      </c>
      <c r="AB77" s="102"/>
      <c r="AC77" s="95" t="s">
        <v>1423</v>
      </c>
    </row>
    <row r="78" spans="1:29" x14ac:dyDescent="0.25">
      <c r="A78" s="96"/>
      <c r="B78" s="54">
        <v>80373</v>
      </c>
      <c r="C78" s="54" t="s">
        <v>1424</v>
      </c>
      <c r="D78" s="54" t="s">
        <v>1425</v>
      </c>
      <c r="E78" s="55">
        <v>45133</v>
      </c>
      <c r="F78" s="56" t="s">
        <v>44</v>
      </c>
      <c r="G78" s="54" t="s">
        <v>0</v>
      </c>
      <c r="H78" s="57" t="s">
        <v>67</v>
      </c>
      <c r="I78" s="58" t="s">
        <v>22</v>
      </c>
      <c r="J78" s="54" t="s">
        <v>3</v>
      </c>
      <c r="K78" s="59">
        <v>0</v>
      </c>
      <c r="L78" s="59">
        <v>0</v>
      </c>
      <c r="M78" s="59">
        <v>0</v>
      </c>
      <c r="N78" s="60">
        <v>12</v>
      </c>
      <c r="O78" s="60">
        <v>43</v>
      </c>
      <c r="P78" s="61">
        <v>102</v>
      </c>
      <c r="Q78" s="62">
        <v>19.73</v>
      </c>
      <c r="R78" s="63">
        <v>2012.46</v>
      </c>
      <c r="S78" s="62">
        <v>1534238.51</v>
      </c>
      <c r="T78" s="68">
        <f t="shared" si="21"/>
        <v>8438.3118050000012</v>
      </c>
      <c r="U78" s="67">
        <v>7.34</v>
      </c>
      <c r="V78" s="66" t="s">
        <v>45</v>
      </c>
      <c r="W78" s="63">
        <v>0</v>
      </c>
      <c r="X78" s="93">
        <f t="shared" si="23"/>
        <v>414.11999999999995</v>
      </c>
      <c r="Y78" s="94">
        <f t="shared" si="24"/>
        <v>414.11999999999995</v>
      </c>
      <c r="Z78" s="68">
        <v>0</v>
      </c>
      <c r="AA78" s="69">
        <f t="shared" si="22"/>
        <v>11286.351805000002</v>
      </c>
      <c r="AB78" s="102"/>
      <c r="AC78" s="95" t="s">
        <v>1426</v>
      </c>
    </row>
    <row r="79" spans="1:29" x14ac:dyDescent="0.25">
      <c r="A79" s="96"/>
      <c r="B79" s="54">
        <v>80340</v>
      </c>
      <c r="C79" s="54" t="s">
        <v>1427</v>
      </c>
      <c r="D79" s="54" t="s">
        <v>1428</v>
      </c>
      <c r="E79" s="55">
        <v>45133</v>
      </c>
      <c r="F79" s="56" t="s">
        <v>44</v>
      </c>
      <c r="G79" s="54" t="s">
        <v>0</v>
      </c>
      <c r="H79" s="57" t="s">
        <v>60</v>
      </c>
      <c r="I79" s="58" t="s">
        <v>7</v>
      </c>
      <c r="J79" s="54" t="s">
        <v>3</v>
      </c>
      <c r="K79" s="59">
        <v>0.56999999999999995</v>
      </c>
      <c r="L79" s="59">
        <v>0.49</v>
      </c>
      <c r="M79" s="59">
        <v>0.83</v>
      </c>
      <c r="N79" s="60">
        <v>31</v>
      </c>
      <c r="O79" s="60">
        <v>620</v>
      </c>
      <c r="P79" s="61">
        <v>1198</v>
      </c>
      <c r="Q79" s="62">
        <v>13.77</v>
      </c>
      <c r="R79" s="63">
        <v>16496.46</v>
      </c>
      <c r="S79" s="62">
        <v>366092.4</v>
      </c>
      <c r="T79" s="68">
        <f t="shared" si="21"/>
        <v>2013.5082000000002</v>
      </c>
      <c r="U79" s="67">
        <v>7.34</v>
      </c>
      <c r="V79" s="66" t="s">
        <v>45</v>
      </c>
      <c r="W79" s="63">
        <v>0</v>
      </c>
      <c r="X79" s="93">
        <f t="shared" si="23"/>
        <v>4863.8799999999992</v>
      </c>
      <c r="Y79" s="94">
        <f t="shared" si="24"/>
        <v>4863.8799999999992</v>
      </c>
      <c r="Z79" s="68">
        <v>0</v>
      </c>
      <c r="AA79" s="69">
        <f t="shared" si="22"/>
        <v>28245.068199999994</v>
      </c>
      <c r="AB79" s="102"/>
      <c r="AC79" s="95" t="s">
        <v>1429</v>
      </c>
    </row>
    <row r="80" spans="1:29" x14ac:dyDescent="0.25">
      <c r="A80" s="96"/>
      <c r="B80" s="54">
        <v>80304</v>
      </c>
      <c r="C80" s="54" t="s">
        <v>1430</v>
      </c>
      <c r="D80" s="54" t="s">
        <v>1431</v>
      </c>
      <c r="E80" s="55">
        <v>45132</v>
      </c>
      <c r="F80" s="56" t="s">
        <v>44</v>
      </c>
      <c r="G80" s="54" t="s">
        <v>0</v>
      </c>
      <c r="H80" s="57" t="s">
        <v>62</v>
      </c>
      <c r="I80" s="58" t="s">
        <v>15</v>
      </c>
      <c r="J80" s="54" t="s">
        <v>3</v>
      </c>
      <c r="K80" s="59">
        <v>0.32</v>
      </c>
      <c r="L80" s="59">
        <v>0.39</v>
      </c>
      <c r="M80" s="59">
        <v>0.4</v>
      </c>
      <c r="N80" s="60">
        <v>1</v>
      </c>
      <c r="O80" s="60">
        <v>7</v>
      </c>
      <c r="P80" s="61">
        <v>8</v>
      </c>
      <c r="Q80" s="62">
        <v>12.09</v>
      </c>
      <c r="R80" s="63">
        <v>108.12</v>
      </c>
      <c r="S80" s="62">
        <v>2974.48</v>
      </c>
      <c r="T80" s="68">
        <f t="shared" si="21"/>
        <v>16.359640000000002</v>
      </c>
      <c r="U80" s="67">
        <v>7.34</v>
      </c>
      <c r="V80" s="66" t="s">
        <v>45</v>
      </c>
      <c r="W80" s="63">
        <v>0</v>
      </c>
      <c r="X80" s="93">
        <f t="shared" si="23"/>
        <v>32.479999999999997</v>
      </c>
      <c r="Y80" s="94">
        <f t="shared" si="24"/>
        <v>32.479999999999997</v>
      </c>
      <c r="Z80" s="68">
        <v>0</v>
      </c>
      <c r="AA80" s="69">
        <f t="shared" si="22"/>
        <v>196.77963999999997</v>
      </c>
      <c r="AB80" s="102"/>
      <c r="AC80" s="95" t="s">
        <v>1432</v>
      </c>
    </row>
    <row r="81" spans="1:29" x14ac:dyDescent="0.25">
      <c r="A81" s="96"/>
      <c r="B81" s="54">
        <v>80321</v>
      </c>
      <c r="C81" s="54" t="s">
        <v>1433</v>
      </c>
      <c r="D81" s="54" t="s">
        <v>1434</v>
      </c>
      <c r="E81" s="55">
        <v>45132</v>
      </c>
      <c r="F81" s="56" t="s">
        <v>44</v>
      </c>
      <c r="G81" s="54" t="s">
        <v>0</v>
      </c>
      <c r="H81" s="57" t="s">
        <v>52</v>
      </c>
      <c r="I81" s="58" t="s">
        <v>19</v>
      </c>
      <c r="J81" s="54" t="s">
        <v>3</v>
      </c>
      <c r="K81" s="59">
        <v>0.56999999999999995</v>
      </c>
      <c r="L81" s="59">
        <v>0.49</v>
      </c>
      <c r="M81" s="59">
        <v>0.83</v>
      </c>
      <c r="N81" s="60">
        <v>1</v>
      </c>
      <c r="O81" s="60">
        <v>19</v>
      </c>
      <c r="P81" s="61">
        <v>39</v>
      </c>
      <c r="Q81" s="62">
        <v>23.32</v>
      </c>
      <c r="R81" s="63">
        <v>909.48</v>
      </c>
      <c r="S81" s="62">
        <v>9650.0400000000009</v>
      </c>
      <c r="T81" s="68">
        <f t="shared" si="21"/>
        <v>53.075220000000009</v>
      </c>
      <c r="U81" s="67">
        <v>7.34</v>
      </c>
      <c r="V81" s="66" t="s">
        <v>45</v>
      </c>
      <c r="W81" s="63">
        <v>0</v>
      </c>
      <c r="X81" s="93">
        <f t="shared" si="23"/>
        <v>158.33999999999997</v>
      </c>
      <c r="Y81" s="94">
        <f t="shared" si="24"/>
        <v>158.33999999999997</v>
      </c>
      <c r="Z81" s="68">
        <v>0</v>
      </c>
      <c r="AA81" s="69">
        <f t="shared" si="22"/>
        <v>1286.5752199999999</v>
      </c>
      <c r="AB81" s="102"/>
      <c r="AC81" s="95" t="s">
        <v>1435</v>
      </c>
    </row>
    <row r="82" spans="1:29" x14ac:dyDescent="0.25">
      <c r="A82" s="96"/>
      <c r="B82" s="54">
        <v>80315</v>
      </c>
      <c r="C82" s="54" t="s">
        <v>1436</v>
      </c>
      <c r="D82" s="54" t="s">
        <v>1437</v>
      </c>
      <c r="E82" s="55">
        <v>45132</v>
      </c>
      <c r="F82" s="56" t="s">
        <v>44</v>
      </c>
      <c r="G82" s="54" t="s">
        <v>0</v>
      </c>
      <c r="H82" s="57" t="s">
        <v>71</v>
      </c>
      <c r="I82" s="58" t="s">
        <v>9</v>
      </c>
      <c r="J82" s="54" t="s">
        <v>3</v>
      </c>
      <c r="K82" s="59">
        <v>0.56000000000000005</v>
      </c>
      <c r="L82" s="59">
        <v>0.49</v>
      </c>
      <c r="M82" s="59">
        <v>0.85</v>
      </c>
      <c r="N82" s="60">
        <v>7</v>
      </c>
      <c r="O82" s="60">
        <v>119</v>
      </c>
      <c r="P82" s="61">
        <v>272</v>
      </c>
      <c r="Q82" s="62">
        <v>8.33</v>
      </c>
      <c r="R82" s="63">
        <v>2265.7600000000002</v>
      </c>
      <c r="S82" s="62">
        <v>53457.95</v>
      </c>
      <c r="T82" s="68">
        <f t="shared" si="21"/>
        <v>294.01872500000002</v>
      </c>
      <c r="U82" s="67">
        <v>7.34</v>
      </c>
      <c r="V82" s="66" t="s">
        <v>45</v>
      </c>
      <c r="W82" s="63">
        <v>0</v>
      </c>
      <c r="X82" s="93">
        <f t="shared" si="23"/>
        <v>1104.32</v>
      </c>
      <c r="Y82" s="94">
        <f t="shared" si="24"/>
        <v>1104.32</v>
      </c>
      <c r="Z82" s="68">
        <v>0</v>
      </c>
      <c r="AA82" s="69">
        <f t="shared" si="22"/>
        <v>4775.7587249999997</v>
      </c>
      <c r="AB82" s="102"/>
      <c r="AC82" s="95" t="s">
        <v>1438</v>
      </c>
    </row>
    <row r="83" spans="1:29" x14ac:dyDescent="0.25">
      <c r="A83" s="96"/>
      <c r="B83" s="54">
        <v>79963</v>
      </c>
      <c r="C83" s="54" t="s">
        <v>1439</v>
      </c>
      <c r="D83" s="54" t="s">
        <v>1440</v>
      </c>
      <c r="E83" s="55">
        <v>45131</v>
      </c>
      <c r="F83" s="56" t="s">
        <v>44</v>
      </c>
      <c r="G83" s="54" t="s">
        <v>0</v>
      </c>
      <c r="H83" s="57" t="s">
        <v>59</v>
      </c>
      <c r="I83" s="58" t="s">
        <v>4</v>
      </c>
      <c r="J83" s="54" t="s">
        <v>3</v>
      </c>
      <c r="K83" s="59">
        <v>0.56999999999999995</v>
      </c>
      <c r="L83" s="59">
        <v>0.49</v>
      </c>
      <c r="M83" s="59">
        <v>0.81</v>
      </c>
      <c r="N83" s="60">
        <v>2</v>
      </c>
      <c r="O83" s="60">
        <v>36</v>
      </c>
      <c r="P83" s="61">
        <v>75</v>
      </c>
      <c r="Q83" s="62">
        <v>11.19</v>
      </c>
      <c r="R83" s="63">
        <v>839.25</v>
      </c>
      <c r="S83" s="62">
        <v>14849.06</v>
      </c>
      <c r="T83" s="68">
        <f t="shared" si="21"/>
        <v>81.669830000000005</v>
      </c>
      <c r="U83" s="67">
        <v>7.34</v>
      </c>
      <c r="V83" s="66" t="s">
        <v>45</v>
      </c>
      <c r="W83" s="63">
        <v>0</v>
      </c>
      <c r="X83" s="93">
        <f t="shared" si="23"/>
        <v>304.49999999999994</v>
      </c>
      <c r="Y83" s="94">
        <f t="shared" si="24"/>
        <v>304.49999999999994</v>
      </c>
      <c r="Z83" s="68">
        <v>0</v>
      </c>
      <c r="AA83" s="69">
        <f t="shared" si="22"/>
        <v>1537.25983</v>
      </c>
      <c r="AB83" s="102"/>
      <c r="AC83" s="95" t="s">
        <v>1441</v>
      </c>
    </row>
    <row r="84" spans="1:29" x14ac:dyDescent="0.25">
      <c r="A84" s="96"/>
      <c r="B84" s="54">
        <v>79954</v>
      </c>
      <c r="C84" s="54" t="s">
        <v>1442</v>
      </c>
      <c r="D84" s="54" t="s">
        <v>1443</v>
      </c>
      <c r="E84" s="55">
        <v>45131</v>
      </c>
      <c r="F84" s="56" t="s">
        <v>44</v>
      </c>
      <c r="G84" s="54" t="s">
        <v>0</v>
      </c>
      <c r="H84" s="57" t="s">
        <v>74</v>
      </c>
      <c r="I84" s="58" t="s">
        <v>8</v>
      </c>
      <c r="J84" s="54" t="s">
        <v>3</v>
      </c>
      <c r="K84" s="59">
        <v>0.56000000000000005</v>
      </c>
      <c r="L84" s="59">
        <v>0.49</v>
      </c>
      <c r="M84" s="59">
        <v>0.83</v>
      </c>
      <c r="N84" s="60">
        <v>4</v>
      </c>
      <c r="O84" s="60">
        <v>68</v>
      </c>
      <c r="P84" s="61">
        <v>152</v>
      </c>
      <c r="Q84" s="62">
        <v>21.35</v>
      </c>
      <c r="R84" s="63">
        <v>3245.2</v>
      </c>
      <c r="S84" s="62">
        <v>28185.360000000001</v>
      </c>
      <c r="T84" s="68">
        <f t="shared" si="21"/>
        <v>155.01948000000002</v>
      </c>
      <c r="U84" s="67">
        <v>7.34</v>
      </c>
      <c r="V84" s="66" t="s">
        <v>45</v>
      </c>
      <c r="W84" s="63">
        <v>0</v>
      </c>
      <c r="X84" s="93">
        <f t="shared" si="23"/>
        <v>617.11999999999989</v>
      </c>
      <c r="Y84" s="94">
        <f t="shared" si="24"/>
        <v>617.11999999999989</v>
      </c>
      <c r="Z84" s="68">
        <v>0</v>
      </c>
      <c r="AA84" s="69">
        <f t="shared" si="22"/>
        <v>4641.7994799999997</v>
      </c>
      <c r="AB84" s="102"/>
      <c r="AC84" s="95" t="s">
        <v>1444</v>
      </c>
    </row>
    <row r="85" spans="1:29" x14ac:dyDescent="0.25">
      <c r="A85" s="96"/>
      <c r="B85" s="54">
        <v>79921</v>
      </c>
      <c r="C85" s="54" t="s">
        <v>1445</v>
      </c>
      <c r="D85" s="54" t="s">
        <v>1446</v>
      </c>
      <c r="E85" s="55">
        <v>45131</v>
      </c>
      <c r="F85" s="56" t="s">
        <v>44</v>
      </c>
      <c r="G85" s="54" t="s">
        <v>0</v>
      </c>
      <c r="H85" s="57" t="s">
        <v>58</v>
      </c>
      <c r="I85" s="58" t="s">
        <v>17</v>
      </c>
      <c r="J85" s="54" t="s">
        <v>3</v>
      </c>
      <c r="K85" s="59">
        <v>0.5</v>
      </c>
      <c r="L85" s="59">
        <v>0.45</v>
      </c>
      <c r="M85" s="59">
        <v>0.43</v>
      </c>
      <c r="N85" s="60">
        <v>1</v>
      </c>
      <c r="O85" s="60">
        <v>19</v>
      </c>
      <c r="P85" s="61">
        <v>19</v>
      </c>
      <c r="Q85" s="62">
        <v>16.190000000000001</v>
      </c>
      <c r="R85" s="63">
        <v>307.61</v>
      </c>
      <c r="S85" s="62">
        <v>15243.63</v>
      </c>
      <c r="T85" s="68">
        <f t="shared" si="21"/>
        <v>83.839965000000007</v>
      </c>
      <c r="U85" s="67">
        <v>7.34</v>
      </c>
      <c r="V85" s="66" t="s">
        <v>45</v>
      </c>
      <c r="W85" s="63">
        <v>0</v>
      </c>
      <c r="X85" s="93">
        <f t="shared" si="23"/>
        <v>77.139999999999986</v>
      </c>
      <c r="Y85" s="94">
        <f t="shared" si="24"/>
        <v>77.139999999999986</v>
      </c>
      <c r="Z85" s="68">
        <v>0</v>
      </c>
      <c r="AA85" s="69">
        <f t="shared" si="22"/>
        <v>553.06996499999991</v>
      </c>
      <c r="AB85" s="102"/>
      <c r="AC85" s="95" t="s">
        <v>1447</v>
      </c>
    </row>
    <row r="86" spans="1:29" x14ac:dyDescent="0.25">
      <c r="A86" s="96"/>
      <c r="B86" s="54">
        <v>79919</v>
      </c>
      <c r="C86" s="54" t="s">
        <v>1448</v>
      </c>
      <c r="D86" s="54" t="s">
        <v>1449</v>
      </c>
      <c r="E86" s="55">
        <v>45131</v>
      </c>
      <c r="F86" s="56" t="s">
        <v>44</v>
      </c>
      <c r="G86" s="54" t="s">
        <v>0</v>
      </c>
      <c r="H86" s="57" t="s">
        <v>73</v>
      </c>
      <c r="I86" s="58" t="s">
        <v>26</v>
      </c>
      <c r="J86" s="54" t="s">
        <v>3</v>
      </c>
      <c r="K86" s="59">
        <v>0.56999999999999995</v>
      </c>
      <c r="L86" s="59">
        <v>0.49</v>
      </c>
      <c r="M86" s="59">
        <v>0.83</v>
      </c>
      <c r="N86" s="60">
        <v>1</v>
      </c>
      <c r="O86" s="60">
        <v>19</v>
      </c>
      <c r="P86" s="61">
        <v>39</v>
      </c>
      <c r="Q86" s="62">
        <v>26.83</v>
      </c>
      <c r="R86" s="63">
        <v>1046.3699999999999</v>
      </c>
      <c r="S86" s="62">
        <v>13491.15</v>
      </c>
      <c r="T86" s="68">
        <f t="shared" si="21"/>
        <v>74.201325000000011</v>
      </c>
      <c r="U86" s="67">
        <v>7.34</v>
      </c>
      <c r="V86" s="66" t="s">
        <v>45</v>
      </c>
      <c r="W86" s="63">
        <v>0</v>
      </c>
      <c r="X86" s="93">
        <f t="shared" si="23"/>
        <v>158.33999999999997</v>
      </c>
      <c r="Y86" s="94">
        <f t="shared" si="24"/>
        <v>158.33999999999997</v>
      </c>
      <c r="Z86" s="68">
        <v>0</v>
      </c>
      <c r="AA86" s="69">
        <f t="shared" si="22"/>
        <v>1444.5913249999996</v>
      </c>
      <c r="AB86" s="102"/>
      <c r="AC86" s="95" t="s">
        <v>1450</v>
      </c>
    </row>
    <row r="87" spans="1:29" x14ac:dyDescent="0.25">
      <c r="A87" s="96"/>
      <c r="B87" s="54">
        <v>79926</v>
      </c>
      <c r="C87" s="54" t="s">
        <v>1451</v>
      </c>
      <c r="D87" s="54" t="s">
        <v>1452</v>
      </c>
      <c r="E87" s="55">
        <v>45131</v>
      </c>
      <c r="F87" s="56" t="s">
        <v>44</v>
      </c>
      <c r="G87" s="54" t="s">
        <v>0</v>
      </c>
      <c r="H87" s="57" t="s">
        <v>68</v>
      </c>
      <c r="I87" s="58" t="s">
        <v>21</v>
      </c>
      <c r="J87" s="54" t="s">
        <v>3</v>
      </c>
      <c r="K87" s="59">
        <v>0.56999999999999995</v>
      </c>
      <c r="L87" s="59">
        <v>0.49</v>
      </c>
      <c r="M87" s="59">
        <v>0.83</v>
      </c>
      <c r="N87" s="60">
        <v>5</v>
      </c>
      <c r="O87" s="60">
        <v>91</v>
      </c>
      <c r="P87" s="61">
        <v>193</v>
      </c>
      <c r="Q87" s="62">
        <v>17.97</v>
      </c>
      <c r="R87" s="63">
        <v>3468.21</v>
      </c>
      <c r="S87" s="62">
        <v>69695.539999999994</v>
      </c>
      <c r="T87" s="68">
        <f t="shared" si="21"/>
        <v>383.32547</v>
      </c>
      <c r="U87" s="67">
        <v>7.34</v>
      </c>
      <c r="V87" s="66" t="s">
        <v>64</v>
      </c>
      <c r="W87" s="63">
        <f t="shared" ref="W87" si="29">P87*3.53</f>
        <v>681.29</v>
      </c>
      <c r="X87" s="93">
        <f t="shared" si="23"/>
        <v>783.57999999999993</v>
      </c>
      <c r="Y87" s="94">
        <f t="shared" si="24"/>
        <v>783.57999999999993</v>
      </c>
      <c r="Z87" s="68">
        <v>0</v>
      </c>
      <c r="AA87" s="69">
        <f t="shared" si="22"/>
        <v>6107.3254699999998</v>
      </c>
      <c r="AB87" s="102"/>
      <c r="AC87" s="95" t="s">
        <v>1453</v>
      </c>
    </row>
    <row r="88" spans="1:29" x14ac:dyDescent="0.25">
      <c r="A88" s="96"/>
      <c r="B88" s="54">
        <v>79959</v>
      </c>
      <c r="C88" s="54" t="s">
        <v>1454</v>
      </c>
      <c r="D88" s="54" t="s">
        <v>1455</v>
      </c>
      <c r="E88" s="55">
        <v>45131</v>
      </c>
      <c r="F88" s="56" t="s">
        <v>44</v>
      </c>
      <c r="G88" s="54" t="s">
        <v>0</v>
      </c>
      <c r="H88" s="57" t="s">
        <v>67</v>
      </c>
      <c r="I88" s="58" t="s">
        <v>22</v>
      </c>
      <c r="J88" s="54" t="s">
        <v>3</v>
      </c>
      <c r="K88" s="59">
        <v>0.56999999999999995</v>
      </c>
      <c r="L88" s="59">
        <v>0.5</v>
      </c>
      <c r="M88" s="59">
        <v>0.8</v>
      </c>
      <c r="N88" s="60">
        <v>3</v>
      </c>
      <c r="O88" s="60">
        <v>54</v>
      </c>
      <c r="P88" s="61">
        <v>114</v>
      </c>
      <c r="Q88" s="62">
        <v>19.73</v>
      </c>
      <c r="R88" s="63">
        <v>2249.2199999999998</v>
      </c>
      <c r="S88" s="62">
        <v>24489.62</v>
      </c>
      <c r="T88" s="68">
        <f t="shared" si="21"/>
        <v>134.69291000000001</v>
      </c>
      <c r="U88" s="67">
        <v>7.34</v>
      </c>
      <c r="V88" s="66" t="s">
        <v>45</v>
      </c>
      <c r="W88" s="63">
        <v>0</v>
      </c>
      <c r="X88" s="93">
        <f t="shared" si="23"/>
        <v>462.84</v>
      </c>
      <c r="Y88" s="94">
        <f t="shared" si="24"/>
        <v>462.84</v>
      </c>
      <c r="Z88" s="68">
        <v>0</v>
      </c>
      <c r="AA88" s="69">
        <f t="shared" si="22"/>
        <v>3316.9329100000004</v>
      </c>
      <c r="AB88" s="102"/>
      <c r="AC88" s="95" t="s">
        <v>1456</v>
      </c>
    </row>
    <row r="89" spans="1:29" x14ac:dyDescent="0.25">
      <c r="A89" s="96"/>
      <c r="B89" s="54">
        <v>79943</v>
      </c>
      <c r="C89" s="54" t="s">
        <v>1457</v>
      </c>
      <c r="D89" s="54" t="s">
        <v>1458</v>
      </c>
      <c r="E89" s="55">
        <v>45131</v>
      </c>
      <c r="F89" s="56" t="s">
        <v>44</v>
      </c>
      <c r="G89" s="54" t="s">
        <v>0</v>
      </c>
      <c r="H89" s="57" t="s">
        <v>66</v>
      </c>
      <c r="I89" s="58" t="s">
        <v>6</v>
      </c>
      <c r="J89" s="54" t="s">
        <v>3</v>
      </c>
      <c r="K89" s="59">
        <v>0.56999999999999995</v>
      </c>
      <c r="L89" s="59">
        <v>0.49</v>
      </c>
      <c r="M89" s="59">
        <v>0.83</v>
      </c>
      <c r="N89" s="60">
        <v>2</v>
      </c>
      <c r="O89" s="60">
        <v>37.299999999999997</v>
      </c>
      <c r="P89" s="61">
        <v>77</v>
      </c>
      <c r="Q89" s="62">
        <v>19.510000000000002</v>
      </c>
      <c r="R89" s="63">
        <v>1502.27</v>
      </c>
      <c r="S89" s="62">
        <v>31399.49</v>
      </c>
      <c r="T89" s="68">
        <f t="shared" si="21"/>
        <v>172.69719500000002</v>
      </c>
      <c r="U89" s="67">
        <v>7.34</v>
      </c>
      <c r="V89" s="66" t="s">
        <v>45</v>
      </c>
      <c r="W89" s="63">
        <v>0</v>
      </c>
      <c r="X89" s="93">
        <f t="shared" si="23"/>
        <v>312.61999999999995</v>
      </c>
      <c r="Y89" s="94">
        <f t="shared" si="24"/>
        <v>312.61999999999995</v>
      </c>
      <c r="Z89" s="68">
        <v>0</v>
      </c>
      <c r="AA89" s="69">
        <f t="shared" si="22"/>
        <v>2307.5471949999996</v>
      </c>
      <c r="AB89" s="102"/>
      <c r="AC89" s="95" t="s">
        <v>1459</v>
      </c>
    </row>
    <row r="90" spans="1:29" x14ac:dyDescent="0.25">
      <c r="A90" s="96"/>
      <c r="B90" s="54">
        <v>79766</v>
      </c>
      <c r="C90" s="54" t="s">
        <v>1460</v>
      </c>
      <c r="D90" s="54" t="s">
        <v>1461</v>
      </c>
      <c r="E90" s="55">
        <v>45128</v>
      </c>
      <c r="F90" s="56" t="s">
        <v>44</v>
      </c>
      <c r="G90" s="54" t="s">
        <v>0</v>
      </c>
      <c r="H90" s="57" t="s">
        <v>60</v>
      </c>
      <c r="I90" s="58" t="s">
        <v>7</v>
      </c>
      <c r="J90" s="54" t="s">
        <v>3</v>
      </c>
      <c r="K90" s="59">
        <v>0</v>
      </c>
      <c r="L90" s="59">
        <v>0</v>
      </c>
      <c r="M90" s="59">
        <v>0</v>
      </c>
      <c r="N90" s="60">
        <v>10</v>
      </c>
      <c r="O90" s="60">
        <v>36</v>
      </c>
      <c r="P90" s="61">
        <v>98</v>
      </c>
      <c r="Q90" s="62">
        <v>18.93</v>
      </c>
      <c r="R90" s="63">
        <v>1855.14</v>
      </c>
      <c r="S90" s="62">
        <v>1153607.55</v>
      </c>
      <c r="T90" s="68">
        <f t="shared" si="21"/>
        <v>6344.8415250000007</v>
      </c>
      <c r="U90" s="67">
        <v>7.34</v>
      </c>
      <c r="V90" s="66" t="s">
        <v>45</v>
      </c>
      <c r="W90" s="63">
        <v>0</v>
      </c>
      <c r="X90" s="93">
        <f t="shared" si="23"/>
        <v>397.87999999999994</v>
      </c>
      <c r="Y90" s="94">
        <f t="shared" si="24"/>
        <v>397.87999999999994</v>
      </c>
      <c r="Z90" s="68">
        <v>0</v>
      </c>
      <c r="AA90" s="69">
        <f t="shared" si="22"/>
        <v>9003.0815249999996</v>
      </c>
      <c r="AB90" s="102"/>
      <c r="AC90" s="95" t="s">
        <v>1462</v>
      </c>
    </row>
    <row r="91" spans="1:29" x14ac:dyDescent="0.25">
      <c r="A91" s="96"/>
      <c r="B91" s="54">
        <v>79592</v>
      </c>
      <c r="C91" s="54" t="s">
        <v>1463</v>
      </c>
      <c r="D91" s="54" t="s">
        <v>1464</v>
      </c>
      <c r="E91" s="55">
        <v>45127</v>
      </c>
      <c r="F91" s="56" t="s">
        <v>44</v>
      </c>
      <c r="G91" s="54" t="s">
        <v>0</v>
      </c>
      <c r="H91" s="57" t="s">
        <v>56</v>
      </c>
      <c r="I91" s="58" t="s">
        <v>5</v>
      </c>
      <c r="J91" s="54" t="s">
        <v>3</v>
      </c>
      <c r="K91" s="59">
        <v>0.56999999999999995</v>
      </c>
      <c r="L91" s="59">
        <v>0.49</v>
      </c>
      <c r="M91" s="59">
        <v>0.83</v>
      </c>
      <c r="N91" s="60">
        <v>6</v>
      </c>
      <c r="O91" s="60">
        <v>119</v>
      </c>
      <c r="P91" s="61">
        <v>232</v>
      </c>
      <c r="Q91" s="62">
        <v>11.66</v>
      </c>
      <c r="R91" s="63">
        <v>2705.12</v>
      </c>
      <c r="S91" s="62">
        <v>130822.11</v>
      </c>
      <c r="T91" s="68">
        <f t="shared" si="21"/>
        <v>719.52160500000002</v>
      </c>
      <c r="U91" s="67">
        <v>7.34</v>
      </c>
      <c r="V91" s="66" t="s">
        <v>45</v>
      </c>
      <c r="W91" s="63">
        <v>0</v>
      </c>
      <c r="X91" s="93">
        <f t="shared" si="23"/>
        <v>941.92</v>
      </c>
      <c r="Y91" s="94">
        <f t="shared" si="24"/>
        <v>941.92</v>
      </c>
      <c r="Z91" s="68">
        <v>0</v>
      </c>
      <c r="AA91" s="69">
        <f t="shared" si="22"/>
        <v>5315.8216050000001</v>
      </c>
      <c r="AB91" s="102"/>
      <c r="AC91" s="95" t="s">
        <v>1465</v>
      </c>
    </row>
    <row r="92" spans="1:29" x14ac:dyDescent="0.25">
      <c r="A92" s="96"/>
      <c r="B92" s="54">
        <v>79598</v>
      </c>
      <c r="C92" s="54" t="s">
        <v>1466</v>
      </c>
      <c r="D92" s="54" t="s">
        <v>1467</v>
      </c>
      <c r="E92" s="55">
        <v>45127</v>
      </c>
      <c r="F92" s="56" t="s">
        <v>44</v>
      </c>
      <c r="G92" s="54" t="s">
        <v>0</v>
      </c>
      <c r="H92" s="57" t="s">
        <v>1</v>
      </c>
      <c r="I92" s="58" t="s">
        <v>2</v>
      </c>
      <c r="J92" s="54" t="s">
        <v>3</v>
      </c>
      <c r="K92" s="59">
        <v>0.53</v>
      </c>
      <c r="L92" s="59">
        <v>0.54</v>
      </c>
      <c r="M92" s="59">
        <v>0.84</v>
      </c>
      <c r="N92" s="60">
        <v>30</v>
      </c>
      <c r="O92" s="60">
        <v>604</v>
      </c>
      <c r="P92" s="61">
        <v>1202</v>
      </c>
      <c r="Q92" s="62">
        <v>8.14</v>
      </c>
      <c r="R92" s="63">
        <v>9784.2800000000007</v>
      </c>
      <c r="S92" s="62">
        <v>677068.55</v>
      </c>
      <c r="T92" s="68">
        <f t="shared" si="21"/>
        <v>3723.8770250000007</v>
      </c>
      <c r="U92" s="67">
        <v>7.34</v>
      </c>
      <c r="V92" s="66" t="s">
        <v>45</v>
      </c>
      <c r="W92" s="63">
        <v>0</v>
      </c>
      <c r="X92" s="93">
        <f t="shared" si="23"/>
        <v>4880.12</v>
      </c>
      <c r="Y92" s="94">
        <f t="shared" si="24"/>
        <v>4880.12</v>
      </c>
      <c r="Z92" s="68">
        <v>0</v>
      </c>
      <c r="AA92" s="69">
        <f t="shared" si="22"/>
        <v>23275.737024999999</v>
      </c>
      <c r="AB92" s="102"/>
      <c r="AC92" s="95" t="s">
        <v>1468</v>
      </c>
    </row>
    <row r="93" spans="1:29" x14ac:dyDescent="0.25">
      <c r="A93" s="96"/>
      <c r="B93" s="54">
        <v>79595</v>
      </c>
      <c r="C93" s="54" t="s">
        <v>1469</v>
      </c>
      <c r="D93" s="54" t="s">
        <v>1470</v>
      </c>
      <c r="E93" s="55">
        <v>45127</v>
      </c>
      <c r="F93" s="56" t="s">
        <v>44</v>
      </c>
      <c r="G93" s="54" t="s">
        <v>0</v>
      </c>
      <c r="H93" s="57" t="s">
        <v>1</v>
      </c>
      <c r="I93" s="58" t="s">
        <v>2</v>
      </c>
      <c r="J93" s="54" t="s">
        <v>3</v>
      </c>
      <c r="K93" s="59">
        <v>0</v>
      </c>
      <c r="L93" s="59">
        <v>0</v>
      </c>
      <c r="M93" s="59">
        <v>0</v>
      </c>
      <c r="N93" s="60">
        <v>6</v>
      </c>
      <c r="O93" s="60">
        <v>101</v>
      </c>
      <c r="P93" s="61">
        <v>238</v>
      </c>
      <c r="Q93" s="62">
        <v>11.15</v>
      </c>
      <c r="R93" s="63">
        <v>2653.7</v>
      </c>
      <c r="S93" s="62">
        <v>37104.65</v>
      </c>
      <c r="T93" s="68">
        <f t="shared" si="21"/>
        <v>204.07557500000001</v>
      </c>
      <c r="U93" s="67">
        <v>7.34</v>
      </c>
      <c r="V93" s="66" t="s">
        <v>45</v>
      </c>
      <c r="W93" s="63">
        <v>0</v>
      </c>
      <c r="X93" s="93">
        <f t="shared" si="23"/>
        <v>966.27999999999986</v>
      </c>
      <c r="Y93" s="94">
        <f t="shared" si="24"/>
        <v>966.27999999999986</v>
      </c>
      <c r="Z93" s="68">
        <v>0</v>
      </c>
      <c r="AA93" s="69">
        <f t="shared" si="22"/>
        <v>4797.6755749999993</v>
      </c>
      <c r="AB93" s="102"/>
      <c r="AC93" s="95" t="s">
        <v>1468</v>
      </c>
    </row>
    <row r="94" spans="1:29" x14ac:dyDescent="0.25">
      <c r="A94" s="96"/>
      <c r="B94" s="54">
        <v>79509</v>
      </c>
      <c r="C94" s="54" t="s">
        <v>1471</v>
      </c>
      <c r="D94" s="54" t="s">
        <v>1472</v>
      </c>
      <c r="E94" s="55">
        <v>45127</v>
      </c>
      <c r="F94" s="56" t="s">
        <v>44</v>
      </c>
      <c r="G94" s="54" t="s">
        <v>0</v>
      </c>
      <c r="H94" s="57" t="s">
        <v>77</v>
      </c>
      <c r="I94" s="58" t="s">
        <v>23</v>
      </c>
      <c r="J94" s="54" t="s">
        <v>3</v>
      </c>
      <c r="K94" s="59">
        <v>0.56999999999999995</v>
      </c>
      <c r="L94" s="59">
        <v>0.49</v>
      </c>
      <c r="M94" s="59">
        <v>0.83</v>
      </c>
      <c r="N94" s="60">
        <v>2</v>
      </c>
      <c r="O94" s="60">
        <v>44</v>
      </c>
      <c r="P94" s="61">
        <v>77</v>
      </c>
      <c r="Q94" s="62">
        <v>15.59</v>
      </c>
      <c r="R94" s="63">
        <v>1200.43</v>
      </c>
      <c r="S94" s="62">
        <v>142988.07999999999</v>
      </c>
      <c r="T94" s="68">
        <f t="shared" si="21"/>
        <v>786.43444</v>
      </c>
      <c r="U94" s="67">
        <v>7.34</v>
      </c>
      <c r="V94" s="66" t="s">
        <v>45</v>
      </c>
      <c r="W94" s="63">
        <v>0</v>
      </c>
      <c r="X94" s="93">
        <f t="shared" si="23"/>
        <v>312.61999999999995</v>
      </c>
      <c r="Y94" s="94">
        <f t="shared" si="24"/>
        <v>312.61999999999995</v>
      </c>
      <c r="Z94" s="68">
        <v>0</v>
      </c>
      <c r="AA94" s="69">
        <f t="shared" si="22"/>
        <v>2619.4444399999998</v>
      </c>
      <c r="AB94" s="102"/>
      <c r="AC94" s="95" t="s">
        <v>1473</v>
      </c>
    </row>
    <row r="95" spans="1:29" x14ac:dyDescent="0.25">
      <c r="A95" s="96"/>
      <c r="B95" s="54">
        <v>79480</v>
      </c>
      <c r="C95" s="54" t="s">
        <v>1474</v>
      </c>
      <c r="D95" s="54" t="s">
        <v>1475</v>
      </c>
      <c r="E95" s="55">
        <v>45127</v>
      </c>
      <c r="F95" s="56" t="s">
        <v>44</v>
      </c>
      <c r="G95" s="54" t="s">
        <v>0</v>
      </c>
      <c r="H95" s="57" t="s">
        <v>68</v>
      </c>
      <c r="I95" s="58" t="s">
        <v>21</v>
      </c>
      <c r="J95" s="54" t="s">
        <v>3</v>
      </c>
      <c r="K95" s="59">
        <v>0.56999999999999995</v>
      </c>
      <c r="L95" s="59">
        <v>0.49</v>
      </c>
      <c r="M95" s="59">
        <v>0.83</v>
      </c>
      <c r="N95" s="60">
        <v>2</v>
      </c>
      <c r="O95" s="60">
        <v>37</v>
      </c>
      <c r="P95" s="61">
        <v>77</v>
      </c>
      <c r="Q95" s="62">
        <v>17.97</v>
      </c>
      <c r="R95" s="63">
        <v>1383.69</v>
      </c>
      <c r="S95" s="62">
        <v>29056.49</v>
      </c>
      <c r="T95" s="68">
        <f t="shared" si="21"/>
        <v>159.81069500000004</v>
      </c>
      <c r="U95" s="67">
        <v>7.34</v>
      </c>
      <c r="V95" s="66" t="s">
        <v>64</v>
      </c>
      <c r="W95" s="63">
        <f t="shared" ref="W95" si="30">P95*3.53</f>
        <v>271.81</v>
      </c>
      <c r="X95" s="93">
        <f t="shared" si="23"/>
        <v>312.61999999999995</v>
      </c>
      <c r="Y95" s="94">
        <f t="shared" si="24"/>
        <v>312.61999999999995</v>
      </c>
      <c r="Z95" s="68">
        <v>0</v>
      </c>
      <c r="AA95" s="69">
        <f t="shared" si="22"/>
        <v>2447.8906950000001</v>
      </c>
      <c r="AB95" s="102"/>
      <c r="AC95" s="95" t="s">
        <v>1476</v>
      </c>
    </row>
    <row r="96" spans="1:29" x14ac:dyDescent="0.25">
      <c r="A96" s="96"/>
      <c r="B96" s="54">
        <v>79449</v>
      </c>
      <c r="C96" s="54" t="s">
        <v>1477</v>
      </c>
      <c r="D96" s="54" t="s">
        <v>1478</v>
      </c>
      <c r="E96" s="55">
        <v>45126</v>
      </c>
      <c r="F96" s="56" t="s">
        <v>44</v>
      </c>
      <c r="G96" s="54" t="s">
        <v>0</v>
      </c>
      <c r="H96" s="57" t="s">
        <v>68</v>
      </c>
      <c r="I96" s="58" t="s">
        <v>21</v>
      </c>
      <c r="J96" s="54" t="s">
        <v>3</v>
      </c>
      <c r="K96" s="59">
        <v>0.56999999999999995</v>
      </c>
      <c r="L96" s="59">
        <v>0.49</v>
      </c>
      <c r="M96" s="59">
        <v>0.83</v>
      </c>
      <c r="N96" s="60">
        <v>4</v>
      </c>
      <c r="O96" s="60">
        <v>74</v>
      </c>
      <c r="P96" s="61">
        <v>155</v>
      </c>
      <c r="Q96" s="62">
        <v>17.97</v>
      </c>
      <c r="R96" s="63">
        <v>2785.35</v>
      </c>
      <c r="S96" s="62">
        <v>267378.11</v>
      </c>
      <c r="T96" s="68">
        <f t="shared" si="21"/>
        <v>1470.5796050000001</v>
      </c>
      <c r="U96" s="67">
        <v>7.34</v>
      </c>
      <c r="V96" s="66" t="s">
        <v>45</v>
      </c>
      <c r="W96" s="63">
        <v>0</v>
      </c>
      <c r="X96" s="93">
        <f t="shared" si="23"/>
        <v>629.29999999999995</v>
      </c>
      <c r="Y96" s="94">
        <f t="shared" si="24"/>
        <v>629.29999999999995</v>
      </c>
      <c r="Z96" s="68">
        <v>0</v>
      </c>
      <c r="AA96" s="69">
        <f t="shared" si="22"/>
        <v>5521.8696050000008</v>
      </c>
      <c r="AB96" s="102"/>
      <c r="AC96" s="95" t="s">
        <v>1479</v>
      </c>
    </row>
    <row r="97" spans="1:29" x14ac:dyDescent="0.25">
      <c r="A97" s="96"/>
      <c r="B97" s="54">
        <v>79400</v>
      </c>
      <c r="C97" s="54" t="s">
        <v>1480</v>
      </c>
      <c r="D97" s="54" t="s">
        <v>1481</v>
      </c>
      <c r="E97" s="55">
        <v>45126</v>
      </c>
      <c r="F97" s="56" t="s">
        <v>44</v>
      </c>
      <c r="G97" s="54" t="s">
        <v>0</v>
      </c>
      <c r="H97" s="57" t="s">
        <v>1</v>
      </c>
      <c r="I97" s="58" t="s">
        <v>2</v>
      </c>
      <c r="J97" s="54" t="s">
        <v>3</v>
      </c>
      <c r="K97" s="59">
        <v>0</v>
      </c>
      <c r="L97" s="59">
        <v>0</v>
      </c>
      <c r="M97" s="59">
        <v>0</v>
      </c>
      <c r="N97" s="60">
        <v>2</v>
      </c>
      <c r="O97" s="60">
        <v>2</v>
      </c>
      <c r="P97" s="61">
        <v>6</v>
      </c>
      <c r="Q97" s="62">
        <v>14.56</v>
      </c>
      <c r="R97" s="63">
        <v>107.11</v>
      </c>
      <c r="S97" s="62">
        <v>461.02</v>
      </c>
      <c r="T97" s="68">
        <f t="shared" si="21"/>
        <v>2.5356100000000001</v>
      </c>
      <c r="U97" s="67">
        <v>7.34</v>
      </c>
      <c r="V97" s="66" t="s">
        <v>45</v>
      </c>
      <c r="W97" s="63">
        <v>0</v>
      </c>
      <c r="X97" s="93">
        <f t="shared" si="23"/>
        <v>24.36</v>
      </c>
      <c r="Y97" s="94">
        <f t="shared" si="24"/>
        <v>24.36</v>
      </c>
      <c r="Z97" s="68">
        <v>0</v>
      </c>
      <c r="AA97" s="69">
        <f t="shared" si="22"/>
        <v>165.70561000000004</v>
      </c>
      <c r="AB97" s="102"/>
      <c r="AC97" s="95" t="s">
        <v>1482</v>
      </c>
    </row>
    <row r="98" spans="1:29" x14ac:dyDescent="0.25">
      <c r="A98" s="96"/>
      <c r="B98" s="54">
        <v>79362</v>
      </c>
      <c r="C98" s="54" t="s">
        <v>1483</v>
      </c>
      <c r="D98" s="54" t="s">
        <v>1484</v>
      </c>
      <c r="E98" s="55">
        <v>45126</v>
      </c>
      <c r="F98" s="56" t="s">
        <v>44</v>
      </c>
      <c r="G98" s="54" t="s">
        <v>0</v>
      </c>
      <c r="H98" s="57" t="s">
        <v>1</v>
      </c>
      <c r="I98" s="58" t="s">
        <v>2</v>
      </c>
      <c r="J98" s="54" t="s">
        <v>3</v>
      </c>
      <c r="K98" s="59">
        <v>0.21</v>
      </c>
      <c r="L98" s="59">
        <v>0.35</v>
      </c>
      <c r="M98" s="59">
        <v>0.21</v>
      </c>
      <c r="N98" s="60">
        <v>1</v>
      </c>
      <c r="O98" s="60">
        <v>1</v>
      </c>
      <c r="P98" s="61">
        <v>3</v>
      </c>
      <c r="Q98" s="62">
        <v>14.56</v>
      </c>
      <c r="R98" s="63">
        <v>107.11</v>
      </c>
      <c r="S98" s="62">
        <v>813.57</v>
      </c>
      <c r="T98" s="68">
        <f t="shared" si="21"/>
        <v>4.474635000000001</v>
      </c>
      <c r="U98" s="67">
        <v>7.34</v>
      </c>
      <c r="V98" s="66" t="s">
        <v>45</v>
      </c>
      <c r="W98" s="63">
        <v>0</v>
      </c>
      <c r="X98" s="93">
        <f t="shared" si="23"/>
        <v>12.18</v>
      </c>
      <c r="Y98" s="94">
        <f t="shared" si="24"/>
        <v>12.18</v>
      </c>
      <c r="Z98" s="68">
        <v>0</v>
      </c>
      <c r="AA98" s="69">
        <f t="shared" si="22"/>
        <v>143.28463500000001</v>
      </c>
      <c r="AB98" s="102"/>
      <c r="AC98" s="95" t="s">
        <v>1485</v>
      </c>
    </row>
    <row r="99" spans="1:29" x14ac:dyDescent="0.25">
      <c r="A99" s="96"/>
      <c r="B99" s="54">
        <v>79364</v>
      </c>
      <c r="C99" s="54" t="s">
        <v>1486</v>
      </c>
      <c r="D99" s="54" t="s">
        <v>1487</v>
      </c>
      <c r="E99" s="55">
        <v>45126</v>
      </c>
      <c r="F99" s="56" t="s">
        <v>44</v>
      </c>
      <c r="G99" s="54" t="s">
        <v>0</v>
      </c>
      <c r="H99" s="57" t="s">
        <v>55</v>
      </c>
      <c r="I99" s="58" t="s">
        <v>18</v>
      </c>
      <c r="J99" s="54" t="s">
        <v>3</v>
      </c>
      <c r="K99" s="59">
        <v>0.28000000000000003</v>
      </c>
      <c r="L99" s="59">
        <v>0.24</v>
      </c>
      <c r="M99" s="59">
        <v>0.32</v>
      </c>
      <c r="N99" s="60">
        <v>1</v>
      </c>
      <c r="O99" s="60">
        <v>2</v>
      </c>
      <c r="P99" s="61">
        <v>4</v>
      </c>
      <c r="Q99" s="62">
        <v>11.64</v>
      </c>
      <c r="R99" s="63">
        <v>107.02</v>
      </c>
      <c r="S99" s="62">
        <v>1572.9</v>
      </c>
      <c r="T99" s="68">
        <f t="shared" si="21"/>
        <v>8.6509500000000017</v>
      </c>
      <c r="U99" s="67">
        <v>7.34</v>
      </c>
      <c r="V99" s="66" t="s">
        <v>45</v>
      </c>
      <c r="W99" s="63">
        <v>0</v>
      </c>
      <c r="X99" s="93">
        <f t="shared" si="23"/>
        <v>16.239999999999998</v>
      </c>
      <c r="Y99" s="94">
        <f t="shared" si="24"/>
        <v>16.239999999999998</v>
      </c>
      <c r="Z99" s="68">
        <v>0</v>
      </c>
      <c r="AA99" s="69">
        <f t="shared" si="22"/>
        <v>155.49095000000003</v>
      </c>
      <c r="AB99" s="102"/>
      <c r="AC99" s="95" t="s">
        <v>1488</v>
      </c>
    </row>
    <row r="100" spans="1:29" x14ac:dyDescent="0.25">
      <c r="A100" s="96"/>
      <c r="B100" s="54">
        <v>79360</v>
      </c>
      <c r="C100" s="54" t="s">
        <v>1489</v>
      </c>
      <c r="D100" s="54" t="s">
        <v>1490</v>
      </c>
      <c r="E100" s="55">
        <v>45126</v>
      </c>
      <c r="F100" s="56" t="s">
        <v>44</v>
      </c>
      <c r="G100" s="54" t="s">
        <v>0</v>
      </c>
      <c r="H100" s="57" t="s">
        <v>56</v>
      </c>
      <c r="I100" s="58" t="s">
        <v>5</v>
      </c>
      <c r="J100" s="54" t="s">
        <v>3</v>
      </c>
      <c r="K100" s="59">
        <v>0.24</v>
      </c>
      <c r="L100" s="59">
        <v>0.22</v>
      </c>
      <c r="M100" s="59">
        <v>0.32</v>
      </c>
      <c r="N100" s="60">
        <v>11</v>
      </c>
      <c r="O100" s="60">
        <v>40</v>
      </c>
      <c r="P100" s="61">
        <v>40</v>
      </c>
      <c r="Q100" s="62">
        <v>13.28</v>
      </c>
      <c r="R100" s="63">
        <v>531.20000000000005</v>
      </c>
      <c r="S100" s="62">
        <v>1200302.8899999999</v>
      </c>
      <c r="T100" s="68">
        <f t="shared" si="21"/>
        <v>6601.6658950000001</v>
      </c>
      <c r="U100" s="67">
        <v>7.34</v>
      </c>
      <c r="V100" s="66" t="s">
        <v>45</v>
      </c>
      <c r="W100" s="63">
        <v>0</v>
      </c>
      <c r="X100" s="93">
        <f t="shared" si="23"/>
        <v>162.39999999999998</v>
      </c>
      <c r="Y100" s="94">
        <f t="shared" si="24"/>
        <v>162.39999999999998</v>
      </c>
      <c r="Z100" s="68">
        <v>0</v>
      </c>
      <c r="AA100" s="69">
        <f t="shared" si="22"/>
        <v>7465.0058949999993</v>
      </c>
      <c r="AB100" s="102"/>
      <c r="AC100" s="95" t="s">
        <v>1491</v>
      </c>
    </row>
    <row r="101" spans="1:29" x14ac:dyDescent="0.25">
      <c r="A101" s="96"/>
      <c r="B101" s="54">
        <v>79331</v>
      </c>
      <c r="C101" s="54" t="s">
        <v>1492</v>
      </c>
      <c r="D101" s="54" t="s">
        <v>1493</v>
      </c>
      <c r="E101" s="55">
        <v>45126</v>
      </c>
      <c r="F101" s="56" t="s">
        <v>44</v>
      </c>
      <c r="G101" s="54" t="s">
        <v>0</v>
      </c>
      <c r="H101" s="57" t="s">
        <v>62</v>
      </c>
      <c r="I101" s="58" t="s">
        <v>15</v>
      </c>
      <c r="J101" s="54" t="s">
        <v>3</v>
      </c>
      <c r="K101" s="59">
        <v>0.56999999999999995</v>
      </c>
      <c r="L101" s="59">
        <v>0.49</v>
      </c>
      <c r="M101" s="59">
        <v>0.83</v>
      </c>
      <c r="N101" s="60">
        <v>16</v>
      </c>
      <c r="O101" s="60">
        <v>310</v>
      </c>
      <c r="P101" s="61">
        <v>618</v>
      </c>
      <c r="Q101" s="62">
        <v>7.18</v>
      </c>
      <c r="R101" s="63">
        <v>4437.24</v>
      </c>
      <c r="S101" s="62">
        <v>1072197.06</v>
      </c>
      <c r="T101" s="68">
        <f t="shared" si="21"/>
        <v>5897.0838300000005</v>
      </c>
      <c r="U101" s="67">
        <v>7.34</v>
      </c>
      <c r="V101" s="66" t="s">
        <v>45</v>
      </c>
      <c r="W101" s="63">
        <v>0</v>
      </c>
      <c r="X101" s="93">
        <f t="shared" si="23"/>
        <v>2509.08</v>
      </c>
      <c r="Y101" s="94">
        <f t="shared" si="24"/>
        <v>2509.08</v>
      </c>
      <c r="Z101" s="68">
        <v>0</v>
      </c>
      <c r="AA101" s="69">
        <f t="shared" si="22"/>
        <v>15359.823830000001</v>
      </c>
      <c r="AB101" s="102"/>
      <c r="AC101" s="95" t="s">
        <v>1494</v>
      </c>
    </row>
    <row r="102" spans="1:29" x14ac:dyDescent="0.25">
      <c r="A102" s="96"/>
      <c r="B102" s="54">
        <v>79332</v>
      </c>
      <c r="C102" s="54" t="s">
        <v>1495</v>
      </c>
      <c r="D102" s="54" t="s">
        <v>1496</v>
      </c>
      <c r="E102" s="55">
        <v>45126</v>
      </c>
      <c r="F102" s="56" t="s">
        <v>44</v>
      </c>
      <c r="G102" s="54" t="s">
        <v>0</v>
      </c>
      <c r="H102" s="57" t="s">
        <v>61</v>
      </c>
      <c r="I102" s="58" t="s">
        <v>24</v>
      </c>
      <c r="J102" s="54" t="s">
        <v>3</v>
      </c>
      <c r="K102" s="59">
        <v>0.56999999999999995</v>
      </c>
      <c r="L102" s="59">
        <v>0.49</v>
      </c>
      <c r="M102" s="59">
        <v>0.83</v>
      </c>
      <c r="N102" s="60">
        <v>6</v>
      </c>
      <c r="O102" s="60">
        <v>101</v>
      </c>
      <c r="P102" s="61">
        <v>232</v>
      </c>
      <c r="Q102" s="62">
        <v>16.27</v>
      </c>
      <c r="R102" s="63">
        <v>3774.64</v>
      </c>
      <c r="S102" s="62">
        <v>65183.19</v>
      </c>
      <c r="T102" s="68">
        <f t="shared" si="21"/>
        <v>358.50754500000005</v>
      </c>
      <c r="U102" s="67">
        <v>7.34</v>
      </c>
      <c r="V102" s="66" t="s">
        <v>45</v>
      </c>
      <c r="W102" s="63">
        <v>0</v>
      </c>
      <c r="X102" s="93">
        <f t="shared" si="23"/>
        <v>941.92</v>
      </c>
      <c r="Y102" s="94">
        <f t="shared" si="24"/>
        <v>941.92</v>
      </c>
      <c r="Z102" s="68">
        <v>0</v>
      </c>
      <c r="AA102" s="69">
        <f t="shared" si="22"/>
        <v>6024.3275450000001</v>
      </c>
      <c r="AB102" s="102"/>
      <c r="AC102" s="95" t="s">
        <v>1497</v>
      </c>
    </row>
    <row r="103" spans="1:29" x14ac:dyDescent="0.25">
      <c r="A103" s="96"/>
      <c r="B103" s="54">
        <v>79330</v>
      </c>
      <c r="C103" s="54" t="s">
        <v>1498</v>
      </c>
      <c r="D103" s="54" t="s">
        <v>1499</v>
      </c>
      <c r="E103" s="55">
        <v>45126</v>
      </c>
      <c r="F103" s="56" t="s">
        <v>44</v>
      </c>
      <c r="G103" s="54" t="s">
        <v>0</v>
      </c>
      <c r="H103" s="57" t="s">
        <v>62</v>
      </c>
      <c r="I103" s="58" t="s">
        <v>15</v>
      </c>
      <c r="J103" s="54" t="s">
        <v>3</v>
      </c>
      <c r="K103" s="59">
        <v>0.32</v>
      </c>
      <c r="L103" s="59">
        <v>0.39</v>
      </c>
      <c r="M103" s="59">
        <v>0.4</v>
      </c>
      <c r="N103" s="60">
        <v>1</v>
      </c>
      <c r="O103" s="60">
        <v>6</v>
      </c>
      <c r="P103" s="61">
        <v>8</v>
      </c>
      <c r="Q103" s="62">
        <v>12.09</v>
      </c>
      <c r="R103" s="63">
        <v>108.12</v>
      </c>
      <c r="S103" s="62">
        <v>818356.53</v>
      </c>
      <c r="T103" s="68">
        <f t="shared" si="21"/>
        <v>4500.9609150000006</v>
      </c>
      <c r="U103" s="67">
        <v>7.34</v>
      </c>
      <c r="V103" s="66" t="s">
        <v>45</v>
      </c>
      <c r="W103" s="63">
        <v>0</v>
      </c>
      <c r="X103" s="93">
        <f t="shared" si="23"/>
        <v>32.479999999999997</v>
      </c>
      <c r="Y103" s="94">
        <f t="shared" si="24"/>
        <v>32.479999999999997</v>
      </c>
      <c r="Z103" s="68">
        <v>0</v>
      </c>
      <c r="AA103" s="69">
        <f t="shared" si="22"/>
        <v>4681.3809149999997</v>
      </c>
      <c r="AB103" s="102"/>
      <c r="AC103" s="95" t="s">
        <v>1494</v>
      </c>
    </row>
    <row r="104" spans="1:29" x14ac:dyDescent="0.25">
      <c r="A104" s="96"/>
      <c r="B104" s="54">
        <v>79325</v>
      </c>
      <c r="C104" s="54" t="s">
        <v>1500</v>
      </c>
      <c r="D104" s="54" t="s">
        <v>1501</v>
      </c>
      <c r="E104" s="55">
        <v>45126</v>
      </c>
      <c r="F104" s="56" t="s">
        <v>44</v>
      </c>
      <c r="G104" s="54" t="s">
        <v>0</v>
      </c>
      <c r="H104" s="57" t="s">
        <v>46</v>
      </c>
      <c r="I104" s="58" t="s">
        <v>11</v>
      </c>
      <c r="J104" s="54" t="s">
        <v>3</v>
      </c>
      <c r="K104" s="59">
        <v>0.56999999999999995</v>
      </c>
      <c r="L104" s="59">
        <v>0.49</v>
      </c>
      <c r="M104" s="59">
        <v>0.83</v>
      </c>
      <c r="N104" s="60">
        <v>39</v>
      </c>
      <c r="O104" s="60">
        <v>749</v>
      </c>
      <c r="P104" s="61">
        <v>1507</v>
      </c>
      <c r="Q104" s="62">
        <v>5.26</v>
      </c>
      <c r="R104" s="63">
        <v>7926.82</v>
      </c>
      <c r="S104" s="62">
        <v>1130697.79</v>
      </c>
      <c r="T104" s="68">
        <f t="shared" si="21"/>
        <v>6218.8378450000009</v>
      </c>
      <c r="U104" s="67">
        <v>7.34</v>
      </c>
      <c r="V104" s="66" t="s">
        <v>45</v>
      </c>
      <c r="W104" s="63">
        <v>0</v>
      </c>
      <c r="X104" s="93">
        <f t="shared" si="23"/>
        <v>6118.4199999999992</v>
      </c>
      <c r="Y104" s="94">
        <f t="shared" si="24"/>
        <v>6118.4199999999992</v>
      </c>
      <c r="Z104" s="68">
        <v>0</v>
      </c>
      <c r="AA104" s="69">
        <f t="shared" si="22"/>
        <v>26389.837844999998</v>
      </c>
      <c r="AB104" s="102"/>
      <c r="AC104" s="95" t="s">
        <v>1502</v>
      </c>
    </row>
    <row r="105" spans="1:29" x14ac:dyDescent="0.25">
      <c r="A105" s="96"/>
      <c r="B105" s="54">
        <v>79329</v>
      </c>
      <c r="C105" s="54" t="s">
        <v>1503</v>
      </c>
      <c r="D105" s="54" t="s">
        <v>1504</v>
      </c>
      <c r="E105" s="55">
        <v>45126</v>
      </c>
      <c r="F105" s="56" t="s">
        <v>44</v>
      </c>
      <c r="G105" s="54" t="s">
        <v>0</v>
      </c>
      <c r="H105" s="57" t="s">
        <v>53</v>
      </c>
      <c r="I105" s="58" t="s">
        <v>28</v>
      </c>
      <c r="J105" s="54" t="s">
        <v>3</v>
      </c>
      <c r="K105" s="59">
        <v>0.56999999999999995</v>
      </c>
      <c r="L105" s="59">
        <v>0.49</v>
      </c>
      <c r="M105" s="59">
        <v>0.83</v>
      </c>
      <c r="N105" s="60">
        <v>6</v>
      </c>
      <c r="O105" s="60">
        <v>121</v>
      </c>
      <c r="P105" s="61">
        <v>232</v>
      </c>
      <c r="Q105" s="62">
        <v>22.7</v>
      </c>
      <c r="R105" s="63">
        <v>5266.4</v>
      </c>
      <c r="S105" s="62">
        <v>228769.53</v>
      </c>
      <c r="T105" s="68">
        <f t="shared" si="21"/>
        <v>1258.2324150000002</v>
      </c>
      <c r="U105" s="67">
        <v>7.34</v>
      </c>
      <c r="V105" s="66" t="s">
        <v>45</v>
      </c>
      <c r="W105" s="63">
        <v>0</v>
      </c>
      <c r="X105" s="93">
        <f t="shared" si="23"/>
        <v>941.92</v>
      </c>
      <c r="Y105" s="94">
        <f t="shared" si="24"/>
        <v>941.92</v>
      </c>
      <c r="Z105" s="68">
        <v>0</v>
      </c>
      <c r="AA105" s="69">
        <f t="shared" si="22"/>
        <v>8415.8124150000003</v>
      </c>
      <c r="AB105" s="102"/>
      <c r="AC105" s="95" t="s">
        <v>1505</v>
      </c>
    </row>
    <row r="106" spans="1:29" x14ac:dyDescent="0.25">
      <c r="A106" s="96"/>
      <c r="B106" s="54">
        <v>79328</v>
      </c>
      <c r="C106" s="54" t="s">
        <v>1506</v>
      </c>
      <c r="D106" s="54" t="s">
        <v>1507</v>
      </c>
      <c r="E106" s="55">
        <v>45126</v>
      </c>
      <c r="F106" s="56" t="s">
        <v>44</v>
      </c>
      <c r="G106" s="54" t="s">
        <v>0</v>
      </c>
      <c r="H106" s="57" t="s">
        <v>52</v>
      </c>
      <c r="I106" s="58" t="s">
        <v>19</v>
      </c>
      <c r="J106" s="54" t="s">
        <v>3</v>
      </c>
      <c r="K106" s="59">
        <v>0.56999999999999995</v>
      </c>
      <c r="L106" s="59">
        <v>0.49</v>
      </c>
      <c r="M106" s="59">
        <v>0.83</v>
      </c>
      <c r="N106" s="60">
        <v>4</v>
      </c>
      <c r="O106" s="60">
        <v>79</v>
      </c>
      <c r="P106" s="61">
        <v>155</v>
      </c>
      <c r="Q106" s="62">
        <v>20.34</v>
      </c>
      <c r="R106" s="63">
        <v>3152.7</v>
      </c>
      <c r="S106" s="62">
        <v>257896.86</v>
      </c>
      <c r="T106" s="68">
        <f t="shared" si="21"/>
        <v>1418.43273</v>
      </c>
      <c r="U106" s="67">
        <v>7.34</v>
      </c>
      <c r="V106" s="66" t="s">
        <v>45</v>
      </c>
      <c r="W106" s="63">
        <v>0</v>
      </c>
      <c r="X106" s="93">
        <f t="shared" si="23"/>
        <v>629.29999999999995</v>
      </c>
      <c r="Y106" s="94">
        <f t="shared" si="24"/>
        <v>629.29999999999995</v>
      </c>
      <c r="Z106" s="68">
        <v>0</v>
      </c>
      <c r="AA106" s="69">
        <f t="shared" si="22"/>
        <v>5837.0727299999999</v>
      </c>
      <c r="AB106" s="102"/>
      <c r="AC106" s="95" t="s">
        <v>1508</v>
      </c>
    </row>
    <row r="107" spans="1:29" x14ac:dyDescent="0.25">
      <c r="A107" s="96"/>
      <c r="B107" s="54">
        <v>79327</v>
      </c>
      <c r="C107" s="54" t="s">
        <v>1509</v>
      </c>
      <c r="D107" s="54" t="s">
        <v>1510</v>
      </c>
      <c r="E107" s="55">
        <v>45126</v>
      </c>
      <c r="F107" s="56" t="s">
        <v>44</v>
      </c>
      <c r="G107" s="54" t="s">
        <v>0</v>
      </c>
      <c r="H107" s="57" t="s">
        <v>71</v>
      </c>
      <c r="I107" s="58" t="s">
        <v>9</v>
      </c>
      <c r="J107" s="54" t="s">
        <v>3</v>
      </c>
      <c r="K107" s="59">
        <v>0</v>
      </c>
      <c r="L107" s="59">
        <v>0</v>
      </c>
      <c r="M107" s="59">
        <v>0</v>
      </c>
      <c r="N107" s="60">
        <v>9</v>
      </c>
      <c r="O107" s="60">
        <v>202</v>
      </c>
      <c r="P107" s="61">
        <v>351</v>
      </c>
      <c r="Q107" s="62">
        <v>7.31</v>
      </c>
      <c r="R107" s="63">
        <v>2565.81</v>
      </c>
      <c r="S107" s="62">
        <v>214070.66</v>
      </c>
      <c r="T107" s="68">
        <f t="shared" si="21"/>
        <v>1177.3886300000001</v>
      </c>
      <c r="U107" s="67">
        <v>7.34</v>
      </c>
      <c r="V107" s="66" t="s">
        <v>45</v>
      </c>
      <c r="W107" s="63">
        <v>0</v>
      </c>
      <c r="X107" s="93">
        <f t="shared" si="23"/>
        <v>1425.06</v>
      </c>
      <c r="Y107" s="94">
        <f t="shared" si="24"/>
        <v>1425.06</v>
      </c>
      <c r="Z107" s="68">
        <v>0</v>
      </c>
      <c r="AA107" s="69">
        <f t="shared" si="22"/>
        <v>6600.6586299999999</v>
      </c>
      <c r="AB107" s="102"/>
      <c r="AC107" s="95" t="s">
        <v>1511</v>
      </c>
    </row>
    <row r="108" spans="1:29" x14ac:dyDescent="0.25">
      <c r="A108" s="96"/>
      <c r="B108" s="54">
        <v>79334</v>
      </c>
      <c r="C108" s="54" t="s">
        <v>1512</v>
      </c>
      <c r="D108" s="54" t="s">
        <v>1513</v>
      </c>
      <c r="E108" s="55">
        <v>45126</v>
      </c>
      <c r="F108" s="56" t="s">
        <v>44</v>
      </c>
      <c r="G108" s="54" t="s">
        <v>0</v>
      </c>
      <c r="H108" s="57" t="s">
        <v>70</v>
      </c>
      <c r="I108" s="58" t="s">
        <v>14</v>
      </c>
      <c r="J108" s="54" t="s">
        <v>3</v>
      </c>
      <c r="K108" s="59">
        <v>0.56999999999999995</v>
      </c>
      <c r="L108" s="59">
        <v>0.49</v>
      </c>
      <c r="M108" s="59">
        <v>0.83</v>
      </c>
      <c r="N108" s="60">
        <v>5</v>
      </c>
      <c r="O108" s="60">
        <v>97</v>
      </c>
      <c r="P108" s="61">
        <v>193</v>
      </c>
      <c r="Q108" s="62">
        <v>21.57</v>
      </c>
      <c r="R108" s="63">
        <v>4163.01</v>
      </c>
      <c r="S108" s="62">
        <v>89968.42</v>
      </c>
      <c r="T108" s="68">
        <f t="shared" si="21"/>
        <v>494.82631000000003</v>
      </c>
      <c r="U108" s="67">
        <v>7.34</v>
      </c>
      <c r="V108" s="66" t="s">
        <v>45</v>
      </c>
      <c r="W108" s="63">
        <v>0</v>
      </c>
      <c r="X108" s="93">
        <f t="shared" si="23"/>
        <v>783.57999999999993</v>
      </c>
      <c r="Y108" s="94">
        <f t="shared" si="24"/>
        <v>783.57999999999993</v>
      </c>
      <c r="Z108" s="68">
        <v>0</v>
      </c>
      <c r="AA108" s="69">
        <f t="shared" si="22"/>
        <v>6232.3363100000006</v>
      </c>
      <c r="AB108" s="102"/>
      <c r="AC108" s="95" t="s">
        <v>1514</v>
      </c>
    </row>
    <row r="109" spans="1:29" x14ac:dyDescent="0.25">
      <c r="A109" s="96"/>
      <c r="B109" s="54">
        <v>79340</v>
      </c>
      <c r="C109" s="54" t="s">
        <v>1515</v>
      </c>
      <c r="D109" s="54" t="s">
        <v>1516</v>
      </c>
      <c r="E109" s="55">
        <v>45126</v>
      </c>
      <c r="F109" s="56" t="s">
        <v>44</v>
      </c>
      <c r="G109" s="54" t="s">
        <v>0</v>
      </c>
      <c r="H109" s="57" t="s">
        <v>57</v>
      </c>
      <c r="I109" s="58" t="s">
        <v>12</v>
      </c>
      <c r="J109" s="54" t="s">
        <v>3</v>
      </c>
      <c r="K109" s="59">
        <v>0.56999999999999995</v>
      </c>
      <c r="L109" s="59">
        <v>0.49</v>
      </c>
      <c r="M109" s="59">
        <v>0.83</v>
      </c>
      <c r="N109" s="60">
        <v>9</v>
      </c>
      <c r="O109" s="60">
        <v>176</v>
      </c>
      <c r="P109" s="61">
        <v>348</v>
      </c>
      <c r="Q109" s="62">
        <v>14.17</v>
      </c>
      <c r="R109" s="63">
        <v>4931.16</v>
      </c>
      <c r="S109" s="62">
        <v>87962.06</v>
      </c>
      <c r="T109" s="68">
        <f t="shared" si="21"/>
        <v>483.79133000000002</v>
      </c>
      <c r="U109" s="67">
        <v>7.34</v>
      </c>
      <c r="V109" s="66" t="s">
        <v>45</v>
      </c>
      <c r="W109" s="63">
        <v>0</v>
      </c>
      <c r="X109" s="93">
        <f t="shared" si="23"/>
        <v>1412.8799999999999</v>
      </c>
      <c r="Y109" s="94">
        <f t="shared" si="24"/>
        <v>1412.8799999999999</v>
      </c>
      <c r="Z109" s="68">
        <v>0</v>
      </c>
      <c r="AA109" s="69">
        <f t="shared" si="22"/>
        <v>8248.0513300000002</v>
      </c>
      <c r="AB109" s="102"/>
      <c r="AC109" s="95" t="s">
        <v>1517</v>
      </c>
    </row>
    <row r="110" spans="1:29" x14ac:dyDescent="0.25">
      <c r="A110" s="96"/>
      <c r="B110" s="54">
        <v>79321</v>
      </c>
      <c r="C110" s="54" t="s">
        <v>1518</v>
      </c>
      <c r="D110" s="54" t="s">
        <v>1519</v>
      </c>
      <c r="E110" s="55">
        <v>45126</v>
      </c>
      <c r="F110" s="56" t="s">
        <v>44</v>
      </c>
      <c r="G110" s="54" t="s">
        <v>0</v>
      </c>
      <c r="H110" s="57" t="s">
        <v>58</v>
      </c>
      <c r="I110" s="58" t="s">
        <v>17</v>
      </c>
      <c r="J110" s="54" t="s">
        <v>3</v>
      </c>
      <c r="K110" s="59">
        <v>0.56999999999999995</v>
      </c>
      <c r="L110" s="59">
        <v>0.49</v>
      </c>
      <c r="M110" s="59">
        <v>0.83</v>
      </c>
      <c r="N110" s="60">
        <v>3</v>
      </c>
      <c r="O110" s="60">
        <v>56</v>
      </c>
      <c r="P110" s="61">
        <v>116</v>
      </c>
      <c r="Q110" s="62">
        <v>12.4</v>
      </c>
      <c r="R110" s="63">
        <v>1438.4</v>
      </c>
      <c r="S110" s="62">
        <v>29661.919999999998</v>
      </c>
      <c r="T110" s="68">
        <f t="shared" si="21"/>
        <v>163.14055999999999</v>
      </c>
      <c r="U110" s="67">
        <v>7.34</v>
      </c>
      <c r="V110" s="66" t="s">
        <v>45</v>
      </c>
      <c r="W110" s="63">
        <v>0</v>
      </c>
      <c r="X110" s="93">
        <f t="shared" si="23"/>
        <v>470.96</v>
      </c>
      <c r="Y110" s="94">
        <f t="shared" si="24"/>
        <v>470.96</v>
      </c>
      <c r="Z110" s="68">
        <v>0</v>
      </c>
      <c r="AA110" s="69">
        <f t="shared" si="22"/>
        <v>2550.8005600000001</v>
      </c>
      <c r="AB110" s="102"/>
      <c r="AC110" s="95" t="s">
        <v>1520</v>
      </c>
    </row>
    <row r="111" spans="1:29" x14ac:dyDescent="0.25">
      <c r="A111" s="96"/>
      <c r="B111" s="54">
        <v>79319</v>
      </c>
      <c r="C111" s="54" t="s">
        <v>1521</v>
      </c>
      <c r="D111" s="54" t="s">
        <v>1522</v>
      </c>
      <c r="E111" s="55">
        <v>45126</v>
      </c>
      <c r="F111" s="56" t="s">
        <v>44</v>
      </c>
      <c r="G111" s="54" t="s">
        <v>0</v>
      </c>
      <c r="H111" s="57" t="s">
        <v>59</v>
      </c>
      <c r="I111" s="58" t="s">
        <v>4</v>
      </c>
      <c r="J111" s="54" t="s">
        <v>3</v>
      </c>
      <c r="K111" s="59">
        <v>0.56999999999999995</v>
      </c>
      <c r="L111" s="59">
        <v>0.49</v>
      </c>
      <c r="M111" s="59">
        <v>0.83</v>
      </c>
      <c r="N111" s="60">
        <v>14</v>
      </c>
      <c r="O111" s="60">
        <v>271</v>
      </c>
      <c r="P111" s="61">
        <v>541</v>
      </c>
      <c r="Q111" s="62">
        <v>8.68</v>
      </c>
      <c r="R111" s="63">
        <v>4695.88</v>
      </c>
      <c r="S111" s="62">
        <v>229456.85</v>
      </c>
      <c r="T111" s="68">
        <f t="shared" si="21"/>
        <v>1262.0126750000002</v>
      </c>
      <c r="U111" s="67">
        <v>7.34</v>
      </c>
      <c r="V111" s="66" t="s">
        <v>45</v>
      </c>
      <c r="W111" s="63">
        <v>0</v>
      </c>
      <c r="X111" s="93">
        <f t="shared" si="23"/>
        <v>2196.4599999999996</v>
      </c>
      <c r="Y111" s="94">
        <f t="shared" si="24"/>
        <v>2196.4599999999996</v>
      </c>
      <c r="Z111" s="68">
        <v>0</v>
      </c>
      <c r="AA111" s="69">
        <f t="shared" si="22"/>
        <v>10358.152674999999</v>
      </c>
      <c r="AB111" s="102"/>
      <c r="AC111" s="95" t="s">
        <v>1523</v>
      </c>
    </row>
    <row r="112" spans="1:29" x14ac:dyDescent="0.25">
      <c r="A112" s="96"/>
      <c r="B112" s="54">
        <v>79323</v>
      </c>
      <c r="C112" s="54" t="s">
        <v>1524</v>
      </c>
      <c r="D112" s="54" t="s">
        <v>1525</v>
      </c>
      <c r="E112" s="55">
        <v>45126</v>
      </c>
      <c r="F112" s="56" t="s">
        <v>44</v>
      </c>
      <c r="G112" s="54" t="s">
        <v>0</v>
      </c>
      <c r="H112" s="57" t="s">
        <v>67</v>
      </c>
      <c r="I112" s="58" t="s">
        <v>22</v>
      </c>
      <c r="J112" s="54" t="s">
        <v>3</v>
      </c>
      <c r="K112" s="59">
        <v>0.56999999999999995</v>
      </c>
      <c r="L112" s="59">
        <v>0.49</v>
      </c>
      <c r="M112" s="59">
        <v>0.83</v>
      </c>
      <c r="N112" s="60">
        <v>9</v>
      </c>
      <c r="O112" s="60">
        <v>156</v>
      </c>
      <c r="P112" s="61">
        <v>348</v>
      </c>
      <c r="Q112" s="62">
        <v>17.34</v>
      </c>
      <c r="R112" s="63">
        <v>6034.32</v>
      </c>
      <c r="S112" s="62">
        <v>341237.32</v>
      </c>
      <c r="T112" s="68">
        <f t="shared" si="21"/>
        <v>1876.8052600000003</v>
      </c>
      <c r="U112" s="67">
        <v>7.34</v>
      </c>
      <c r="V112" s="66" t="s">
        <v>45</v>
      </c>
      <c r="W112" s="63">
        <v>0</v>
      </c>
      <c r="X112" s="93">
        <f t="shared" si="23"/>
        <v>1412.8799999999999</v>
      </c>
      <c r="Y112" s="94">
        <f t="shared" si="24"/>
        <v>1412.8799999999999</v>
      </c>
      <c r="Z112" s="68">
        <v>0</v>
      </c>
      <c r="AA112" s="69">
        <f t="shared" si="22"/>
        <v>10744.225259999999</v>
      </c>
      <c r="AB112" s="102"/>
      <c r="AC112" s="95" t="s">
        <v>1526</v>
      </c>
    </row>
    <row r="113" spans="1:29" x14ac:dyDescent="0.25">
      <c r="A113" s="96"/>
      <c r="B113" s="54">
        <v>79322</v>
      </c>
      <c r="C113" s="54" t="s">
        <v>1527</v>
      </c>
      <c r="D113" s="54" t="s">
        <v>1528</v>
      </c>
      <c r="E113" s="55">
        <v>45126</v>
      </c>
      <c r="F113" s="56" t="s">
        <v>44</v>
      </c>
      <c r="G113" s="54" t="s">
        <v>0</v>
      </c>
      <c r="H113" s="57" t="s">
        <v>66</v>
      </c>
      <c r="I113" s="58" t="s">
        <v>6</v>
      </c>
      <c r="J113" s="54" t="s">
        <v>3</v>
      </c>
      <c r="K113" s="59">
        <v>0.56999999999999995</v>
      </c>
      <c r="L113" s="59">
        <v>0.49</v>
      </c>
      <c r="M113" s="59">
        <v>0.83</v>
      </c>
      <c r="N113" s="60">
        <v>24</v>
      </c>
      <c r="O113" s="60">
        <v>403</v>
      </c>
      <c r="P113" s="61">
        <v>927</v>
      </c>
      <c r="Q113" s="62">
        <v>15.13</v>
      </c>
      <c r="R113" s="63">
        <v>14025.51</v>
      </c>
      <c r="S113" s="62">
        <v>221588.53</v>
      </c>
      <c r="T113" s="68">
        <f t="shared" si="21"/>
        <v>1218.7369150000002</v>
      </c>
      <c r="U113" s="67">
        <v>7.34</v>
      </c>
      <c r="V113" s="66" t="s">
        <v>45</v>
      </c>
      <c r="W113" s="63">
        <v>0</v>
      </c>
      <c r="X113" s="93">
        <f t="shared" si="23"/>
        <v>3763.6199999999994</v>
      </c>
      <c r="Y113" s="94">
        <f t="shared" si="24"/>
        <v>3763.6199999999994</v>
      </c>
      <c r="Z113" s="68">
        <v>0</v>
      </c>
      <c r="AA113" s="69">
        <f t="shared" si="22"/>
        <v>22778.826914999998</v>
      </c>
      <c r="AB113" s="102"/>
      <c r="AC113" s="95" t="s">
        <v>1529</v>
      </c>
    </row>
    <row r="114" spans="1:29" x14ac:dyDescent="0.25">
      <c r="A114" s="96"/>
      <c r="B114" s="54">
        <v>79320</v>
      </c>
      <c r="C114" s="54" t="s">
        <v>1530</v>
      </c>
      <c r="D114" s="54" t="s">
        <v>1531</v>
      </c>
      <c r="E114" s="55">
        <v>45126</v>
      </c>
      <c r="F114" s="56" t="s">
        <v>44</v>
      </c>
      <c r="G114" s="54" t="s">
        <v>0</v>
      </c>
      <c r="H114" s="57" t="s">
        <v>69</v>
      </c>
      <c r="I114" s="58" t="s">
        <v>13</v>
      </c>
      <c r="J114" s="54" t="s">
        <v>3</v>
      </c>
      <c r="K114" s="59">
        <v>0.56999999999999995</v>
      </c>
      <c r="L114" s="59">
        <v>0.49</v>
      </c>
      <c r="M114" s="59">
        <v>0.83</v>
      </c>
      <c r="N114" s="60">
        <v>4</v>
      </c>
      <c r="O114" s="60">
        <v>78</v>
      </c>
      <c r="P114" s="61">
        <v>155</v>
      </c>
      <c r="Q114" s="62">
        <v>14.3</v>
      </c>
      <c r="R114" s="63">
        <v>2216.5</v>
      </c>
      <c r="S114" s="62">
        <v>61385.760000000002</v>
      </c>
      <c r="T114" s="68">
        <f t="shared" si="21"/>
        <v>337.62168000000003</v>
      </c>
      <c r="U114" s="67">
        <v>7.34</v>
      </c>
      <c r="V114" s="66" t="s">
        <v>45</v>
      </c>
      <c r="W114" s="63">
        <v>0</v>
      </c>
      <c r="X114" s="93">
        <f t="shared" si="23"/>
        <v>629.29999999999995</v>
      </c>
      <c r="Y114" s="94">
        <f t="shared" si="24"/>
        <v>629.29999999999995</v>
      </c>
      <c r="Z114" s="68">
        <v>0</v>
      </c>
      <c r="AA114" s="69">
        <f t="shared" si="22"/>
        <v>3820.0616800000007</v>
      </c>
      <c r="AB114" s="102"/>
      <c r="AC114" s="95" t="s">
        <v>1532</v>
      </c>
    </row>
    <row r="115" spans="1:29" x14ac:dyDescent="0.25">
      <c r="A115" s="97"/>
      <c r="B115" s="54">
        <v>79318</v>
      </c>
      <c r="C115" s="54" t="s">
        <v>1533</v>
      </c>
      <c r="D115" s="54" t="s">
        <v>1534</v>
      </c>
      <c r="E115" s="55">
        <v>45126</v>
      </c>
      <c r="F115" s="56" t="s">
        <v>44</v>
      </c>
      <c r="G115" s="54" t="s">
        <v>0</v>
      </c>
      <c r="H115" s="57" t="s">
        <v>74</v>
      </c>
      <c r="I115" s="58" t="s">
        <v>8</v>
      </c>
      <c r="J115" s="54" t="s">
        <v>3</v>
      </c>
      <c r="K115" s="59">
        <v>0.56999999999999995</v>
      </c>
      <c r="L115" s="59">
        <v>0.49</v>
      </c>
      <c r="M115" s="59">
        <v>0.83</v>
      </c>
      <c r="N115" s="60">
        <v>34</v>
      </c>
      <c r="O115" s="60">
        <v>605</v>
      </c>
      <c r="P115" s="61">
        <v>1314</v>
      </c>
      <c r="Q115" s="62">
        <v>15.56</v>
      </c>
      <c r="R115" s="63">
        <v>20445.84</v>
      </c>
      <c r="S115" s="62">
        <v>1710208.63</v>
      </c>
      <c r="T115" s="68">
        <f t="shared" si="21"/>
        <v>9406.147465</v>
      </c>
      <c r="U115" s="67">
        <v>7.34</v>
      </c>
      <c r="V115" s="66" t="s">
        <v>45</v>
      </c>
      <c r="W115" s="63">
        <v>0</v>
      </c>
      <c r="X115" s="93">
        <f t="shared" si="23"/>
        <v>5334.8399999999992</v>
      </c>
      <c r="Y115" s="94">
        <f t="shared" si="24"/>
        <v>5334.8399999999992</v>
      </c>
      <c r="Z115" s="68">
        <v>0</v>
      </c>
      <c r="AA115" s="69">
        <f t="shared" si="22"/>
        <v>40529.007464999995</v>
      </c>
      <c r="AB115" s="103"/>
      <c r="AC115" s="95" t="s">
        <v>1535</v>
      </c>
    </row>
    <row r="116" spans="1:29" x14ac:dyDescent="0.25">
      <c r="A116" s="87">
        <v>4550</v>
      </c>
      <c r="B116" s="38">
        <v>80383</v>
      </c>
      <c r="C116" s="38" t="s">
        <v>1536</v>
      </c>
      <c r="D116" s="38" t="s">
        <v>1537</v>
      </c>
      <c r="E116" s="39">
        <v>45133</v>
      </c>
      <c r="F116" s="40" t="s">
        <v>44</v>
      </c>
      <c r="G116" s="38" t="s">
        <v>0</v>
      </c>
      <c r="H116" s="41" t="s">
        <v>129</v>
      </c>
      <c r="I116" s="42" t="s">
        <v>16</v>
      </c>
      <c r="J116" s="38" t="s">
        <v>10</v>
      </c>
      <c r="K116" s="43">
        <v>0.25</v>
      </c>
      <c r="L116" s="43">
        <v>0.14000000000000001</v>
      </c>
      <c r="M116" s="43">
        <v>0.43</v>
      </c>
      <c r="N116" s="44">
        <v>1</v>
      </c>
      <c r="O116" s="44">
        <v>1</v>
      </c>
      <c r="P116" s="45">
        <v>3</v>
      </c>
      <c r="Q116" s="46">
        <v>9.2100000000000009</v>
      </c>
      <c r="R116" s="47">
        <v>107</v>
      </c>
      <c r="S116" s="46">
        <v>20178</v>
      </c>
      <c r="T116" s="52">
        <f t="shared" si="21"/>
        <v>110.97900000000001</v>
      </c>
      <c r="U116" s="51">
        <v>7.34</v>
      </c>
      <c r="V116" s="50" t="s">
        <v>45</v>
      </c>
      <c r="W116" s="47">
        <v>0</v>
      </c>
      <c r="X116" s="84">
        <f t="shared" si="23"/>
        <v>12.18</v>
      </c>
      <c r="Y116" s="85">
        <f t="shared" si="24"/>
        <v>12.18</v>
      </c>
      <c r="Z116" s="52">
        <f t="shared" ref="Z116:Z117" si="31">P116*3.53</f>
        <v>10.59</v>
      </c>
      <c r="AA116" s="53">
        <f t="shared" si="22"/>
        <v>260.26900000000001</v>
      </c>
      <c r="AB116" s="98" t="s">
        <v>3984</v>
      </c>
      <c r="AC116" s="86" t="s">
        <v>1538</v>
      </c>
    </row>
    <row r="117" spans="1:29" x14ac:dyDescent="0.25">
      <c r="A117" s="88"/>
      <c r="B117" s="38">
        <v>80764</v>
      </c>
      <c r="C117" s="38" t="s">
        <v>1539</v>
      </c>
      <c r="D117" s="38" t="s">
        <v>1540</v>
      </c>
      <c r="E117" s="39">
        <v>45137</v>
      </c>
      <c r="F117" s="40" t="s">
        <v>44</v>
      </c>
      <c r="G117" s="38" t="s">
        <v>0</v>
      </c>
      <c r="H117" s="41" t="s">
        <v>195</v>
      </c>
      <c r="I117" s="42" t="s">
        <v>5</v>
      </c>
      <c r="J117" s="38" t="s">
        <v>10</v>
      </c>
      <c r="K117" s="43">
        <v>0.32</v>
      </c>
      <c r="L117" s="43">
        <v>0.39</v>
      </c>
      <c r="M117" s="43">
        <v>0.4</v>
      </c>
      <c r="N117" s="44">
        <v>1</v>
      </c>
      <c r="O117" s="44">
        <v>6</v>
      </c>
      <c r="P117" s="45">
        <v>8</v>
      </c>
      <c r="Q117" s="46">
        <v>15.21</v>
      </c>
      <c r="R117" s="47">
        <v>122.23</v>
      </c>
      <c r="S117" s="46">
        <v>811977.7</v>
      </c>
      <c r="T117" s="52">
        <f t="shared" si="21"/>
        <v>4465.8773499999998</v>
      </c>
      <c r="U117" s="51">
        <v>7.34</v>
      </c>
      <c r="V117" s="50" t="s">
        <v>64</v>
      </c>
      <c r="W117" s="47">
        <f t="shared" ref="W117" si="32">P117*3.53</f>
        <v>28.24</v>
      </c>
      <c r="X117" s="84">
        <f t="shared" si="23"/>
        <v>32.479999999999997</v>
      </c>
      <c r="Y117" s="85">
        <f t="shared" si="24"/>
        <v>32.479999999999997</v>
      </c>
      <c r="Z117" s="52">
        <f t="shared" si="31"/>
        <v>28.24</v>
      </c>
      <c r="AA117" s="53">
        <f t="shared" si="22"/>
        <v>4716.8873499999982</v>
      </c>
      <c r="AB117" s="99"/>
      <c r="AC117" s="86" t="s">
        <v>1541</v>
      </c>
    </row>
    <row r="118" spans="1:29" x14ac:dyDescent="0.25">
      <c r="A118" s="88"/>
      <c r="B118" s="38">
        <v>80768</v>
      </c>
      <c r="C118" s="38" t="s">
        <v>1542</v>
      </c>
      <c r="D118" s="38" t="s">
        <v>1543</v>
      </c>
      <c r="E118" s="39">
        <v>45137</v>
      </c>
      <c r="F118" s="40" t="s">
        <v>44</v>
      </c>
      <c r="G118" s="38" t="s">
        <v>0</v>
      </c>
      <c r="H118" s="41" t="s">
        <v>71</v>
      </c>
      <c r="I118" s="42" t="s">
        <v>9</v>
      </c>
      <c r="J118" s="38" t="s">
        <v>3</v>
      </c>
      <c r="K118" s="43">
        <v>0.32</v>
      </c>
      <c r="L118" s="43">
        <v>0.39</v>
      </c>
      <c r="M118" s="43">
        <v>0.4</v>
      </c>
      <c r="N118" s="44">
        <v>1</v>
      </c>
      <c r="O118" s="44">
        <v>6</v>
      </c>
      <c r="P118" s="45">
        <v>8</v>
      </c>
      <c r="Q118" s="46">
        <v>10.89</v>
      </c>
      <c r="R118" s="47">
        <v>121.16</v>
      </c>
      <c r="S118" s="46">
        <v>2949.95</v>
      </c>
      <c r="T118" s="52">
        <f t="shared" si="21"/>
        <v>16.224724999999999</v>
      </c>
      <c r="U118" s="51">
        <v>7.34</v>
      </c>
      <c r="V118" s="50" t="s">
        <v>45</v>
      </c>
      <c r="W118" s="47">
        <v>0</v>
      </c>
      <c r="X118" s="84">
        <f t="shared" si="23"/>
        <v>32.479999999999997</v>
      </c>
      <c r="Y118" s="85">
        <f t="shared" si="24"/>
        <v>32.479999999999997</v>
      </c>
      <c r="Z118" s="52">
        <v>0</v>
      </c>
      <c r="AA118" s="53">
        <f t="shared" si="22"/>
        <v>209.68472499999999</v>
      </c>
      <c r="AB118" s="99"/>
      <c r="AC118" s="86" t="s">
        <v>1544</v>
      </c>
    </row>
    <row r="119" spans="1:29" x14ac:dyDescent="0.25">
      <c r="A119" s="88"/>
      <c r="B119" s="38">
        <v>80769</v>
      </c>
      <c r="C119" s="38" t="s">
        <v>1545</v>
      </c>
      <c r="D119" s="38" t="s">
        <v>1546</v>
      </c>
      <c r="E119" s="39">
        <v>45137</v>
      </c>
      <c r="F119" s="40" t="s">
        <v>44</v>
      </c>
      <c r="G119" s="38" t="s">
        <v>0</v>
      </c>
      <c r="H119" s="41" t="s">
        <v>46</v>
      </c>
      <c r="I119" s="42" t="s">
        <v>11</v>
      </c>
      <c r="J119" s="38" t="s">
        <v>3</v>
      </c>
      <c r="K119" s="43">
        <v>0.32</v>
      </c>
      <c r="L119" s="43">
        <v>0.39</v>
      </c>
      <c r="M119" s="43">
        <v>0.4</v>
      </c>
      <c r="N119" s="44">
        <v>1</v>
      </c>
      <c r="O119" s="44">
        <v>6</v>
      </c>
      <c r="P119" s="45">
        <v>8</v>
      </c>
      <c r="Q119" s="46">
        <v>9.2899999999999991</v>
      </c>
      <c r="R119" s="47">
        <v>107.08</v>
      </c>
      <c r="S119" s="46">
        <v>1769.97</v>
      </c>
      <c r="T119" s="52">
        <f t="shared" si="21"/>
        <v>9.7348350000000003</v>
      </c>
      <c r="U119" s="51">
        <v>7.34</v>
      </c>
      <c r="V119" s="50" t="s">
        <v>45</v>
      </c>
      <c r="W119" s="47">
        <v>0</v>
      </c>
      <c r="X119" s="84">
        <f t="shared" si="23"/>
        <v>32.479999999999997</v>
      </c>
      <c r="Y119" s="85">
        <f t="shared" si="24"/>
        <v>32.479999999999997</v>
      </c>
      <c r="Z119" s="52">
        <v>0</v>
      </c>
      <c r="AA119" s="53">
        <f t="shared" si="22"/>
        <v>189.114835</v>
      </c>
      <c r="AB119" s="99"/>
      <c r="AC119" s="86" t="s">
        <v>1547</v>
      </c>
    </row>
    <row r="120" spans="1:29" x14ac:dyDescent="0.25">
      <c r="A120" s="88"/>
      <c r="B120" s="38">
        <v>80767</v>
      </c>
      <c r="C120" s="38" t="s">
        <v>1548</v>
      </c>
      <c r="D120" s="38" t="s">
        <v>1549</v>
      </c>
      <c r="E120" s="39">
        <v>45137</v>
      </c>
      <c r="F120" s="40" t="s">
        <v>44</v>
      </c>
      <c r="G120" s="38" t="s">
        <v>0</v>
      </c>
      <c r="H120" s="41" t="s">
        <v>129</v>
      </c>
      <c r="I120" s="42" t="s">
        <v>16</v>
      </c>
      <c r="J120" s="38" t="s">
        <v>10</v>
      </c>
      <c r="K120" s="43">
        <v>0.44</v>
      </c>
      <c r="L120" s="43">
        <v>0.28000000000000003</v>
      </c>
      <c r="M120" s="43">
        <v>0.64</v>
      </c>
      <c r="N120" s="44">
        <v>1</v>
      </c>
      <c r="O120" s="44">
        <v>7</v>
      </c>
      <c r="P120" s="45">
        <v>13</v>
      </c>
      <c r="Q120" s="46">
        <v>9.2100000000000009</v>
      </c>
      <c r="R120" s="47">
        <v>119.73</v>
      </c>
      <c r="S120" s="46">
        <v>100415.25</v>
      </c>
      <c r="T120" s="52">
        <f t="shared" si="21"/>
        <v>552.28387500000008</v>
      </c>
      <c r="U120" s="51">
        <v>7.34</v>
      </c>
      <c r="V120" s="50" t="s">
        <v>64</v>
      </c>
      <c r="W120" s="47">
        <f t="shared" ref="W120:W121" si="33">P120*3.53</f>
        <v>45.89</v>
      </c>
      <c r="X120" s="84">
        <f t="shared" si="23"/>
        <v>52.779999999999994</v>
      </c>
      <c r="Y120" s="85">
        <f t="shared" si="24"/>
        <v>52.779999999999994</v>
      </c>
      <c r="Z120" s="52">
        <f t="shared" ref="Z120" si="34">P120*3.53</f>
        <v>45.89</v>
      </c>
      <c r="AA120" s="53">
        <f t="shared" si="22"/>
        <v>876.69387500000005</v>
      </c>
      <c r="AB120" s="99"/>
      <c r="AC120" s="86" t="s">
        <v>1550</v>
      </c>
    </row>
    <row r="121" spans="1:29" x14ac:dyDescent="0.25">
      <c r="A121" s="88"/>
      <c r="B121" s="38">
        <v>80766</v>
      </c>
      <c r="C121" s="38" t="s">
        <v>1551</v>
      </c>
      <c r="D121" s="38" t="s">
        <v>1552</v>
      </c>
      <c r="E121" s="39">
        <v>45137</v>
      </c>
      <c r="F121" s="40" t="s">
        <v>44</v>
      </c>
      <c r="G121" s="38" t="s">
        <v>0</v>
      </c>
      <c r="H121" s="41" t="s">
        <v>1</v>
      </c>
      <c r="I121" s="42" t="s">
        <v>2</v>
      </c>
      <c r="J121" s="38" t="s">
        <v>3</v>
      </c>
      <c r="K121" s="43">
        <v>0.32</v>
      </c>
      <c r="L121" s="43">
        <v>0.39</v>
      </c>
      <c r="M121" s="43">
        <v>0.4</v>
      </c>
      <c r="N121" s="44">
        <v>1</v>
      </c>
      <c r="O121" s="44">
        <v>6</v>
      </c>
      <c r="P121" s="45">
        <v>8</v>
      </c>
      <c r="Q121" s="46">
        <v>14.56</v>
      </c>
      <c r="R121" s="47">
        <v>116.48</v>
      </c>
      <c r="S121" s="46">
        <v>486866.12</v>
      </c>
      <c r="T121" s="52">
        <f t="shared" si="21"/>
        <v>2677.7636600000001</v>
      </c>
      <c r="U121" s="51">
        <v>7.34</v>
      </c>
      <c r="V121" s="50" t="s">
        <v>64</v>
      </c>
      <c r="W121" s="47">
        <f t="shared" si="33"/>
        <v>28.24</v>
      </c>
      <c r="X121" s="84">
        <f t="shared" si="23"/>
        <v>32.479999999999997</v>
      </c>
      <c r="Y121" s="85">
        <f t="shared" si="24"/>
        <v>32.479999999999997</v>
      </c>
      <c r="Z121" s="52">
        <v>0</v>
      </c>
      <c r="AA121" s="53">
        <f t="shared" si="22"/>
        <v>2894.7836600000001</v>
      </c>
      <c r="AB121" s="99"/>
      <c r="AC121" s="86" t="s">
        <v>1553</v>
      </c>
    </row>
    <row r="122" spans="1:29" x14ac:dyDescent="0.25">
      <c r="A122" s="88"/>
      <c r="B122" s="38">
        <v>80765</v>
      </c>
      <c r="C122" s="38" t="s">
        <v>1554</v>
      </c>
      <c r="D122" s="38" t="s">
        <v>1555</v>
      </c>
      <c r="E122" s="39">
        <v>45137</v>
      </c>
      <c r="F122" s="40" t="s">
        <v>44</v>
      </c>
      <c r="G122" s="38" t="s">
        <v>0</v>
      </c>
      <c r="H122" s="41" t="s">
        <v>1556</v>
      </c>
      <c r="I122" s="42" t="s">
        <v>20</v>
      </c>
      <c r="J122" s="38" t="s">
        <v>10</v>
      </c>
      <c r="K122" s="43">
        <v>0.32</v>
      </c>
      <c r="L122" s="43">
        <v>0.39</v>
      </c>
      <c r="M122" s="43">
        <v>0.4</v>
      </c>
      <c r="N122" s="44">
        <v>1</v>
      </c>
      <c r="O122" s="44">
        <v>6</v>
      </c>
      <c r="P122" s="45">
        <v>8</v>
      </c>
      <c r="Q122" s="46">
        <v>25.66</v>
      </c>
      <c r="R122" s="47">
        <v>205.28</v>
      </c>
      <c r="S122" s="46">
        <v>811977.7</v>
      </c>
      <c r="T122" s="52">
        <f t="shared" si="21"/>
        <v>4465.8773499999998</v>
      </c>
      <c r="U122" s="51">
        <v>7.34</v>
      </c>
      <c r="V122" s="50" t="s">
        <v>45</v>
      </c>
      <c r="W122" s="47">
        <v>0</v>
      </c>
      <c r="X122" s="84">
        <f t="shared" si="23"/>
        <v>32.479999999999997</v>
      </c>
      <c r="Y122" s="85">
        <f t="shared" si="24"/>
        <v>32.479999999999997</v>
      </c>
      <c r="Z122" s="52">
        <f t="shared" ref="Z122:Z128" si="35">P122*3.53</f>
        <v>28.24</v>
      </c>
      <c r="AA122" s="53">
        <f t="shared" si="22"/>
        <v>4771.6973499999986</v>
      </c>
      <c r="AB122" s="99"/>
      <c r="AC122" s="86" t="s">
        <v>1557</v>
      </c>
    </row>
    <row r="123" spans="1:29" x14ac:dyDescent="0.25">
      <c r="A123" s="88"/>
      <c r="B123" s="38">
        <v>80763</v>
      </c>
      <c r="C123" s="38" t="s">
        <v>1558</v>
      </c>
      <c r="D123" s="38" t="s">
        <v>1559</v>
      </c>
      <c r="E123" s="39">
        <v>45137</v>
      </c>
      <c r="F123" s="40" t="s">
        <v>44</v>
      </c>
      <c r="G123" s="38" t="s">
        <v>0</v>
      </c>
      <c r="H123" s="41" t="s">
        <v>1560</v>
      </c>
      <c r="I123" s="42" t="s">
        <v>12</v>
      </c>
      <c r="J123" s="38" t="s">
        <v>10</v>
      </c>
      <c r="K123" s="43">
        <v>0.32</v>
      </c>
      <c r="L123" s="43">
        <v>0.39</v>
      </c>
      <c r="M123" s="43">
        <v>0.4</v>
      </c>
      <c r="N123" s="44">
        <v>1</v>
      </c>
      <c r="O123" s="44">
        <v>7</v>
      </c>
      <c r="P123" s="45">
        <v>8</v>
      </c>
      <c r="Q123" s="46">
        <v>21.07</v>
      </c>
      <c r="R123" s="47">
        <v>168.56</v>
      </c>
      <c r="S123" s="46">
        <v>811977.7</v>
      </c>
      <c r="T123" s="52">
        <f t="shared" si="21"/>
        <v>4465.8773499999998</v>
      </c>
      <c r="U123" s="51">
        <v>7.34</v>
      </c>
      <c r="V123" s="50" t="s">
        <v>64</v>
      </c>
      <c r="W123" s="47">
        <f t="shared" ref="W123" si="36">P123*3.53</f>
        <v>28.24</v>
      </c>
      <c r="X123" s="84">
        <f t="shared" si="23"/>
        <v>32.479999999999997</v>
      </c>
      <c r="Y123" s="85">
        <f t="shared" si="24"/>
        <v>32.479999999999997</v>
      </c>
      <c r="Z123" s="52">
        <f t="shared" si="35"/>
        <v>28.24</v>
      </c>
      <c r="AA123" s="53">
        <f t="shared" si="22"/>
        <v>4763.217349999999</v>
      </c>
      <c r="AB123" s="99"/>
      <c r="AC123" s="86" t="s">
        <v>1561</v>
      </c>
    </row>
    <row r="124" spans="1:29" x14ac:dyDescent="0.25">
      <c r="A124" s="88"/>
      <c r="B124" s="38">
        <v>80762</v>
      </c>
      <c r="C124" s="38" t="s">
        <v>1562</v>
      </c>
      <c r="D124" s="38" t="s">
        <v>1563</v>
      </c>
      <c r="E124" s="39">
        <v>45137</v>
      </c>
      <c r="F124" s="40" t="s">
        <v>44</v>
      </c>
      <c r="G124" s="38" t="s">
        <v>0</v>
      </c>
      <c r="H124" s="41" t="s">
        <v>1564</v>
      </c>
      <c r="I124" s="42" t="s">
        <v>16</v>
      </c>
      <c r="J124" s="38" t="s">
        <v>10</v>
      </c>
      <c r="K124" s="43">
        <v>0.32</v>
      </c>
      <c r="L124" s="43">
        <v>0.39</v>
      </c>
      <c r="M124" s="43">
        <v>0.4</v>
      </c>
      <c r="N124" s="44">
        <v>1</v>
      </c>
      <c r="O124" s="44">
        <v>7</v>
      </c>
      <c r="P124" s="45">
        <v>8</v>
      </c>
      <c r="Q124" s="46">
        <v>9.2100000000000009</v>
      </c>
      <c r="R124" s="47">
        <v>107</v>
      </c>
      <c r="S124" s="46">
        <v>811977.7</v>
      </c>
      <c r="T124" s="52">
        <f t="shared" si="21"/>
        <v>4465.8773499999998</v>
      </c>
      <c r="U124" s="51">
        <v>7.34</v>
      </c>
      <c r="V124" s="50" t="s">
        <v>45</v>
      </c>
      <c r="W124" s="47">
        <v>0</v>
      </c>
      <c r="X124" s="84">
        <f t="shared" si="23"/>
        <v>32.479999999999997</v>
      </c>
      <c r="Y124" s="85">
        <f t="shared" si="24"/>
        <v>32.479999999999997</v>
      </c>
      <c r="Z124" s="52">
        <f t="shared" si="35"/>
        <v>28.24</v>
      </c>
      <c r="AA124" s="53">
        <f t="shared" si="22"/>
        <v>4673.4173499999988</v>
      </c>
      <c r="AB124" s="99"/>
      <c r="AC124" s="86" t="s">
        <v>1565</v>
      </c>
    </row>
    <row r="125" spans="1:29" x14ac:dyDescent="0.25">
      <c r="A125" s="88"/>
      <c r="B125" s="38">
        <v>80761</v>
      </c>
      <c r="C125" s="38" t="s">
        <v>1566</v>
      </c>
      <c r="D125" s="38" t="s">
        <v>1567</v>
      </c>
      <c r="E125" s="39">
        <v>45137</v>
      </c>
      <c r="F125" s="40" t="s">
        <v>44</v>
      </c>
      <c r="G125" s="38" t="s">
        <v>0</v>
      </c>
      <c r="H125" s="41" t="s">
        <v>1568</v>
      </c>
      <c r="I125" s="42" t="s">
        <v>22</v>
      </c>
      <c r="J125" s="38" t="s">
        <v>10</v>
      </c>
      <c r="K125" s="43">
        <v>0.32</v>
      </c>
      <c r="L125" s="43">
        <v>0.39</v>
      </c>
      <c r="M125" s="43">
        <v>0.4</v>
      </c>
      <c r="N125" s="44">
        <v>1</v>
      </c>
      <c r="O125" s="44">
        <v>6</v>
      </c>
      <c r="P125" s="45">
        <v>8</v>
      </c>
      <c r="Q125" s="46">
        <v>25.77</v>
      </c>
      <c r="R125" s="47">
        <v>206.16</v>
      </c>
      <c r="S125" s="46">
        <v>811977.7</v>
      </c>
      <c r="T125" s="52">
        <f t="shared" si="21"/>
        <v>4465.8773499999998</v>
      </c>
      <c r="U125" s="51">
        <v>7.34</v>
      </c>
      <c r="V125" s="50" t="s">
        <v>45</v>
      </c>
      <c r="W125" s="47">
        <v>0</v>
      </c>
      <c r="X125" s="84">
        <f t="shared" si="23"/>
        <v>32.479999999999997</v>
      </c>
      <c r="Y125" s="85">
        <f t="shared" si="24"/>
        <v>32.479999999999997</v>
      </c>
      <c r="Z125" s="52">
        <f t="shared" si="35"/>
        <v>28.24</v>
      </c>
      <c r="AA125" s="53">
        <f t="shared" si="22"/>
        <v>4772.5773499999987</v>
      </c>
      <c r="AB125" s="99"/>
      <c r="AC125" s="86" t="s">
        <v>1569</v>
      </c>
    </row>
    <row r="126" spans="1:29" x14ac:dyDescent="0.25">
      <c r="A126" s="88"/>
      <c r="B126" s="38">
        <v>80759</v>
      </c>
      <c r="C126" s="38" t="s">
        <v>1570</v>
      </c>
      <c r="D126" s="38" t="s">
        <v>1571</v>
      </c>
      <c r="E126" s="39">
        <v>45137</v>
      </c>
      <c r="F126" s="40" t="s">
        <v>44</v>
      </c>
      <c r="G126" s="38" t="s">
        <v>0</v>
      </c>
      <c r="H126" s="41" t="s">
        <v>149</v>
      </c>
      <c r="I126" s="42" t="s">
        <v>16</v>
      </c>
      <c r="J126" s="38" t="s">
        <v>10</v>
      </c>
      <c r="K126" s="43">
        <v>0.44</v>
      </c>
      <c r="L126" s="43">
        <v>0.28000000000000003</v>
      </c>
      <c r="M126" s="43">
        <v>0.64</v>
      </c>
      <c r="N126" s="44">
        <v>1</v>
      </c>
      <c r="O126" s="44">
        <v>6</v>
      </c>
      <c r="P126" s="45">
        <v>13</v>
      </c>
      <c r="Q126" s="46">
        <v>9.2100000000000009</v>
      </c>
      <c r="R126" s="47">
        <v>119.73</v>
      </c>
      <c r="S126" s="46">
        <v>811977.7</v>
      </c>
      <c r="T126" s="52">
        <f t="shared" si="21"/>
        <v>4465.8773499999998</v>
      </c>
      <c r="U126" s="51">
        <v>7.34</v>
      </c>
      <c r="V126" s="50" t="s">
        <v>45</v>
      </c>
      <c r="W126" s="47">
        <v>0</v>
      </c>
      <c r="X126" s="84">
        <f t="shared" si="23"/>
        <v>52.779999999999994</v>
      </c>
      <c r="Y126" s="85">
        <f t="shared" si="24"/>
        <v>52.779999999999994</v>
      </c>
      <c r="Z126" s="52">
        <f t="shared" si="35"/>
        <v>45.89</v>
      </c>
      <c r="AA126" s="53">
        <f t="shared" si="22"/>
        <v>4744.3973499999993</v>
      </c>
      <c r="AB126" s="99"/>
      <c r="AC126" s="86" t="s">
        <v>1550</v>
      </c>
    </row>
    <row r="127" spans="1:29" x14ac:dyDescent="0.25">
      <c r="A127" s="88"/>
      <c r="B127" s="38">
        <v>80760</v>
      </c>
      <c r="C127" s="38" t="s">
        <v>1572</v>
      </c>
      <c r="D127" s="38" t="s">
        <v>1573</v>
      </c>
      <c r="E127" s="39">
        <v>45137</v>
      </c>
      <c r="F127" s="40" t="s">
        <v>44</v>
      </c>
      <c r="G127" s="38" t="s">
        <v>0</v>
      </c>
      <c r="H127" s="41" t="s">
        <v>1574</v>
      </c>
      <c r="I127" s="42" t="s">
        <v>21</v>
      </c>
      <c r="J127" s="38" t="s">
        <v>10</v>
      </c>
      <c r="K127" s="43">
        <v>0.32</v>
      </c>
      <c r="L127" s="43">
        <v>0.39</v>
      </c>
      <c r="M127" s="43">
        <v>0.4</v>
      </c>
      <c r="N127" s="44">
        <v>1</v>
      </c>
      <c r="O127" s="44">
        <v>7</v>
      </c>
      <c r="P127" s="45">
        <v>8</v>
      </c>
      <c r="Q127" s="46">
        <v>23.48</v>
      </c>
      <c r="R127" s="47">
        <v>187.84</v>
      </c>
      <c r="S127" s="46">
        <v>811977.7</v>
      </c>
      <c r="T127" s="52">
        <f t="shared" si="21"/>
        <v>4465.8773499999998</v>
      </c>
      <c r="U127" s="51">
        <v>7.34</v>
      </c>
      <c r="V127" s="50" t="s">
        <v>45</v>
      </c>
      <c r="W127" s="47">
        <v>0</v>
      </c>
      <c r="X127" s="84">
        <f t="shared" si="23"/>
        <v>32.479999999999997</v>
      </c>
      <c r="Y127" s="85">
        <f t="shared" si="24"/>
        <v>32.479999999999997</v>
      </c>
      <c r="Z127" s="52">
        <f t="shared" si="35"/>
        <v>28.24</v>
      </c>
      <c r="AA127" s="53">
        <f t="shared" si="22"/>
        <v>4754.257349999999</v>
      </c>
      <c r="AB127" s="99"/>
      <c r="AC127" s="86" t="s">
        <v>1575</v>
      </c>
    </row>
    <row r="128" spans="1:29" x14ac:dyDescent="0.25">
      <c r="A128" s="88"/>
      <c r="B128" s="38">
        <v>80736</v>
      </c>
      <c r="C128" s="38" t="s">
        <v>1576</v>
      </c>
      <c r="D128" s="38" t="s">
        <v>1577</v>
      </c>
      <c r="E128" s="39">
        <v>45136</v>
      </c>
      <c r="F128" s="40" t="s">
        <v>44</v>
      </c>
      <c r="G128" s="38" t="s">
        <v>0</v>
      </c>
      <c r="H128" s="41" t="s">
        <v>216</v>
      </c>
      <c r="I128" s="42" t="s">
        <v>7</v>
      </c>
      <c r="J128" s="38" t="s">
        <v>10</v>
      </c>
      <c r="K128" s="43">
        <v>0.21</v>
      </c>
      <c r="L128" s="43">
        <v>0.35</v>
      </c>
      <c r="M128" s="43">
        <v>0.22</v>
      </c>
      <c r="N128" s="44">
        <v>1</v>
      </c>
      <c r="O128" s="44">
        <v>1</v>
      </c>
      <c r="P128" s="45">
        <v>3</v>
      </c>
      <c r="Q128" s="46">
        <v>24.74</v>
      </c>
      <c r="R128" s="47">
        <v>175.02</v>
      </c>
      <c r="S128" s="46">
        <v>6833.13</v>
      </c>
      <c r="T128" s="52">
        <f t="shared" si="21"/>
        <v>37.582215000000005</v>
      </c>
      <c r="U128" s="51">
        <v>7.34</v>
      </c>
      <c r="V128" s="50" t="s">
        <v>45</v>
      </c>
      <c r="W128" s="47">
        <v>0</v>
      </c>
      <c r="X128" s="84">
        <f t="shared" si="23"/>
        <v>12.18</v>
      </c>
      <c r="Y128" s="85">
        <f t="shared" si="24"/>
        <v>12.18</v>
      </c>
      <c r="Z128" s="52">
        <f t="shared" si="35"/>
        <v>10.59</v>
      </c>
      <c r="AA128" s="53">
        <f t="shared" si="22"/>
        <v>254.89221500000002</v>
      </c>
      <c r="AB128" s="99"/>
      <c r="AC128" s="86" t="s">
        <v>1417</v>
      </c>
    </row>
    <row r="129" spans="1:29" x14ac:dyDescent="0.25">
      <c r="A129" s="88"/>
      <c r="B129" s="38">
        <v>79875</v>
      </c>
      <c r="C129" s="38" t="s">
        <v>1578</v>
      </c>
      <c r="D129" s="38" t="s">
        <v>1579</v>
      </c>
      <c r="E129" s="39">
        <v>45127</v>
      </c>
      <c r="F129" s="40" t="s">
        <v>84</v>
      </c>
      <c r="G129" s="38" t="s">
        <v>0</v>
      </c>
      <c r="H129" s="41" t="s">
        <v>52</v>
      </c>
      <c r="I129" s="42" t="s">
        <v>19</v>
      </c>
      <c r="J129" s="38" t="s">
        <v>3</v>
      </c>
      <c r="K129" s="43">
        <v>0.45</v>
      </c>
      <c r="L129" s="43">
        <v>0.54</v>
      </c>
      <c r="M129" s="43">
        <v>0.52</v>
      </c>
      <c r="N129" s="44">
        <v>1</v>
      </c>
      <c r="O129" s="44">
        <v>6</v>
      </c>
      <c r="P129" s="45">
        <v>21</v>
      </c>
      <c r="Q129" s="46">
        <v>26.6</v>
      </c>
      <c r="R129" s="47">
        <v>558.6</v>
      </c>
      <c r="S129" s="46">
        <v>31390.85</v>
      </c>
      <c r="T129" s="52">
        <f t="shared" si="21"/>
        <v>172.649675</v>
      </c>
      <c r="U129" s="51">
        <v>7.34</v>
      </c>
      <c r="V129" s="50" t="s">
        <v>45</v>
      </c>
      <c r="W129" s="47">
        <v>0</v>
      </c>
      <c r="X129" s="84">
        <f t="shared" si="23"/>
        <v>85.259999999999991</v>
      </c>
      <c r="Y129" s="85">
        <f t="shared" si="24"/>
        <v>85.259999999999991</v>
      </c>
      <c r="Z129" s="52">
        <v>0</v>
      </c>
      <c r="AA129" s="53">
        <f t="shared" si="22"/>
        <v>909.10967500000004</v>
      </c>
      <c r="AB129" s="99"/>
      <c r="AC129" s="86" t="s">
        <v>3983</v>
      </c>
    </row>
    <row r="130" spans="1:29" x14ac:dyDescent="0.25">
      <c r="A130" s="88"/>
      <c r="B130" s="38">
        <v>80717</v>
      </c>
      <c r="C130" s="38" t="s">
        <v>1580</v>
      </c>
      <c r="D130" s="38" t="s">
        <v>1581</v>
      </c>
      <c r="E130" s="39">
        <v>45136</v>
      </c>
      <c r="F130" s="40" t="s">
        <v>44</v>
      </c>
      <c r="G130" s="38" t="s">
        <v>0</v>
      </c>
      <c r="H130" s="41" t="s">
        <v>54</v>
      </c>
      <c r="I130" s="42" t="s">
        <v>16</v>
      </c>
      <c r="J130" s="38" t="s">
        <v>3</v>
      </c>
      <c r="K130" s="43">
        <v>0.21</v>
      </c>
      <c r="L130" s="43">
        <v>0.35</v>
      </c>
      <c r="M130" s="43">
        <v>0.21</v>
      </c>
      <c r="N130" s="44">
        <v>1</v>
      </c>
      <c r="O130" s="44">
        <v>1</v>
      </c>
      <c r="P130" s="45">
        <v>3</v>
      </c>
      <c r="Q130" s="46">
        <v>9.2100000000000009</v>
      </c>
      <c r="R130" s="47">
        <v>107</v>
      </c>
      <c r="S130" s="46">
        <v>6833.13</v>
      </c>
      <c r="T130" s="52">
        <f t="shared" si="21"/>
        <v>37.582215000000005</v>
      </c>
      <c r="U130" s="51">
        <v>7.34</v>
      </c>
      <c r="V130" s="50" t="s">
        <v>45</v>
      </c>
      <c r="W130" s="47">
        <v>0</v>
      </c>
      <c r="X130" s="84">
        <f t="shared" si="23"/>
        <v>12.18</v>
      </c>
      <c r="Y130" s="85">
        <f t="shared" si="24"/>
        <v>12.18</v>
      </c>
      <c r="Z130" s="52">
        <v>0</v>
      </c>
      <c r="AA130" s="53">
        <f t="shared" si="22"/>
        <v>176.28221500000004</v>
      </c>
      <c r="AB130" s="99"/>
      <c r="AC130" s="86" t="s">
        <v>1582</v>
      </c>
    </row>
    <row r="131" spans="1:29" x14ac:dyDescent="0.25">
      <c r="A131" s="88"/>
      <c r="B131" s="38">
        <v>79074</v>
      </c>
      <c r="C131" s="38" t="s">
        <v>1583</v>
      </c>
      <c r="D131" s="38" t="s">
        <v>1584</v>
      </c>
      <c r="E131" s="39">
        <v>45124</v>
      </c>
      <c r="F131" s="40" t="s">
        <v>44</v>
      </c>
      <c r="G131" s="38" t="s">
        <v>0</v>
      </c>
      <c r="H131" s="41" t="s">
        <v>75</v>
      </c>
      <c r="I131" s="42" t="s">
        <v>20</v>
      </c>
      <c r="J131" s="38" t="s">
        <v>3</v>
      </c>
      <c r="K131" s="43">
        <v>0.32</v>
      </c>
      <c r="L131" s="43">
        <v>0.39</v>
      </c>
      <c r="M131" s="43">
        <v>0.4</v>
      </c>
      <c r="N131" s="44">
        <v>1</v>
      </c>
      <c r="O131" s="44">
        <v>6</v>
      </c>
      <c r="P131" s="45">
        <v>8</v>
      </c>
      <c r="Q131" s="46">
        <v>25.66</v>
      </c>
      <c r="R131" s="47">
        <v>205.28</v>
      </c>
      <c r="S131" s="46">
        <v>19271.919999999998</v>
      </c>
      <c r="T131" s="52">
        <f t="shared" ref="T131:T194" si="37">S131*0.55%</f>
        <v>105.99556</v>
      </c>
      <c r="U131" s="51">
        <v>7.34</v>
      </c>
      <c r="V131" s="50" t="s">
        <v>45</v>
      </c>
      <c r="W131" s="47">
        <v>0</v>
      </c>
      <c r="X131" s="84">
        <f t="shared" si="23"/>
        <v>32.479999999999997</v>
      </c>
      <c r="Y131" s="85">
        <f t="shared" si="24"/>
        <v>32.479999999999997</v>
      </c>
      <c r="Z131" s="52">
        <v>0</v>
      </c>
      <c r="AA131" s="53">
        <f t="shared" ref="AA131:AA194" si="38">R131+T131+U131+W131+X131+Y131+Z131</f>
        <v>383.57556</v>
      </c>
      <c r="AB131" s="99"/>
      <c r="AC131" s="86" t="s">
        <v>1269</v>
      </c>
    </row>
    <row r="132" spans="1:29" x14ac:dyDescent="0.25">
      <c r="A132" s="88"/>
      <c r="B132" s="38">
        <v>80739</v>
      </c>
      <c r="C132" s="38" t="s">
        <v>1585</v>
      </c>
      <c r="D132" s="38" t="s">
        <v>1586</v>
      </c>
      <c r="E132" s="39">
        <v>45136</v>
      </c>
      <c r="F132" s="40" t="s">
        <v>44</v>
      </c>
      <c r="G132" s="38" t="s">
        <v>0</v>
      </c>
      <c r="H132" s="41" t="s">
        <v>1587</v>
      </c>
      <c r="I132" s="42" t="s">
        <v>21</v>
      </c>
      <c r="J132" s="38" t="s">
        <v>10</v>
      </c>
      <c r="K132" s="43">
        <v>0.21</v>
      </c>
      <c r="L132" s="43">
        <v>0.35</v>
      </c>
      <c r="M132" s="43">
        <v>0.21</v>
      </c>
      <c r="N132" s="44">
        <v>1</v>
      </c>
      <c r="O132" s="44">
        <v>1</v>
      </c>
      <c r="P132" s="45">
        <v>3</v>
      </c>
      <c r="Q132" s="46">
        <v>23.48</v>
      </c>
      <c r="R132" s="47">
        <v>175</v>
      </c>
      <c r="S132" s="46">
        <v>6833.13</v>
      </c>
      <c r="T132" s="52">
        <f t="shared" si="37"/>
        <v>37.582215000000005</v>
      </c>
      <c r="U132" s="51">
        <v>7.34</v>
      </c>
      <c r="V132" s="50" t="s">
        <v>45</v>
      </c>
      <c r="W132" s="47">
        <v>0</v>
      </c>
      <c r="X132" s="84">
        <f t="shared" ref="X132:X195" si="39">P132*4.06</f>
        <v>12.18</v>
      </c>
      <c r="Y132" s="85">
        <f t="shared" ref="Y132:Y195" si="40">P132*4.06</f>
        <v>12.18</v>
      </c>
      <c r="Z132" s="52">
        <f t="shared" ref="Z132:Z133" si="41">P132*3.53</f>
        <v>10.59</v>
      </c>
      <c r="AA132" s="53">
        <f t="shared" si="38"/>
        <v>254.87221500000004</v>
      </c>
      <c r="AB132" s="99"/>
      <c r="AC132" s="86" t="s">
        <v>1588</v>
      </c>
    </row>
    <row r="133" spans="1:29" x14ac:dyDescent="0.25">
      <c r="A133" s="88"/>
      <c r="B133" s="38">
        <v>79066</v>
      </c>
      <c r="C133" s="38" t="s">
        <v>1589</v>
      </c>
      <c r="D133" s="38" t="s">
        <v>1590</v>
      </c>
      <c r="E133" s="39">
        <v>45124</v>
      </c>
      <c r="F133" s="40" t="s">
        <v>44</v>
      </c>
      <c r="G133" s="38" t="s">
        <v>0</v>
      </c>
      <c r="H133" s="41" t="s">
        <v>48</v>
      </c>
      <c r="I133" s="42" t="s">
        <v>9</v>
      </c>
      <c r="J133" s="38" t="s">
        <v>10</v>
      </c>
      <c r="K133" s="43">
        <v>0.32</v>
      </c>
      <c r="L133" s="43">
        <v>0.39</v>
      </c>
      <c r="M133" s="43">
        <v>0.4</v>
      </c>
      <c r="N133" s="44">
        <v>1</v>
      </c>
      <c r="O133" s="44">
        <v>6</v>
      </c>
      <c r="P133" s="45">
        <v>8</v>
      </c>
      <c r="Q133" s="46">
        <v>10.89</v>
      </c>
      <c r="R133" s="47">
        <v>121.16</v>
      </c>
      <c r="S133" s="46">
        <v>78820.81</v>
      </c>
      <c r="T133" s="52">
        <f t="shared" si="37"/>
        <v>433.51445500000005</v>
      </c>
      <c r="U133" s="51">
        <v>7.34</v>
      </c>
      <c r="V133" s="50" t="s">
        <v>64</v>
      </c>
      <c r="W133" s="47">
        <f t="shared" ref="W133:W134" si="42">P133*3.53</f>
        <v>28.24</v>
      </c>
      <c r="X133" s="84">
        <f t="shared" si="39"/>
        <v>32.479999999999997</v>
      </c>
      <c r="Y133" s="85">
        <f t="shared" si="40"/>
        <v>32.479999999999997</v>
      </c>
      <c r="Z133" s="52">
        <f t="shared" si="41"/>
        <v>28.24</v>
      </c>
      <c r="AA133" s="53">
        <f t="shared" si="38"/>
        <v>683.45445500000017</v>
      </c>
      <c r="AB133" s="99"/>
      <c r="AC133" s="86" t="s">
        <v>1591</v>
      </c>
    </row>
    <row r="134" spans="1:29" x14ac:dyDescent="0.25">
      <c r="A134" s="88"/>
      <c r="B134" s="38">
        <v>79068</v>
      </c>
      <c r="C134" s="38" t="s">
        <v>1592</v>
      </c>
      <c r="D134" s="38" t="s">
        <v>1593</v>
      </c>
      <c r="E134" s="39">
        <v>45124</v>
      </c>
      <c r="F134" s="40" t="s">
        <v>44</v>
      </c>
      <c r="G134" s="38" t="s">
        <v>0</v>
      </c>
      <c r="H134" s="41" t="s">
        <v>71</v>
      </c>
      <c r="I134" s="42" t="s">
        <v>9</v>
      </c>
      <c r="J134" s="38" t="s">
        <v>3</v>
      </c>
      <c r="K134" s="43">
        <v>0.32</v>
      </c>
      <c r="L134" s="43">
        <v>0.39</v>
      </c>
      <c r="M134" s="43">
        <v>0.4</v>
      </c>
      <c r="N134" s="44">
        <v>1</v>
      </c>
      <c r="O134" s="44">
        <v>6</v>
      </c>
      <c r="P134" s="45">
        <v>8</v>
      </c>
      <c r="Q134" s="46">
        <v>10.89</v>
      </c>
      <c r="R134" s="47">
        <v>121.16</v>
      </c>
      <c r="S134" s="46">
        <v>5899.9</v>
      </c>
      <c r="T134" s="52">
        <f t="shared" si="37"/>
        <v>32.449449999999999</v>
      </c>
      <c r="U134" s="51">
        <v>7.34</v>
      </c>
      <c r="V134" s="50" t="s">
        <v>64</v>
      </c>
      <c r="W134" s="47">
        <f t="shared" si="42"/>
        <v>28.24</v>
      </c>
      <c r="X134" s="84">
        <f t="shared" si="39"/>
        <v>32.479999999999997</v>
      </c>
      <c r="Y134" s="85">
        <f t="shared" si="40"/>
        <v>32.479999999999997</v>
      </c>
      <c r="Z134" s="52">
        <v>0</v>
      </c>
      <c r="AA134" s="53">
        <f t="shared" si="38"/>
        <v>254.14944999999997</v>
      </c>
      <c r="AB134" s="99"/>
      <c r="AC134" s="86" t="s">
        <v>1591</v>
      </c>
    </row>
    <row r="135" spans="1:29" x14ac:dyDescent="0.25">
      <c r="A135" s="88"/>
      <c r="B135" s="38">
        <v>80735</v>
      </c>
      <c r="C135" s="38" t="s">
        <v>1594</v>
      </c>
      <c r="D135" s="38" t="s">
        <v>1595</v>
      </c>
      <c r="E135" s="39">
        <v>45136</v>
      </c>
      <c r="F135" s="40" t="s">
        <v>44</v>
      </c>
      <c r="G135" s="38" t="s">
        <v>0</v>
      </c>
      <c r="H135" s="41" t="s">
        <v>49</v>
      </c>
      <c r="I135" s="42" t="s">
        <v>7</v>
      </c>
      <c r="J135" s="38" t="s">
        <v>10</v>
      </c>
      <c r="K135" s="43">
        <v>0.21</v>
      </c>
      <c r="L135" s="43">
        <v>0.35</v>
      </c>
      <c r="M135" s="43">
        <v>0.22</v>
      </c>
      <c r="N135" s="44">
        <v>1</v>
      </c>
      <c r="O135" s="44">
        <v>1</v>
      </c>
      <c r="P135" s="45">
        <v>3</v>
      </c>
      <c r="Q135" s="46">
        <v>24.74</v>
      </c>
      <c r="R135" s="47">
        <v>175.02</v>
      </c>
      <c r="S135" s="46">
        <v>6833.13</v>
      </c>
      <c r="T135" s="52">
        <f t="shared" si="37"/>
        <v>37.582215000000005</v>
      </c>
      <c r="U135" s="51">
        <v>7.34</v>
      </c>
      <c r="V135" s="50" t="s">
        <v>45</v>
      </c>
      <c r="W135" s="47">
        <v>0</v>
      </c>
      <c r="X135" s="84">
        <f t="shared" si="39"/>
        <v>12.18</v>
      </c>
      <c r="Y135" s="85">
        <f t="shared" si="40"/>
        <v>12.18</v>
      </c>
      <c r="Z135" s="52">
        <f t="shared" ref="Z135" si="43">P135*3.53</f>
        <v>10.59</v>
      </c>
      <c r="AA135" s="53">
        <f t="shared" si="38"/>
        <v>254.89221500000002</v>
      </c>
      <c r="AB135" s="99"/>
      <c r="AC135" s="86" t="s">
        <v>1417</v>
      </c>
    </row>
    <row r="136" spans="1:29" x14ac:dyDescent="0.25">
      <c r="A136" s="88"/>
      <c r="B136" s="38">
        <v>80741</v>
      </c>
      <c r="C136" s="38" t="s">
        <v>1596</v>
      </c>
      <c r="D136" s="38" t="s">
        <v>1597</v>
      </c>
      <c r="E136" s="39">
        <v>45136</v>
      </c>
      <c r="F136" s="40" t="s">
        <v>44</v>
      </c>
      <c r="G136" s="38" t="s">
        <v>0</v>
      </c>
      <c r="H136" s="41" t="s">
        <v>46</v>
      </c>
      <c r="I136" s="42" t="s">
        <v>11</v>
      </c>
      <c r="J136" s="38" t="s">
        <v>3</v>
      </c>
      <c r="K136" s="43">
        <v>0.27</v>
      </c>
      <c r="L136" s="43">
        <v>0.27</v>
      </c>
      <c r="M136" s="43">
        <v>0.36</v>
      </c>
      <c r="N136" s="44">
        <v>1</v>
      </c>
      <c r="O136" s="44">
        <v>2</v>
      </c>
      <c r="P136" s="45">
        <v>4</v>
      </c>
      <c r="Q136" s="46">
        <v>9.2899999999999991</v>
      </c>
      <c r="R136" s="47">
        <v>107.08</v>
      </c>
      <c r="S136" s="46">
        <v>6833.13</v>
      </c>
      <c r="T136" s="52">
        <f t="shared" si="37"/>
        <v>37.582215000000005</v>
      </c>
      <c r="U136" s="51">
        <v>7.34</v>
      </c>
      <c r="V136" s="50" t="s">
        <v>45</v>
      </c>
      <c r="W136" s="47">
        <v>0</v>
      </c>
      <c r="X136" s="84">
        <f t="shared" si="39"/>
        <v>16.239999999999998</v>
      </c>
      <c r="Y136" s="85">
        <f t="shared" si="40"/>
        <v>16.239999999999998</v>
      </c>
      <c r="Z136" s="52">
        <v>0</v>
      </c>
      <c r="AA136" s="53">
        <f t="shared" si="38"/>
        <v>184.48221500000002</v>
      </c>
      <c r="AB136" s="99"/>
      <c r="AC136" s="86" t="s">
        <v>1598</v>
      </c>
    </row>
    <row r="137" spans="1:29" x14ac:dyDescent="0.25">
      <c r="A137" s="88"/>
      <c r="B137" s="38">
        <v>80728</v>
      </c>
      <c r="C137" s="38" t="s">
        <v>1599</v>
      </c>
      <c r="D137" s="38" t="s">
        <v>1600</v>
      </c>
      <c r="E137" s="39">
        <v>45136</v>
      </c>
      <c r="F137" s="40" t="s">
        <v>44</v>
      </c>
      <c r="G137" s="38" t="s">
        <v>0</v>
      </c>
      <c r="H137" s="41" t="s">
        <v>57</v>
      </c>
      <c r="I137" s="42" t="s">
        <v>12</v>
      </c>
      <c r="J137" s="38" t="s">
        <v>3</v>
      </c>
      <c r="K137" s="43">
        <v>0.21</v>
      </c>
      <c r="L137" s="43">
        <v>0.35</v>
      </c>
      <c r="M137" s="43">
        <v>0.22</v>
      </c>
      <c r="N137" s="44">
        <v>1</v>
      </c>
      <c r="O137" s="44">
        <v>1</v>
      </c>
      <c r="P137" s="45">
        <v>3</v>
      </c>
      <c r="Q137" s="46">
        <v>21.07</v>
      </c>
      <c r="R137" s="47">
        <v>148.44</v>
      </c>
      <c r="S137" s="46">
        <v>6833.13</v>
      </c>
      <c r="T137" s="52">
        <f t="shared" si="37"/>
        <v>37.582215000000005</v>
      </c>
      <c r="U137" s="51">
        <v>7.34</v>
      </c>
      <c r="V137" s="50" t="s">
        <v>45</v>
      </c>
      <c r="W137" s="47">
        <v>0</v>
      </c>
      <c r="X137" s="84">
        <f t="shared" si="39"/>
        <v>12.18</v>
      </c>
      <c r="Y137" s="85">
        <f t="shared" si="40"/>
        <v>12.18</v>
      </c>
      <c r="Z137" s="52">
        <v>0</v>
      </c>
      <c r="AA137" s="53">
        <f t="shared" si="38"/>
        <v>217.72221500000003</v>
      </c>
      <c r="AB137" s="99"/>
      <c r="AC137" s="86" t="s">
        <v>1601</v>
      </c>
    </row>
    <row r="138" spans="1:29" x14ac:dyDescent="0.25">
      <c r="A138" s="88"/>
      <c r="B138" s="38">
        <v>80630</v>
      </c>
      <c r="C138" s="38" t="s">
        <v>1602</v>
      </c>
      <c r="D138" s="38" t="s">
        <v>1603</v>
      </c>
      <c r="E138" s="39">
        <v>45135</v>
      </c>
      <c r="F138" s="40" t="s">
        <v>44</v>
      </c>
      <c r="G138" s="38" t="s">
        <v>0</v>
      </c>
      <c r="H138" s="41" t="s">
        <v>1604</v>
      </c>
      <c r="I138" s="42" t="s">
        <v>20</v>
      </c>
      <c r="J138" s="38" t="s">
        <v>10</v>
      </c>
      <c r="K138" s="43">
        <v>0.21</v>
      </c>
      <c r="L138" s="43">
        <v>0.35</v>
      </c>
      <c r="M138" s="43">
        <v>0.21</v>
      </c>
      <c r="N138" s="44">
        <v>1</v>
      </c>
      <c r="O138" s="44">
        <v>1</v>
      </c>
      <c r="P138" s="45">
        <v>3</v>
      </c>
      <c r="Q138" s="46">
        <v>25.66</v>
      </c>
      <c r="R138" s="47">
        <v>160.63</v>
      </c>
      <c r="S138" s="46">
        <v>257015.33</v>
      </c>
      <c r="T138" s="52">
        <f t="shared" si="37"/>
        <v>1413.5843150000001</v>
      </c>
      <c r="U138" s="51">
        <v>7.34</v>
      </c>
      <c r="V138" s="50" t="s">
        <v>45</v>
      </c>
      <c r="W138" s="47">
        <v>0</v>
      </c>
      <c r="X138" s="84">
        <f t="shared" si="39"/>
        <v>12.18</v>
      </c>
      <c r="Y138" s="85">
        <f t="shared" si="40"/>
        <v>12.18</v>
      </c>
      <c r="Z138" s="52">
        <f t="shared" ref="Z138:Z140" si="44">P138*3.53</f>
        <v>10.59</v>
      </c>
      <c r="AA138" s="53">
        <f t="shared" si="38"/>
        <v>1616.5043150000001</v>
      </c>
      <c r="AB138" s="99"/>
      <c r="AC138" s="86" t="s">
        <v>1605</v>
      </c>
    </row>
    <row r="139" spans="1:29" x14ac:dyDescent="0.25">
      <c r="A139" s="88"/>
      <c r="B139" s="38">
        <v>80624</v>
      </c>
      <c r="C139" s="38" t="s">
        <v>1606</v>
      </c>
      <c r="D139" s="38" t="s">
        <v>1607</v>
      </c>
      <c r="E139" s="39">
        <v>45135</v>
      </c>
      <c r="F139" s="40" t="s">
        <v>44</v>
      </c>
      <c r="G139" s="38" t="s">
        <v>0</v>
      </c>
      <c r="H139" s="41" t="s">
        <v>1608</v>
      </c>
      <c r="I139" s="42" t="s">
        <v>8</v>
      </c>
      <c r="J139" s="38" t="s">
        <v>10</v>
      </c>
      <c r="K139" s="43">
        <v>0.21</v>
      </c>
      <c r="L139" s="43">
        <v>0.35</v>
      </c>
      <c r="M139" s="43">
        <v>0.21</v>
      </c>
      <c r="N139" s="44">
        <v>1</v>
      </c>
      <c r="O139" s="44">
        <v>1</v>
      </c>
      <c r="P139" s="45">
        <v>3</v>
      </c>
      <c r="Q139" s="46">
        <v>27.93</v>
      </c>
      <c r="R139" s="47">
        <v>189.68</v>
      </c>
      <c r="S139" s="46">
        <v>257015.33</v>
      </c>
      <c r="T139" s="52">
        <f t="shared" si="37"/>
        <v>1413.5843150000001</v>
      </c>
      <c r="U139" s="51">
        <v>7.34</v>
      </c>
      <c r="V139" s="50" t="s">
        <v>45</v>
      </c>
      <c r="W139" s="47">
        <v>0</v>
      </c>
      <c r="X139" s="84">
        <f t="shared" si="39"/>
        <v>12.18</v>
      </c>
      <c r="Y139" s="85">
        <f t="shared" si="40"/>
        <v>12.18</v>
      </c>
      <c r="Z139" s="52">
        <f t="shared" si="44"/>
        <v>10.59</v>
      </c>
      <c r="AA139" s="53">
        <f t="shared" si="38"/>
        <v>1645.5543150000001</v>
      </c>
      <c r="AB139" s="99"/>
      <c r="AC139" s="86" t="s">
        <v>1609</v>
      </c>
    </row>
    <row r="140" spans="1:29" x14ac:dyDescent="0.25">
      <c r="A140" s="88"/>
      <c r="B140" s="38">
        <v>80631</v>
      </c>
      <c r="C140" s="38" t="s">
        <v>1610</v>
      </c>
      <c r="D140" s="38" t="s">
        <v>1611</v>
      </c>
      <c r="E140" s="39">
        <v>45135</v>
      </c>
      <c r="F140" s="40" t="s">
        <v>44</v>
      </c>
      <c r="G140" s="38" t="s">
        <v>0</v>
      </c>
      <c r="H140" s="41" t="s">
        <v>1612</v>
      </c>
      <c r="I140" s="42" t="s">
        <v>8</v>
      </c>
      <c r="J140" s="38" t="s">
        <v>10</v>
      </c>
      <c r="K140" s="43">
        <v>0.21</v>
      </c>
      <c r="L140" s="43">
        <v>0.35</v>
      </c>
      <c r="M140" s="43">
        <v>0.21</v>
      </c>
      <c r="N140" s="44">
        <v>1</v>
      </c>
      <c r="O140" s="44">
        <v>1</v>
      </c>
      <c r="P140" s="45">
        <v>3</v>
      </c>
      <c r="Q140" s="46">
        <v>27.93</v>
      </c>
      <c r="R140" s="47">
        <v>189.68</v>
      </c>
      <c r="S140" s="46">
        <v>257015.33</v>
      </c>
      <c r="T140" s="52">
        <f t="shared" si="37"/>
        <v>1413.5843150000001</v>
      </c>
      <c r="U140" s="51">
        <v>7.34</v>
      </c>
      <c r="V140" s="50" t="s">
        <v>45</v>
      </c>
      <c r="W140" s="47">
        <v>0</v>
      </c>
      <c r="X140" s="84">
        <f t="shared" si="39"/>
        <v>12.18</v>
      </c>
      <c r="Y140" s="85">
        <f t="shared" si="40"/>
        <v>12.18</v>
      </c>
      <c r="Z140" s="52">
        <f t="shared" si="44"/>
        <v>10.59</v>
      </c>
      <c r="AA140" s="53">
        <f t="shared" si="38"/>
        <v>1645.5543150000001</v>
      </c>
      <c r="AB140" s="99"/>
      <c r="AC140" s="86" t="s">
        <v>1609</v>
      </c>
    </row>
    <row r="141" spans="1:29" x14ac:dyDescent="0.25">
      <c r="A141" s="88"/>
      <c r="B141" s="38">
        <v>80621</v>
      </c>
      <c r="C141" s="38" t="s">
        <v>1613</v>
      </c>
      <c r="D141" s="38" t="s">
        <v>1614</v>
      </c>
      <c r="E141" s="39">
        <v>45135</v>
      </c>
      <c r="F141" s="40" t="s">
        <v>44</v>
      </c>
      <c r="G141" s="38" t="s">
        <v>0</v>
      </c>
      <c r="H141" s="41" t="s">
        <v>60</v>
      </c>
      <c r="I141" s="42" t="s">
        <v>7</v>
      </c>
      <c r="J141" s="38" t="s">
        <v>3</v>
      </c>
      <c r="K141" s="43">
        <v>0.21</v>
      </c>
      <c r="L141" s="43">
        <v>0.35</v>
      </c>
      <c r="M141" s="43">
        <v>0.22</v>
      </c>
      <c r="N141" s="44">
        <v>1</v>
      </c>
      <c r="O141" s="44">
        <v>1</v>
      </c>
      <c r="P141" s="45">
        <v>3</v>
      </c>
      <c r="Q141" s="46">
        <v>24.74</v>
      </c>
      <c r="R141" s="47">
        <v>175.02</v>
      </c>
      <c r="S141" s="46">
        <v>257015.33</v>
      </c>
      <c r="T141" s="52">
        <f t="shared" si="37"/>
        <v>1413.5843150000001</v>
      </c>
      <c r="U141" s="51">
        <v>7.34</v>
      </c>
      <c r="V141" s="50" t="s">
        <v>45</v>
      </c>
      <c r="W141" s="47">
        <v>0</v>
      </c>
      <c r="X141" s="84">
        <f t="shared" si="39"/>
        <v>12.18</v>
      </c>
      <c r="Y141" s="85">
        <f t="shared" si="40"/>
        <v>12.18</v>
      </c>
      <c r="Z141" s="52">
        <v>0</v>
      </c>
      <c r="AA141" s="53">
        <f t="shared" si="38"/>
        <v>1620.3043150000001</v>
      </c>
      <c r="AB141" s="99"/>
      <c r="AC141" s="86" t="s">
        <v>1615</v>
      </c>
    </row>
    <row r="142" spans="1:29" x14ac:dyDescent="0.25">
      <c r="A142" s="88"/>
      <c r="B142" s="38">
        <v>80571</v>
      </c>
      <c r="C142" s="38" t="s">
        <v>1616</v>
      </c>
      <c r="D142" s="38" t="s">
        <v>1617</v>
      </c>
      <c r="E142" s="39">
        <v>45134</v>
      </c>
      <c r="F142" s="40" t="s">
        <v>44</v>
      </c>
      <c r="G142" s="38" t="s">
        <v>0</v>
      </c>
      <c r="H142" s="41" t="s">
        <v>74</v>
      </c>
      <c r="I142" s="42" t="s">
        <v>8</v>
      </c>
      <c r="J142" s="38" t="s">
        <v>3</v>
      </c>
      <c r="K142" s="43">
        <v>0.47</v>
      </c>
      <c r="L142" s="43">
        <v>0.52</v>
      </c>
      <c r="M142" s="43">
        <v>0.45</v>
      </c>
      <c r="N142" s="44">
        <v>1</v>
      </c>
      <c r="O142" s="44">
        <v>18</v>
      </c>
      <c r="P142" s="45">
        <v>18</v>
      </c>
      <c r="Q142" s="46">
        <v>27.93</v>
      </c>
      <c r="R142" s="47">
        <v>502.74</v>
      </c>
      <c r="S142" s="46">
        <v>811977.7</v>
      </c>
      <c r="T142" s="52">
        <f t="shared" si="37"/>
        <v>4465.8773499999998</v>
      </c>
      <c r="U142" s="51">
        <v>7.34</v>
      </c>
      <c r="V142" s="50" t="s">
        <v>45</v>
      </c>
      <c r="W142" s="47">
        <v>0</v>
      </c>
      <c r="X142" s="84">
        <f t="shared" si="39"/>
        <v>73.08</v>
      </c>
      <c r="Y142" s="85">
        <f t="shared" si="40"/>
        <v>73.08</v>
      </c>
      <c r="Z142" s="52">
        <v>0</v>
      </c>
      <c r="AA142" s="53">
        <f t="shared" si="38"/>
        <v>5122.1173499999995</v>
      </c>
      <c r="AB142" s="99"/>
      <c r="AC142" s="86" t="s">
        <v>1618</v>
      </c>
    </row>
    <row r="143" spans="1:29" x14ac:dyDescent="0.25">
      <c r="A143" s="88"/>
      <c r="B143" s="38">
        <v>80564</v>
      </c>
      <c r="C143" s="38" t="s">
        <v>1619</v>
      </c>
      <c r="D143" s="38" t="s">
        <v>1620</v>
      </c>
      <c r="E143" s="39">
        <v>45134</v>
      </c>
      <c r="F143" s="40" t="s">
        <v>44</v>
      </c>
      <c r="G143" s="38" t="s">
        <v>0</v>
      </c>
      <c r="H143" s="41" t="s">
        <v>1</v>
      </c>
      <c r="I143" s="42" t="s">
        <v>2</v>
      </c>
      <c r="J143" s="38" t="s">
        <v>3</v>
      </c>
      <c r="K143" s="43">
        <v>0.44</v>
      </c>
      <c r="L143" s="43">
        <v>0.44</v>
      </c>
      <c r="M143" s="43">
        <v>0.43</v>
      </c>
      <c r="N143" s="44">
        <v>1</v>
      </c>
      <c r="O143" s="44">
        <v>17</v>
      </c>
      <c r="P143" s="45">
        <v>17</v>
      </c>
      <c r="Q143" s="46">
        <v>14.56</v>
      </c>
      <c r="R143" s="47">
        <v>247.52</v>
      </c>
      <c r="S143" s="46">
        <v>973732.24</v>
      </c>
      <c r="T143" s="52">
        <f t="shared" si="37"/>
        <v>5355.5273200000001</v>
      </c>
      <c r="U143" s="51">
        <v>7.34</v>
      </c>
      <c r="V143" s="50" t="s">
        <v>64</v>
      </c>
      <c r="W143" s="47">
        <f t="shared" ref="W143:W145" si="45">P143*3.53</f>
        <v>60.01</v>
      </c>
      <c r="X143" s="84">
        <f t="shared" si="39"/>
        <v>69.02</v>
      </c>
      <c r="Y143" s="85">
        <f t="shared" si="40"/>
        <v>69.02</v>
      </c>
      <c r="Z143" s="52">
        <v>0</v>
      </c>
      <c r="AA143" s="53">
        <f t="shared" si="38"/>
        <v>5808.4373200000018</v>
      </c>
      <c r="AB143" s="99"/>
      <c r="AC143" s="86" t="s">
        <v>1631</v>
      </c>
    </row>
    <row r="144" spans="1:29" x14ac:dyDescent="0.25">
      <c r="A144" s="88"/>
      <c r="B144" s="38">
        <v>80565</v>
      </c>
      <c r="C144" s="38" t="s">
        <v>1621</v>
      </c>
      <c r="D144" s="38" t="s">
        <v>1622</v>
      </c>
      <c r="E144" s="39">
        <v>45134</v>
      </c>
      <c r="F144" s="40" t="s">
        <v>44</v>
      </c>
      <c r="G144" s="38" t="s">
        <v>0</v>
      </c>
      <c r="H144" s="41" t="s">
        <v>74</v>
      </c>
      <c r="I144" s="42" t="s">
        <v>8</v>
      </c>
      <c r="J144" s="38" t="s">
        <v>3</v>
      </c>
      <c r="K144" s="43">
        <v>0.44</v>
      </c>
      <c r="L144" s="43">
        <v>0.44</v>
      </c>
      <c r="M144" s="43">
        <v>0.4</v>
      </c>
      <c r="N144" s="44">
        <v>1</v>
      </c>
      <c r="O144" s="44">
        <v>17</v>
      </c>
      <c r="P144" s="45">
        <v>17</v>
      </c>
      <c r="Q144" s="46">
        <v>27.93</v>
      </c>
      <c r="R144" s="47">
        <v>474.81</v>
      </c>
      <c r="S144" s="46">
        <v>243433.06</v>
      </c>
      <c r="T144" s="52">
        <f t="shared" si="37"/>
        <v>1338.88183</v>
      </c>
      <c r="U144" s="51">
        <v>7.34</v>
      </c>
      <c r="V144" s="50" t="s">
        <v>64</v>
      </c>
      <c r="W144" s="47">
        <f t="shared" si="45"/>
        <v>60.01</v>
      </c>
      <c r="X144" s="84">
        <f t="shared" si="39"/>
        <v>69.02</v>
      </c>
      <c r="Y144" s="85">
        <f t="shared" si="40"/>
        <v>69.02</v>
      </c>
      <c r="Z144" s="52">
        <v>0</v>
      </c>
      <c r="AA144" s="53">
        <f t="shared" si="38"/>
        <v>2019.0818299999999</v>
      </c>
      <c r="AB144" s="99"/>
      <c r="AC144" s="86" t="s">
        <v>1618</v>
      </c>
    </row>
    <row r="145" spans="1:29" x14ac:dyDescent="0.25">
      <c r="A145" s="88"/>
      <c r="B145" s="38">
        <v>80557</v>
      </c>
      <c r="C145" s="38" t="s">
        <v>1623</v>
      </c>
      <c r="D145" s="38" t="s">
        <v>1624</v>
      </c>
      <c r="E145" s="39">
        <v>45134</v>
      </c>
      <c r="F145" s="40" t="s">
        <v>44</v>
      </c>
      <c r="G145" s="38" t="s">
        <v>0</v>
      </c>
      <c r="H145" s="41" t="s">
        <v>56</v>
      </c>
      <c r="I145" s="42" t="s">
        <v>5</v>
      </c>
      <c r="J145" s="38" t="s">
        <v>3</v>
      </c>
      <c r="K145" s="43">
        <v>0.44</v>
      </c>
      <c r="L145" s="43">
        <v>0.44</v>
      </c>
      <c r="M145" s="43">
        <v>0.43</v>
      </c>
      <c r="N145" s="44">
        <v>1</v>
      </c>
      <c r="O145" s="44">
        <v>17</v>
      </c>
      <c r="P145" s="45">
        <v>17</v>
      </c>
      <c r="Q145" s="46">
        <v>15.21</v>
      </c>
      <c r="R145" s="47">
        <v>258.57</v>
      </c>
      <c r="S145" s="46">
        <v>486866.12</v>
      </c>
      <c r="T145" s="52">
        <f t="shared" si="37"/>
        <v>2677.7636600000001</v>
      </c>
      <c r="U145" s="51">
        <v>7.34</v>
      </c>
      <c r="V145" s="50" t="s">
        <v>64</v>
      </c>
      <c r="W145" s="47">
        <f t="shared" si="45"/>
        <v>60.01</v>
      </c>
      <c r="X145" s="84">
        <f t="shared" si="39"/>
        <v>69.02</v>
      </c>
      <c r="Y145" s="85">
        <f t="shared" si="40"/>
        <v>69.02</v>
      </c>
      <c r="Z145" s="52">
        <v>0</v>
      </c>
      <c r="AA145" s="53">
        <f t="shared" si="38"/>
        <v>3141.7236600000006</v>
      </c>
      <c r="AB145" s="99"/>
      <c r="AC145" s="86" t="s">
        <v>1625</v>
      </c>
    </row>
    <row r="146" spans="1:29" x14ac:dyDescent="0.25">
      <c r="A146" s="88"/>
      <c r="B146" s="38">
        <v>79095</v>
      </c>
      <c r="C146" s="38" t="s">
        <v>1626</v>
      </c>
      <c r="D146" s="38" t="s">
        <v>1627</v>
      </c>
      <c r="E146" s="39">
        <v>45125</v>
      </c>
      <c r="F146" s="40" t="s">
        <v>44</v>
      </c>
      <c r="G146" s="38" t="s">
        <v>0</v>
      </c>
      <c r="H146" s="41" t="s">
        <v>106</v>
      </c>
      <c r="I146" s="42" t="s">
        <v>16</v>
      </c>
      <c r="J146" s="38" t="s">
        <v>10</v>
      </c>
      <c r="K146" s="43">
        <v>0.56999999999999995</v>
      </c>
      <c r="L146" s="43">
        <v>0.49</v>
      </c>
      <c r="M146" s="43">
        <v>0.83</v>
      </c>
      <c r="N146" s="44">
        <v>1</v>
      </c>
      <c r="O146" s="44">
        <v>16</v>
      </c>
      <c r="P146" s="45">
        <v>39</v>
      </c>
      <c r="Q146" s="46">
        <v>8.08</v>
      </c>
      <c r="R146" s="47">
        <v>315.12</v>
      </c>
      <c r="S146" s="46">
        <v>241107.66</v>
      </c>
      <c r="T146" s="52">
        <f t="shared" si="37"/>
        <v>1326.0921300000002</v>
      </c>
      <c r="U146" s="51">
        <v>7.34</v>
      </c>
      <c r="V146" s="50" t="s">
        <v>45</v>
      </c>
      <c r="W146" s="47">
        <v>0</v>
      </c>
      <c r="X146" s="84">
        <f t="shared" si="39"/>
        <v>158.33999999999997</v>
      </c>
      <c r="Y146" s="85">
        <f t="shared" si="40"/>
        <v>158.33999999999997</v>
      </c>
      <c r="Z146" s="52">
        <f t="shared" ref="Z146" si="46">P146*3.53</f>
        <v>137.66999999999999</v>
      </c>
      <c r="AA146" s="53">
        <f t="shared" si="38"/>
        <v>2102.9021299999999</v>
      </c>
      <c r="AB146" s="99"/>
      <c r="AC146" s="86" t="s">
        <v>1628</v>
      </c>
    </row>
    <row r="147" spans="1:29" x14ac:dyDescent="0.25">
      <c r="A147" s="88"/>
      <c r="B147" s="38">
        <v>80563</v>
      </c>
      <c r="C147" s="38" t="s">
        <v>1629</v>
      </c>
      <c r="D147" s="38" t="s">
        <v>1630</v>
      </c>
      <c r="E147" s="39">
        <v>45134</v>
      </c>
      <c r="F147" s="40" t="s">
        <v>44</v>
      </c>
      <c r="G147" s="38" t="s">
        <v>0</v>
      </c>
      <c r="H147" s="41" t="s">
        <v>1</v>
      </c>
      <c r="I147" s="42" t="s">
        <v>2</v>
      </c>
      <c r="J147" s="38" t="s">
        <v>3</v>
      </c>
      <c r="K147" s="43">
        <v>0.44</v>
      </c>
      <c r="L147" s="43">
        <v>0.44</v>
      </c>
      <c r="M147" s="43">
        <v>0.43</v>
      </c>
      <c r="N147" s="44">
        <v>1</v>
      </c>
      <c r="O147" s="44">
        <v>17</v>
      </c>
      <c r="P147" s="45">
        <v>17</v>
      </c>
      <c r="Q147" s="46">
        <v>14.56</v>
      </c>
      <c r="R147" s="47">
        <v>247.52</v>
      </c>
      <c r="S147" s="46">
        <v>486866.12</v>
      </c>
      <c r="T147" s="52">
        <f t="shared" si="37"/>
        <v>2677.7636600000001</v>
      </c>
      <c r="U147" s="51">
        <v>7.34</v>
      </c>
      <c r="V147" s="50" t="s">
        <v>64</v>
      </c>
      <c r="W147" s="47">
        <f t="shared" ref="W147:W153" si="47">P147*3.53</f>
        <v>60.01</v>
      </c>
      <c r="X147" s="84">
        <f t="shared" si="39"/>
        <v>69.02</v>
      </c>
      <c r="Y147" s="85">
        <f t="shared" si="40"/>
        <v>69.02</v>
      </c>
      <c r="Z147" s="52">
        <v>0</v>
      </c>
      <c r="AA147" s="53">
        <f t="shared" si="38"/>
        <v>3130.6736600000004</v>
      </c>
      <c r="AB147" s="99"/>
      <c r="AC147" s="86" t="s">
        <v>1631</v>
      </c>
    </row>
    <row r="148" spans="1:29" x14ac:dyDescent="0.25">
      <c r="A148" s="88"/>
      <c r="B148" s="38">
        <v>80562</v>
      </c>
      <c r="C148" s="38" t="s">
        <v>1632</v>
      </c>
      <c r="D148" s="38" t="s">
        <v>1633</v>
      </c>
      <c r="E148" s="39">
        <v>45134</v>
      </c>
      <c r="F148" s="40" t="s">
        <v>44</v>
      </c>
      <c r="G148" s="38" t="s">
        <v>0</v>
      </c>
      <c r="H148" s="41" t="s">
        <v>1</v>
      </c>
      <c r="I148" s="42" t="s">
        <v>2</v>
      </c>
      <c r="J148" s="38" t="s">
        <v>3</v>
      </c>
      <c r="K148" s="43">
        <v>0.44</v>
      </c>
      <c r="L148" s="43">
        <v>0.44</v>
      </c>
      <c r="M148" s="43">
        <v>0.43</v>
      </c>
      <c r="N148" s="44">
        <v>1</v>
      </c>
      <c r="O148" s="44">
        <v>16</v>
      </c>
      <c r="P148" s="45">
        <v>16</v>
      </c>
      <c r="Q148" s="46">
        <v>14.56</v>
      </c>
      <c r="R148" s="47">
        <v>232.96</v>
      </c>
      <c r="S148" s="46">
        <v>243433.06</v>
      </c>
      <c r="T148" s="52">
        <f t="shared" si="37"/>
        <v>1338.88183</v>
      </c>
      <c r="U148" s="51">
        <v>7.34</v>
      </c>
      <c r="V148" s="50" t="s">
        <v>64</v>
      </c>
      <c r="W148" s="47">
        <f t="shared" si="47"/>
        <v>56.48</v>
      </c>
      <c r="X148" s="84">
        <f t="shared" si="39"/>
        <v>64.959999999999994</v>
      </c>
      <c r="Y148" s="85">
        <f t="shared" si="40"/>
        <v>64.959999999999994</v>
      </c>
      <c r="Z148" s="52">
        <v>0</v>
      </c>
      <c r="AA148" s="53">
        <f t="shared" si="38"/>
        <v>1765.5818300000001</v>
      </c>
      <c r="AB148" s="99"/>
      <c r="AC148" s="86" t="s">
        <v>1631</v>
      </c>
    </row>
    <row r="149" spans="1:29" x14ac:dyDescent="0.25">
      <c r="A149" s="88"/>
      <c r="B149" s="38">
        <v>80552</v>
      </c>
      <c r="C149" s="38" t="s">
        <v>1634</v>
      </c>
      <c r="D149" s="38" t="s">
        <v>1635</v>
      </c>
      <c r="E149" s="39">
        <v>45134</v>
      </c>
      <c r="F149" s="40" t="s">
        <v>44</v>
      </c>
      <c r="G149" s="38" t="s">
        <v>0</v>
      </c>
      <c r="H149" s="41" t="s">
        <v>71</v>
      </c>
      <c r="I149" s="42" t="s">
        <v>9</v>
      </c>
      <c r="J149" s="38" t="s">
        <v>3</v>
      </c>
      <c r="K149" s="43">
        <v>0.44</v>
      </c>
      <c r="L149" s="43">
        <v>0.44</v>
      </c>
      <c r="M149" s="43">
        <v>0.43</v>
      </c>
      <c r="N149" s="44">
        <v>1</v>
      </c>
      <c r="O149" s="44">
        <v>17</v>
      </c>
      <c r="P149" s="45">
        <v>17</v>
      </c>
      <c r="Q149" s="46">
        <v>10.89</v>
      </c>
      <c r="R149" s="47">
        <v>185.13</v>
      </c>
      <c r="S149" s="46">
        <v>486866.12</v>
      </c>
      <c r="T149" s="52">
        <f t="shared" si="37"/>
        <v>2677.7636600000001</v>
      </c>
      <c r="U149" s="51">
        <v>7.34</v>
      </c>
      <c r="V149" s="50" t="s">
        <v>64</v>
      </c>
      <c r="W149" s="47">
        <f t="shared" si="47"/>
        <v>60.01</v>
      </c>
      <c r="X149" s="84">
        <f t="shared" si="39"/>
        <v>69.02</v>
      </c>
      <c r="Y149" s="85">
        <f t="shared" si="40"/>
        <v>69.02</v>
      </c>
      <c r="Z149" s="52">
        <v>0</v>
      </c>
      <c r="AA149" s="53">
        <f t="shared" si="38"/>
        <v>3068.2836600000005</v>
      </c>
      <c r="AB149" s="99"/>
      <c r="AC149" s="86" t="s">
        <v>1636</v>
      </c>
    </row>
    <row r="150" spans="1:29" x14ac:dyDescent="0.25">
      <c r="A150" s="88"/>
      <c r="B150" s="38">
        <v>79103</v>
      </c>
      <c r="C150" s="38" t="s">
        <v>1637</v>
      </c>
      <c r="D150" s="38" t="s">
        <v>1638</v>
      </c>
      <c r="E150" s="39">
        <v>45125</v>
      </c>
      <c r="F150" s="40" t="s">
        <v>44</v>
      </c>
      <c r="G150" s="38" t="s">
        <v>0</v>
      </c>
      <c r="H150" s="41" t="s">
        <v>217</v>
      </c>
      <c r="I150" s="42" t="s">
        <v>9</v>
      </c>
      <c r="J150" s="38" t="s">
        <v>10</v>
      </c>
      <c r="K150" s="43">
        <v>0.56999999999999995</v>
      </c>
      <c r="L150" s="43">
        <v>0.49</v>
      </c>
      <c r="M150" s="43">
        <v>0.83</v>
      </c>
      <c r="N150" s="44">
        <v>1</v>
      </c>
      <c r="O150" s="44">
        <v>16</v>
      </c>
      <c r="P150" s="45">
        <v>39</v>
      </c>
      <c r="Q150" s="46">
        <v>9.51</v>
      </c>
      <c r="R150" s="47">
        <v>370.89</v>
      </c>
      <c r="S150" s="46">
        <v>241107.66</v>
      </c>
      <c r="T150" s="52">
        <f t="shared" si="37"/>
        <v>1326.0921300000002</v>
      </c>
      <c r="U150" s="51">
        <v>7.34</v>
      </c>
      <c r="V150" s="50" t="s">
        <v>64</v>
      </c>
      <c r="W150" s="47">
        <f t="shared" si="47"/>
        <v>137.66999999999999</v>
      </c>
      <c r="X150" s="84">
        <f t="shared" si="39"/>
        <v>158.33999999999997</v>
      </c>
      <c r="Y150" s="85">
        <f t="shared" si="40"/>
        <v>158.33999999999997</v>
      </c>
      <c r="Z150" s="52">
        <f t="shared" ref="Z150" si="48">P150*3.53</f>
        <v>137.66999999999999</v>
      </c>
      <c r="AA150" s="53">
        <f t="shared" si="38"/>
        <v>2296.3421300000005</v>
      </c>
      <c r="AB150" s="99"/>
      <c r="AC150" s="86" t="s">
        <v>1639</v>
      </c>
    </row>
    <row r="151" spans="1:29" x14ac:dyDescent="0.25">
      <c r="A151" s="88"/>
      <c r="B151" s="38">
        <v>80559</v>
      </c>
      <c r="C151" s="38" t="s">
        <v>1640</v>
      </c>
      <c r="D151" s="38" t="s">
        <v>1641</v>
      </c>
      <c r="E151" s="39">
        <v>45134</v>
      </c>
      <c r="F151" s="40" t="s">
        <v>44</v>
      </c>
      <c r="G151" s="38" t="s">
        <v>0</v>
      </c>
      <c r="H151" s="41" t="s">
        <v>54</v>
      </c>
      <c r="I151" s="42" t="s">
        <v>16</v>
      </c>
      <c r="J151" s="38" t="s">
        <v>3</v>
      </c>
      <c r="K151" s="43">
        <v>0.44</v>
      </c>
      <c r="L151" s="43">
        <v>0.44</v>
      </c>
      <c r="M151" s="43">
        <v>0.43</v>
      </c>
      <c r="N151" s="44">
        <v>1</v>
      </c>
      <c r="O151" s="44">
        <v>17</v>
      </c>
      <c r="P151" s="45">
        <v>17</v>
      </c>
      <c r="Q151" s="46">
        <v>9.2100000000000009</v>
      </c>
      <c r="R151" s="47">
        <v>156.57</v>
      </c>
      <c r="S151" s="46">
        <v>486866.12</v>
      </c>
      <c r="T151" s="52">
        <f t="shared" si="37"/>
        <v>2677.7636600000001</v>
      </c>
      <c r="U151" s="51">
        <v>7.34</v>
      </c>
      <c r="V151" s="50" t="s">
        <v>64</v>
      </c>
      <c r="W151" s="47">
        <f t="shared" si="47"/>
        <v>60.01</v>
      </c>
      <c r="X151" s="84">
        <f t="shared" si="39"/>
        <v>69.02</v>
      </c>
      <c r="Y151" s="85">
        <f t="shared" si="40"/>
        <v>69.02</v>
      </c>
      <c r="Z151" s="52">
        <v>0</v>
      </c>
      <c r="AA151" s="53">
        <f t="shared" si="38"/>
        <v>3039.7236600000006</v>
      </c>
      <c r="AB151" s="99"/>
      <c r="AC151" s="86" t="s">
        <v>1642</v>
      </c>
    </row>
    <row r="152" spans="1:29" x14ac:dyDescent="0.25">
      <c r="A152" s="88"/>
      <c r="B152" s="38">
        <v>80555</v>
      </c>
      <c r="C152" s="38" t="s">
        <v>1643</v>
      </c>
      <c r="D152" s="38" t="s">
        <v>1644</v>
      </c>
      <c r="E152" s="39">
        <v>45134</v>
      </c>
      <c r="F152" s="40" t="s">
        <v>44</v>
      </c>
      <c r="G152" s="38" t="s">
        <v>0</v>
      </c>
      <c r="H152" s="41" t="s">
        <v>56</v>
      </c>
      <c r="I152" s="42" t="s">
        <v>5</v>
      </c>
      <c r="J152" s="38" t="s">
        <v>3</v>
      </c>
      <c r="K152" s="43">
        <v>0.44</v>
      </c>
      <c r="L152" s="43">
        <v>0.44</v>
      </c>
      <c r="M152" s="43">
        <v>0.43</v>
      </c>
      <c r="N152" s="44">
        <v>1</v>
      </c>
      <c r="O152" s="44">
        <v>17</v>
      </c>
      <c r="P152" s="45">
        <v>17</v>
      </c>
      <c r="Q152" s="46">
        <v>15.21</v>
      </c>
      <c r="R152" s="47">
        <v>258.57</v>
      </c>
      <c r="S152" s="46">
        <v>486866.12</v>
      </c>
      <c r="T152" s="52">
        <f t="shared" si="37"/>
        <v>2677.7636600000001</v>
      </c>
      <c r="U152" s="51">
        <v>7.34</v>
      </c>
      <c r="V152" s="50" t="s">
        <v>64</v>
      </c>
      <c r="W152" s="47">
        <f t="shared" si="47"/>
        <v>60.01</v>
      </c>
      <c r="X152" s="84">
        <f t="shared" si="39"/>
        <v>69.02</v>
      </c>
      <c r="Y152" s="85">
        <f t="shared" si="40"/>
        <v>69.02</v>
      </c>
      <c r="Z152" s="52">
        <v>0</v>
      </c>
      <c r="AA152" s="53">
        <f t="shared" si="38"/>
        <v>3141.7236600000006</v>
      </c>
      <c r="AB152" s="99"/>
      <c r="AC152" s="86" t="s">
        <v>1625</v>
      </c>
    </row>
    <row r="153" spans="1:29" x14ac:dyDescent="0.25">
      <c r="A153" s="88"/>
      <c r="B153" s="38">
        <v>80556</v>
      </c>
      <c r="C153" s="38" t="s">
        <v>1645</v>
      </c>
      <c r="D153" s="38" t="s">
        <v>1646</v>
      </c>
      <c r="E153" s="39">
        <v>45134</v>
      </c>
      <c r="F153" s="40" t="s">
        <v>44</v>
      </c>
      <c r="G153" s="38" t="s">
        <v>0</v>
      </c>
      <c r="H153" s="41" t="s">
        <v>56</v>
      </c>
      <c r="I153" s="42" t="s">
        <v>5</v>
      </c>
      <c r="J153" s="38" t="s">
        <v>3</v>
      </c>
      <c r="K153" s="43">
        <v>0.44</v>
      </c>
      <c r="L153" s="43">
        <v>0.44</v>
      </c>
      <c r="M153" s="43">
        <v>0.43</v>
      </c>
      <c r="N153" s="44">
        <v>1</v>
      </c>
      <c r="O153" s="44">
        <v>17</v>
      </c>
      <c r="P153" s="45">
        <v>17</v>
      </c>
      <c r="Q153" s="46">
        <v>15.21</v>
      </c>
      <c r="R153" s="47">
        <v>258.57</v>
      </c>
      <c r="S153" s="46">
        <v>243433.06</v>
      </c>
      <c r="T153" s="52">
        <f t="shared" si="37"/>
        <v>1338.88183</v>
      </c>
      <c r="U153" s="51">
        <v>7.34</v>
      </c>
      <c r="V153" s="50" t="s">
        <v>64</v>
      </c>
      <c r="W153" s="47">
        <f t="shared" si="47"/>
        <v>60.01</v>
      </c>
      <c r="X153" s="84">
        <f t="shared" si="39"/>
        <v>69.02</v>
      </c>
      <c r="Y153" s="85">
        <f t="shared" si="40"/>
        <v>69.02</v>
      </c>
      <c r="Z153" s="52">
        <v>0</v>
      </c>
      <c r="AA153" s="53">
        <f t="shared" si="38"/>
        <v>1802.8418299999998</v>
      </c>
      <c r="AB153" s="99"/>
      <c r="AC153" s="86" t="s">
        <v>1625</v>
      </c>
    </row>
    <row r="154" spans="1:29" x14ac:dyDescent="0.25">
      <c r="A154" s="88"/>
      <c r="B154" s="38">
        <v>80558</v>
      </c>
      <c r="C154" s="38" t="s">
        <v>1647</v>
      </c>
      <c r="D154" s="38" t="s">
        <v>1648</v>
      </c>
      <c r="E154" s="39">
        <v>45134</v>
      </c>
      <c r="F154" s="40" t="s">
        <v>44</v>
      </c>
      <c r="G154" s="38" t="s">
        <v>0</v>
      </c>
      <c r="H154" s="41" t="s">
        <v>134</v>
      </c>
      <c r="I154" s="42" t="s">
        <v>16</v>
      </c>
      <c r="J154" s="38" t="s">
        <v>10</v>
      </c>
      <c r="K154" s="43">
        <v>0.44</v>
      </c>
      <c r="L154" s="43">
        <v>0.44</v>
      </c>
      <c r="M154" s="43">
        <v>0.43</v>
      </c>
      <c r="N154" s="44">
        <v>1</v>
      </c>
      <c r="O154" s="44">
        <v>18</v>
      </c>
      <c r="P154" s="45">
        <v>18</v>
      </c>
      <c r="Q154" s="46">
        <v>9.2100000000000009</v>
      </c>
      <c r="R154" s="47">
        <v>165.78</v>
      </c>
      <c r="S154" s="46">
        <v>811977.7</v>
      </c>
      <c r="T154" s="52">
        <f t="shared" si="37"/>
        <v>4465.8773499999998</v>
      </c>
      <c r="U154" s="51">
        <v>7.34</v>
      </c>
      <c r="V154" s="50" t="s">
        <v>45</v>
      </c>
      <c r="W154" s="47">
        <v>0</v>
      </c>
      <c r="X154" s="84">
        <f t="shared" si="39"/>
        <v>73.08</v>
      </c>
      <c r="Y154" s="85">
        <f t="shared" si="40"/>
        <v>73.08</v>
      </c>
      <c r="Z154" s="52">
        <f t="shared" ref="Z154" si="49">P154*3.53</f>
        <v>63.54</v>
      </c>
      <c r="AA154" s="53">
        <f t="shared" si="38"/>
        <v>4848.6973499999995</v>
      </c>
      <c r="AB154" s="99"/>
      <c r="AC154" s="86" t="s">
        <v>1642</v>
      </c>
    </row>
    <row r="155" spans="1:29" x14ac:dyDescent="0.25">
      <c r="A155" s="88"/>
      <c r="B155" s="38">
        <v>80553</v>
      </c>
      <c r="C155" s="38" t="s">
        <v>1649</v>
      </c>
      <c r="D155" s="38" t="s">
        <v>1650</v>
      </c>
      <c r="E155" s="39">
        <v>45134</v>
      </c>
      <c r="F155" s="40" t="s">
        <v>44</v>
      </c>
      <c r="G155" s="38" t="s">
        <v>0</v>
      </c>
      <c r="H155" s="41" t="s">
        <v>66</v>
      </c>
      <c r="I155" s="42" t="s">
        <v>6</v>
      </c>
      <c r="J155" s="38" t="s">
        <v>3</v>
      </c>
      <c r="K155" s="43">
        <v>0.44</v>
      </c>
      <c r="L155" s="43">
        <v>0.44</v>
      </c>
      <c r="M155" s="43">
        <v>0.43</v>
      </c>
      <c r="N155" s="44">
        <v>1</v>
      </c>
      <c r="O155" s="44">
        <v>18</v>
      </c>
      <c r="P155" s="45">
        <v>18</v>
      </c>
      <c r="Q155" s="46">
        <v>25.49</v>
      </c>
      <c r="R155" s="47">
        <v>458.82</v>
      </c>
      <c r="S155" s="46">
        <v>811977.7</v>
      </c>
      <c r="T155" s="52">
        <f t="shared" si="37"/>
        <v>4465.8773499999998</v>
      </c>
      <c r="U155" s="51">
        <v>7.34</v>
      </c>
      <c r="V155" s="50" t="s">
        <v>64</v>
      </c>
      <c r="W155" s="47">
        <f t="shared" ref="W155:W157" si="50">P155*3.53</f>
        <v>63.54</v>
      </c>
      <c r="X155" s="84">
        <f t="shared" si="39"/>
        <v>73.08</v>
      </c>
      <c r="Y155" s="85">
        <f t="shared" si="40"/>
        <v>73.08</v>
      </c>
      <c r="Z155" s="52">
        <v>0</v>
      </c>
      <c r="AA155" s="53">
        <f t="shared" si="38"/>
        <v>5141.7373499999994</v>
      </c>
      <c r="AB155" s="99"/>
      <c r="AC155" s="86" t="s">
        <v>1651</v>
      </c>
    </row>
    <row r="156" spans="1:29" x14ac:dyDescent="0.25">
      <c r="A156" s="88"/>
      <c r="B156" s="38">
        <v>80561</v>
      </c>
      <c r="C156" s="38" t="s">
        <v>1652</v>
      </c>
      <c r="D156" s="38" t="s">
        <v>1653</v>
      </c>
      <c r="E156" s="39">
        <v>45134</v>
      </c>
      <c r="F156" s="40" t="s">
        <v>44</v>
      </c>
      <c r="G156" s="38" t="s">
        <v>0</v>
      </c>
      <c r="H156" s="41" t="s">
        <v>1</v>
      </c>
      <c r="I156" s="42" t="s">
        <v>2</v>
      </c>
      <c r="J156" s="38" t="s">
        <v>3</v>
      </c>
      <c r="K156" s="43">
        <v>0.52</v>
      </c>
      <c r="L156" s="43">
        <v>0.37</v>
      </c>
      <c r="M156" s="43">
        <v>0.55000000000000004</v>
      </c>
      <c r="N156" s="44">
        <v>1</v>
      </c>
      <c r="O156" s="44">
        <v>18</v>
      </c>
      <c r="P156" s="45">
        <v>18</v>
      </c>
      <c r="Q156" s="46">
        <v>14.56</v>
      </c>
      <c r="R156" s="47">
        <v>262.08</v>
      </c>
      <c r="S156" s="46">
        <v>811977.7</v>
      </c>
      <c r="T156" s="52">
        <f t="shared" si="37"/>
        <v>4465.8773499999998</v>
      </c>
      <c r="U156" s="51">
        <v>7.34</v>
      </c>
      <c r="V156" s="50" t="s">
        <v>64</v>
      </c>
      <c r="W156" s="47">
        <f t="shared" si="50"/>
        <v>63.54</v>
      </c>
      <c r="X156" s="84">
        <f t="shared" si="39"/>
        <v>73.08</v>
      </c>
      <c r="Y156" s="85">
        <f t="shared" si="40"/>
        <v>73.08</v>
      </c>
      <c r="Z156" s="52">
        <v>0</v>
      </c>
      <c r="AA156" s="53">
        <f t="shared" si="38"/>
        <v>4944.9973499999996</v>
      </c>
      <c r="AB156" s="99"/>
      <c r="AC156" s="86" t="s">
        <v>1631</v>
      </c>
    </row>
    <row r="157" spans="1:29" x14ac:dyDescent="0.25">
      <c r="A157" s="88"/>
      <c r="B157" s="38">
        <v>80573</v>
      </c>
      <c r="C157" s="38" t="s">
        <v>1654</v>
      </c>
      <c r="D157" s="38" t="s">
        <v>1655</v>
      </c>
      <c r="E157" s="39">
        <v>45134</v>
      </c>
      <c r="F157" s="40" t="s">
        <v>44</v>
      </c>
      <c r="G157" s="38" t="s">
        <v>0</v>
      </c>
      <c r="H157" s="41" t="s">
        <v>76</v>
      </c>
      <c r="I157" s="42" t="s">
        <v>29</v>
      </c>
      <c r="J157" s="38" t="s">
        <v>3</v>
      </c>
      <c r="K157" s="43">
        <v>0.44</v>
      </c>
      <c r="L157" s="43">
        <v>0.44</v>
      </c>
      <c r="M157" s="43">
        <v>0.43</v>
      </c>
      <c r="N157" s="44">
        <v>1</v>
      </c>
      <c r="O157" s="44">
        <v>18</v>
      </c>
      <c r="P157" s="45">
        <v>18</v>
      </c>
      <c r="Q157" s="46">
        <v>31.06</v>
      </c>
      <c r="R157" s="47">
        <v>559.08000000000004</v>
      </c>
      <c r="S157" s="46">
        <v>811977.7</v>
      </c>
      <c r="T157" s="52">
        <f t="shared" si="37"/>
        <v>4465.8773499999998</v>
      </c>
      <c r="U157" s="51">
        <v>7.34</v>
      </c>
      <c r="V157" s="50" t="s">
        <v>64</v>
      </c>
      <c r="W157" s="47">
        <f t="shared" si="50"/>
        <v>63.54</v>
      </c>
      <c r="X157" s="84">
        <f t="shared" si="39"/>
        <v>73.08</v>
      </c>
      <c r="Y157" s="85">
        <f t="shared" si="40"/>
        <v>73.08</v>
      </c>
      <c r="Z157" s="52">
        <v>0</v>
      </c>
      <c r="AA157" s="53">
        <f t="shared" si="38"/>
        <v>5241.9973499999996</v>
      </c>
      <c r="AB157" s="99"/>
      <c r="AC157" s="86" t="s">
        <v>1656</v>
      </c>
    </row>
    <row r="158" spans="1:29" x14ac:dyDescent="0.25">
      <c r="A158" s="88"/>
      <c r="B158" s="38">
        <v>80569</v>
      </c>
      <c r="C158" s="38" t="s">
        <v>1657</v>
      </c>
      <c r="D158" s="38" t="s">
        <v>1658</v>
      </c>
      <c r="E158" s="39">
        <v>45134</v>
      </c>
      <c r="F158" s="40" t="s">
        <v>44</v>
      </c>
      <c r="G158" s="38" t="s">
        <v>0</v>
      </c>
      <c r="H158" s="41" t="s">
        <v>46</v>
      </c>
      <c r="I158" s="42" t="s">
        <v>11</v>
      </c>
      <c r="J158" s="38" t="s">
        <v>3</v>
      </c>
      <c r="K158" s="43">
        <v>0.44</v>
      </c>
      <c r="L158" s="43">
        <v>0.44</v>
      </c>
      <c r="M158" s="43">
        <v>0.43</v>
      </c>
      <c r="N158" s="44">
        <v>1</v>
      </c>
      <c r="O158" s="44">
        <v>18</v>
      </c>
      <c r="P158" s="45">
        <v>18</v>
      </c>
      <c r="Q158" s="46">
        <v>9.2899999999999991</v>
      </c>
      <c r="R158" s="47">
        <v>167.22</v>
      </c>
      <c r="S158" s="46">
        <v>811977.7</v>
      </c>
      <c r="T158" s="52">
        <f t="shared" si="37"/>
        <v>4465.8773499999998</v>
      </c>
      <c r="U158" s="51">
        <v>7.34</v>
      </c>
      <c r="V158" s="50" t="s">
        <v>45</v>
      </c>
      <c r="W158" s="47">
        <v>0</v>
      </c>
      <c r="X158" s="84">
        <f t="shared" si="39"/>
        <v>73.08</v>
      </c>
      <c r="Y158" s="85">
        <f t="shared" si="40"/>
        <v>73.08</v>
      </c>
      <c r="Z158" s="52">
        <v>0</v>
      </c>
      <c r="AA158" s="53">
        <f t="shared" si="38"/>
        <v>4786.59735</v>
      </c>
      <c r="AB158" s="99"/>
      <c r="AC158" s="86" t="s">
        <v>1659</v>
      </c>
    </row>
    <row r="159" spans="1:29" x14ac:dyDescent="0.25">
      <c r="A159" s="88"/>
      <c r="B159" s="38">
        <v>79115</v>
      </c>
      <c r="C159" s="38" t="s">
        <v>1660</v>
      </c>
      <c r="D159" s="38" t="s">
        <v>1661</v>
      </c>
      <c r="E159" s="39">
        <v>45125</v>
      </c>
      <c r="F159" s="40" t="s">
        <v>44</v>
      </c>
      <c r="G159" s="38" t="s">
        <v>0</v>
      </c>
      <c r="H159" s="41" t="s">
        <v>1</v>
      </c>
      <c r="I159" s="42" t="s">
        <v>2</v>
      </c>
      <c r="J159" s="38" t="s">
        <v>3</v>
      </c>
      <c r="K159" s="43">
        <v>0.56999999999999995</v>
      </c>
      <c r="L159" s="43">
        <v>0.49</v>
      </c>
      <c r="M159" s="43">
        <v>0.83</v>
      </c>
      <c r="N159" s="44">
        <v>1</v>
      </c>
      <c r="O159" s="44">
        <v>16</v>
      </c>
      <c r="P159" s="45">
        <v>39</v>
      </c>
      <c r="Q159" s="46">
        <v>12.74</v>
      </c>
      <c r="R159" s="47">
        <v>496.86</v>
      </c>
      <c r="S159" s="46">
        <v>241107.66</v>
      </c>
      <c r="T159" s="52">
        <f t="shared" si="37"/>
        <v>1326.0921300000002</v>
      </c>
      <c r="U159" s="51">
        <v>7.34</v>
      </c>
      <c r="V159" s="50" t="s">
        <v>64</v>
      </c>
      <c r="W159" s="47">
        <f t="shared" ref="W159:W160" si="51">P159*3.53</f>
        <v>137.66999999999999</v>
      </c>
      <c r="X159" s="84">
        <f t="shared" si="39"/>
        <v>158.33999999999997</v>
      </c>
      <c r="Y159" s="85">
        <f t="shared" si="40"/>
        <v>158.33999999999997</v>
      </c>
      <c r="Z159" s="52">
        <v>0</v>
      </c>
      <c r="AA159" s="53">
        <f t="shared" si="38"/>
        <v>2284.6421300000002</v>
      </c>
      <c r="AB159" s="99"/>
      <c r="AC159" s="86" t="s">
        <v>1662</v>
      </c>
    </row>
    <row r="160" spans="1:29" x14ac:dyDescent="0.25">
      <c r="A160" s="88"/>
      <c r="B160" s="38">
        <v>79111</v>
      </c>
      <c r="C160" s="38" t="s">
        <v>1663</v>
      </c>
      <c r="D160" s="38" t="s">
        <v>1664</v>
      </c>
      <c r="E160" s="39">
        <v>45125</v>
      </c>
      <c r="F160" s="40" t="s">
        <v>44</v>
      </c>
      <c r="G160" s="38" t="s">
        <v>0</v>
      </c>
      <c r="H160" s="41" t="s">
        <v>83</v>
      </c>
      <c r="I160" s="42" t="s">
        <v>11</v>
      </c>
      <c r="J160" s="38" t="s">
        <v>10</v>
      </c>
      <c r="K160" s="43">
        <v>0.32</v>
      </c>
      <c r="L160" s="43">
        <v>0.39</v>
      </c>
      <c r="M160" s="43">
        <v>0.4</v>
      </c>
      <c r="N160" s="44">
        <v>1</v>
      </c>
      <c r="O160" s="44">
        <v>7</v>
      </c>
      <c r="P160" s="45">
        <v>8</v>
      </c>
      <c r="Q160" s="46">
        <v>9.2899999999999991</v>
      </c>
      <c r="R160" s="47">
        <v>107.08</v>
      </c>
      <c r="S160" s="46">
        <v>14159.77</v>
      </c>
      <c r="T160" s="52">
        <f t="shared" si="37"/>
        <v>77.878735000000006</v>
      </c>
      <c r="U160" s="51">
        <v>7.34</v>
      </c>
      <c r="V160" s="50" t="s">
        <v>64</v>
      </c>
      <c r="W160" s="47">
        <f t="shared" si="51"/>
        <v>28.24</v>
      </c>
      <c r="X160" s="84">
        <f t="shared" si="39"/>
        <v>32.479999999999997</v>
      </c>
      <c r="Y160" s="85">
        <f t="shared" si="40"/>
        <v>32.479999999999997</v>
      </c>
      <c r="Z160" s="52">
        <f t="shared" ref="Z160:Z161" si="52">P160*3.53</f>
        <v>28.24</v>
      </c>
      <c r="AA160" s="53">
        <f t="shared" si="38"/>
        <v>313.73873500000002</v>
      </c>
      <c r="AB160" s="99"/>
      <c r="AC160" s="86" t="s">
        <v>1665</v>
      </c>
    </row>
    <row r="161" spans="1:29" x14ac:dyDescent="0.25">
      <c r="A161" s="88"/>
      <c r="B161" s="38">
        <v>79112</v>
      </c>
      <c r="C161" s="38" t="s">
        <v>1666</v>
      </c>
      <c r="D161" s="38" t="s">
        <v>1667</v>
      </c>
      <c r="E161" s="39">
        <v>45125</v>
      </c>
      <c r="F161" s="40" t="s">
        <v>44</v>
      </c>
      <c r="G161" s="38" t="s">
        <v>0</v>
      </c>
      <c r="H161" s="41" t="s">
        <v>171</v>
      </c>
      <c r="I161" s="42" t="s">
        <v>16</v>
      </c>
      <c r="J161" s="38" t="s">
        <v>10</v>
      </c>
      <c r="K161" s="43">
        <v>0.32</v>
      </c>
      <c r="L161" s="43">
        <v>0.39</v>
      </c>
      <c r="M161" s="43">
        <v>0.4</v>
      </c>
      <c r="N161" s="44">
        <v>1</v>
      </c>
      <c r="O161" s="44">
        <v>6</v>
      </c>
      <c r="P161" s="45">
        <v>8</v>
      </c>
      <c r="Q161" s="46">
        <v>9.2100000000000009</v>
      </c>
      <c r="R161" s="47">
        <v>107</v>
      </c>
      <c r="S161" s="46">
        <v>97490.83</v>
      </c>
      <c r="T161" s="52">
        <f t="shared" si="37"/>
        <v>536.19956500000001</v>
      </c>
      <c r="U161" s="51">
        <v>7.34</v>
      </c>
      <c r="V161" s="50" t="s">
        <v>45</v>
      </c>
      <c r="W161" s="47">
        <v>0</v>
      </c>
      <c r="X161" s="84">
        <f t="shared" si="39"/>
        <v>32.479999999999997</v>
      </c>
      <c r="Y161" s="85">
        <f t="shared" si="40"/>
        <v>32.479999999999997</v>
      </c>
      <c r="Z161" s="52">
        <f t="shared" si="52"/>
        <v>28.24</v>
      </c>
      <c r="AA161" s="53">
        <f t="shared" si="38"/>
        <v>743.73956500000008</v>
      </c>
      <c r="AB161" s="99"/>
      <c r="AC161" s="86" t="s">
        <v>1668</v>
      </c>
    </row>
    <row r="162" spans="1:29" x14ac:dyDescent="0.25">
      <c r="A162" s="88"/>
      <c r="B162" s="38">
        <v>79117</v>
      </c>
      <c r="C162" s="38" t="s">
        <v>1669</v>
      </c>
      <c r="D162" s="38" t="s">
        <v>1670</v>
      </c>
      <c r="E162" s="39">
        <v>45125</v>
      </c>
      <c r="F162" s="40" t="s">
        <v>44</v>
      </c>
      <c r="G162" s="38" t="s">
        <v>0</v>
      </c>
      <c r="H162" s="41" t="s">
        <v>68</v>
      </c>
      <c r="I162" s="42" t="s">
        <v>21</v>
      </c>
      <c r="J162" s="38" t="s">
        <v>3</v>
      </c>
      <c r="K162" s="43">
        <v>0.3</v>
      </c>
      <c r="L162" s="43">
        <v>0.4</v>
      </c>
      <c r="M162" s="43">
        <v>0.38</v>
      </c>
      <c r="N162" s="44">
        <v>1</v>
      </c>
      <c r="O162" s="44">
        <v>6</v>
      </c>
      <c r="P162" s="45">
        <v>8</v>
      </c>
      <c r="Q162" s="46">
        <v>23.48</v>
      </c>
      <c r="R162" s="47">
        <v>187.84</v>
      </c>
      <c r="S162" s="46">
        <v>217345.96</v>
      </c>
      <c r="T162" s="52">
        <f t="shared" si="37"/>
        <v>1195.4027800000001</v>
      </c>
      <c r="U162" s="51">
        <v>7.34</v>
      </c>
      <c r="V162" s="50" t="s">
        <v>64</v>
      </c>
      <c r="W162" s="47">
        <f t="shared" ref="W162:W163" si="53">P162*3.53</f>
        <v>28.24</v>
      </c>
      <c r="X162" s="84">
        <f t="shared" si="39"/>
        <v>32.479999999999997</v>
      </c>
      <c r="Y162" s="85">
        <f t="shared" si="40"/>
        <v>32.479999999999997</v>
      </c>
      <c r="Z162" s="52">
        <v>0</v>
      </c>
      <c r="AA162" s="53">
        <f t="shared" si="38"/>
        <v>1483.78278</v>
      </c>
      <c r="AB162" s="99"/>
      <c r="AC162" s="86" t="s">
        <v>1340</v>
      </c>
    </row>
    <row r="163" spans="1:29" x14ac:dyDescent="0.25">
      <c r="A163" s="88"/>
      <c r="B163" s="38">
        <v>79113</v>
      </c>
      <c r="C163" s="38" t="s">
        <v>1671</v>
      </c>
      <c r="D163" s="38" t="s">
        <v>1672</v>
      </c>
      <c r="E163" s="39">
        <v>45125</v>
      </c>
      <c r="F163" s="40" t="s">
        <v>44</v>
      </c>
      <c r="G163" s="38" t="s">
        <v>0</v>
      </c>
      <c r="H163" s="41" t="s">
        <v>1673</v>
      </c>
      <c r="I163" s="42" t="s">
        <v>5</v>
      </c>
      <c r="J163" s="38" t="s">
        <v>10</v>
      </c>
      <c r="K163" s="43">
        <v>0.56999999999999995</v>
      </c>
      <c r="L163" s="43">
        <v>0.49</v>
      </c>
      <c r="M163" s="43">
        <v>0.83</v>
      </c>
      <c r="N163" s="44">
        <v>1</v>
      </c>
      <c r="O163" s="44">
        <v>15</v>
      </c>
      <c r="P163" s="45">
        <v>39</v>
      </c>
      <c r="Q163" s="46">
        <v>13.28</v>
      </c>
      <c r="R163" s="47">
        <v>517.91999999999996</v>
      </c>
      <c r="S163" s="46">
        <v>160738.44</v>
      </c>
      <c r="T163" s="52">
        <f t="shared" si="37"/>
        <v>884.06142000000011</v>
      </c>
      <c r="U163" s="51">
        <v>7.34</v>
      </c>
      <c r="V163" s="50" t="s">
        <v>64</v>
      </c>
      <c r="W163" s="47">
        <f t="shared" si="53"/>
        <v>137.66999999999999</v>
      </c>
      <c r="X163" s="84">
        <f t="shared" si="39"/>
        <v>158.33999999999997</v>
      </c>
      <c r="Y163" s="85">
        <f t="shared" si="40"/>
        <v>158.33999999999997</v>
      </c>
      <c r="Z163" s="52">
        <f t="shared" ref="Z163" si="54">P163*3.53</f>
        <v>137.66999999999999</v>
      </c>
      <c r="AA163" s="53">
        <f t="shared" si="38"/>
        <v>2001.34142</v>
      </c>
      <c r="AB163" s="99"/>
      <c r="AC163" s="86" t="s">
        <v>1674</v>
      </c>
    </row>
    <row r="164" spans="1:29" x14ac:dyDescent="0.25">
      <c r="A164" s="88"/>
      <c r="B164" s="38">
        <v>79114</v>
      </c>
      <c r="C164" s="38" t="s">
        <v>1675</v>
      </c>
      <c r="D164" s="38" t="s">
        <v>1676</v>
      </c>
      <c r="E164" s="39">
        <v>45125</v>
      </c>
      <c r="F164" s="40" t="s">
        <v>44</v>
      </c>
      <c r="G164" s="38" t="s">
        <v>0</v>
      </c>
      <c r="H164" s="41" t="s">
        <v>76</v>
      </c>
      <c r="I164" s="42" t="s">
        <v>29</v>
      </c>
      <c r="J164" s="38" t="s">
        <v>3</v>
      </c>
      <c r="K164" s="43">
        <v>0.56999999999999995</v>
      </c>
      <c r="L164" s="43">
        <v>0.49</v>
      </c>
      <c r="M164" s="43">
        <v>0.83</v>
      </c>
      <c r="N164" s="44">
        <v>1</v>
      </c>
      <c r="O164" s="44">
        <v>16</v>
      </c>
      <c r="P164" s="45">
        <v>39</v>
      </c>
      <c r="Q164" s="46">
        <v>27.22</v>
      </c>
      <c r="R164" s="47">
        <v>1061.58</v>
      </c>
      <c r="S164" s="46">
        <v>241107.66</v>
      </c>
      <c r="T164" s="52">
        <f t="shared" si="37"/>
        <v>1326.0921300000002</v>
      </c>
      <c r="U164" s="51">
        <v>7.34</v>
      </c>
      <c r="V164" s="50" t="s">
        <v>45</v>
      </c>
      <c r="W164" s="47">
        <v>0</v>
      </c>
      <c r="X164" s="84">
        <f t="shared" si="39"/>
        <v>158.33999999999997</v>
      </c>
      <c r="Y164" s="85">
        <f t="shared" si="40"/>
        <v>158.33999999999997</v>
      </c>
      <c r="Z164" s="52">
        <v>0</v>
      </c>
      <c r="AA164" s="53">
        <f t="shared" si="38"/>
        <v>2711.6921300000004</v>
      </c>
      <c r="AB164" s="99"/>
      <c r="AC164" s="86" t="s">
        <v>1677</v>
      </c>
    </row>
    <row r="165" spans="1:29" x14ac:dyDescent="0.25">
      <c r="A165" s="88"/>
      <c r="B165" s="38">
        <v>79110</v>
      </c>
      <c r="C165" s="38" t="s">
        <v>1678</v>
      </c>
      <c r="D165" s="38" t="s">
        <v>1679</v>
      </c>
      <c r="E165" s="39">
        <v>45125</v>
      </c>
      <c r="F165" s="40" t="s">
        <v>44</v>
      </c>
      <c r="G165" s="38" t="s">
        <v>0</v>
      </c>
      <c r="H165" s="41" t="s">
        <v>1680</v>
      </c>
      <c r="I165" s="42" t="s">
        <v>19</v>
      </c>
      <c r="J165" s="38" t="s">
        <v>10</v>
      </c>
      <c r="K165" s="43">
        <v>0.32</v>
      </c>
      <c r="L165" s="43">
        <v>0.39</v>
      </c>
      <c r="M165" s="43">
        <v>0.4</v>
      </c>
      <c r="N165" s="44">
        <v>1</v>
      </c>
      <c r="O165" s="44">
        <v>6</v>
      </c>
      <c r="P165" s="45">
        <v>8</v>
      </c>
      <c r="Q165" s="46">
        <v>26.6</v>
      </c>
      <c r="R165" s="47">
        <v>212.8</v>
      </c>
      <c r="S165" s="46">
        <v>8044.8</v>
      </c>
      <c r="T165" s="52">
        <f t="shared" si="37"/>
        <v>44.246400000000008</v>
      </c>
      <c r="U165" s="51">
        <v>7.34</v>
      </c>
      <c r="V165" s="50" t="s">
        <v>64</v>
      </c>
      <c r="W165" s="47">
        <f t="shared" ref="W165" si="55">P165*3.53</f>
        <v>28.24</v>
      </c>
      <c r="X165" s="84">
        <f t="shared" si="39"/>
        <v>32.479999999999997</v>
      </c>
      <c r="Y165" s="85">
        <f t="shared" si="40"/>
        <v>32.479999999999997</v>
      </c>
      <c r="Z165" s="52">
        <f t="shared" ref="Z165" si="56">P165*3.53</f>
        <v>28.24</v>
      </c>
      <c r="AA165" s="53">
        <f t="shared" si="38"/>
        <v>385.82640000000004</v>
      </c>
      <c r="AB165" s="99"/>
      <c r="AC165" s="86" t="s">
        <v>1681</v>
      </c>
    </row>
    <row r="166" spans="1:29" x14ac:dyDescent="0.25">
      <c r="A166" s="88"/>
      <c r="B166" s="38">
        <v>80551</v>
      </c>
      <c r="C166" s="38" t="s">
        <v>1682</v>
      </c>
      <c r="D166" s="38" t="s">
        <v>1683</v>
      </c>
      <c r="E166" s="39">
        <v>45134</v>
      </c>
      <c r="F166" s="40" t="s">
        <v>44</v>
      </c>
      <c r="G166" s="38" t="s">
        <v>0</v>
      </c>
      <c r="H166" s="41" t="s">
        <v>70</v>
      </c>
      <c r="I166" s="42" t="s">
        <v>14</v>
      </c>
      <c r="J166" s="38" t="s">
        <v>3</v>
      </c>
      <c r="K166" s="43">
        <v>0.44</v>
      </c>
      <c r="L166" s="43">
        <v>0.44</v>
      </c>
      <c r="M166" s="43">
        <v>0.43</v>
      </c>
      <c r="N166" s="44">
        <v>1</v>
      </c>
      <c r="O166" s="44">
        <v>18</v>
      </c>
      <c r="P166" s="45">
        <v>18</v>
      </c>
      <c r="Q166" s="46">
        <v>28.21</v>
      </c>
      <c r="R166" s="47">
        <v>507.78</v>
      </c>
      <c r="S166" s="46">
        <v>811977.7</v>
      </c>
      <c r="T166" s="52">
        <f t="shared" si="37"/>
        <v>4465.8773499999998</v>
      </c>
      <c r="U166" s="51">
        <v>7.34</v>
      </c>
      <c r="V166" s="50" t="s">
        <v>45</v>
      </c>
      <c r="W166" s="47">
        <v>0</v>
      </c>
      <c r="X166" s="84">
        <f t="shared" si="39"/>
        <v>73.08</v>
      </c>
      <c r="Y166" s="85">
        <f t="shared" si="40"/>
        <v>73.08</v>
      </c>
      <c r="Z166" s="52">
        <v>0</v>
      </c>
      <c r="AA166" s="53">
        <f t="shared" si="38"/>
        <v>5127.1573499999995</v>
      </c>
      <c r="AB166" s="99"/>
      <c r="AC166" s="86" t="s">
        <v>1684</v>
      </c>
    </row>
    <row r="167" spans="1:29" x14ac:dyDescent="0.25">
      <c r="A167" s="88"/>
      <c r="B167" s="38">
        <v>80550</v>
      </c>
      <c r="C167" s="38" t="s">
        <v>1685</v>
      </c>
      <c r="D167" s="38" t="s">
        <v>1686</v>
      </c>
      <c r="E167" s="39">
        <v>45134</v>
      </c>
      <c r="F167" s="40" t="s">
        <v>44</v>
      </c>
      <c r="G167" s="38" t="s">
        <v>0</v>
      </c>
      <c r="H167" s="41" t="s">
        <v>94</v>
      </c>
      <c r="I167" s="42" t="s">
        <v>16</v>
      </c>
      <c r="J167" s="38" t="s">
        <v>10</v>
      </c>
      <c r="K167" s="43">
        <v>0.44</v>
      </c>
      <c r="L167" s="43">
        <v>0.44</v>
      </c>
      <c r="M167" s="43">
        <v>0.43</v>
      </c>
      <c r="N167" s="44">
        <v>1</v>
      </c>
      <c r="O167" s="44">
        <v>18</v>
      </c>
      <c r="P167" s="45">
        <v>18</v>
      </c>
      <c r="Q167" s="46">
        <v>9.2100000000000009</v>
      </c>
      <c r="R167" s="47">
        <v>165.78</v>
      </c>
      <c r="S167" s="46">
        <v>811977.7</v>
      </c>
      <c r="T167" s="52">
        <f t="shared" si="37"/>
        <v>4465.8773499999998</v>
      </c>
      <c r="U167" s="51">
        <v>7.34</v>
      </c>
      <c r="V167" s="50" t="s">
        <v>64</v>
      </c>
      <c r="W167" s="47">
        <f t="shared" ref="W167" si="57">P167*3.53</f>
        <v>63.54</v>
      </c>
      <c r="X167" s="84">
        <f t="shared" si="39"/>
        <v>73.08</v>
      </c>
      <c r="Y167" s="85">
        <f t="shared" si="40"/>
        <v>73.08</v>
      </c>
      <c r="Z167" s="52">
        <f t="shared" ref="Z167" si="58">P167*3.53</f>
        <v>63.54</v>
      </c>
      <c r="AA167" s="53">
        <f t="shared" si="38"/>
        <v>4912.2373499999994</v>
      </c>
      <c r="AB167" s="99"/>
      <c r="AC167" s="86" t="s">
        <v>1687</v>
      </c>
    </row>
    <row r="168" spans="1:29" x14ac:dyDescent="0.25">
      <c r="A168" s="88"/>
      <c r="B168" s="38">
        <v>80567</v>
      </c>
      <c r="C168" s="38" t="s">
        <v>1688</v>
      </c>
      <c r="D168" s="38" t="s">
        <v>1689</v>
      </c>
      <c r="E168" s="39">
        <v>45134</v>
      </c>
      <c r="F168" s="40" t="s">
        <v>44</v>
      </c>
      <c r="G168" s="38" t="s">
        <v>0</v>
      </c>
      <c r="H168" s="41" t="s">
        <v>46</v>
      </c>
      <c r="I168" s="42" t="s">
        <v>11</v>
      </c>
      <c r="J168" s="38" t="s">
        <v>3</v>
      </c>
      <c r="K168" s="43">
        <v>0.44</v>
      </c>
      <c r="L168" s="43">
        <v>0.44</v>
      </c>
      <c r="M168" s="43">
        <v>0.43</v>
      </c>
      <c r="N168" s="44">
        <v>1</v>
      </c>
      <c r="O168" s="44">
        <v>17</v>
      </c>
      <c r="P168" s="45">
        <v>17</v>
      </c>
      <c r="Q168" s="46">
        <v>9.2899999999999991</v>
      </c>
      <c r="R168" s="47">
        <v>157.93</v>
      </c>
      <c r="S168" s="46">
        <v>811977.7</v>
      </c>
      <c r="T168" s="52">
        <f t="shared" si="37"/>
        <v>4465.8773499999998</v>
      </c>
      <c r="U168" s="51">
        <v>7.34</v>
      </c>
      <c r="V168" s="50" t="s">
        <v>45</v>
      </c>
      <c r="W168" s="47">
        <v>0</v>
      </c>
      <c r="X168" s="84">
        <f t="shared" si="39"/>
        <v>69.02</v>
      </c>
      <c r="Y168" s="85">
        <f t="shared" si="40"/>
        <v>69.02</v>
      </c>
      <c r="Z168" s="52">
        <v>0</v>
      </c>
      <c r="AA168" s="53">
        <f t="shared" si="38"/>
        <v>4769.1873500000011</v>
      </c>
      <c r="AB168" s="99"/>
      <c r="AC168" s="86" t="s">
        <v>1659</v>
      </c>
    </row>
    <row r="169" spans="1:29" x14ac:dyDescent="0.25">
      <c r="A169" s="88"/>
      <c r="B169" s="38">
        <v>79147</v>
      </c>
      <c r="C169" s="38" t="s">
        <v>1690</v>
      </c>
      <c r="D169" s="38" t="s">
        <v>1691</v>
      </c>
      <c r="E169" s="39">
        <v>45125</v>
      </c>
      <c r="F169" s="40" t="s">
        <v>44</v>
      </c>
      <c r="G169" s="38" t="s">
        <v>0</v>
      </c>
      <c r="H169" s="41" t="s">
        <v>200</v>
      </c>
      <c r="I169" s="42" t="s">
        <v>5</v>
      </c>
      <c r="J169" s="38" t="s">
        <v>10</v>
      </c>
      <c r="K169" s="43">
        <v>0.21</v>
      </c>
      <c r="L169" s="43">
        <v>0.35</v>
      </c>
      <c r="M169" s="43">
        <v>0.22</v>
      </c>
      <c r="N169" s="44">
        <v>1</v>
      </c>
      <c r="O169" s="44">
        <v>1</v>
      </c>
      <c r="P169" s="45">
        <v>3</v>
      </c>
      <c r="Q169" s="46">
        <v>15.21</v>
      </c>
      <c r="R169" s="47">
        <v>122.23</v>
      </c>
      <c r="S169" s="46">
        <v>6833.13</v>
      </c>
      <c r="T169" s="52">
        <f t="shared" si="37"/>
        <v>37.582215000000005</v>
      </c>
      <c r="U169" s="51">
        <v>7.34</v>
      </c>
      <c r="V169" s="50" t="s">
        <v>45</v>
      </c>
      <c r="W169" s="47">
        <v>0</v>
      </c>
      <c r="X169" s="84">
        <f t="shared" si="39"/>
        <v>12.18</v>
      </c>
      <c r="Y169" s="85">
        <f t="shared" si="40"/>
        <v>12.18</v>
      </c>
      <c r="Z169" s="52">
        <f t="shared" ref="Z169:Z170" si="59">P169*3.53</f>
        <v>10.59</v>
      </c>
      <c r="AA169" s="53">
        <f t="shared" si="38"/>
        <v>202.10221500000003</v>
      </c>
      <c r="AB169" s="99"/>
      <c r="AC169" s="86" t="s">
        <v>1692</v>
      </c>
    </row>
    <row r="170" spans="1:29" x14ac:dyDescent="0.25">
      <c r="A170" s="88"/>
      <c r="B170" s="38">
        <v>79144</v>
      </c>
      <c r="C170" s="38" t="s">
        <v>1693</v>
      </c>
      <c r="D170" s="38" t="s">
        <v>1694</v>
      </c>
      <c r="E170" s="39">
        <v>45125</v>
      </c>
      <c r="F170" s="40" t="s">
        <v>44</v>
      </c>
      <c r="G170" s="38" t="s">
        <v>0</v>
      </c>
      <c r="H170" s="41" t="s">
        <v>83</v>
      </c>
      <c r="I170" s="42" t="s">
        <v>11</v>
      </c>
      <c r="J170" s="38" t="s">
        <v>10</v>
      </c>
      <c r="K170" s="43">
        <v>0.21</v>
      </c>
      <c r="L170" s="43">
        <v>0.39</v>
      </c>
      <c r="M170" s="43">
        <v>0.22</v>
      </c>
      <c r="N170" s="44">
        <v>1</v>
      </c>
      <c r="O170" s="44">
        <v>1</v>
      </c>
      <c r="P170" s="45">
        <v>3</v>
      </c>
      <c r="Q170" s="46">
        <v>9.2899999999999991</v>
      </c>
      <c r="R170" s="47">
        <v>107.08</v>
      </c>
      <c r="S170" s="46">
        <v>6833.13</v>
      </c>
      <c r="T170" s="52">
        <f t="shared" si="37"/>
        <v>37.582215000000005</v>
      </c>
      <c r="U170" s="51">
        <v>7.34</v>
      </c>
      <c r="V170" s="50" t="s">
        <v>45</v>
      </c>
      <c r="W170" s="47">
        <v>0</v>
      </c>
      <c r="X170" s="84">
        <f t="shared" si="39"/>
        <v>12.18</v>
      </c>
      <c r="Y170" s="85">
        <f t="shared" si="40"/>
        <v>12.18</v>
      </c>
      <c r="Z170" s="52">
        <f t="shared" si="59"/>
        <v>10.59</v>
      </c>
      <c r="AA170" s="53">
        <f t="shared" si="38"/>
        <v>186.95221500000002</v>
      </c>
      <c r="AB170" s="99"/>
      <c r="AC170" s="86" t="s">
        <v>1695</v>
      </c>
    </row>
    <row r="171" spans="1:29" x14ac:dyDescent="0.25">
      <c r="A171" s="88"/>
      <c r="B171" s="38">
        <v>80568</v>
      </c>
      <c r="C171" s="38" t="s">
        <v>1696</v>
      </c>
      <c r="D171" s="38" t="s">
        <v>1697</v>
      </c>
      <c r="E171" s="39">
        <v>45134</v>
      </c>
      <c r="F171" s="40" t="s">
        <v>44</v>
      </c>
      <c r="G171" s="38" t="s">
        <v>0</v>
      </c>
      <c r="H171" s="41" t="s">
        <v>46</v>
      </c>
      <c r="I171" s="42" t="s">
        <v>11</v>
      </c>
      <c r="J171" s="38" t="s">
        <v>3</v>
      </c>
      <c r="K171" s="43">
        <v>0.44</v>
      </c>
      <c r="L171" s="43">
        <v>0.44</v>
      </c>
      <c r="M171" s="43">
        <v>0.43</v>
      </c>
      <c r="N171" s="44">
        <v>1</v>
      </c>
      <c r="O171" s="44">
        <v>18</v>
      </c>
      <c r="P171" s="45">
        <v>18</v>
      </c>
      <c r="Q171" s="46">
        <v>9.2899999999999991</v>
      </c>
      <c r="R171" s="47">
        <v>167.22</v>
      </c>
      <c r="S171" s="46">
        <v>811977.7</v>
      </c>
      <c r="T171" s="52">
        <f t="shared" si="37"/>
        <v>4465.8773499999998</v>
      </c>
      <c r="U171" s="51">
        <v>7.34</v>
      </c>
      <c r="V171" s="50" t="s">
        <v>45</v>
      </c>
      <c r="W171" s="47">
        <v>0</v>
      </c>
      <c r="X171" s="84">
        <f t="shared" si="39"/>
        <v>73.08</v>
      </c>
      <c r="Y171" s="85">
        <f t="shared" si="40"/>
        <v>73.08</v>
      </c>
      <c r="Z171" s="52">
        <v>0</v>
      </c>
      <c r="AA171" s="53">
        <f t="shared" si="38"/>
        <v>4786.59735</v>
      </c>
      <c r="AB171" s="99"/>
      <c r="AC171" s="86" t="s">
        <v>1659</v>
      </c>
    </row>
    <row r="172" spans="1:29" x14ac:dyDescent="0.25">
      <c r="A172" s="88"/>
      <c r="B172" s="38">
        <v>80572</v>
      </c>
      <c r="C172" s="38" t="s">
        <v>1698</v>
      </c>
      <c r="D172" s="38" t="s">
        <v>1699</v>
      </c>
      <c r="E172" s="39">
        <v>45134</v>
      </c>
      <c r="F172" s="40" t="s">
        <v>44</v>
      </c>
      <c r="G172" s="38" t="s">
        <v>0</v>
      </c>
      <c r="H172" s="41" t="s">
        <v>76</v>
      </c>
      <c r="I172" s="42" t="s">
        <v>29</v>
      </c>
      <c r="J172" s="38" t="s">
        <v>3</v>
      </c>
      <c r="K172" s="43">
        <v>0.44</v>
      </c>
      <c r="L172" s="43">
        <v>0.44</v>
      </c>
      <c r="M172" s="43">
        <v>0.43</v>
      </c>
      <c r="N172" s="44">
        <v>1</v>
      </c>
      <c r="O172" s="44">
        <v>17</v>
      </c>
      <c r="P172" s="45">
        <v>17</v>
      </c>
      <c r="Q172" s="46">
        <v>31.06</v>
      </c>
      <c r="R172" s="47">
        <v>528.02</v>
      </c>
      <c r="S172" s="46">
        <v>811977.7</v>
      </c>
      <c r="T172" s="52">
        <f t="shared" si="37"/>
        <v>4465.8773499999998</v>
      </c>
      <c r="U172" s="51">
        <v>7.34</v>
      </c>
      <c r="V172" s="50" t="s">
        <v>64</v>
      </c>
      <c r="W172" s="47">
        <f t="shared" ref="W172" si="60">P172*3.53</f>
        <v>60.01</v>
      </c>
      <c r="X172" s="84">
        <f t="shared" si="39"/>
        <v>69.02</v>
      </c>
      <c r="Y172" s="85">
        <f t="shared" si="40"/>
        <v>69.02</v>
      </c>
      <c r="Z172" s="52">
        <v>0</v>
      </c>
      <c r="AA172" s="53">
        <f t="shared" si="38"/>
        <v>5199.2873500000005</v>
      </c>
      <c r="AB172" s="99"/>
      <c r="AC172" s="86" t="s">
        <v>1656</v>
      </c>
    </row>
    <row r="173" spans="1:29" x14ac:dyDescent="0.25">
      <c r="A173" s="88"/>
      <c r="B173" s="38">
        <v>79154</v>
      </c>
      <c r="C173" s="38" t="s">
        <v>1700</v>
      </c>
      <c r="D173" s="38" t="s">
        <v>1701</v>
      </c>
      <c r="E173" s="39">
        <v>45125</v>
      </c>
      <c r="F173" s="40" t="s">
        <v>44</v>
      </c>
      <c r="G173" s="38" t="s">
        <v>0</v>
      </c>
      <c r="H173" s="41" t="s">
        <v>74</v>
      </c>
      <c r="I173" s="42" t="s">
        <v>8</v>
      </c>
      <c r="J173" s="38" t="s">
        <v>3</v>
      </c>
      <c r="K173" s="43">
        <v>0.21</v>
      </c>
      <c r="L173" s="43">
        <v>0.35</v>
      </c>
      <c r="M173" s="43">
        <v>0.22</v>
      </c>
      <c r="N173" s="44">
        <v>1</v>
      </c>
      <c r="O173" s="44">
        <v>1</v>
      </c>
      <c r="P173" s="45">
        <v>3</v>
      </c>
      <c r="Q173" s="46">
        <v>27.93</v>
      </c>
      <c r="R173" s="47">
        <v>189.68</v>
      </c>
      <c r="S173" s="46">
        <v>78820.81</v>
      </c>
      <c r="T173" s="52">
        <f t="shared" si="37"/>
        <v>433.51445500000005</v>
      </c>
      <c r="U173" s="51">
        <v>7.34</v>
      </c>
      <c r="V173" s="50" t="s">
        <v>45</v>
      </c>
      <c r="W173" s="47">
        <v>0</v>
      </c>
      <c r="X173" s="84">
        <f t="shared" si="39"/>
        <v>12.18</v>
      </c>
      <c r="Y173" s="85">
        <f t="shared" si="40"/>
        <v>12.18</v>
      </c>
      <c r="Z173" s="52">
        <v>0</v>
      </c>
      <c r="AA173" s="53">
        <f t="shared" si="38"/>
        <v>654.89445499999999</v>
      </c>
      <c r="AB173" s="99"/>
      <c r="AC173" s="86" t="s">
        <v>1702</v>
      </c>
    </row>
    <row r="174" spans="1:29" x14ac:dyDescent="0.25">
      <c r="A174" s="88"/>
      <c r="B174" s="38">
        <v>79156</v>
      </c>
      <c r="C174" s="38" t="s">
        <v>1703</v>
      </c>
      <c r="D174" s="38" t="s">
        <v>1704</v>
      </c>
      <c r="E174" s="39">
        <v>45125</v>
      </c>
      <c r="F174" s="40" t="s">
        <v>44</v>
      </c>
      <c r="G174" s="38" t="s">
        <v>0</v>
      </c>
      <c r="H174" s="41" t="s">
        <v>1705</v>
      </c>
      <c r="I174" s="42" t="s">
        <v>11</v>
      </c>
      <c r="J174" s="38" t="s">
        <v>10</v>
      </c>
      <c r="K174" s="43">
        <v>0.26</v>
      </c>
      <c r="L174" s="43">
        <v>0.24</v>
      </c>
      <c r="M174" s="43">
        <v>0.32</v>
      </c>
      <c r="N174" s="44">
        <v>1</v>
      </c>
      <c r="O174" s="44">
        <v>1</v>
      </c>
      <c r="P174" s="45">
        <v>3</v>
      </c>
      <c r="Q174" s="46">
        <v>9.2899999999999991</v>
      </c>
      <c r="R174" s="47">
        <v>107.08</v>
      </c>
      <c r="S174" s="46">
        <v>88566.6</v>
      </c>
      <c r="T174" s="52">
        <f t="shared" si="37"/>
        <v>487.11630000000008</v>
      </c>
      <c r="U174" s="51">
        <v>7.34</v>
      </c>
      <c r="V174" s="50" t="s">
        <v>45</v>
      </c>
      <c r="W174" s="47">
        <v>0</v>
      </c>
      <c r="X174" s="84">
        <f t="shared" si="39"/>
        <v>12.18</v>
      </c>
      <c r="Y174" s="85">
        <f t="shared" si="40"/>
        <v>12.18</v>
      </c>
      <c r="Z174" s="52">
        <f t="shared" ref="Z174" si="61">P174*3.53</f>
        <v>10.59</v>
      </c>
      <c r="AA174" s="53">
        <f t="shared" si="38"/>
        <v>636.48630000000003</v>
      </c>
      <c r="AB174" s="99"/>
      <c r="AC174" s="86" t="s">
        <v>1706</v>
      </c>
    </row>
    <row r="175" spans="1:29" x14ac:dyDescent="0.25">
      <c r="A175" s="88"/>
      <c r="B175" s="38">
        <v>80570</v>
      </c>
      <c r="C175" s="38" t="s">
        <v>1707</v>
      </c>
      <c r="D175" s="38" t="s">
        <v>1708</v>
      </c>
      <c r="E175" s="39">
        <v>45134</v>
      </c>
      <c r="F175" s="40" t="s">
        <v>44</v>
      </c>
      <c r="G175" s="38" t="s">
        <v>0</v>
      </c>
      <c r="H175" s="41" t="s">
        <v>46</v>
      </c>
      <c r="I175" s="42" t="s">
        <v>11</v>
      </c>
      <c r="J175" s="38" t="s">
        <v>3</v>
      </c>
      <c r="K175" s="43">
        <v>0.44</v>
      </c>
      <c r="L175" s="43">
        <v>0.44</v>
      </c>
      <c r="M175" s="43">
        <v>0.43</v>
      </c>
      <c r="N175" s="44">
        <v>1</v>
      </c>
      <c r="O175" s="44">
        <v>17</v>
      </c>
      <c r="P175" s="45">
        <v>17</v>
      </c>
      <c r="Q175" s="46">
        <v>9.2899999999999991</v>
      </c>
      <c r="R175" s="47">
        <v>157.93</v>
      </c>
      <c r="S175" s="46">
        <v>811977.7</v>
      </c>
      <c r="T175" s="52">
        <f t="shared" si="37"/>
        <v>4465.8773499999998</v>
      </c>
      <c r="U175" s="51">
        <v>7.34</v>
      </c>
      <c r="V175" s="50" t="s">
        <v>45</v>
      </c>
      <c r="W175" s="47">
        <v>0</v>
      </c>
      <c r="X175" s="84">
        <f t="shared" si="39"/>
        <v>69.02</v>
      </c>
      <c r="Y175" s="85">
        <f t="shared" si="40"/>
        <v>69.02</v>
      </c>
      <c r="Z175" s="52">
        <v>0</v>
      </c>
      <c r="AA175" s="53">
        <f t="shared" si="38"/>
        <v>4769.1873500000011</v>
      </c>
      <c r="AB175" s="99"/>
      <c r="AC175" s="86" t="s">
        <v>1659</v>
      </c>
    </row>
    <row r="176" spans="1:29" x14ac:dyDescent="0.25">
      <c r="A176" s="88"/>
      <c r="B176" s="38">
        <v>80566</v>
      </c>
      <c r="C176" s="38" t="s">
        <v>1709</v>
      </c>
      <c r="D176" s="38" t="s">
        <v>1710</v>
      </c>
      <c r="E176" s="39">
        <v>45134</v>
      </c>
      <c r="F176" s="40" t="s">
        <v>44</v>
      </c>
      <c r="G176" s="38" t="s">
        <v>0</v>
      </c>
      <c r="H176" s="41" t="s">
        <v>74</v>
      </c>
      <c r="I176" s="42" t="s">
        <v>8</v>
      </c>
      <c r="J176" s="38" t="s">
        <v>3</v>
      </c>
      <c r="K176" s="43">
        <v>0.45</v>
      </c>
      <c r="L176" s="43">
        <v>0.48</v>
      </c>
      <c r="M176" s="43">
        <v>0.4</v>
      </c>
      <c r="N176" s="44">
        <v>1</v>
      </c>
      <c r="O176" s="44">
        <v>15</v>
      </c>
      <c r="P176" s="45">
        <v>15</v>
      </c>
      <c r="Q176" s="46">
        <v>27.93</v>
      </c>
      <c r="R176" s="47">
        <v>418.95</v>
      </c>
      <c r="S176" s="46">
        <v>322503.49</v>
      </c>
      <c r="T176" s="52">
        <f t="shared" si="37"/>
        <v>1773.7691950000001</v>
      </c>
      <c r="U176" s="51">
        <v>7.34</v>
      </c>
      <c r="V176" s="50" t="s">
        <v>45</v>
      </c>
      <c r="W176" s="47">
        <v>0</v>
      </c>
      <c r="X176" s="84">
        <f t="shared" si="39"/>
        <v>60.899999999999991</v>
      </c>
      <c r="Y176" s="85">
        <f t="shared" si="40"/>
        <v>60.899999999999991</v>
      </c>
      <c r="Z176" s="52">
        <v>0</v>
      </c>
      <c r="AA176" s="53">
        <f t="shared" si="38"/>
        <v>2321.8591950000005</v>
      </c>
      <c r="AB176" s="99"/>
      <c r="AC176" s="86" t="s">
        <v>1618</v>
      </c>
    </row>
    <row r="177" spans="1:29" x14ac:dyDescent="0.25">
      <c r="A177" s="88"/>
      <c r="B177" s="38">
        <v>80473</v>
      </c>
      <c r="C177" s="38" t="s">
        <v>1711</v>
      </c>
      <c r="D177" s="38" t="s">
        <v>1712</v>
      </c>
      <c r="E177" s="39">
        <v>45133</v>
      </c>
      <c r="F177" s="40" t="s">
        <v>44</v>
      </c>
      <c r="G177" s="38" t="s">
        <v>0</v>
      </c>
      <c r="H177" s="41" t="s">
        <v>69</v>
      </c>
      <c r="I177" s="42" t="s">
        <v>13</v>
      </c>
      <c r="J177" s="38" t="s">
        <v>3</v>
      </c>
      <c r="K177" s="43">
        <v>0.47</v>
      </c>
      <c r="L177" s="43">
        <v>0.52</v>
      </c>
      <c r="M177" s="43">
        <v>0.45</v>
      </c>
      <c r="N177" s="44">
        <v>1</v>
      </c>
      <c r="O177" s="44">
        <v>15</v>
      </c>
      <c r="P177" s="45">
        <v>18</v>
      </c>
      <c r="Q177" s="46">
        <v>18.87</v>
      </c>
      <c r="R177" s="47">
        <v>339.66</v>
      </c>
      <c r="S177" s="46">
        <v>161251.74</v>
      </c>
      <c r="T177" s="52">
        <f t="shared" si="37"/>
        <v>886.88457000000005</v>
      </c>
      <c r="U177" s="51">
        <v>7.34</v>
      </c>
      <c r="V177" s="50" t="s">
        <v>64</v>
      </c>
      <c r="W177" s="47">
        <f t="shared" ref="W177" si="62">P177*3.53</f>
        <v>63.54</v>
      </c>
      <c r="X177" s="84">
        <f t="shared" si="39"/>
        <v>73.08</v>
      </c>
      <c r="Y177" s="85">
        <f t="shared" si="40"/>
        <v>73.08</v>
      </c>
      <c r="Z177" s="52">
        <v>0</v>
      </c>
      <c r="AA177" s="53">
        <f t="shared" si="38"/>
        <v>1443.5845699999998</v>
      </c>
      <c r="AB177" s="99"/>
      <c r="AC177" s="86" t="s">
        <v>1713</v>
      </c>
    </row>
    <row r="178" spans="1:29" x14ac:dyDescent="0.25">
      <c r="A178" s="88"/>
      <c r="B178" s="38">
        <v>80472</v>
      </c>
      <c r="C178" s="38" t="s">
        <v>1714</v>
      </c>
      <c r="D178" s="38" t="s">
        <v>1715</v>
      </c>
      <c r="E178" s="39">
        <v>45133</v>
      </c>
      <c r="F178" s="40" t="s">
        <v>44</v>
      </c>
      <c r="G178" s="38" t="s">
        <v>0</v>
      </c>
      <c r="H178" s="41" t="s">
        <v>1716</v>
      </c>
      <c r="I178" s="42" t="s">
        <v>17</v>
      </c>
      <c r="J178" s="38" t="s">
        <v>10</v>
      </c>
      <c r="K178" s="43">
        <v>0.56999999999999995</v>
      </c>
      <c r="L178" s="43">
        <v>0.49</v>
      </c>
      <c r="M178" s="43">
        <v>0.83</v>
      </c>
      <c r="N178" s="44">
        <v>1</v>
      </c>
      <c r="O178" s="44">
        <v>16</v>
      </c>
      <c r="P178" s="45">
        <v>39</v>
      </c>
      <c r="Q178" s="46">
        <v>14.18</v>
      </c>
      <c r="R178" s="47">
        <v>553.02</v>
      </c>
      <c r="S178" s="46">
        <v>241355.85</v>
      </c>
      <c r="T178" s="52">
        <f t="shared" si="37"/>
        <v>1327.4571750000002</v>
      </c>
      <c r="U178" s="51">
        <v>7.34</v>
      </c>
      <c r="V178" s="50" t="s">
        <v>45</v>
      </c>
      <c r="W178" s="47">
        <v>0</v>
      </c>
      <c r="X178" s="84">
        <f t="shared" si="39"/>
        <v>158.33999999999997</v>
      </c>
      <c r="Y178" s="85">
        <f t="shared" si="40"/>
        <v>158.33999999999997</v>
      </c>
      <c r="Z178" s="52">
        <f t="shared" ref="Z178" si="63">P178*3.53</f>
        <v>137.66999999999999</v>
      </c>
      <c r="AA178" s="53">
        <f t="shared" si="38"/>
        <v>2342.167175</v>
      </c>
      <c r="AB178" s="99"/>
      <c r="AC178" s="86" t="s">
        <v>1717</v>
      </c>
    </row>
    <row r="179" spans="1:29" x14ac:dyDescent="0.25">
      <c r="A179" s="88"/>
      <c r="B179" s="38">
        <v>79189</v>
      </c>
      <c r="C179" s="38" t="s">
        <v>1718</v>
      </c>
      <c r="D179" s="38" t="s">
        <v>1719</v>
      </c>
      <c r="E179" s="39">
        <v>45125</v>
      </c>
      <c r="F179" s="40" t="s">
        <v>44</v>
      </c>
      <c r="G179" s="38" t="s">
        <v>0</v>
      </c>
      <c r="H179" s="41" t="s">
        <v>71</v>
      </c>
      <c r="I179" s="42" t="s">
        <v>9</v>
      </c>
      <c r="J179" s="38" t="s">
        <v>3</v>
      </c>
      <c r="K179" s="43">
        <v>0.25</v>
      </c>
      <c r="L179" s="43">
        <v>0.15</v>
      </c>
      <c r="M179" s="43">
        <v>0.43</v>
      </c>
      <c r="N179" s="44">
        <v>1</v>
      </c>
      <c r="O179" s="44">
        <v>1</v>
      </c>
      <c r="P179" s="45">
        <v>3</v>
      </c>
      <c r="Q179" s="46">
        <v>10.89</v>
      </c>
      <c r="R179" s="47">
        <v>121.16</v>
      </c>
      <c r="S179" s="46">
        <v>133968.31</v>
      </c>
      <c r="T179" s="52">
        <f t="shared" si="37"/>
        <v>736.82570500000008</v>
      </c>
      <c r="U179" s="51">
        <v>7.34</v>
      </c>
      <c r="V179" s="50" t="s">
        <v>45</v>
      </c>
      <c r="W179" s="47">
        <v>0</v>
      </c>
      <c r="X179" s="84">
        <f t="shared" si="39"/>
        <v>12.18</v>
      </c>
      <c r="Y179" s="85">
        <f t="shared" si="40"/>
        <v>12.18</v>
      </c>
      <c r="Z179" s="52">
        <v>0</v>
      </c>
      <c r="AA179" s="53">
        <f t="shared" si="38"/>
        <v>889.68570499999998</v>
      </c>
      <c r="AB179" s="99"/>
      <c r="AC179" s="86" t="s">
        <v>1720</v>
      </c>
    </row>
    <row r="180" spans="1:29" x14ac:dyDescent="0.25">
      <c r="A180" s="88"/>
      <c r="B180" s="38">
        <v>79180</v>
      </c>
      <c r="C180" s="38" t="s">
        <v>1721</v>
      </c>
      <c r="D180" s="38" t="s">
        <v>1722</v>
      </c>
      <c r="E180" s="39">
        <v>45125</v>
      </c>
      <c r="F180" s="40" t="s">
        <v>44</v>
      </c>
      <c r="G180" s="38" t="s">
        <v>0</v>
      </c>
      <c r="H180" s="41" t="s">
        <v>71</v>
      </c>
      <c r="I180" s="42" t="s">
        <v>9</v>
      </c>
      <c r="J180" s="38" t="s">
        <v>3</v>
      </c>
      <c r="K180" s="43">
        <v>0.25</v>
      </c>
      <c r="L180" s="43">
        <v>0.15</v>
      </c>
      <c r="M180" s="43">
        <v>0.43</v>
      </c>
      <c r="N180" s="44">
        <v>1</v>
      </c>
      <c r="O180" s="44">
        <v>1</v>
      </c>
      <c r="P180" s="45">
        <v>3</v>
      </c>
      <c r="Q180" s="46">
        <v>10.89</v>
      </c>
      <c r="R180" s="47">
        <v>121.16</v>
      </c>
      <c r="S180" s="46">
        <v>133968.31</v>
      </c>
      <c r="T180" s="52">
        <f t="shared" si="37"/>
        <v>736.82570500000008</v>
      </c>
      <c r="U180" s="51">
        <v>7.34</v>
      </c>
      <c r="V180" s="50" t="s">
        <v>45</v>
      </c>
      <c r="W180" s="47">
        <v>0</v>
      </c>
      <c r="X180" s="84">
        <f t="shared" si="39"/>
        <v>12.18</v>
      </c>
      <c r="Y180" s="85">
        <f t="shared" si="40"/>
        <v>12.18</v>
      </c>
      <c r="Z180" s="52">
        <v>0</v>
      </c>
      <c r="AA180" s="53">
        <f t="shared" si="38"/>
        <v>889.68570499999998</v>
      </c>
      <c r="AB180" s="99"/>
      <c r="AC180" s="86" t="s">
        <v>1720</v>
      </c>
    </row>
    <row r="181" spans="1:29" x14ac:dyDescent="0.25">
      <c r="A181" s="88"/>
      <c r="B181" s="38">
        <v>79177</v>
      </c>
      <c r="C181" s="38" t="s">
        <v>1723</v>
      </c>
      <c r="D181" s="38" t="s">
        <v>1724</v>
      </c>
      <c r="E181" s="39">
        <v>45125</v>
      </c>
      <c r="F181" s="40" t="s">
        <v>44</v>
      </c>
      <c r="G181" s="38" t="s">
        <v>0</v>
      </c>
      <c r="H181" s="41" t="s">
        <v>1725</v>
      </c>
      <c r="I181" s="42" t="s">
        <v>11</v>
      </c>
      <c r="J181" s="38" t="s">
        <v>10</v>
      </c>
      <c r="K181" s="43">
        <v>0.32</v>
      </c>
      <c r="L181" s="43">
        <v>0.34</v>
      </c>
      <c r="M181" s="43">
        <v>0.42</v>
      </c>
      <c r="N181" s="44">
        <v>1</v>
      </c>
      <c r="O181" s="44">
        <v>1</v>
      </c>
      <c r="P181" s="45">
        <v>8</v>
      </c>
      <c r="Q181" s="46">
        <v>9.2899999999999991</v>
      </c>
      <c r="R181" s="47">
        <v>107.08</v>
      </c>
      <c r="S181" s="46">
        <v>133968.31</v>
      </c>
      <c r="T181" s="52">
        <f t="shared" si="37"/>
        <v>736.82570500000008</v>
      </c>
      <c r="U181" s="51">
        <v>7.34</v>
      </c>
      <c r="V181" s="50" t="s">
        <v>45</v>
      </c>
      <c r="W181" s="47">
        <v>0</v>
      </c>
      <c r="X181" s="84">
        <f t="shared" si="39"/>
        <v>32.479999999999997</v>
      </c>
      <c r="Y181" s="85">
        <f t="shared" si="40"/>
        <v>32.479999999999997</v>
      </c>
      <c r="Z181" s="52">
        <f t="shared" ref="Z181:Z182" si="64">P181*3.53</f>
        <v>28.24</v>
      </c>
      <c r="AA181" s="53">
        <f t="shared" si="38"/>
        <v>944.4457050000002</v>
      </c>
      <c r="AB181" s="99"/>
      <c r="AC181" s="86" t="s">
        <v>1726</v>
      </c>
    </row>
    <row r="182" spans="1:29" x14ac:dyDescent="0.25">
      <c r="A182" s="88"/>
      <c r="B182" s="38">
        <v>79178</v>
      </c>
      <c r="C182" s="38" t="s">
        <v>1727</v>
      </c>
      <c r="D182" s="38" t="s">
        <v>1728</v>
      </c>
      <c r="E182" s="39">
        <v>45125</v>
      </c>
      <c r="F182" s="40" t="s">
        <v>44</v>
      </c>
      <c r="G182" s="38" t="s">
        <v>0</v>
      </c>
      <c r="H182" s="41" t="s">
        <v>201</v>
      </c>
      <c r="I182" s="42" t="s">
        <v>5</v>
      </c>
      <c r="J182" s="38" t="s">
        <v>10</v>
      </c>
      <c r="K182" s="43">
        <v>0.25</v>
      </c>
      <c r="L182" s="43">
        <v>0.15</v>
      </c>
      <c r="M182" s="43">
        <v>0.43</v>
      </c>
      <c r="N182" s="44">
        <v>1</v>
      </c>
      <c r="O182" s="44">
        <v>1</v>
      </c>
      <c r="P182" s="45">
        <v>3</v>
      </c>
      <c r="Q182" s="46">
        <v>15.21</v>
      </c>
      <c r="R182" s="47">
        <v>122.23</v>
      </c>
      <c r="S182" s="46">
        <v>133968.31</v>
      </c>
      <c r="T182" s="52">
        <f t="shared" si="37"/>
        <v>736.82570500000008</v>
      </c>
      <c r="U182" s="51">
        <v>7.34</v>
      </c>
      <c r="V182" s="50" t="s">
        <v>45</v>
      </c>
      <c r="W182" s="47">
        <v>0</v>
      </c>
      <c r="X182" s="84">
        <f t="shared" si="39"/>
        <v>12.18</v>
      </c>
      <c r="Y182" s="85">
        <f t="shared" si="40"/>
        <v>12.18</v>
      </c>
      <c r="Z182" s="52">
        <f t="shared" si="64"/>
        <v>10.59</v>
      </c>
      <c r="AA182" s="53">
        <f t="shared" si="38"/>
        <v>901.34570500000007</v>
      </c>
      <c r="AB182" s="99"/>
      <c r="AC182" s="86" t="s">
        <v>1729</v>
      </c>
    </row>
    <row r="183" spans="1:29" x14ac:dyDescent="0.25">
      <c r="A183" s="88"/>
      <c r="B183" s="38">
        <v>79181</v>
      </c>
      <c r="C183" s="38" t="s">
        <v>1730</v>
      </c>
      <c r="D183" s="38" t="s">
        <v>1731</v>
      </c>
      <c r="E183" s="39">
        <v>45125</v>
      </c>
      <c r="F183" s="40" t="s">
        <v>44</v>
      </c>
      <c r="G183" s="38" t="s">
        <v>0</v>
      </c>
      <c r="H183" s="41" t="s">
        <v>46</v>
      </c>
      <c r="I183" s="42" t="s">
        <v>11</v>
      </c>
      <c r="J183" s="38" t="s">
        <v>3</v>
      </c>
      <c r="K183" s="43">
        <v>0.32</v>
      </c>
      <c r="L183" s="43">
        <v>0.34</v>
      </c>
      <c r="M183" s="43">
        <v>0.42</v>
      </c>
      <c r="N183" s="44">
        <v>1</v>
      </c>
      <c r="O183" s="44">
        <v>1</v>
      </c>
      <c r="P183" s="45">
        <v>8</v>
      </c>
      <c r="Q183" s="46">
        <v>9.2899999999999991</v>
      </c>
      <c r="R183" s="47">
        <v>107.08</v>
      </c>
      <c r="S183" s="46">
        <v>133968.31</v>
      </c>
      <c r="T183" s="52">
        <f t="shared" si="37"/>
        <v>736.82570500000008</v>
      </c>
      <c r="U183" s="51">
        <v>7.34</v>
      </c>
      <c r="V183" s="50" t="s">
        <v>45</v>
      </c>
      <c r="W183" s="47">
        <v>0</v>
      </c>
      <c r="X183" s="84">
        <f t="shared" si="39"/>
        <v>32.479999999999997</v>
      </c>
      <c r="Y183" s="85">
        <f t="shared" si="40"/>
        <v>32.479999999999997</v>
      </c>
      <c r="Z183" s="52">
        <v>0</v>
      </c>
      <c r="AA183" s="53">
        <f t="shared" si="38"/>
        <v>916.20570500000019</v>
      </c>
      <c r="AB183" s="99"/>
      <c r="AC183" s="86" t="s">
        <v>1726</v>
      </c>
    </row>
    <row r="184" spans="1:29" x14ac:dyDescent="0.25">
      <c r="A184" s="88"/>
      <c r="B184" s="38">
        <v>79183</v>
      </c>
      <c r="C184" s="38" t="s">
        <v>1732</v>
      </c>
      <c r="D184" s="38" t="s">
        <v>1733</v>
      </c>
      <c r="E184" s="39">
        <v>45125</v>
      </c>
      <c r="F184" s="40" t="s">
        <v>44</v>
      </c>
      <c r="G184" s="38" t="s">
        <v>0</v>
      </c>
      <c r="H184" s="41" t="s">
        <v>96</v>
      </c>
      <c r="I184" s="42" t="s">
        <v>15</v>
      </c>
      <c r="J184" s="38" t="s">
        <v>10</v>
      </c>
      <c r="K184" s="43">
        <v>0.25</v>
      </c>
      <c r="L184" s="43">
        <v>0.15</v>
      </c>
      <c r="M184" s="43">
        <v>0.43</v>
      </c>
      <c r="N184" s="44">
        <v>1</v>
      </c>
      <c r="O184" s="44">
        <v>1</v>
      </c>
      <c r="P184" s="45">
        <v>3</v>
      </c>
      <c r="Q184" s="46">
        <v>12.09</v>
      </c>
      <c r="R184" s="47">
        <v>108.12</v>
      </c>
      <c r="S184" s="46">
        <v>133968.31</v>
      </c>
      <c r="T184" s="52">
        <f t="shared" si="37"/>
        <v>736.82570500000008</v>
      </c>
      <c r="U184" s="51">
        <v>7.34</v>
      </c>
      <c r="V184" s="50" t="s">
        <v>45</v>
      </c>
      <c r="W184" s="47">
        <v>0</v>
      </c>
      <c r="X184" s="84">
        <f t="shared" si="39"/>
        <v>12.18</v>
      </c>
      <c r="Y184" s="85">
        <f t="shared" si="40"/>
        <v>12.18</v>
      </c>
      <c r="Z184" s="52">
        <f t="shared" ref="Z184:Z187" si="65">P184*3.53</f>
        <v>10.59</v>
      </c>
      <c r="AA184" s="53">
        <f t="shared" si="38"/>
        <v>887.23570500000005</v>
      </c>
      <c r="AB184" s="99"/>
      <c r="AC184" s="86" t="s">
        <v>1734</v>
      </c>
    </row>
    <row r="185" spans="1:29" x14ac:dyDescent="0.25">
      <c r="A185" s="88"/>
      <c r="B185" s="38">
        <v>79190</v>
      </c>
      <c r="C185" s="38" t="s">
        <v>1735</v>
      </c>
      <c r="D185" s="38" t="s">
        <v>1736</v>
      </c>
      <c r="E185" s="39">
        <v>45125</v>
      </c>
      <c r="F185" s="40" t="s">
        <v>44</v>
      </c>
      <c r="G185" s="38" t="s">
        <v>0</v>
      </c>
      <c r="H185" s="41" t="s">
        <v>223</v>
      </c>
      <c r="I185" s="42" t="s">
        <v>5</v>
      </c>
      <c r="J185" s="38" t="s">
        <v>10</v>
      </c>
      <c r="K185" s="43">
        <v>0.28999999999999998</v>
      </c>
      <c r="L185" s="43">
        <v>0.32</v>
      </c>
      <c r="M185" s="43">
        <v>0.3</v>
      </c>
      <c r="N185" s="44">
        <v>1</v>
      </c>
      <c r="O185" s="44">
        <v>3</v>
      </c>
      <c r="P185" s="45">
        <v>5</v>
      </c>
      <c r="Q185" s="46">
        <v>15.21</v>
      </c>
      <c r="R185" s="47">
        <v>122.23</v>
      </c>
      <c r="S185" s="46">
        <v>133968.31</v>
      </c>
      <c r="T185" s="52">
        <f t="shared" si="37"/>
        <v>736.82570500000008</v>
      </c>
      <c r="U185" s="51">
        <v>7.34</v>
      </c>
      <c r="V185" s="50" t="s">
        <v>64</v>
      </c>
      <c r="W185" s="47">
        <f t="shared" ref="W185" si="66">P185*3.53</f>
        <v>17.649999999999999</v>
      </c>
      <c r="X185" s="84">
        <f t="shared" si="39"/>
        <v>20.299999999999997</v>
      </c>
      <c r="Y185" s="85">
        <f t="shared" si="40"/>
        <v>20.299999999999997</v>
      </c>
      <c r="Z185" s="52">
        <f t="shared" si="65"/>
        <v>17.649999999999999</v>
      </c>
      <c r="AA185" s="53">
        <f t="shared" si="38"/>
        <v>942.295705</v>
      </c>
      <c r="AB185" s="99"/>
      <c r="AC185" s="86" t="s">
        <v>1737</v>
      </c>
    </row>
    <row r="186" spans="1:29" x14ac:dyDescent="0.25">
      <c r="A186" s="88"/>
      <c r="B186" s="38">
        <v>79184</v>
      </c>
      <c r="C186" s="38" t="s">
        <v>1738</v>
      </c>
      <c r="D186" s="38" t="s">
        <v>1739</v>
      </c>
      <c r="E186" s="39">
        <v>45125</v>
      </c>
      <c r="F186" s="40" t="s">
        <v>44</v>
      </c>
      <c r="G186" s="38" t="s">
        <v>0</v>
      </c>
      <c r="H186" s="41" t="s">
        <v>1740</v>
      </c>
      <c r="I186" s="42" t="s">
        <v>14</v>
      </c>
      <c r="J186" s="38" t="s">
        <v>10</v>
      </c>
      <c r="K186" s="43">
        <v>0.25</v>
      </c>
      <c r="L186" s="43">
        <v>0.15</v>
      </c>
      <c r="M186" s="43">
        <v>0.43</v>
      </c>
      <c r="N186" s="44">
        <v>1</v>
      </c>
      <c r="O186" s="44">
        <v>1</v>
      </c>
      <c r="P186" s="45">
        <v>3</v>
      </c>
      <c r="Q186" s="46">
        <v>28.21</v>
      </c>
      <c r="R186" s="47">
        <v>189.68</v>
      </c>
      <c r="S186" s="46">
        <v>133968.31</v>
      </c>
      <c r="T186" s="52">
        <f t="shared" si="37"/>
        <v>736.82570500000008</v>
      </c>
      <c r="U186" s="51">
        <v>7.34</v>
      </c>
      <c r="V186" s="50" t="s">
        <v>45</v>
      </c>
      <c r="W186" s="47">
        <v>0</v>
      </c>
      <c r="X186" s="84">
        <f t="shared" si="39"/>
        <v>12.18</v>
      </c>
      <c r="Y186" s="85">
        <f t="shared" si="40"/>
        <v>12.18</v>
      </c>
      <c r="Z186" s="52">
        <f t="shared" si="65"/>
        <v>10.59</v>
      </c>
      <c r="AA186" s="53">
        <f t="shared" si="38"/>
        <v>968.795705</v>
      </c>
      <c r="AB186" s="99"/>
      <c r="AC186" s="86" t="s">
        <v>1741</v>
      </c>
    </row>
    <row r="187" spans="1:29" x14ac:dyDescent="0.25">
      <c r="A187" s="88"/>
      <c r="B187" s="38">
        <v>79182</v>
      </c>
      <c r="C187" s="38" t="s">
        <v>1742</v>
      </c>
      <c r="D187" s="38" t="s">
        <v>1743</v>
      </c>
      <c r="E187" s="39">
        <v>45125</v>
      </c>
      <c r="F187" s="40" t="s">
        <v>44</v>
      </c>
      <c r="G187" s="38" t="s">
        <v>0</v>
      </c>
      <c r="H187" s="41" t="s">
        <v>1744</v>
      </c>
      <c r="I187" s="42" t="s">
        <v>11</v>
      </c>
      <c r="J187" s="38" t="s">
        <v>10</v>
      </c>
      <c r="K187" s="43">
        <v>0.32</v>
      </c>
      <c r="L187" s="43">
        <v>0.34</v>
      </c>
      <c r="M187" s="43">
        <v>0.43</v>
      </c>
      <c r="N187" s="44">
        <v>1</v>
      </c>
      <c r="O187" s="44">
        <v>1</v>
      </c>
      <c r="P187" s="45">
        <v>8</v>
      </c>
      <c r="Q187" s="46">
        <v>9.2899999999999991</v>
      </c>
      <c r="R187" s="47">
        <v>107.08</v>
      </c>
      <c r="S187" s="46">
        <v>133968.31</v>
      </c>
      <c r="T187" s="52">
        <f t="shared" si="37"/>
        <v>736.82570500000008</v>
      </c>
      <c r="U187" s="51">
        <v>7.34</v>
      </c>
      <c r="V187" s="50" t="s">
        <v>45</v>
      </c>
      <c r="W187" s="47">
        <v>0</v>
      </c>
      <c r="X187" s="84">
        <f t="shared" si="39"/>
        <v>32.479999999999997</v>
      </c>
      <c r="Y187" s="85">
        <f t="shared" si="40"/>
        <v>32.479999999999997</v>
      </c>
      <c r="Z187" s="52">
        <f t="shared" si="65"/>
        <v>28.24</v>
      </c>
      <c r="AA187" s="53">
        <f t="shared" si="38"/>
        <v>944.4457050000002</v>
      </c>
      <c r="AB187" s="99"/>
      <c r="AC187" s="86" t="s">
        <v>1726</v>
      </c>
    </row>
    <row r="188" spans="1:29" x14ac:dyDescent="0.25">
      <c r="A188" s="88"/>
      <c r="B188" s="38">
        <v>79174</v>
      </c>
      <c r="C188" s="38" t="s">
        <v>1745</v>
      </c>
      <c r="D188" s="38" t="s">
        <v>1746</v>
      </c>
      <c r="E188" s="39">
        <v>45125</v>
      </c>
      <c r="F188" s="40" t="s">
        <v>44</v>
      </c>
      <c r="G188" s="38" t="s">
        <v>0</v>
      </c>
      <c r="H188" s="41" t="s">
        <v>1</v>
      </c>
      <c r="I188" s="42" t="s">
        <v>2</v>
      </c>
      <c r="J188" s="38" t="s">
        <v>3</v>
      </c>
      <c r="K188" s="43">
        <v>0.25</v>
      </c>
      <c r="L188" s="43">
        <v>0.15</v>
      </c>
      <c r="M188" s="43">
        <v>0.43</v>
      </c>
      <c r="N188" s="44">
        <v>1</v>
      </c>
      <c r="O188" s="44">
        <v>1</v>
      </c>
      <c r="P188" s="45">
        <v>3</v>
      </c>
      <c r="Q188" s="46">
        <v>14.56</v>
      </c>
      <c r="R188" s="47">
        <v>107.11</v>
      </c>
      <c r="S188" s="46">
        <v>133968.31</v>
      </c>
      <c r="T188" s="52">
        <f t="shared" si="37"/>
        <v>736.82570500000008</v>
      </c>
      <c r="U188" s="51">
        <v>7.34</v>
      </c>
      <c r="V188" s="50" t="s">
        <v>45</v>
      </c>
      <c r="W188" s="47">
        <v>0</v>
      </c>
      <c r="X188" s="84">
        <f t="shared" si="39"/>
        <v>12.18</v>
      </c>
      <c r="Y188" s="85">
        <f t="shared" si="40"/>
        <v>12.18</v>
      </c>
      <c r="Z188" s="52">
        <v>0</v>
      </c>
      <c r="AA188" s="53">
        <f t="shared" si="38"/>
        <v>875.63570500000003</v>
      </c>
      <c r="AB188" s="99"/>
      <c r="AC188" s="86" t="s">
        <v>1747</v>
      </c>
    </row>
    <row r="189" spans="1:29" x14ac:dyDescent="0.25">
      <c r="A189" s="88"/>
      <c r="B189" s="38">
        <v>79179</v>
      </c>
      <c r="C189" s="38" t="s">
        <v>1748</v>
      </c>
      <c r="D189" s="38" t="s">
        <v>1749</v>
      </c>
      <c r="E189" s="39">
        <v>45125</v>
      </c>
      <c r="F189" s="40" t="s">
        <v>44</v>
      </c>
      <c r="G189" s="38" t="s">
        <v>0</v>
      </c>
      <c r="H189" s="41" t="s">
        <v>1750</v>
      </c>
      <c r="I189" s="42" t="s">
        <v>5</v>
      </c>
      <c r="J189" s="38" t="s">
        <v>10</v>
      </c>
      <c r="K189" s="43">
        <v>0.28999999999999998</v>
      </c>
      <c r="L189" s="43">
        <v>0.3</v>
      </c>
      <c r="M189" s="43">
        <v>0.3</v>
      </c>
      <c r="N189" s="44">
        <v>1</v>
      </c>
      <c r="O189" s="44">
        <v>1</v>
      </c>
      <c r="P189" s="45">
        <v>4</v>
      </c>
      <c r="Q189" s="46">
        <v>15.21</v>
      </c>
      <c r="R189" s="47">
        <v>122.23</v>
      </c>
      <c r="S189" s="46">
        <v>133968.31</v>
      </c>
      <c r="T189" s="52">
        <f t="shared" si="37"/>
        <v>736.82570500000008</v>
      </c>
      <c r="U189" s="51">
        <v>7.34</v>
      </c>
      <c r="V189" s="50" t="s">
        <v>45</v>
      </c>
      <c r="W189" s="47">
        <v>0</v>
      </c>
      <c r="X189" s="84">
        <f t="shared" si="39"/>
        <v>16.239999999999998</v>
      </c>
      <c r="Y189" s="85">
        <f t="shared" si="40"/>
        <v>16.239999999999998</v>
      </c>
      <c r="Z189" s="52">
        <f t="shared" ref="Z189:Z191" si="67">P189*3.53</f>
        <v>14.12</v>
      </c>
      <c r="AA189" s="53">
        <f t="shared" si="38"/>
        <v>912.99570500000016</v>
      </c>
      <c r="AB189" s="99"/>
      <c r="AC189" s="86" t="s">
        <v>1737</v>
      </c>
    </row>
    <row r="190" spans="1:29" x14ac:dyDescent="0.25">
      <c r="A190" s="88"/>
      <c r="B190" s="38">
        <v>79187</v>
      </c>
      <c r="C190" s="38" t="s">
        <v>1751</v>
      </c>
      <c r="D190" s="38" t="s">
        <v>1752</v>
      </c>
      <c r="E190" s="39">
        <v>45125</v>
      </c>
      <c r="F190" s="40" t="s">
        <v>44</v>
      </c>
      <c r="G190" s="38" t="s">
        <v>0</v>
      </c>
      <c r="H190" s="41" t="s">
        <v>1753</v>
      </c>
      <c r="I190" s="42" t="s">
        <v>5</v>
      </c>
      <c r="J190" s="38" t="s">
        <v>10</v>
      </c>
      <c r="K190" s="43">
        <v>0.28999999999999998</v>
      </c>
      <c r="L190" s="43">
        <v>0.3</v>
      </c>
      <c r="M190" s="43">
        <v>0.3</v>
      </c>
      <c r="N190" s="44">
        <v>1</v>
      </c>
      <c r="O190" s="44">
        <v>1</v>
      </c>
      <c r="P190" s="45">
        <v>4</v>
      </c>
      <c r="Q190" s="46">
        <v>15.21</v>
      </c>
      <c r="R190" s="47">
        <v>122.23</v>
      </c>
      <c r="S190" s="46">
        <v>133968.31</v>
      </c>
      <c r="T190" s="52">
        <f t="shared" si="37"/>
        <v>736.82570500000008</v>
      </c>
      <c r="U190" s="51">
        <v>7.34</v>
      </c>
      <c r="V190" s="50" t="s">
        <v>45</v>
      </c>
      <c r="W190" s="47">
        <v>0</v>
      </c>
      <c r="X190" s="84">
        <f t="shared" si="39"/>
        <v>16.239999999999998</v>
      </c>
      <c r="Y190" s="85">
        <f t="shared" si="40"/>
        <v>16.239999999999998</v>
      </c>
      <c r="Z190" s="52">
        <f t="shared" si="67"/>
        <v>14.12</v>
      </c>
      <c r="AA190" s="53">
        <f t="shared" si="38"/>
        <v>912.99570500000016</v>
      </c>
      <c r="AB190" s="99"/>
      <c r="AC190" s="86" t="s">
        <v>1737</v>
      </c>
    </row>
    <row r="191" spans="1:29" x14ac:dyDescent="0.25">
      <c r="A191" s="88"/>
      <c r="B191" s="38">
        <v>79173</v>
      </c>
      <c r="C191" s="38" t="s">
        <v>1754</v>
      </c>
      <c r="D191" s="38" t="s">
        <v>1755</v>
      </c>
      <c r="E191" s="39">
        <v>45125</v>
      </c>
      <c r="F191" s="40" t="s">
        <v>44</v>
      </c>
      <c r="G191" s="38" t="s">
        <v>0</v>
      </c>
      <c r="H191" s="41" t="s">
        <v>1756</v>
      </c>
      <c r="I191" s="42" t="s">
        <v>5</v>
      </c>
      <c r="J191" s="38" t="s">
        <v>10</v>
      </c>
      <c r="K191" s="43">
        <v>0.28999999999999998</v>
      </c>
      <c r="L191" s="43">
        <v>0.3</v>
      </c>
      <c r="M191" s="43">
        <v>0.3</v>
      </c>
      <c r="N191" s="44">
        <v>1</v>
      </c>
      <c r="O191" s="44">
        <v>1</v>
      </c>
      <c r="P191" s="45">
        <v>4</v>
      </c>
      <c r="Q191" s="46">
        <v>15.21</v>
      </c>
      <c r="R191" s="47">
        <v>122.23</v>
      </c>
      <c r="S191" s="46">
        <v>66954.679999999993</v>
      </c>
      <c r="T191" s="52">
        <f t="shared" si="37"/>
        <v>368.25074000000001</v>
      </c>
      <c r="U191" s="51">
        <v>7.34</v>
      </c>
      <c r="V191" s="50" t="s">
        <v>64</v>
      </c>
      <c r="W191" s="47">
        <f t="shared" ref="W191" si="68">P191*3.53</f>
        <v>14.12</v>
      </c>
      <c r="X191" s="84">
        <f t="shared" si="39"/>
        <v>16.239999999999998</v>
      </c>
      <c r="Y191" s="85">
        <f t="shared" si="40"/>
        <v>16.239999999999998</v>
      </c>
      <c r="Z191" s="52">
        <f t="shared" si="67"/>
        <v>14.12</v>
      </c>
      <c r="AA191" s="53">
        <f t="shared" si="38"/>
        <v>558.54074000000003</v>
      </c>
      <c r="AB191" s="99"/>
      <c r="AC191" s="86" t="s">
        <v>1737</v>
      </c>
    </row>
    <row r="192" spans="1:29" x14ac:dyDescent="0.25">
      <c r="A192" s="88"/>
      <c r="B192" s="38">
        <v>79185</v>
      </c>
      <c r="C192" s="38" t="s">
        <v>1757</v>
      </c>
      <c r="D192" s="38" t="s">
        <v>1758</v>
      </c>
      <c r="E192" s="39">
        <v>45125</v>
      </c>
      <c r="F192" s="40" t="s">
        <v>44</v>
      </c>
      <c r="G192" s="38" t="s">
        <v>0</v>
      </c>
      <c r="H192" s="41" t="s">
        <v>46</v>
      </c>
      <c r="I192" s="42" t="s">
        <v>11</v>
      </c>
      <c r="J192" s="38" t="s">
        <v>3</v>
      </c>
      <c r="K192" s="43">
        <v>0.28999999999999998</v>
      </c>
      <c r="L192" s="43">
        <v>0.3</v>
      </c>
      <c r="M192" s="43">
        <v>0.3</v>
      </c>
      <c r="N192" s="44">
        <v>1</v>
      </c>
      <c r="O192" s="44">
        <v>1</v>
      </c>
      <c r="P192" s="45">
        <v>4</v>
      </c>
      <c r="Q192" s="46">
        <v>9.2899999999999991</v>
      </c>
      <c r="R192" s="47">
        <v>107.08</v>
      </c>
      <c r="S192" s="46">
        <v>133968.31</v>
      </c>
      <c r="T192" s="52">
        <f t="shared" si="37"/>
        <v>736.82570500000008</v>
      </c>
      <c r="U192" s="51">
        <v>7.34</v>
      </c>
      <c r="V192" s="50" t="s">
        <v>45</v>
      </c>
      <c r="W192" s="47">
        <v>0</v>
      </c>
      <c r="X192" s="84">
        <f t="shared" si="39"/>
        <v>16.239999999999998</v>
      </c>
      <c r="Y192" s="85">
        <f t="shared" si="40"/>
        <v>16.239999999999998</v>
      </c>
      <c r="Z192" s="52">
        <v>0</v>
      </c>
      <c r="AA192" s="53">
        <f t="shared" si="38"/>
        <v>883.72570500000018</v>
      </c>
      <c r="AB192" s="99"/>
      <c r="AC192" s="86" t="s">
        <v>1726</v>
      </c>
    </row>
    <row r="193" spans="1:29" x14ac:dyDescent="0.25">
      <c r="A193" s="88"/>
      <c r="B193" s="38">
        <v>79188</v>
      </c>
      <c r="C193" s="38" t="s">
        <v>1759</v>
      </c>
      <c r="D193" s="38" t="s">
        <v>1760</v>
      </c>
      <c r="E193" s="39">
        <v>45125</v>
      </c>
      <c r="F193" s="40" t="s">
        <v>44</v>
      </c>
      <c r="G193" s="38" t="s">
        <v>0</v>
      </c>
      <c r="H193" s="41" t="s">
        <v>130</v>
      </c>
      <c r="I193" s="42" t="s">
        <v>5</v>
      </c>
      <c r="J193" s="38" t="s">
        <v>10</v>
      </c>
      <c r="K193" s="43">
        <v>0.32</v>
      </c>
      <c r="L193" s="43">
        <v>0.34</v>
      </c>
      <c r="M193" s="43">
        <v>0.42</v>
      </c>
      <c r="N193" s="44">
        <v>1</v>
      </c>
      <c r="O193" s="44">
        <v>1</v>
      </c>
      <c r="P193" s="45">
        <v>8</v>
      </c>
      <c r="Q193" s="46">
        <v>15.21</v>
      </c>
      <c r="R193" s="47">
        <v>122.23</v>
      </c>
      <c r="S193" s="46">
        <v>133968.31</v>
      </c>
      <c r="T193" s="52">
        <f t="shared" si="37"/>
        <v>736.82570500000008</v>
      </c>
      <c r="U193" s="51">
        <v>7.34</v>
      </c>
      <c r="V193" s="50" t="s">
        <v>45</v>
      </c>
      <c r="W193" s="47">
        <v>0</v>
      </c>
      <c r="X193" s="84">
        <f t="shared" si="39"/>
        <v>32.479999999999997</v>
      </c>
      <c r="Y193" s="85">
        <f t="shared" si="40"/>
        <v>32.479999999999997</v>
      </c>
      <c r="Z193" s="52">
        <f t="shared" ref="Z193:Z195" si="69">P193*3.53</f>
        <v>28.24</v>
      </c>
      <c r="AA193" s="53">
        <f t="shared" si="38"/>
        <v>959.59570500000018</v>
      </c>
      <c r="AB193" s="99"/>
      <c r="AC193" s="86" t="s">
        <v>1737</v>
      </c>
    </row>
    <row r="194" spans="1:29" x14ac:dyDescent="0.25">
      <c r="A194" s="88"/>
      <c r="B194" s="38">
        <v>79171</v>
      </c>
      <c r="C194" s="38" t="s">
        <v>1761</v>
      </c>
      <c r="D194" s="38" t="s">
        <v>1762</v>
      </c>
      <c r="E194" s="39">
        <v>45125</v>
      </c>
      <c r="F194" s="40" t="s">
        <v>44</v>
      </c>
      <c r="G194" s="38" t="s">
        <v>0</v>
      </c>
      <c r="H194" s="41" t="s">
        <v>1763</v>
      </c>
      <c r="I194" s="42" t="s">
        <v>5</v>
      </c>
      <c r="J194" s="38" t="s">
        <v>10</v>
      </c>
      <c r="K194" s="43">
        <v>0.28999999999999998</v>
      </c>
      <c r="L194" s="43">
        <v>0.32</v>
      </c>
      <c r="M194" s="43">
        <v>0.3</v>
      </c>
      <c r="N194" s="44">
        <v>1</v>
      </c>
      <c r="O194" s="44">
        <v>1</v>
      </c>
      <c r="P194" s="45">
        <v>5</v>
      </c>
      <c r="Q194" s="46">
        <v>15.21</v>
      </c>
      <c r="R194" s="47">
        <v>122.23</v>
      </c>
      <c r="S194" s="46">
        <v>133968.31</v>
      </c>
      <c r="T194" s="52">
        <f t="shared" si="37"/>
        <v>736.82570500000008</v>
      </c>
      <c r="U194" s="51">
        <v>7.34</v>
      </c>
      <c r="V194" s="50" t="s">
        <v>64</v>
      </c>
      <c r="W194" s="47">
        <f t="shared" ref="W194:W195" si="70">P194*3.53</f>
        <v>17.649999999999999</v>
      </c>
      <c r="X194" s="84">
        <f t="shared" si="39"/>
        <v>20.299999999999997</v>
      </c>
      <c r="Y194" s="85">
        <f t="shared" si="40"/>
        <v>20.299999999999997</v>
      </c>
      <c r="Z194" s="52">
        <f t="shared" si="69"/>
        <v>17.649999999999999</v>
      </c>
      <c r="AA194" s="53">
        <f t="shared" si="38"/>
        <v>942.295705</v>
      </c>
      <c r="AB194" s="99"/>
      <c r="AC194" s="86" t="s">
        <v>1737</v>
      </c>
    </row>
    <row r="195" spans="1:29" x14ac:dyDescent="0.25">
      <c r="A195" s="88"/>
      <c r="B195" s="38">
        <v>79176</v>
      </c>
      <c r="C195" s="38" t="s">
        <v>1764</v>
      </c>
      <c r="D195" s="38" t="s">
        <v>1765</v>
      </c>
      <c r="E195" s="39">
        <v>45125</v>
      </c>
      <c r="F195" s="40" t="s">
        <v>44</v>
      </c>
      <c r="G195" s="38" t="s">
        <v>0</v>
      </c>
      <c r="H195" s="41" t="s">
        <v>1766</v>
      </c>
      <c r="I195" s="42" t="s">
        <v>5</v>
      </c>
      <c r="J195" s="38" t="s">
        <v>10</v>
      </c>
      <c r="K195" s="43">
        <v>0.28999999999999998</v>
      </c>
      <c r="L195" s="43">
        <v>0.31</v>
      </c>
      <c r="M195" s="43">
        <v>0.3</v>
      </c>
      <c r="N195" s="44">
        <v>1</v>
      </c>
      <c r="O195" s="44">
        <v>1</v>
      </c>
      <c r="P195" s="45">
        <v>4</v>
      </c>
      <c r="Q195" s="46">
        <v>15.21</v>
      </c>
      <c r="R195" s="47">
        <v>122.23</v>
      </c>
      <c r="S195" s="46">
        <v>133968.31</v>
      </c>
      <c r="T195" s="52">
        <f t="shared" ref="T195:T258" si="71">S195*0.55%</f>
        <v>736.82570500000008</v>
      </c>
      <c r="U195" s="51">
        <v>7.34</v>
      </c>
      <c r="V195" s="50" t="s">
        <v>64</v>
      </c>
      <c r="W195" s="47">
        <f t="shared" si="70"/>
        <v>14.12</v>
      </c>
      <c r="X195" s="84">
        <f t="shared" si="39"/>
        <v>16.239999999999998</v>
      </c>
      <c r="Y195" s="85">
        <f t="shared" si="40"/>
        <v>16.239999999999998</v>
      </c>
      <c r="Z195" s="52">
        <f t="shared" si="69"/>
        <v>14.12</v>
      </c>
      <c r="AA195" s="53">
        <f t="shared" ref="AA195:AA258" si="72">R195+T195+U195+W195+X195+Y195+Z195</f>
        <v>927.11570500000016</v>
      </c>
      <c r="AB195" s="99"/>
      <c r="AC195" s="86" t="s">
        <v>1737</v>
      </c>
    </row>
    <row r="196" spans="1:29" x14ac:dyDescent="0.25">
      <c r="A196" s="88"/>
      <c r="B196" s="38">
        <v>79186</v>
      </c>
      <c r="C196" s="38" t="s">
        <v>1767</v>
      </c>
      <c r="D196" s="38" t="s">
        <v>1768</v>
      </c>
      <c r="E196" s="39">
        <v>45125</v>
      </c>
      <c r="F196" s="40" t="s">
        <v>44</v>
      </c>
      <c r="G196" s="38" t="s">
        <v>0</v>
      </c>
      <c r="H196" s="41" t="s">
        <v>46</v>
      </c>
      <c r="I196" s="42" t="s">
        <v>11</v>
      </c>
      <c r="J196" s="38" t="s">
        <v>3</v>
      </c>
      <c r="K196" s="43">
        <v>0.32</v>
      </c>
      <c r="L196" s="43">
        <v>0.34</v>
      </c>
      <c r="M196" s="43">
        <v>0.42</v>
      </c>
      <c r="N196" s="44">
        <v>1</v>
      </c>
      <c r="O196" s="44">
        <v>1</v>
      </c>
      <c r="P196" s="45">
        <v>8</v>
      </c>
      <c r="Q196" s="46">
        <v>9.2899999999999991</v>
      </c>
      <c r="R196" s="47">
        <v>107.08</v>
      </c>
      <c r="S196" s="46">
        <v>133968.31</v>
      </c>
      <c r="T196" s="52">
        <f t="shared" si="71"/>
        <v>736.82570500000008</v>
      </c>
      <c r="U196" s="51">
        <v>7.34</v>
      </c>
      <c r="V196" s="50" t="s">
        <v>45</v>
      </c>
      <c r="W196" s="47">
        <v>0</v>
      </c>
      <c r="X196" s="84">
        <f t="shared" ref="X196:X259" si="73">P196*4.06</f>
        <v>32.479999999999997</v>
      </c>
      <c r="Y196" s="85">
        <f t="shared" ref="Y196:Y259" si="74">P196*4.06</f>
        <v>32.479999999999997</v>
      </c>
      <c r="Z196" s="52">
        <v>0</v>
      </c>
      <c r="AA196" s="53">
        <f t="shared" si="72"/>
        <v>916.20570500000019</v>
      </c>
      <c r="AB196" s="99"/>
      <c r="AC196" s="86" t="s">
        <v>1726</v>
      </c>
    </row>
    <row r="197" spans="1:29" x14ac:dyDescent="0.25">
      <c r="A197" s="88"/>
      <c r="B197" s="38">
        <v>80490</v>
      </c>
      <c r="C197" s="38" t="s">
        <v>1769</v>
      </c>
      <c r="D197" s="38" t="s">
        <v>1770</v>
      </c>
      <c r="E197" s="39">
        <v>45134</v>
      </c>
      <c r="F197" s="40" t="s">
        <v>44</v>
      </c>
      <c r="G197" s="38" t="s">
        <v>0</v>
      </c>
      <c r="H197" s="41" t="s">
        <v>70</v>
      </c>
      <c r="I197" s="42" t="s">
        <v>14</v>
      </c>
      <c r="J197" s="38" t="s">
        <v>3</v>
      </c>
      <c r="K197" s="43">
        <v>0.5</v>
      </c>
      <c r="L197" s="43">
        <v>0.56000000000000005</v>
      </c>
      <c r="M197" s="43">
        <v>0.53</v>
      </c>
      <c r="N197" s="44">
        <v>1</v>
      </c>
      <c r="O197" s="44">
        <v>15</v>
      </c>
      <c r="P197" s="45">
        <v>25</v>
      </c>
      <c r="Q197" s="46">
        <v>28.21</v>
      </c>
      <c r="R197" s="47">
        <v>705.25</v>
      </c>
      <c r="S197" s="46">
        <v>161251.74</v>
      </c>
      <c r="T197" s="52">
        <f t="shared" si="71"/>
        <v>886.88457000000005</v>
      </c>
      <c r="U197" s="51">
        <v>7.34</v>
      </c>
      <c r="V197" s="50" t="s">
        <v>64</v>
      </c>
      <c r="W197" s="47">
        <f t="shared" ref="W197:W201" si="75">P197*3.53</f>
        <v>88.25</v>
      </c>
      <c r="X197" s="84">
        <f t="shared" si="73"/>
        <v>101.49999999999999</v>
      </c>
      <c r="Y197" s="85">
        <f t="shared" si="74"/>
        <v>101.49999999999999</v>
      </c>
      <c r="Z197" s="52">
        <v>0</v>
      </c>
      <c r="AA197" s="53">
        <f t="shared" si="72"/>
        <v>1890.7245700000001</v>
      </c>
      <c r="AB197" s="99"/>
      <c r="AC197" s="86" t="s">
        <v>1771</v>
      </c>
    </row>
    <row r="198" spans="1:29" x14ac:dyDescent="0.25">
      <c r="A198" s="88"/>
      <c r="B198" s="38">
        <v>80492</v>
      </c>
      <c r="C198" s="38" t="s">
        <v>1772</v>
      </c>
      <c r="D198" s="38" t="s">
        <v>1773</v>
      </c>
      <c r="E198" s="39">
        <v>45134</v>
      </c>
      <c r="F198" s="40" t="s">
        <v>44</v>
      </c>
      <c r="G198" s="38" t="s">
        <v>0</v>
      </c>
      <c r="H198" s="41" t="s">
        <v>59</v>
      </c>
      <c r="I198" s="42" t="s">
        <v>4</v>
      </c>
      <c r="J198" s="38" t="s">
        <v>3</v>
      </c>
      <c r="K198" s="43">
        <v>0.47</v>
      </c>
      <c r="L198" s="43">
        <v>0.52</v>
      </c>
      <c r="M198" s="43">
        <v>0.45</v>
      </c>
      <c r="N198" s="44">
        <v>1</v>
      </c>
      <c r="O198" s="44">
        <v>16</v>
      </c>
      <c r="P198" s="45">
        <v>18</v>
      </c>
      <c r="Q198" s="46">
        <v>14.63</v>
      </c>
      <c r="R198" s="47">
        <v>263.33999999999997</v>
      </c>
      <c r="S198" s="46">
        <v>322503.49</v>
      </c>
      <c r="T198" s="52">
        <f t="shared" si="71"/>
        <v>1773.7691950000001</v>
      </c>
      <c r="U198" s="51">
        <v>7.34</v>
      </c>
      <c r="V198" s="50" t="s">
        <v>64</v>
      </c>
      <c r="W198" s="47">
        <f t="shared" si="75"/>
        <v>63.54</v>
      </c>
      <c r="X198" s="84">
        <f t="shared" si="73"/>
        <v>73.08</v>
      </c>
      <c r="Y198" s="85">
        <f t="shared" si="74"/>
        <v>73.08</v>
      </c>
      <c r="Z198" s="52">
        <v>0</v>
      </c>
      <c r="AA198" s="53">
        <f t="shared" si="72"/>
        <v>2254.149195</v>
      </c>
      <c r="AB198" s="99"/>
      <c r="AC198" s="86" t="s">
        <v>1325</v>
      </c>
    </row>
    <row r="199" spans="1:29" x14ac:dyDescent="0.25">
      <c r="A199" s="88"/>
      <c r="B199" s="38">
        <v>80489</v>
      </c>
      <c r="C199" s="38" t="s">
        <v>1774</v>
      </c>
      <c r="D199" s="38" t="s">
        <v>1775</v>
      </c>
      <c r="E199" s="39">
        <v>45134</v>
      </c>
      <c r="F199" s="40" t="s">
        <v>44</v>
      </c>
      <c r="G199" s="38" t="s">
        <v>0</v>
      </c>
      <c r="H199" s="41" t="s">
        <v>46</v>
      </c>
      <c r="I199" s="42" t="s">
        <v>11</v>
      </c>
      <c r="J199" s="38" t="s">
        <v>3</v>
      </c>
      <c r="K199" s="43">
        <v>0.51</v>
      </c>
      <c r="L199" s="43">
        <v>0.6</v>
      </c>
      <c r="M199" s="43">
        <v>0.6</v>
      </c>
      <c r="N199" s="44">
        <v>1</v>
      </c>
      <c r="O199" s="44">
        <v>15</v>
      </c>
      <c r="P199" s="45">
        <v>31</v>
      </c>
      <c r="Q199" s="46">
        <v>8.11</v>
      </c>
      <c r="R199" s="47">
        <v>251.41</v>
      </c>
      <c r="S199" s="46">
        <v>161251.74</v>
      </c>
      <c r="T199" s="52">
        <f t="shared" si="71"/>
        <v>886.88457000000005</v>
      </c>
      <c r="U199" s="51">
        <v>7.34</v>
      </c>
      <c r="V199" s="50" t="s">
        <v>64</v>
      </c>
      <c r="W199" s="47">
        <f t="shared" si="75"/>
        <v>109.42999999999999</v>
      </c>
      <c r="X199" s="84">
        <f t="shared" si="73"/>
        <v>125.85999999999999</v>
      </c>
      <c r="Y199" s="85">
        <f t="shared" si="74"/>
        <v>125.85999999999999</v>
      </c>
      <c r="Z199" s="52">
        <v>0</v>
      </c>
      <c r="AA199" s="53">
        <f t="shared" si="72"/>
        <v>1506.7845699999998</v>
      </c>
      <c r="AB199" s="99"/>
      <c r="AC199" s="86" t="s">
        <v>1776</v>
      </c>
    </row>
    <row r="200" spans="1:29" x14ac:dyDescent="0.25">
      <c r="A200" s="88"/>
      <c r="B200" s="38">
        <v>80494</v>
      </c>
      <c r="C200" s="38" t="s">
        <v>1777</v>
      </c>
      <c r="D200" s="38" t="s">
        <v>1778</v>
      </c>
      <c r="E200" s="39">
        <v>45134</v>
      </c>
      <c r="F200" s="40" t="s">
        <v>44</v>
      </c>
      <c r="G200" s="38" t="s">
        <v>0</v>
      </c>
      <c r="H200" s="41" t="s">
        <v>74</v>
      </c>
      <c r="I200" s="42" t="s">
        <v>8</v>
      </c>
      <c r="J200" s="38" t="s">
        <v>3</v>
      </c>
      <c r="K200" s="43">
        <v>0.32</v>
      </c>
      <c r="L200" s="43">
        <v>0.39</v>
      </c>
      <c r="M200" s="43">
        <v>0.4</v>
      </c>
      <c r="N200" s="44">
        <v>1</v>
      </c>
      <c r="O200" s="44">
        <v>6</v>
      </c>
      <c r="P200" s="45">
        <v>8</v>
      </c>
      <c r="Q200" s="46">
        <v>27.93</v>
      </c>
      <c r="R200" s="47">
        <v>223.44</v>
      </c>
      <c r="S200" s="46">
        <v>138592.70000000001</v>
      </c>
      <c r="T200" s="52">
        <f t="shared" si="71"/>
        <v>762.25985000000014</v>
      </c>
      <c r="U200" s="51">
        <v>7.34</v>
      </c>
      <c r="V200" s="50" t="s">
        <v>64</v>
      </c>
      <c r="W200" s="47">
        <f t="shared" si="75"/>
        <v>28.24</v>
      </c>
      <c r="X200" s="84">
        <f t="shared" si="73"/>
        <v>32.479999999999997</v>
      </c>
      <c r="Y200" s="85">
        <f t="shared" si="74"/>
        <v>32.479999999999997</v>
      </c>
      <c r="Z200" s="52">
        <v>0</v>
      </c>
      <c r="AA200" s="53">
        <f t="shared" si="72"/>
        <v>1086.2398500000002</v>
      </c>
      <c r="AB200" s="99"/>
      <c r="AC200" s="86" t="s">
        <v>1779</v>
      </c>
    </row>
    <row r="201" spans="1:29" x14ac:dyDescent="0.25">
      <c r="A201" s="88"/>
      <c r="B201" s="38">
        <v>80449</v>
      </c>
      <c r="C201" s="38" t="s">
        <v>1780</v>
      </c>
      <c r="D201" s="38" t="s">
        <v>1781</v>
      </c>
      <c r="E201" s="39">
        <v>45133</v>
      </c>
      <c r="F201" s="40" t="s">
        <v>44</v>
      </c>
      <c r="G201" s="38" t="s">
        <v>0</v>
      </c>
      <c r="H201" s="41" t="s">
        <v>215</v>
      </c>
      <c r="I201" s="42" t="s">
        <v>11</v>
      </c>
      <c r="J201" s="38" t="s">
        <v>10</v>
      </c>
      <c r="K201" s="43">
        <v>0.59</v>
      </c>
      <c r="L201" s="43">
        <v>0.48</v>
      </c>
      <c r="M201" s="43">
        <v>0.84</v>
      </c>
      <c r="N201" s="44">
        <v>1</v>
      </c>
      <c r="O201" s="44">
        <v>19</v>
      </c>
      <c r="P201" s="45">
        <v>40</v>
      </c>
      <c r="Q201" s="46">
        <v>8.11</v>
      </c>
      <c r="R201" s="47">
        <v>324.39999999999998</v>
      </c>
      <c r="S201" s="46">
        <v>53419.02</v>
      </c>
      <c r="T201" s="52">
        <f t="shared" si="71"/>
        <v>293.80461000000003</v>
      </c>
      <c r="U201" s="51">
        <v>7.34</v>
      </c>
      <c r="V201" s="50" t="s">
        <v>64</v>
      </c>
      <c r="W201" s="47">
        <f t="shared" si="75"/>
        <v>141.19999999999999</v>
      </c>
      <c r="X201" s="84">
        <f t="shared" si="73"/>
        <v>162.39999999999998</v>
      </c>
      <c r="Y201" s="85">
        <f t="shared" si="74"/>
        <v>162.39999999999998</v>
      </c>
      <c r="Z201" s="52">
        <f t="shared" ref="Z201:Z202" si="76">P201*3.53</f>
        <v>141.19999999999999</v>
      </c>
      <c r="AA201" s="53">
        <f t="shared" si="72"/>
        <v>1232.74461</v>
      </c>
      <c r="AB201" s="99"/>
      <c r="AC201" s="86" t="s">
        <v>1782</v>
      </c>
    </row>
    <row r="202" spans="1:29" x14ac:dyDescent="0.25">
      <c r="A202" s="88"/>
      <c r="B202" s="38">
        <v>80445</v>
      </c>
      <c r="C202" s="38" t="s">
        <v>1783</v>
      </c>
      <c r="D202" s="38" t="s">
        <v>1784</v>
      </c>
      <c r="E202" s="39">
        <v>45133</v>
      </c>
      <c r="F202" s="40" t="s">
        <v>44</v>
      </c>
      <c r="G202" s="38" t="s">
        <v>0</v>
      </c>
      <c r="H202" s="41" t="s">
        <v>219</v>
      </c>
      <c r="I202" s="42" t="s">
        <v>11</v>
      </c>
      <c r="J202" s="38" t="s">
        <v>10</v>
      </c>
      <c r="K202" s="43">
        <v>0.2</v>
      </c>
      <c r="L202" s="43">
        <v>0.2</v>
      </c>
      <c r="M202" s="43">
        <v>0.2</v>
      </c>
      <c r="N202" s="44">
        <v>1</v>
      </c>
      <c r="O202" s="44">
        <v>1</v>
      </c>
      <c r="P202" s="45">
        <v>1</v>
      </c>
      <c r="Q202" s="46">
        <v>9.2899999999999991</v>
      </c>
      <c r="R202" s="47">
        <v>107.08</v>
      </c>
      <c r="S202" s="46">
        <v>6833.13</v>
      </c>
      <c r="T202" s="52">
        <f t="shared" si="71"/>
        <v>37.582215000000005</v>
      </c>
      <c r="U202" s="51">
        <v>7.34</v>
      </c>
      <c r="V202" s="50" t="s">
        <v>45</v>
      </c>
      <c r="W202" s="47">
        <v>0</v>
      </c>
      <c r="X202" s="84">
        <f t="shared" si="73"/>
        <v>4.0599999999999996</v>
      </c>
      <c r="Y202" s="85">
        <f t="shared" si="74"/>
        <v>4.0599999999999996</v>
      </c>
      <c r="Z202" s="52">
        <f t="shared" si="76"/>
        <v>3.53</v>
      </c>
      <c r="AA202" s="53">
        <f t="shared" si="72"/>
        <v>163.65221500000001</v>
      </c>
      <c r="AB202" s="99"/>
      <c r="AC202" s="86" t="s">
        <v>1782</v>
      </c>
    </row>
    <row r="203" spans="1:29" x14ac:dyDescent="0.25">
      <c r="A203" s="88"/>
      <c r="B203" s="38">
        <v>80384</v>
      </c>
      <c r="C203" s="38" t="s">
        <v>1785</v>
      </c>
      <c r="D203" s="38" t="s">
        <v>1786</v>
      </c>
      <c r="E203" s="39">
        <v>45133</v>
      </c>
      <c r="F203" s="40" t="s">
        <v>44</v>
      </c>
      <c r="G203" s="38" t="s">
        <v>0</v>
      </c>
      <c r="H203" s="41" t="s">
        <v>52</v>
      </c>
      <c r="I203" s="42" t="s">
        <v>19</v>
      </c>
      <c r="J203" s="38" t="s">
        <v>3</v>
      </c>
      <c r="K203" s="43">
        <v>0.25</v>
      </c>
      <c r="L203" s="43">
        <v>0.14000000000000001</v>
      </c>
      <c r="M203" s="43">
        <v>0.43</v>
      </c>
      <c r="N203" s="44">
        <v>1</v>
      </c>
      <c r="O203" s="44">
        <v>1</v>
      </c>
      <c r="P203" s="45">
        <v>3</v>
      </c>
      <c r="Q203" s="46">
        <v>26.6</v>
      </c>
      <c r="R203" s="47">
        <v>189.64</v>
      </c>
      <c r="S203" s="46">
        <v>268.2</v>
      </c>
      <c r="T203" s="52">
        <f t="shared" si="71"/>
        <v>1.4751000000000001</v>
      </c>
      <c r="U203" s="51">
        <v>7.34</v>
      </c>
      <c r="V203" s="50" t="s">
        <v>45</v>
      </c>
      <c r="W203" s="47">
        <v>0</v>
      </c>
      <c r="X203" s="84">
        <f t="shared" si="73"/>
        <v>12.18</v>
      </c>
      <c r="Y203" s="85">
        <f t="shared" si="74"/>
        <v>12.18</v>
      </c>
      <c r="Z203" s="52">
        <v>0</v>
      </c>
      <c r="AA203" s="53">
        <f t="shared" si="72"/>
        <v>222.8151</v>
      </c>
      <c r="AB203" s="99"/>
      <c r="AC203" s="86" t="s">
        <v>1787</v>
      </c>
    </row>
    <row r="204" spans="1:29" x14ac:dyDescent="0.25">
      <c r="A204" s="88"/>
      <c r="B204" s="38">
        <v>80381</v>
      </c>
      <c r="C204" s="38" t="s">
        <v>1788</v>
      </c>
      <c r="D204" s="38" t="s">
        <v>1789</v>
      </c>
      <c r="E204" s="39">
        <v>45133</v>
      </c>
      <c r="F204" s="40" t="s">
        <v>44</v>
      </c>
      <c r="G204" s="38" t="s">
        <v>0</v>
      </c>
      <c r="H204" s="41" t="s">
        <v>1790</v>
      </c>
      <c r="I204" s="42" t="s">
        <v>11</v>
      </c>
      <c r="J204" s="38" t="s">
        <v>10</v>
      </c>
      <c r="K204" s="43">
        <v>0.2</v>
      </c>
      <c r="L204" s="43">
        <v>0.15</v>
      </c>
      <c r="M204" s="43">
        <v>0.28999999999999998</v>
      </c>
      <c r="N204" s="44">
        <v>1</v>
      </c>
      <c r="O204" s="44">
        <v>1</v>
      </c>
      <c r="P204" s="45">
        <v>1</v>
      </c>
      <c r="Q204" s="46">
        <v>9.2899999999999991</v>
      </c>
      <c r="R204" s="47">
        <v>107.08</v>
      </c>
      <c r="S204" s="46">
        <v>90893.87</v>
      </c>
      <c r="T204" s="52">
        <f t="shared" si="71"/>
        <v>499.91628500000002</v>
      </c>
      <c r="U204" s="51">
        <v>7.34</v>
      </c>
      <c r="V204" s="50" t="s">
        <v>45</v>
      </c>
      <c r="W204" s="47">
        <v>0</v>
      </c>
      <c r="X204" s="84">
        <f t="shared" si="73"/>
        <v>4.0599999999999996</v>
      </c>
      <c r="Y204" s="85">
        <f t="shared" si="74"/>
        <v>4.0599999999999996</v>
      </c>
      <c r="Z204" s="52">
        <f t="shared" ref="Z204" si="77">P204*3.53</f>
        <v>3.53</v>
      </c>
      <c r="AA204" s="53">
        <f t="shared" si="72"/>
        <v>625.98628499999995</v>
      </c>
      <c r="AB204" s="99"/>
      <c r="AC204" s="86" t="s">
        <v>1791</v>
      </c>
    </row>
    <row r="205" spans="1:29" x14ac:dyDescent="0.25">
      <c r="A205" s="88"/>
      <c r="B205" s="38">
        <v>80344</v>
      </c>
      <c r="C205" s="38" t="s">
        <v>1792</v>
      </c>
      <c r="D205" s="38" t="s">
        <v>1793</v>
      </c>
      <c r="E205" s="39">
        <v>45133</v>
      </c>
      <c r="F205" s="40" t="s">
        <v>44</v>
      </c>
      <c r="G205" s="38" t="s">
        <v>0</v>
      </c>
      <c r="H205" s="41" t="s">
        <v>57</v>
      </c>
      <c r="I205" s="42" t="s">
        <v>12</v>
      </c>
      <c r="J205" s="38" t="s">
        <v>3</v>
      </c>
      <c r="K205" s="43">
        <v>0.32</v>
      </c>
      <c r="L205" s="43">
        <v>0.35</v>
      </c>
      <c r="M205" s="43">
        <v>0.4</v>
      </c>
      <c r="N205" s="44">
        <v>1</v>
      </c>
      <c r="O205" s="44">
        <v>7</v>
      </c>
      <c r="P205" s="45">
        <v>7</v>
      </c>
      <c r="Q205" s="46">
        <v>21.07</v>
      </c>
      <c r="R205" s="47">
        <v>148.44</v>
      </c>
      <c r="S205" s="46">
        <v>257704.8</v>
      </c>
      <c r="T205" s="52">
        <f t="shared" si="71"/>
        <v>1417.3764000000001</v>
      </c>
      <c r="U205" s="51">
        <v>7.34</v>
      </c>
      <c r="V205" s="50" t="s">
        <v>64</v>
      </c>
      <c r="W205" s="47">
        <f t="shared" ref="W205:W209" si="78">P205*3.53</f>
        <v>24.709999999999997</v>
      </c>
      <c r="X205" s="84">
        <f t="shared" si="73"/>
        <v>28.419999999999998</v>
      </c>
      <c r="Y205" s="85">
        <f t="shared" si="74"/>
        <v>28.419999999999998</v>
      </c>
      <c r="Z205" s="52">
        <v>0</v>
      </c>
      <c r="AA205" s="53">
        <f t="shared" si="72"/>
        <v>1654.7064000000003</v>
      </c>
      <c r="AB205" s="99"/>
      <c r="AC205" s="86" t="s">
        <v>1794</v>
      </c>
    </row>
    <row r="206" spans="1:29" x14ac:dyDescent="0.25">
      <c r="A206" s="88"/>
      <c r="B206" s="38">
        <v>80351</v>
      </c>
      <c r="C206" s="38" t="s">
        <v>1795</v>
      </c>
      <c r="D206" s="38" t="s">
        <v>1796</v>
      </c>
      <c r="E206" s="39">
        <v>45133</v>
      </c>
      <c r="F206" s="40" t="s">
        <v>44</v>
      </c>
      <c r="G206" s="38" t="s">
        <v>0</v>
      </c>
      <c r="H206" s="41" t="s">
        <v>56</v>
      </c>
      <c r="I206" s="42" t="s">
        <v>5</v>
      </c>
      <c r="J206" s="38" t="s">
        <v>3</v>
      </c>
      <c r="K206" s="43">
        <v>0.32</v>
      </c>
      <c r="L206" s="43">
        <v>0.39</v>
      </c>
      <c r="M206" s="43">
        <v>0.4</v>
      </c>
      <c r="N206" s="44">
        <v>1</v>
      </c>
      <c r="O206" s="44">
        <v>5</v>
      </c>
      <c r="P206" s="45">
        <v>8</v>
      </c>
      <c r="Q206" s="46">
        <v>15.21</v>
      </c>
      <c r="R206" s="47">
        <v>122.23</v>
      </c>
      <c r="S206" s="46">
        <v>60194.19</v>
      </c>
      <c r="T206" s="52">
        <f t="shared" si="71"/>
        <v>331.06804500000004</v>
      </c>
      <c r="U206" s="51">
        <v>7.34</v>
      </c>
      <c r="V206" s="50" t="s">
        <v>64</v>
      </c>
      <c r="W206" s="47">
        <f t="shared" si="78"/>
        <v>28.24</v>
      </c>
      <c r="X206" s="84">
        <f t="shared" si="73"/>
        <v>32.479999999999997</v>
      </c>
      <c r="Y206" s="85">
        <f t="shared" si="74"/>
        <v>32.479999999999997</v>
      </c>
      <c r="Z206" s="52">
        <v>0</v>
      </c>
      <c r="AA206" s="53">
        <f t="shared" si="72"/>
        <v>553.83804500000008</v>
      </c>
      <c r="AB206" s="99"/>
      <c r="AC206" s="86" t="s">
        <v>1797</v>
      </c>
    </row>
    <row r="207" spans="1:29" x14ac:dyDescent="0.25">
      <c r="A207" s="88"/>
      <c r="B207" s="38">
        <v>80325</v>
      </c>
      <c r="C207" s="38" t="s">
        <v>1798</v>
      </c>
      <c r="D207" s="38" t="s">
        <v>1799</v>
      </c>
      <c r="E207" s="39">
        <v>45132</v>
      </c>
      <c r="F207" s="40" t="s">
        <v>44</v>
      </c>
      <c r="G207" s="38" t="s">
        <v>0</v>
      </c>
      <c r="H207" s="41" t="s">
        <v>50</v>
      </c>
      <c r="I207" s="42" t="s">
        <v>15</v>
      </c>
      <c r="J207" s="38" t="s">
        <v>10</v>
      </c>
      <c r="K207" s="43">
        <v>0.32</v>
      </c>
      <c r="L207" s="43">
        <v>0.39</v>
      </c>
      <c r="M207" s="43">
        <v>0.4</v>
      </c>
      <c r="N207" s="44">
        <v>1</v>
      </c>
      <c r="O207" s="44">
        <v>6</v>
      </c>
      <c r="P207" s="45">
        <v>8</v>
      </c>
      <c r="Q207" s="46">
        <v>12.09</v>
      </c>
      <c r="R207" s="47">
        <v>108.12</v>
      </c>
      <c r="S207" s="46">
        <v>5899.9</v>
      </c>
      <c r="T207" s="52">
        <f t="shared" si="71"/>
        <v>32.449449999999999</v>
      </c>
      <c r="U207" s="51">
        <v>7.34</v>
      </c>
      <c r="V207" s="50" t="s">
        <v>64</v>
      </c>
      <c r="W207" s="47">
        <f t="shared" si="78"/>
        <v>28.24</v>
      </c>
      <c r="X207" s="84">
        <f t="shared" si="73"/>
        <v>32.479999999999997</v>
      </c>
      <c r="Y207" s="85">
        <f t="shared" si="74"/>
        <v>32.479999999999997</v>
      </c>
      <c r="Z207" s="52">
        <f t="shared" ref="Z207" si="79">P207*3.53</f>
        <v>28.24</v>
      </c>
      <c r="AA207" s="53">
        <f t="shared" si="72"/>
        <v>269.34944999999999</v>
      </c>
      <c r="AB207" s="99"/>
      <c r="AC207" s="86" t="s">
        <v>1800</v>
      </c>
    </row>
    <row r="208" spans="1:29" x14ac:dyDescent="0.25">
      <c r="A208" s="88"/>
      <c r="B208" s="38">
        <v>80319</v>
      </c>
      <c r="C208" s="38" t="s">
        <v>1801</v>
      </c>
      <c r="D208" s="38" t="s">
        <v>1802</v>
      </c>
      <c r="E208" s="39">
        <v>45132</v>
      </c>
      <c r="F208" s="40" t="s">
        <v>44</v>
      </c>
      <c r="G208" s="38" t="s">
        <v>0</v>
      </c>
      <c r="H208" s="41" t="s">
        <v>46</v>
      </c>
      <c r="I208" s="42" t="s">
        <v>11</v>
      </c>
      <c r="J208" s="38" t="s">
        <v>3</v>
      </c>
      <c r="K208" s="43">
        <v>0.32</v>
      </c>
      <c r="L208" s="43">
        <v>0.39</v>
      </c>
      <c r="M208" s="43">
        <v>0.4</v>
      </c>
      <c r="N208" s="44">
        <v>1</v>
      </c>
      <c r="O208" s="44">
        <v>6</v>
      </c>
      <c r="P208" s="45">
        <v>8</v>
      </c>
      <c r="Q208" s="46">
        <v>9.2899999999999991</v>
      </c>
      <c r="R208" s="47">
        <v>107.08</v>
      </c>
      <c r="S208" s="46">
        <v>5899.9</v>
      </c>
      <c r="T208" s="52">
        <f t="shared" si="71"/>
        <v>32.449449999999999</v>
      </c>
      <c r="U208" s="51">
        <v>7.34</v>
      </c>
      <c r="V208" s="50" t="s">
        <v>64</v>
      </c>
      <c r="W208" s="47">
        <f t="shared" si="78"/>
        <v>28.24</v>
      </c>
      <c r="X208" s="84">
        <f t="shared" si="73"/>
        <v>32.479999999999997</v>
      </c>
      <c r="Y208" s="85">
        <f t="shared" si="74"/>
        <v>32.479999999999997</v>
      </c>
      <c r="Z208" s="52">
        <v>0</v>
      </c>
      <c r="AA208" s="53">
        <f t="shared" si="72"/>
        <v>240.06944999999999</v>
      </c>
      <c r="AB208" s="99"/>
      <c r="AC208" s="86" t="s">
        <v>1803</v>
      </c>
    </row>
    <row r="209" spans="1:29" x14ac:dyDescent="0.25">
      <c r="A209" s="88"/>
      <c r="B209" s="38">
        <v>80318</v>
      </c>
      <c r="C209" s="38" t="s">
        <v>1804</v>
      </c>
      <c r="D209" s="38" t="s">
        <v>1805</v>
      </c>
      <c r="E209" s="39">
        <v>45132</v>
      </c>
      <c r="F209" s="40" t="s">
        <v>44</v>
      </c>
      <c r="G209" s="38" t="s">
        <v>0</v>
      </c>
      <c r="H209" s="41" t="s">
        <v>83</v>
      </c>
      <c r="I209" s="42" t="s">
        <v>11</v>
      </c>
      <c r="J209" s="38" t="s">
        <v>10</v>
      </c>
      <c r="K209" s="43">
        <v>0.32</v>
      </c>
      <c r="L209" s="43">
        <v>0.39</v>
      </c>
      <c r="M209" s="43">
        <v>0.4</v>
      </c>
      <c r="N209" s="44">
        <v>1</v>
      </c>
      <c r="O209" s="44">
        <v>6</v>
      </c>
      <c r="P209" s="45">
        <v>8</v>
      </c>
      <c r="Q209" s="46">
        <v>9.2899999999999991</v>
      </c>
      <c r="R209" s="47">
        <v>107.08</v>
      </c>
      <c r="S209" s="46">
        <v>5899.9</v>
      </c>
      <c r="T209" s="52">
        <f t="shared" si="71"/>
        <v>32.449449999999999</v>
      </c>
      <c r="U209" s="51">
        <v>7.34</v>
      </c>
      <c r="V209" s="50" t="s">
        <v>64</v>
      </c>
      <c r="W209" s="47">
        <f t="shared" si="78"/>
        <v>28.24</v>
      </c>
      <c r="X209" s="84">
        <f t="shared" si="73"/>
        <v>32.479999999999997</v>
      </c>
      <c r="Y209" s="85">
        <f t="shared" si="74"/>
        <v>32.479999999999997</v>
      </c>
      <c r="Z209" s="52">
        <f t="shared" ref="Z209:Z211" si="80">P209*3.53</f>
        <v>28.24</v>
      </c>
      <c r="AA209" s="53">
        <f t="shared" si="72"/>
        <v>268.30944999999997</v>
      </c>
      <c r="AB209" s="99"/>
      <c r="AC209" s="86" t="s">
        <v>1806</v>
      </c>
    </row>
    <row r="210" spans="1:29" x14ac:dyDescent="0.25">
      <c r="A210" s="88"/>
      <c r="B210" s="38">
        <v>80326</v>
      </c>
      <c r="C210" s="38" t="s">
        <v>1807</v>
      </c>
      <c r="D210" s="38" t="s">
        <v>1808</v>
      </c>
      <c r="E210" s="39">
        <v>45132</v>
      </c>
      <c r="F210" s="40" t="s">
        <v>44</v>
      </c>
      <c r="G210" s="38" t="s">
        <v>0</v>
      </c>
      <c r="H210" s="41" t="s">
        <v>97</v>
      </c>
      <c r="I210" s="42" t="s">
        <v>15</v>
      </c>
      <c r="J210" s="38" t="s">
        <v>10</v>
      </c>
      <c r="K210" s="43">
        <v>0.32</v>
      </c>
      <c r="L210" s="43">
        <v>0.39</v>
      </c>
      <c r="M210" s="43">
        <v>0.4</v>
      </c>
      <c r="N210" s="44">
        <v>1</v>
      </c>
      <c r="O210" s="44">
        <v>8</v>
      </c>
      <c r="P210" s="45">
        <v>8</v>
      </c>
      <c r="Q210" s="46">
        <v>12.09</v>
      </c>
      <c r="R210" s="47">
        <v>108.12</v>
      </c>
      <c r="S210" s="46">
        <v>17699.71</v>
      </c>
      <c r="T210" s="52">
        <f t="shared" si="71"/>
        <v>97.348405</v>
      </c>
      <c r="U210" s="51">
        <v>7.34</v>
      </c>
      <c r="V210" s="50" t="s">
        <v>45</v>
      </c>
      <c r="W210" s="47">
        <v>0</v>
      </c>
      <c r="X210" s="84">
        <f t="shared" si="73"/>
        <v>32.479999999999997</v>
      </c>
      <c r="Y210" s="85">
        <f t="shared" si="74"/>
        <v>32.479999999999997</v>
      </c>
      <c r="Z210" s="52">
        <f t="shared" si="80"/>
        <v>28.24</v>
      </c>
      <c r="AA210" s="53">
        <f t="shared" si="72"/>
        <v>306.00840500000004</v>
      </c>
      <c r="AB210" s="99"/>
      <c r="AC210" s="86" t="s">
        <v>1800</v>
      </c>
    </row>
    <row r="211" spans="1:29" x14ac:dyDescent="0.25">
      <c r="A211" s="88"/>
      <c r="B211" s="38">
        <v>79345</v>
      </c>
      <c r="C211" s="38" t="s">
        <v>1809</v>
      </c>
      <c r="D211" s="38" t="s">
        <v>1810</v>
      </c>
      <c r="E211" s="39">
        <v>45126</v>
      </c>
      <c r="F211" s="40" t="s">
        <v>44</v>
      </c>
      <c r="G211" s="38" t="s">
        <v>0</v>
      </c>
      <c r="H211" s="41" t="s">
        <v>235</v>
      </c>
      <c r="I211" s="42" t="s">
        <v>11</v>
      </c>
      <c r="J211" s="38" t="s">
        <v>10</v>
      </c>
      <c r="K211" s="43">
        <v>0.25</v>
      </c>
      <c r="L211" s="43">
        <v>0.15</v>
      </c>
      <c r="M211" s="43">
        <v>0.43</v>
      </c>
      <c r="N211" s="44">
        <v>1</v>
      </c>
      <c r="O211" s="44">
        <v>1</v>
      </c>
      <c r="P211" s="45">
        <v>3</v>
      </c>
      <c r="Q211" s="46">
        <v>9.2899999999999991</v>
      </c>
      <c r="R211" s="47">
        <v>107.08</v>
      </c>
      <c r="S211" s="46">
        <v>6833.13</v>
      </c>
      <c r="T211" s="52">
        <f t="shared" si="71"/>
        <v>37.582215000000005</v>
      </c>
      <c r="U211" s="51">
        <v>7.34</v>
      </c>
      <c r="V211" s="50" t="s">
        <v>45</v>
      </c>
      <c r="W211" s="47">
        <v>0</v>
      </c>
      <c r="X211" s="84">
        <f t="shared" si="73"/>
        <v>12.18</v>
      </c>
      <c r="Y211" s="85">
        <f t="shared" si="74"/>
        <v>12.18</v>
      </c>
      <c r="Z211" s="52">
        <f t="shared" si="80"/>
        <v>10.59</v>
      </c>
      <c r="AA211" s="53">
        <f t="shared" si="72"/>
        <v>186.95221500000002</v>
      </c>
      <c r="AB211" s="99"/>
      <c r="AC211" s="86" t="s">
        <v>1811</v>
      </c>
    </row>
    <row r="212" spans="1:29" x14ac:dyDescent="0.25">
      <c r="A212" s="88"/>
      <c r="B212" s="38">
        <v>79357</v>
      </c>
      <c r="C212" s="38" t="s">
        <v>1812</v>
      </c>
      <c r="D212" s="38" t="s">
        <v>1813</v>
      </c>
      <c r="E212" s="39">
        <v>45126</v>
      </c>
      <c r="F212" s="40" t="s">
        <v>44</v>
      </c>
      <c r="G212" s="38" t="s">
        <v>0</v>
      </c>
      <c r="H212" s="41" t="s">
        <v>46</v>
      </c>
      <c r="I212" s="42" t="s">
        <v>11</v>
      </c>
      <c r="J212" s="38" t="s">
        <v>3</v>
      </c>
      <c r="K212" s="43">
        <v>0.25</v>
      </c>
      <c r="L212" s="43">
        <v>0.15</v>
      </c>
      <c r="M212" s="43">
        <v>0.43</v>
      </c>
      <c r="N212" s="44">
        <v>1</v>
      </c>
      <c r="O212" s="44">
        <v>1</v>
      </c>
      <c r="P212" s="45">
        <v>3</v>
      </c>
      <c r="Q212" s="46">
        <v>9.2899999999999991</v>
      </c>
      <c r="R212" s="47">
        <v>107.08</v>
      </c>
      <c r="S212" s="46">
        <v>6833.13</v>
      </c>
      <c r="T212" s="52">
        <f t="shared" si="71"/>
        <v>37.582215000000005</v>
      </c>
      <c r="U212" s="51">
        <v>7.34</v>
      </c>
      <c r="V212" s="50" t="s">
        <v>45</v>
      </c>
      <c r="W212" s="47">
        <v>0</v>
      </c>
      <c r="X212" s="84">
        <f t="shared" si="73"/>
        <v>12.18</v>
      </c>
      <c r="Y212" s="85">
        <f t="shared" si="74"/>
        <v>12.18</v>
      </c>
      <c r="Z212" s="52">
        <v>0</v>
      </c>
      <c r="AA212" s="53">
        <f t="shared" si="72"/>
        <v>176.36221500000002</v>
      </c>
      <c r="AB212" s="99"/>
      <c r="AC212" s="86" t="s">
        <v>1811</v>
      </c>
    </row>
    <row r="213" spans="1:29" x14ac:dyDescent="0.25">
      <c r="A213" s="88"/>
      <c r="B213" s="38">
        <v>79344</v>
      </c>
      <c r="C213" s="38" t="s">
        <v>1814</v>
      </c>
      <c r="D213" s="38" t="s">
        <v>1815</v>
      </c>
      <c r="E213" s="39">
        <v>45126</v>
      </c>
      <c r="F213" s="40" t="s">
        <v>44</v>
      </c>
      <c r="G213" s="38" t="s">
        <v>0</v>
      </c>
      <c r="H213" s="41" t="s">
        <v>54</v>
      </c>
      <c r="I213" s="42" t="s">
        <v>16</v>
      </c>
      <c r="J213" s="38" t="s">
        <v>3</v>
      </c>
      <c r="K213" s="43">
        <v>0.25</v>
      </c>
      <c r="L213" s="43">
        <v>0.15</v>
      </c>
      <c r="M213" s="43">
        <v>0.43</v>
      </c>
      <c r="N213" s="44">
        <v>1</v>
      </c>
      <c r="O213" s="44">
        <v>1</v>
      </c>
      <c r="P213" s="45">
        <v>3</v>
      </c>
      <c r="Q213" s="46">
        <v>9.2100000000000009</v>
      </c>
      <c r="R213" s="47">
        <v>107</v>
      </c>
      <c r="S213" s="46">
        <v>6833.13</v>
      </c>
      <c r="T213" s="52">
        <f t="shared" si="71"/>
        <v>37.582215000000005</v>
      </c>
      <c r="U213" s="51">
        <v>7.34</v>
      </c>
      <c r="V213" s="50" t="s">
        <v>64</v>
      </c>
      <c r="W213" s="47">
        <f t="shared" ref="W213" si="81">P213*3.53</f>
        <v>10.59</v>
      </c>
      <c r="X213" s="84">
        <f t="shared" si="73"/>
        <v>12.18</v>
      </c>
      <c r="Y213" s="85">
        <f t="shared" si="74"/>
        <v>12.18</v>
      </c>
      <c r="Z213" s="52">
        <v>0</v>
      </c>
      <c r="AA213" s="53">
        <f t="shared" si="72"/>
        <v>186.87221500000004</v>
      </c>
      <c r="AB213" s="99"/>
      <c r="AC213" s="86" t="s">
        <v>1816</v>
      </c>
    </row>
    <row r="214" spans="1:29" x14ac:dyDescent="0.25">
      <c r="A214" s="88"/>
      <c r="B214" s="38">
        <v>79343</v>
      </c>
      <c r="C214" s="38" t="s">
        <v>1817</v>
      </c>
      <c r="D214" s="38" t="s">
        <v>1818</v>
      </c>
      <c r="E214" s="39">
        <v>45126</v>
      </c>
      <c r="F214" s="40" t="s">
        <v>44</v>
      </c>
      <c r="G214" s="38" t="s">
        <v>0</v>
      </c>
      <c r="H214" s="41" t="s">
        <v>1819</v>
      </c>
      <c r="I214" s="42" t="s">
        <v>11</v>
      </c>
      <c r="J214" s="38" t="s">
        <v>10</v>
      </c>
      <c r="K214" s="43">
        <v>0.34</v>
      </c>
      <c r="L214" s="43">
        <v>0.26</v>
      </c>
      <c r="M214" s="43">
        <v>0.4</v>
      </c>
      <c r="N214" s="44">
        <v>1</v>
      </c>
      <c r="O214" s="44">
        <v>1</v>
      </c>
      <c r="P214" s="45">
        <v>6</v>
      </c>
      <c r="Q214" s="46">
        <v>9.2899999999999991</v>
      </c>
      <c r="R214" s="47">
        <v>107.08</v>
      </c>
      <c r="S214" s="46">
        <v>6833.13</v>
      </c>
      <c r="T214" s="52">
        <f t="shared" si="71"/>
        <v>37.582215000000005</v>
      </c>
      <c r="U214" s="51">
        <v>7.34</v>
      </c>
      <c r="V214" s="50" t="s">
        <v>45</v>
      </c>
      <c r="W214" s="47">
        <v>0</v>
      </c>
      <c r="X214" s="84">
        <f t="shared" si="73"/>
        <v>24.36</v>
      </c>
      <c r="Y214" s="85">
        <f t="shared" si="74"/>
        <v>24.36</v>
      </c>
      <c r="Z214" s="52">
        <f t="shared" ref="Z214:Z224" si="82">P214*3.53</f>
        <v>21.18</v>
      </c>
      <c r="AA214" s="53">
        <f t="shared" si="72"/>
        <v>221.90221500000001</v>
      </c>
      <c r="AB214" s="99"/>
      <c r="AC214" s="86" t="s">
        <v>1811</v>
      </c>
    </row>
    <row r="215" spans="1:29" x14ac:dyDescent="0.25">
      <c r="A215" s="88"/>
      <c r="B215" s="38">
        <v>79348</v>
      </c>
      <c r="C215" s="38" t="s">
        <v>1820</v>
      </c>
      <c r="D215" s="38" t="s">
        <v>1821</v>
      </c>
      <c r="E215" s="39">
        <v>45126</v>
      </c>
      <c r="F215" s="40" t="s">
        <v>44</v>
      </c>
      <c r="G215" s="38" t="s">
        <v>0</v>
      </c>
      <c r="H215" s="41" t="s">
        <v>97</v>
      </c>
      <c r="I215" s="42" t="s">
        <v>15</v>
      </c>
      <c r="J215" s="38" t="s">
        <v>10</v>
      </c>
      <c r="K215" s="43">
        <v>0.25</v>
      </c>
      <c r="L215" s="43">
        <v>0.15</v>
      </c>
      <c r="M215" s="43">
        <v>0.43</v>
      </c>
      <c r="N215" s="44">
        <v>1</v>
      </c>
      <c r="O215" s="44">
        <v>1</v>
      </c>
      <c r="P215" s="45">
        <v>3</v>
      </c>
      <c r="Q215" s="46">
        <v>12.09</v>
      </c>
      <c r="R215" s="47">
        <v>108.12</v>
      </c>
      <c r="S215" s="46">
        <v>6833.13</v>
      </c>
      <c r="T215" s="52">
        <f t="shared" si="71"/>
        <v>37.582215000000005</v>
      </c>
      <c r="U215" s="51">
        <v>7.34</v>
      </c>
      <c r="V215" s="50" t="s">
        <v>45</v>
      </c>
      <c r="W215" s="47">
        <v>0</v>
      </c>
      <c r="X215" s="84">
        <f t="shared" si="73"/>
        <v>12.18</v>
      </c>
      <c r="Y215" s="85">
        <f t="shared" si="74"/>
        <v>12.18</v>
      </c>
      <c r="Z215" s="52">
        <f t="shared" si="82"/>
        <v>10.59</v>
      </c>
      <c r="AA215" s="53">
        <f t="shared" si="72"/>
        <v>187.99221500000004</v>
      </c>
      <c r="AB215" s="99"/>
      <c r="AC215" s="86" t="s">
        <v>1822</v>
      </c>
    </row>
    <row r="216" spans="1:29" x14ac:dyDescent="0.25">
      <c r="A216" s="88"/>
      <c r="B216" s="38">
        <v>79353</v>
      </c>
      <c r="C216" s="38" t="s">
        <v>1823</v>
      </c>
      <c r="D216" s="38" t="s">
        <v>1824</v>
      </c>
      <c r="E216" s="39">
        <v>45126</v>
      </c>
      <c r="F216" s="40" t="s">
        <v>44</v>
      </c>
      <c r="G216" s="38" t="s">
        <v>0</v>
      </c>
      <c r="H216" s="41" t="s">
        <v>231</v>
      </c>
      <c r="I216" s="42" t="s">
        <v>5</v>
      </c>
      <c r="J216" s="38" t="s">
        <v>10</v>
      </c>
      <c r="K216" s="43">
        <v>0.12</v>
      </c>
      <c r="L216" s="43">
        <v>0.09</v>
      </c>
      <c r="M216" s="43">
        <v>0.15</v>
      </c>
      <c r="N216" s="44">
        <v>1</v>
      </c>
      <c r="O216" s="44">
        <v>1</v>
      </c>
      <c r="P216" s="45">
        <v>1</v>
      </c>
      <c r="Q216" s="46">
        <v>15.21</v>
      </c>
      <c r="R216" s="47">
        <v>122.23</v>
      </c>
      <c r="S216" s="46">
        <v>147393.79999999999</v>
      </c>
      <c r="T216" s="52">
        <f t="shared" si="71"/>
        <v>810.66589999999997</v>
      </c>
      <c r="U216" s="51">
        <v>7.34</v>
      </c>
      <c r="V216" s="50" t="s">
        <v>45</v>
      </c>
      <c r="W216" s="47">
        <v>0</v>
      </c>
      <c r="X216" s="84">
        <f t="shared" si="73"/>
        <v>4.0599999999999996</v>
      </c>
      <c r="Y216" s="85">
        <f t="shared" si="74"/>
        <v>4.0599999999999996</v>
      </c>
      <c r="Z216" s="52">
        <f t="shared" si="82"/>
        <v>3.53</v>
      </c>
      <c r="AA216" s="53">
        <f t="shared" si="72"/>
        <v>951.88589999999988</v>
      </c>
      <c r="AB216" s="99"/>
      <c r="AC216" s="86" t="s">
        <v>1491</v>
      </c>
    </row>
    <row r="217" spans="1:29" x14ac:dyDescent="0.25">
      <c r="A217" s="88"/>
      <c r="B217" s="38">
        <v>79350</v>
      </c>
      <c r="C217" s="38" t="s">
        <v>1825</v>
      </c>
      <c r="D217" s="38" t="s">
        <v>1826</v>
      </c>
      <c r="E217" s="39">
        <v>45126</v>
      </c>
      <c r="F217" s="40" t="s">
        <v>44</v>
      </c>
      <c r="G217" s="38" t="s">
        <v>0</v>
      </c>
      <c r="H217" s="41" t="s">
        <v>199</v>
      </c>
      <c r="I217" s="42" t="s">
        <v>5</v>
      </c>
      <c r="J217" s="38" t="s">
        <v>10</v>
      </c>
      <c r="K217" s="43">
        <v>0.12</v>
      </c>
      <c r="L217" s="43">
        <v>0.09</v>
      </c>
      <c r="M217" s="43">
        <v>0.15</v>
      </c>
      <c r="N217" s="44">
        <v>1</v>
      </c>
      <c r="O217" s="44">
        <v>1</v>
      </c>
      <c r="P217" s="45">
        <v>1</v>
      </c>
      <c r="Q217" s="46">
        <v>15.21</v>
      </c>
      <c r="R217" s="47">
        <v>122.23</v>
      </c>
      <c r="S217" s="46">
        <v>200952.46</v>
      </c>
      <c r="T217" s="52">
        <f t="shared" si="71"/>
        <v>1105.2385300000001</v>
      </c>
      <c r="U217" s="51">
        <v>7.34</v>
      </c>
      <c r="V217" s="50" t="s">
        <v>45</v>
      </c>
      <c r="W217" s="47">
        <v>0</v>
      </c>
      <c r="X217" s="84">
        <f t="shared" si="73"/>
        <v>4.0599999999999996</v>
      </c>
      <c r="Y217" s="85">
        <f t="shared" si="74"/>
        <v>4.0599999999999996</v>
      </c>
      <c r="Z217" s="52">
        <f t="shared" si="82"/>
        <v>3.53</v>
      </c>
      <c r="AA217" s="53">
        <f t="shared" si="72"/>
        <v>1246.4585299999999</v>
      </c>
      <c r="AB217" s="99"/>
      <c r="AC217" s="86" t="s">
        <v>1491</v>
      </c>
    </row>
    <row r="218" spans="1:29" x14ac:dyDescent="0.25">
      <c r="A218" s="88"/>
      <c r="B218" s="38">
        <v>79352</v>
      </c>
      <c r="C218" s="38" t="s">
        <v>1827</v>
      </c>
      <c r="D218" s="38" t="s">
        <v>1828</v>
      </c>
      <c r="E218" s="39">
        <v>45126</v>
      </c>
      <c r="F218" s="40" t="s">
        <v>44</v>
      </c>
      <c r="G218" s="38" t="s">
        <v>0</v>
      </c>
      <c r="H218" s="41" t="s">
        <v>1829</v>
      </c>
      <c r="I218" s="42" t="s">
        <v>19</v>
      </c>
      <c r="J218" s="38" t="s">
        <v>10</v>
      </c>
      <c r="K218" s="43">
        <v>0.21</v>
      </c>
      <c r="L218" s="43">
        <v>0.35</v>
      </c>
      <c r="M218" s="43">
        <v>0.21</v>
      </c>
      <c r="N218" s="44">
        <v>1</v>
      </c>
      <c r="O218" s="44">
        <v>2</v>
      </c>
      <c r="P218" s="45">
        <v>3</v>
      </c>
      <c r="Q218" s="46">
        <v>26.6</v>
      </c>
      <c r="R218" s="47">
        <v>189.64</v>
      </c>
      <c r="S218" s="46">
        <v>1377.5</v>
      </c>
      <c r="T218" s="52">
        <f t="shared" si="71"/>
        <v>7.5762500000000008</v>
      </c>
      <c r="U218" s="51">
        <v>7.34</v>
      </c>
      <c r="V218" s="50" t="s">
        <v>45</v>
      </c>
      <c r="W218" s="47">
        <v>0</v>
      </c>
      <c r="X218" s="84">
        <f t="shared" si="73"/>
        <v>12.18</v>
      </c>
      <c r="Y218" s="85">
        <f t="shared" si="74"/>
        <v>12.18</v>
      </c>
      <c r="Z218" s="52">
        <f t="shared" si="82"/>
        <v>10.59</v>
      </c>
      <c r="AA218" s="53">
        <f t="shared" si="72"/>
        <v>239.50624999999999</v>
      </c>
      <c r="AB218" s="99"/>
      <c r="AC218" s="86" t="s">
        <v>1830</v>
      </c>
    </row>
    <row r="219" spans="1:29" x14ac:dyDescent="0.25">
      <c r="A219" s="88"/>
      <c r="B219" s="38">
        <v>79346</v>
      </c>
      <c r="C219" s="38" t="s">
        <v>1831</v>
      </c>
      <c r="D219" s="38" t="s">
        <v>1832</v>
      </c>
      <c r="E219" s="39">
        <v>45126</v>
      </c>
      <c r="F219" s="40" t="s">
        <v>44</v>
      </c>
      <c r="G219" s="38" t="s">
        <v>0</v>
      </c>
      <c r="H219" s="41" t="s">
        <v>155</v>
      </c>
      <c r="I219" s="42" t="s">
        <v>20</v>
      </c>
      <c r="J219" s="38" t="s">
        <v>10</v>
      </c>
      <c r="K219" s="43">
        <v>0.25</v>
      </c>
      <c r="L219" s="43">
        <v>0.15</v>
      </c>
      <c r="M219" s="43">
        <v>0.43</v>
      </c>
      <c r="N219" s="44">
        <v>1</v>
      </c>
      <c r="O219" s="44">
        <v>1</v>
      </c>
      <c r="P219" s="45">
        <v>3</v>
      </c>
      <c r="Q219" s="46">
        <v>25.66</v>
      </c>
      <c r="R219" s="47">
        <v>160.63</v>
      </c>
      <c r="S219" s="46">
        <v>6833.13</v>
      </c>
      <c r="T219" s="52">
        <f t="shared" si="71"/>
        <v>37.582215000000005</v>
      </c>
      <c r="U219" s="51">
        <v>7.34</v>
      </c>
      <c r="V219" s="50" t="s">
        <v>45</v>
      </c>
      <c r="W219" s="47">
        <v>0</v>
      </c>
      <c r="X219" s="84">
        <f t="shared" si="73"/>
        <v>12.18</v>
      </c>
      <c r="Y219" s="85">
        <f t="shared" si="74"/>
        <v>12.18</v>
      </c>
      <c r="Z219" s="52">
        <f t="shared" si="82"/>
        <v>10.59</v>
      </c>
      <c r="AA219" s="53">
        <f t="shared" si="72"/>
        <v>240.50221500000004</v>
      </c>
      <c r="AB219" s="99"/>
      <c r="AC219" s="86" t="s">
        <v>1833</v>
      </c>
    </row>
    <row r="220" spans="1:29" x14ac:dyDescent="0.25">
      <c r="A220" s="88"/>
      <c r="B220" s="38">
        <v>79351</v>
      </c>
      <c r="C220" s="38" t="s">
        <v>1834</v>
      </c>
      <c r="D220" s="38" t="s">
        <v>1835</v>
      </c>
      <c r="E220" s="39">
        <v>45126</v>
      </c>
      <c r="F220" s="40" t="s">
        <v>44</v>
      </c>
      <c r="G220" s="38" t="s">
        <v>0</v>
      </c>
      <c r="H220" s="41" t="s">
        <v>1836</v>
      </c>
      <c r="I220" s="42" t="s">
        <v>11</v>
      </c>
      <c r="J220" s="38" t="s">
        <v>10</v>
      </c>
      <c r="K220" s="43">
        <v>0.25</v>
      </c>
      <c r="L220" s="43">
        <v>0.15</v>
      </c>
      <c r="M220" s="43">
        <v>0.43</v>
      </c>
      <c r="N220" s="44">
        <v>1</v>
      </c>
      <c r="O220" s="44">
        <v>1</v>
      </c>
      <c r="P220" s="45">
        <v>3</v>
      </c>
      <c r="Q220" s="46">
        <v>9.2899999999999991</v>
      </c>
      <c r="R220" s="47">
        <v>107.08</v>
      </c>
      <c r="S220" s="46">
        <v>133968.31</v>
      </c>
      <c r="T220" s="52">
        <f t="shared" si="71"/>
        <v>736.82570500000008</v>
      </c>
      <c r="U220" s="51">
        <v>7.34</v>
      </c>
      <c r="V220" s="50" t="s">
        <v>45</v>
      </c>
      <c r="W220" s="47">
        <v>0</v>
      </c>
      <c r="X220" s="84">
        <f t="shared" si="73"/>
        <v>12.18</v>
      </c>
      <c r="Y220" s="85">
        <f t="shared" si="74"/>
        <v>12.18</v>
      </c>
      <c r="Z220" s="52">
        <f t="shared" si="82"/>
        <v>10.59</v>
      </c>
      <c r="AA220" s="53">
        <f t="shared" si="72"/>
        <v>886.19570500000009</v>
      </c>
      <c r="AB220" s="99"/>
      <c r="AC220" s="86" t="s">
        <v>1811</v>
      </c>
    </row>
    <row r="221" spans="1:29" x14ac:dyDescent="0.25">
      <c r="A221" s="88"/>
      <c r="B221" s="38">
        <v>79349</v>
      </c>
      <c r="C221" s="38" t="s">
        <v>1837</v>
      </c>
      <c r="D221" s="38" t="s">
        <v>1838</v>
      </c>
      <c r="E221" s="39">
        <v>45126</v>
      </c>
      <c r="F221" s="40" t="s">
        <v>44</v>
      </c>
      <c r="G221" s="38" t="s">
        <v>0</v>
      </c>
      <c r="H221" s="41" t="s">
        <v>197</v>
      </c>
      <c r="I221" s="42" t="s">
        <v>5</v>
      </c>
      <c r="J221" s="38" t="s">
        <v>10</v>
      </c>
      <c r="K221" s="43">
        <v>0.11</v>
      </c>
      <c r="L221" s="43">
        <v>0.09</v>
      </c>
      <c r="M221" s="43">
        <v>0.15</v>
      </c>
      <c r="N221" s="44">
        <v>1</v>
      </c>
      <c r="O221" s="44">
        <v>1</v>
      </c>
      <c r="P221" s="45">
        <v>1</v>
      </c>
      <c r="Q221" s="46">
        <v>15.21</v>
      </c>
      <c r="R221" s="47">
        <v>122.23</v>
      </c>
      <c r="S221" s="46">
        <v>6833.13</v>
      </c>
      <c r="T221" s="52">
        <f t="shared" si="71"/>
        <v>37.582215000000005</v>
      </c>
      <c r="U221" s="51">
        <v>7.34</v>
      </c>
      <c r="V221" s="50" t="s">
        <v>64</v>
      </c>
      <c r="W221" s="47">
        <f t="shared" ref="W221" si="83">P221*3.53</f>
        <v>3.53</v>
      </c>
      <c r="X221" s="84">
        <f t="shared" si="73"/>
        <v>4.0599999999999996</v>
      </c>
      <c r="Y221" s="85">
        <f t="shared" si="74"/>
        <v>4.0599999999999996</v>
      </c>
      <c r="Z221" s="52">
        <f t="shared" si="82"/>
        <v>3.53</v>
      </c>
      <c r="AA221" s="53">
        <f t="shared" si="72"/>
        <v>182.33221500000002</v>
      </c>
      <c r="AB221" s="99"/>
      <c r="AC221" s="86" t="s">
        <v>1491</v>
      </c>
    </row>
    <row r="222" spans="1:29" x14ac:dyDescent="0.25">
      <c r="A222" s="88"/>
      <c r="B222" s="38">
        <v>79347</v>
      </c>
      <c r="C222" s="38" t="s">
        <v>1839</v>
      </c>
      <c r="D222" s="38" t="s">
        <v>1840</v>
      </c>
      <c r="E222" s="39">
        <v>45126</v>
      </c>
      <c r="F222" s="40" t="s">
        <v>44</v>
      </c>
      <c r="G222" s="38" t="s">
        <v>0</v>
      </c>
      <c r="H222" s="41" t="s">
        <v>226</v>
      </c>
      <c r="I222" s="42" t="s">
        <v>16</v>
      </c>
      <c r="J222" s="38" t="s">
        <v>10</v>
      </c>
      <c r="K222" s="43">
        <v>0.25</v>
      </c>
      <c r="L222" s="43">
        <v>0.15</v>
      </c>
      <c r="M222" s="43">
        <v>0.43</v>
      </c>
      <c r="N222" s="44">
        <v>1</v>
      </c>
      <c r="O222" s="44">
        <v>1</v>
      </c>
      <c r="P222" s="45">
        <v>3</v>
      </c>
      <c r="Q222" s="46">
        <v>9.2100000000000009</v>
      </c>
      <c r="R222" s="47">
        <v>107</v>
      </c>
      <c r="S222" s="46">
        <v>6833.13</v>
      </c>
      <c r="T222" s="52">
        <f t="shared" si="71"/>
        <v>37.582215000000005</v>
      </c>
      <c r="U222" s="51">
        <v>7.34</v>
      </c>
      <c r="V222" s="50" t="s">
        <v>45</v>
      </c>
      <c r="W222" s="47">
        <v>0</v>
      </c>
      <c r="X222" s="84">
        <f t="shared" si="73"/>
        <v>12.18</v>
      </c>
      <c r="Y222" s="85">
        <f t="shared" si="74"/>
        <v>12.18</v>
      </c>
      <c r="Z222" s="52">
        <f t="shared" si="82"/>
        <v>10.59</v>
      </c>
      <c r="AA222" s="53">
        <f t="shared" si="72"/>
        <v>186.87221500000004</v>
      </c>
      <c r="AB222" s="99"/>
      <c r="AC222" s="86" t="s">
        <v>1841</v>
      </c>
    </row>
    <row r="223" spans="1:29" x14ac:dyDescent="0.25">
      <c r="A223" s="88"/>
      <c r="B223" s="38">
        <v>80170</v>
      </c>
      <c r="C223" s="38" t="s">
        <v>1842</v>
      </c>
      <c r="D223" s="38" t="s">
        <v>1843</v>
      </c>
      <c r="E223" s="39">
        <v>45132</v>
      </c>
      <c r="F223" s="40" t="s">
        <v>44</v>
      </c>
      <c r="G223" s="38" t="s">
        <v>0</v>
      </c>
      <c r="H223" s="41" t="s">
        <v>1844</v>
      </c>
      <c r="I223" s="42" t="s">
        <v>19</v>
      </c>
      <c r="J223" s="38" t="s">
        <v>10</v>
      </c>
      <c r="K223" s="43">
        <v>0.32</v>
      </c>
      <c r="L223" s="43">
        <v>0.34</v>
      </c>
      <c r="M223" s="43">
        <v>0.42</v>
      </c>
      <c r="N223" s="44">
        <v>1</v>
      </c>
      <c r="O223" s="44">
        <v>1</v>
      </c>
      <c r="P223" s="45">
        <v>8</v>
      </c>
      <c r="Q223" s="46">
        <v>26.6</v>
      </c>
      <c r="R223" s="47">
        <v>212.8</v>
      </c>
      <c r="S223" s="46">
        <v>6833.13</v>
      </c>
      <c r="T223" s="52">
        <f t="shared" si="71"/>
        <v>37.582215000000005</v>
      </c>
      <c r="U223" s="51">
        <v>7.34</v>
      </c>
      <c r="V223" s="50" t="s">
        <v>45</v>
      </c>
      <c r="W223" s="47">
        <v>0</v>
      </c>
      <c r="X223" s="84">
        <f t="shared" si="73"/>
        <v>32.479999999999997</v>
      </c>
      <c r="Y223" s="85">
        <f t="shared" si="74"/>
        <v>32.479999999999997</v>
      </c>
      <c r="Z223" s="52">
        <f t="shared" si="82"/>
        <v>28.24</v>
      </c>
      <c r="AA223" s="53">
        <f t="shared" si="72"/>
        <v>350.92221500000005</v>
      </c>
      <c r="AB223" s="99"/>
      <c r="AC223" s="86" t="s">
        <v>1845</v>
      </c>
    </row>
    <row r="224" spans="1:29" x14ac:dyDescent="0.25">
      <c r="A224" s="88"/>
      <c r="B224" s="38">
        <v>80177</v>
      </c>
      <c r="C224" s="38" t="s">
        <v>1846</v>
      </c>
      <c r="D224" s="38" t="s">
        <v>1847</v>
      </c>
      <c r="E224" s="39">
        <v>45132</v>
      </c>
      <c r="F224" s="40" t="s">
        <v>44</v>
      </c>
      <c r="G224" s="38" t="s">
        <v>0</v>
      </c>
      <c r="H224" s="41" t="s">
        <v>1848</v>
      </c>
      <c r="I224" s="42" t="s">
        <v>7</v>
      </c>
      <c r="J224" s="38" t="s">
        <v>10</v>
      </c>
      <c r="K224" s="43">
        <v>0.2</v>
      </c>
      <c r="L224" s="43">
        <v>0.21</v>
      </c>
      <c r="M224" s="43">
        <v>0.2</v>
      </c>
      <c r="N224" s="44">
        <v>1</v>
      </c>
      <c r="O224" s="44">
        <v>1</v>
      </c>
      <c r="P224" s="45">
        <v>1</v>
      </c>
      <c r="Q224" s="46">
        <v>24.74</v>
      </c>
      <c r="R224" s="47">
        <v>175.02</v>
      </c>
      <c r="S224" s="46">
        <v>6833.13</v>
      </c>
      <c r="T224" s="52">
        <f t="shared" si="71"/>
        <v>37.582215000000005</v>
      </c>
      <c r="U224" s="51">
        <v>7.34</v>
      </c>
      <c r="V224" s="50" t="s">
        <v>45</v>
      </c>
      <c r="W224" s="47">
        <v>0</v>
      </c>
      <c r="X224" s="84">
        <f t="shared" si="73"/>
        <v>4.0599999999999996</v>
      </c>
      <c r="Y224" s="85">
        <f t="shared" si="74"/>
        <v>4.0599999999999996</v>
      </c>
      <c r="Z224" s="52">
        <f t="shared" si="82"/>
        <v>3.53</v>
      </c>
      <c r="AA224" s="53">
        <f t="shared" si="72"/>
        <v>231.59221500000001</v>
      </c>
      <c r="AB224" s="99"/>
      <c r="AC224" s="86" t="s">
        <v>1849</v>
      </c>
    </row>
    <row r="225" spans="1:29" x14ac:dyDescent="0.25">
      <c r="A225" s="88"/>
      <c r="B225" s="38">
        <v>80152</v>
      </c>
      <c r="C225" s="38" t="s">
        <v>1850</v>
      </c>
      <c r="D225" s="38" t="s">
        <v>1851</v>
      </c>
      <c r="E225" s="39">
        <v>45132</v>
      </c>
      <c r="F225" s="40" t="s">
        <v>44</v>
      </c>
      <c r="G225" s="38" t="s">
        <v>0</v>
      </c>
      <c r="H225" s="41" t="s">
        <v>60</v>
      </c>
      <c r="I225" s="42" t="s">
        <v>7</v>
      </c>
      <c r="J225" s="38" t="s">
        <v>3</v>
      </c>
      <c r="K225" s="43">
        <v>0.4</v>
      </c>
      <c r="L225" s="43">
        <v>0.35</v>
      </c>
      <c r="M225" s="43">
        <v>0.6</v>
      </c>
      <c r="N225" s="44">
        <v>1</v>
      </c>
      <c r="O225" s="44">
        <v>18</v>
      </c>
      <c r="P225" s="45">
        <v>18</v>
      </c>
      <c r="Q225" s="46">
        <v>24.74</v>
      </c>
      <c r="R225" s="47">
        <v>445.32</v>
      </c>
      <c r="S225" s="46">
        <v>76361.34</v>
      </c>
      <c r="T225" s="52">
        <f t="shared" si="71"/>
        <v>419.98737</v>
      </c>
      <c r="U225" s="51">
        <v>7.34</v>
      </c>
      <c r="V225" s="50" t="s">
        <v>64</v>
      </c>
      <c r="W225" s="47">
        <f t="shared" ref="W225" si="84">P225*3.53</f>
        <v>63.54</v>
      </c>
      <c r="X225" s="84">
        <f t="shared" si="73"/>
        <v>73.08</v>
      </c>
      <c r="Y225" s="85">
        <f t="shared" si="74"/>
        <v>73.08</v>
      </c>
      <c r="Z225" s="52">
        <v>0</v>
      </c>
      <c r="AA225" s="53">
        <f t="shared" si="72"/>
        <v>1082.34737</v>
      </c>
      <c r="AB225" s="99"/>
      <c r="AC225" s="86" t="s">
        <v>1849</v>
      </c>
    </row>
    <row r="226" spans="1:29" x14ac:dyDescent="0.25">
      <c r="A226" s="88"/>
      <c r="B226" s="38">
        <v>80094</v>
      </c>
      <c r="C226" s="38" t="s">
        <v>1852</v>
      </c>
      <c r="D226" s="38" t="s">
        <v>1853</v>
      </c>
      <c r="E226" s="39">
        <v>45131</v>
      </c>
      <c r="F226" s="40" t="s">
        <v>44</v>
      </c>
      <c r="G226" s="38" t="s">
        <v>0</v>
      </c>
      <c r="H226" s="41" t="s">
        <v>1854</v>
      </c>
      <c r="I226" s="42" t="s">
        <v>16</v>
      </c>
      <c r="J226" s="38" t="s">
        <v>10</v>
      </c>
      <c r="K226" s="43">
        <v>0.36</v>
      </c>
      <c r="L226" s="43">
        <v>0.4</v>
      </c>
      <c r="M226" s="43">
        <v>0.44</v>
      </c>
      <c r="N226" s="44">
        <v>1</v>
      </c>
      <c r="O226" s="44">
        <v>6</v>
      </c>
      <c r="P226" s="45">
        <v>11</v>
      </c>
      <c r="Q226" s="46">
        <v>9.2100000000000009</v>
      </c>
      <c r="R226" s="47">
        <v>107</v>
      </c>
      <c r="S226" s="46">
        <v>109157.01</v>
      </c>
      <c r="T226" s="52">
        <f t="shared" si="71"/>
        <v>600.36355500000002</v>
      </c>
      <c r="U226" s="51">
        <v>7.34</v>
      </c>
      <c r="V226" s="50" t="s">
        <v>45</v>
      </c>
      <c r="W226" s="47">
        <v>0</v>
      </c>
      <c r="X226" s="84">
        <f t="shared" si="73"/>
        <v>44.66</v>
      </c>
      <c r="Y226" s="85">
        <f t="shared" si="74"/>
        <v>44.66</v>
      </c>
      <c r="Z226" s="52">
        <f t="shared" ref="Z226" si="85">P226*3.53</f>
        <v>38.83</v>
      </c>
      <c r="AA226" s="53">
        <f t="shared" si="72"/>
        <v>842.85355500000003</v>
      </c>
      <c r="AB226" s="99"/>
      <c r="AC226" s="86" t="s">
        <v>1855</v>
      </c>
    </row>
    <row r="227" spans="1:29" x14ac:dyDescent="0.25">
      <c r="A227" s="88"/>
      <c r="B227" s="38">
        <v>80093</v>
      </c>
      <c r="C227" s="38" t="s">
        <v>1856</v>
      </c>
      <c r="D227" s="38" t="s">
        <v>1857</v>
      </c>
      <c r="E227" s="39">
        <v>45131</v>
      </c>
      <c r="F227" s="40" t="s">
        <v>44</v>
      </c>
      <c r="G227" s="38" t="s">
        <v>0</v>
      </c>
      <c r="H227" s="41" t="s">
        <v>1</v>
      </c>
      <c r="I227" s="42" t="s">
        <v>2</v>
      </c>
      <c r="J227" s="38" t="s">
        <v>3</v>
      </c>
      <c r="K227" s="43">
        <v>0.32</v>
      </c>
      <c r="L227" s="43">
        <v>0.39</v>
      </c>
      <c r="M227" s="43">
        <v>0.4</v>
      </c>
      <c r="N227" s="44">
        <v>1</v>
      </c>
      <c r="O227" s="44">
        <v>6</v>
      </c>
      <c r="P227" s="45">
        <v>8</v>
      </c>
      <c r="Q227" s="46">
        <v>14.56</v>
      </c>
      <c r="R227" s="47">
        <v>116.48</v>
      </c>
      <c r="S227" s="46">
        <v>38539.39</v>
      </c>
      <c r="T227" s="52">
        <f t="shared" si="71"/>
        <v>211.96664500000003</v>
      </c>
      <c r="U227" s="51">
        <v>7.34</v>
      </c>
      <c r="V227" s="50" t="s">
        <v>64</v>
      </c>
      <c r="W227" s="47">
        <f t="shared" ref="W227:W228" si="86">P227*3.53</f>
        <v>28.24</v>
      </c>
      <c r="X227" s="84">
        <f t="shared" si="73"/>
        <v>32.479999999999997</v>
      </c>
      <c r="Y227" s="85">
        <f t="shared" si="74"/>
        <v>32.479999999999997</v>
      </c>
      <c r="Z227" s="52">
        <v>0</v>
      </c>
      <c r="AA227" s="53">
        <f t="shared" si="72"/>
        <v>428.98664500000007</v>
      </c>
      <c r="AB227" s="99"/>
      <c r="AC227" s="86" t="s">
        <v>1858</v>
      </c>
    </row>
    <row r="228" spans="1:29" x14ac:dyDescent="0.25">
      <c r="A228" s="88"/>
      <c r="B228" s="38">
        <v>79978</v>
      </c>
      <c r="C228" s="38" t="s">
        <v>1859</v>
      </c>
      <c r="D228" s="38" t="s">
        <v>1860</v>
      </c>
      <c r="E228" s="39">
        <v>45131</v>
      </c>
      <c r="F228" s="40" t="s">
        <v>44</v>
      </c>
      <c r="G228" s="38" t="s">
        <v>0</v>
      </c>
      <c r="H228" s="41" t="s">
        <v>1</v>
      </c>
      <c r="I228" s="42" t="s">
        <v>2</v>
      </c>
      <c r="J228" s="38" t="s">
        <v>3</v>
      </c>
      <c r="K228" s="43">
        <v>0.56999999999999995</v>
      </c>
      <c r="L228" s="43">
        <v>0.49</v>
      </c>
      <c r="M228" s="43">
        <v>0.83</v>
      </c>
      <c r="N228" s="44">
        <v>1</v>
      </c>
      <c r="O228" s="44">
        <v>16</v>
      </c>
      <c r="P228" s="45">
        <v>39</v>
      </c>
      <c r="Q228" s="46">
        <v>12.74</v>
      </c>
      <c r="R228" s="47">
        <v>496.86</v>
      </c>
      <c r="S228" s="46">
        <v>241107.66</v>
      </c>
      <c r="T228" s="52">
        <f t="shared" si="71"/>
        <v>1326.0921300000002</v>
      </c>
      <c r="U228" s="51">
        <v>7.34</v>
      </c>
      <c r="V228" s="50" t="s">
        <v>64</v>
      </c>
      <c r="W228" s="47">
        <f t="shared" si="86"/>
        <v>137.66999999999999</v>
      </c>
      <c r="X228" s="84">
        <f t="shared" si="73"/>
        <v>158.33999999999997</v>
      </c>
      <c r="Y228" s="85">
        <f t="shared" si="74"/>
        <v>158.33999999999997</v>
      </c>
      <c r="Z228" s="52">
        <v>0</v>
      </c>
      <c r="AA228" s="53">
        <f t="shared" si="72"/>
        <v>2284.6421300000002</v>
      </c>
      <c r="AB228" s="99"/>
      <c r="AC228" s="86" t="s">
        <v>1861</v>
      </c>
    </row>
    <row r="229" spans="1:29" x14ac:dyDescent="0.25">
      <c r="A229" s="88"/>
      <c r="B229" s="38">
        <v>79953</v>
      </c>
      <c r="C229" s="38" t="s">
        <v>1862</v>
      </c>
      <c r="D229" s="38" t="s">
        <v>1863</v>
      </c>
      <c r="E229" s="39">
        <v>45131</v>
      </c>
      <c r="F229" s="40" t="s">
        <v>44</v>
      </c>
      <c r="G229" s="38" t="s">
        <v>0</v>
      </c>
      <c r="H229" s="41" t="s">
        <v>1864</v>
      </c>
      <c r="I229" s="42" t="s">
        <v>20</v>
      </c>
      <c r="J229" s="38" t="s">
        <v>10</v>
      </c>
      <c r="K229" s="43">
        <v>0.56999999999999995</v>
      </c>
      <c r="L229" s="43">
        <v>0.49</v>
      </c>
      <c r="M229" s="43">
        <v>0.83</v>
      </c>
      <c r="N229" s="44">
        <v>1</v>
      </c>
      <c r="O229" s="44">
        <v>16</v>
      </c>
      <c r="P229" s="45">
        <v>39</v>
      </c>
      <c r="Q229" s="46">
        <v>22.42</v>
      </c>
      <c r="R229" s="47">
        <v>874.38</v>
      </c>
      <c r="S229" s="46">
        <v>241107.66</v>
      </c>
      <c r="T229" s="52">
        <f t="shared" si="71"/>
        <v>1326.0921300000002</v>
      </c>
      <c r="U229" s="51">
        <v>7.34</v>
      </c>
      <c r="V229" s="50" t="s">
        <v>45</v>
      </c>
      <c r="W229" s="47">
        <v>0</v>
      </c>
      <c r="X229" s="84">
        <f t="shared" si="73"/>
        <v>158.33999999999997</v>
      </c>
      <c r="Y229" s="85">
        <f t="shared" si="74"/>
        <v>158.33999999999997</v>
      </c>
      <c r="Z229" s="52">
        <f t="shared" ref="Z229:Z232" si="87">P229*3.53</f>
        <v>137.66999999999999</v>
      </c>
      <c r="AA229" s="53">
        <f t="shared" si="72"/>
        <v>2662.1621300000006</v>
      </c>
      <c r="AB229" s="99"/>
      <c r="AC229" s="86" t="s">
        <v>1865</v>
      </c>
    </row>
    <row r="230" spans="1:29" x14ac:dyDescent="0.25">
      <c r="A230" s="88"/>
      <c r="B230" s="38">
        <v>79898</v>
      </c>
      <c r="C230" s="38" t="s">
        <v>1866</v>
      </c>
      <c r="D230" s="38" t="s">
        <v>1867</v>
      </c>
      <c r="E230" s="39">
        <v>45130</v>
      </c>
      <c r="F230" s="40" t="s">
        <v>44</v>
      </c>
      <c r="G230" s="38" t="s">
        <v>0</v>
      </c>
      <c r="H230" s="41" t="s">
        <v>81</v>
      </c>
      <c r="I230" s="42" t="s">
        <v>5</v>
      </c>
      <c r="J230" s="38" t="s">
        <v>10</v>
      </c>
      <c r="K230" s="43">
        <v>0.32</v>
      </c>
      <c r="L230" s="43">
        <v>0.39</v>
      </c>
      <c r="M230" s="43">
        <v>0.4</v>
      </c>
      <c r="N230" s="44">
        <v>1</v>
      </c>
      <c r="O230" s="44">
        <v>6</v>
      </c>
      <c r="P230" s="45">
        <v>8</v>
      </c>
      <c r="Q230" s="46">
        <v>15.21</v>
      </c>
      <c r="R230" s="47">
        <v>122.23</v>
      </c>
      <c r="S230" s="46">
        <v>109157.01</v>
      </c>
      <c r="T230" s="52">
        <f t="shared" si="71"/>
        <v>600.36355500000002</v>
      </c>
      <c r="U230" s="51">
        <v>7.34</v>
      </c>
      <c r="V230" s="50" t="s">
        <v>64</v>
      </c>
      <c r="W230" s="47">
        <f t="shared" ref="W230" si="88">P230*3.53</f>
        <v>28.24</v>
      </c>
      <c r="X230" s="84">
        <f t="shared" si="73"/>
        <v>32.479999999999997</v>
      </c>
      <c r="Y230" s="85">
        <f t="shared" si="74"/>
        <v>32.479999999999997</v>
      </c>
      <c r="Z230" s="52">
        <f t="shared" si="87"/>
        <v>28.24</v>
      </c>
      <c r="AA230" s="53">
        <f t="shared" si="72"/>
        <v>851.37355500000012</v>
      </c>
      <c r="AB230" s="99"/>
      <c r="AC230" s="86" t="s">
        <v>1868</v>
      </c>
    </row>
    <row r="231" spans="1:29" x14ac:dyDescent="0.25">
      <c r="A231" s="88"/>
      <c r="B231" s="38">
        <v>79358</v>
      </c>
      <c r="C231" s="38" t="s">
        <v>1869</v>
      </c>
      <c r="D231" s="38" t="s">
        <v>1870</v>
      </c>
      <c r="E231" s="39">
        <v>45126</v>
      </c>
      <c r="F231" s="40" t="s">
        <v>44</v>
      </c>
      <c r="G231" s="38" t="s">
        <v>0</v>
      </c>
      <c r="H231" s="41" t="s">
        <v>189</v>
      </c>
      <c r="I231" s="42" t="s">
        <v>15</v>
      </c>
      <c r="J231" s="38" t="s">
        <v>10</v>
      </c>
      <c r="K231" s="43">
        <v>0.25</v>
      </c>
      <c r="L231" s="43">
        <v>0.15</v>
      </c>
      <c r="M231" s="43">
        <v>0.43</v>
      </c>
      <c r="N231" s="44">
        <v>1</v>
      </c>
      <c r="O231" s="44">
        <v>1</v>
      </c>
      <c r="P231" s="45">
        <v>3</v>
      </c>
      <c r="Q231" s="46">
        <v>12.09</v>
      </c>
      <c r="R231" s="47">
        <v>108.12</v>
      </c>
      <c r="S231" s="46">
        <v>6833.13</v>
      </c>
      <c r="T231" s="52">
        <f t="shared" si="71"/>
        <v>37.582215000000005</v>
      </c>
      <c r="U231" s="51">
        <v>7.34</v>
      </c>
      <c r="V231" s="50" t="s">
        <v>45</v>
      </c>
      <c r="W231" s="47">
        <v>0</v>
      </c>
      <c r="X231" s="84">
        <f t="shared" si="73"/>
        <v>12.18</v>
      </c>
      <c r="Y231" s="85">
        <f t="shared" si="74"/>
        <v>12.18</v>
      </c>
      <c r="Z231" s="52">
        <f t="shared" si="87"/>
        <v>10.59</v>
      </c>
      <c r="AA231" s="53">
        <f t="shared" si="72"/>
        <v>187.99221500000004</v>
      </c>
      <c r="AB231" s="99"/>
      <c r="AC231" s="86" t="s">
        <v>1822</v>
      </c>
    </row>
    <row r="232" spans="1:29" x14ac:dyDescent="0.25">
      <c r="A232" s="88"/>
      <c r="B232" s="38">
        <v>79897</v>
      </c>
      <c r="C232" s="38" t="s">
        <v>1871</v>
      </c>
      <c r="D232" s="38" t="s">
        <v>1872</v>
      </c>
      <c r="E232" s="39">
        <v>45130</v>
      </c>
      <c r="F232" s="40" t="s">
        <v>44</v>
      </c>
      <c r="G232" s="38" t="s">
        <v>0</v>
      </c>
      <c r="H232" s="41" t="s">
        <v>220</v>
      </c>
      <c r="I232" s="42" t="s">
        <v>5</v>
      </c>
      <c r="J232" s="38" t="s">
        <v>10</v>
      </c>
      <c r="K232" s="43">
        <v>0.32</v>
      </c>
      <c r="L232" s="43">
        <v>0.39</v>
      </c>
      <c r="M232" s="43">
        <v>0.4</v>
      </c>
      <c r="N232" s="44">
        <v>1</v>
      </c>
      <c r="O232" s="44">
        <v>6</v>
      </c>
      <c r="P232" s="45">
        <v>8</v>
      </c>
      <c r="Q232" s="46">
        <v>15.21</v>
      </c>
      <c r="R232" s="47">
        <v>122.23</v>
      </c>
      <c r="S232" s="46">
        <v>122801.63</v>
      </c>
      <c r="T232" s="52">
        <f t="shared" si="71"/>
        <v>675.40896500000008</v>
      </c>
      <c r="U232" s="51">
        <v>7.34</v>
      </c>
      <c r="V232" s="50" t="s">
        <v>64</v>
      </c>
      <c r="W232" s="47">
        <f t="shared" ref="W232:W239" si="89">P232*3.53</f>
        <v>28.24</v>
      </c>
      <c r="X232" s="84">
        <f t="shared" si="73"/>
        <v>32.479999999999997</v>
      </c>
      <c r="Y232" s="85">
        <f t="shared" si="74"/>
        <v>32.479999999999997</v>
      </c>
      <c r="Z232" s="52">
        <f t="shared" si="87"/>
        <v>28.24</v>
      </c>
      <c r="AA232" s="53">
        <f t="shared" si="72"/>
        <v>926.41896500000018</v>
      </c>
      <c r="AB232" s="99"/>
      <c r="AC232" s="86" t="s">
        <v>1868</v>
      </c>
    </row>
    <row r="233" spans="1:29" x14ac:dyDescent="0.25">
      <c r="A233" s="88"/>
      <c r="B233" s="38">
        <v>79886</v>
      </c>
      <c r="C233" s="38" t="s">
        <v>1873</v>
      </c>
      <c r="D233" s="38" t="s">
        <v>1874</v>
      </c>
      <c r="E233" s="39">
        <v>45130</v>
      </c>
      <c r="F233" s="40" t="s">
        <v>44</v>
      </c>
      <c r="G233" s="38" t="s">
        <v>0</v>
      </c>
      <c r="H233" s="41" t="s">
        <v>56</v>
      </c>
      <c r="I233" s="42" t="s">
        <v>5</v>
      </c>
      <c r="J233" s="38" t="s">
        <v>3</v>
      </c>
      <c r="K233" s="43">
        <v>0.32</v>
      </c>
      <c r="L233" s="43">
        <v>0.39</v>
      </c>
      <c r="M233" s="43">
        <v>0.4</v>
      </c>
      <c r="N233" s="44">
        <v>1</v>
      </c>
      <c r="O233" s="44">
        <v>6</v>
      </c>
      <c r="P233" s="45">
        <v>8</v>
      </c>
      <c r="Q233" s="46">
        <v>15.21</v>
      </c>
      <c r="R233" s="47">
        <v>122.23</v>
      </c>
      <c r="S233" s="46">
        <v>95512.38</v>
      </c>
      <c r="T233" s="52">
        <f t="shared" si="71"/>
        <v>525.3180900000001</v>
      </c>
      <c r="U233" s="51">
        <v>7.34</v>
      </c>
      <c r="V233" s="50" t="s">
        <v>64</v>
      </c>
      <c r="W233" s="47">
        <f t="shared" si="89"/>
        <v>28.24</v>
      </c>
      <c r="X233" s="84">
        <f t="shared" si="73"/>
        <v>32.479999999999997</v>
      </c>
      <c r="Y233" s="85">
        <f t="shared" si="74"/>
        <v>32.479999999999997</v>
      </c>
      <c r="Z233" s="52">
        <v>0</v>
      </c>
      <c r="AA233" s="53">
        <f t="shared" si="72"/>
        <v>748.08809000000019</v>
      </c>
      <c r="AB233" s="99"/>
      <c r="AC233" s="86" t="s">
        <v>1868</v>
      </c>
    </row>
    <row r="234" spans="1:29" x14ac:dyDescent="0.25">
      <c r="A234" s="88"/>
      <c r="B234" s="38">
        <v>79909</v>
      </c>
      <c r="C234" s="38" t="s">
        <v>1875</v>
      </c>
      <c r="D234" s="38" t="s">
        <v>1876</v>
      </c>
      <c r="E234" s="39">
        <v>45130</v>
      </c>
      <c r="F234" s="40" t="s">
        <v>44</v>
      </c>
      <c r="G234" s="38" t="s">
        <v>0</v>
      </c>
      <c r="H234" s="41" t="s">
        <v>1877</v>
      </c>
      <c r="I234" s="42" t="s">
        <v>11</v>
      </c>
      <c r="J234" s="38" t="s">
        <v>10</v>
      </c>
      <c r="K234" s="43">
        <v>0.4</v>
      </c>
      <c r="L234" s="43">
        <v>0.4</v>
      </c>
      <c r="M234" s="43">
        <v>0.38</v>
      </c>
      <c r="N234" s="44">
        <v>1</v>
      </c>
      <c r="O234" s="44">
        <v>6</v>
      </c>
      <c r="P234" s="45">
        <v>10</v>
      </c>
      <c r="Q234" s="46">
        <v>9.2899999999999991</v>
      </c>
      <c r="R234" s="47">
        <v>107.08</v>
      </c>
      <c r="S234" s="46">
        <v>81867.759999999995</v>
      </c>
      <c r="T234" s="52">
        <f t="shared" si="71"/>
        <v>450.27268000000004</v>
      </c>
      <c r="U234" s="51">
        <v>7.34</v>
      </c>
      <c r="V234" s="50" t="s">
        <v>64</v>
      </c>
      <c r="W234" s="47">
        <f t="shared" si="89"/>
        <v>35.299999999999997</v>
      </c>
      <c r="X234" s="84">
        <f t="shared" si="73"/>
        <v>40.599999999999994</v>
      </c>
      <c r="Y234" s="85">
        <f t="shared" si="74"/>
        <v>40.599999999999994</v>
      </c>
      <c r="Z234" s="52">
        <f t="shared" ref="Z234:Z241" si="90">P234*3.53</f>
        <v>35.299999999999997</v>
      </c>
      <c r="AA234" s="53">
        <f t="shared" si="72"/>
        <v>716.49268000000006</v>
      </c>
      <c r="AB234" s="99"/>
      <c r="AC234" s="86" t="s">
        <v>1878</v>
      </c>
    </row>
    <row r="235" spans="1:29" x14ac:dyDescent="0.25">
      <c r="A235" s="88"/>
      <c r="B235" s="38">
        <v>79880</v>
      </c>
      <c r="C235" s="38" t="s">
        <v>1879</v>
      </c>
      <c r="D235" s="38" t="s">
        <v>1880</v>
      </c>
      <c r="E235" s="39">
        <v>45130</v>
      </c>
      <c r="F235" s="40" t="s">
        <v>44</v>
      </c>
      <c r="G235" s="38" t="s">
        <v>0</v>
      </c>
      <c r="H235" s="41" t="s">
        <v>239</v>
      </c>
      <c r="I235" s="42" t="s">
        <v>5</v>
      </c>
      <c r="J235" s="38" t="s">
        <v>10</v>
      </c>
      <c r="K235" s="43">
        <v>0.32</v>
      </c>
      <c r="L235" s="43">
        <v>0.39</v>
      </c>
      <c r="M235" s="43">
        <v>0.4</v>
      </c>
      <c r="N235" s="44">
        <v>1</v>
      </c>
      <c r="O235" s="44">
        <v>6</v>
      </c>
      <c r="P235" s="45">
        <v>8</v>
      </c>
      <c r="Q235" s="46">
        <v>15.21</v>
      </c>
      <c r="R235" s="47">
        <v>122.23</v>
      </c>
      <c r="S235" s="46">
        <v>109157.01</v>
      </c>
      <c r="T235" s="52">
        <f t="shared" si="71"/>
        <v>600.36355500000002</v>
      </c>
      <c r="U235" s="51">
        <v>7.34</v>
      </c>
      <c r="V235" s="50" t="s">
        <v>64</v>
      </c>
      <c r="W235" s="47">
        <f t="shared" si="89"/>
        <v>28.24</v>
      </c>
      <c r="X235" s="84">
        <f t="shared" si="73"/>
        <v>32.479999999999997</v>
      </c>
      <c r="Y235" s="85">
        <f t="shared" si="74"/>
        <v>32.479999999999997</v>
      </c>
      <c r="Z235" s="52">
        <f t="shared" si="90"/>
        <v>28.24</v>
      </c>
      <c r="AA235" s="53">
        <f t="shared" si="72"/>
        <v>851.37355500000012</v>
      </c>
      <c r="AB235" s="99"/>
      <c r="AC235" s="86" t="s">
        <v>1881</v>
      </c>
    </row>
    <row r="236" spans="1:29" x14ac:dyDescent="0.25">
      <c r="A236" s="88"/>
      <c r="B236" s="38">
        <v>79907</v>
      </c>
      <c r="C236" s="38" t="s">
        <v>1882</v>
      </c>
      <c r="D236" s="38" t="s">
        <v>1883</v>
      </c>
      <c r="E236" s="39">
        <v>45130</v>
      </c>
      <c r="F236" s="40" t="s">
        <v>44</v>
      </c>
      <c r="G236" s="38" t="s">
        <v>0</v>
      </c>
      <c r="H236" s="41" t="s">
        <v>1877</v>
      </c>
      <c r="I236" s="42" t="s">
        <v>11</v>
      </c>
      <c r="J236" s="38" t="s">
        <v>10</v>
      </c>
      <c r="K236" s="43">
        <v>0.3</v>
      </c>
      <c r="L236" s="43">
        <v>0.4</v>
      </c>
      <c r="M236" s="43">
        <v>0.38</v>
      </c>
      <c r="N236" s="44">
        <v>1</v>
      </c>
      <c r="O236" s="44">
        <v>6</v>
      </c>
      <c r="P236" s="45">
        <v>8</v>
      </c>
      <c r="Q236" s="46">
        <v>9.2899999999999991</v>
      </c>
      <c r="R236" s="47">
        <v>107.08</v>
      </c>
      <c r="S236" s="46">
        <v>109157.01</v>
      </c>
      <c r="T236" s="52">
        <f t="shared" si="71"/>
        <v>600.36355500000002</v>
      </c>
      <c r="U236" s="51">
        <v>7.34</v>
      </c>
      <c r="V236" s="50" t="s">
        <v>64</v>
      </c>
      <c r="W236" s="47">
        <f t="shared" si="89"/>
        <v>28.24</v>
      </c>
      <c r="X236" s="84">
        <f t="shared" si="73"/>
        <v>32.479999999999997</v>
      </c>
      <c r="Y236" s="85">
        <f t="shared" si="74"/>
        <v>32.479999999999997</v>
      </c>
      <c r="Z236" s="52">
        <f t="shared" si="90"/>
        <v>28.24</v>
      </c>
      <c r="AA236" s="53">
        <f t="shared" si="72"/>
        <v>836.22355500000015</v>
      </c>
      <c r="AB236" s="99"/>
      <c r="AC236" s="86" t="s">
        <v>1878</v>
      </c>
    </row>
    <row r="237" spans="1:29" x14ac:dyDescent="0.25">
      <c r="A237" s="88"/>
      <c r="B237" s="38">
        <v>79908</v>
      </c>
      <c r="C237" s="38" t="s">
        <v>1884</v>
      </c>
      <c r="D237" s="38" t="s">
        <v>1885</v>
      </c>
      <c r="E237" s="39">
        <v>45130</v>
      </c>
      <c r="F237" s="40" t="s">
        <v>44</v>
      </c>
      <c r="G237" s="38" t="s">
        <v>0</v>
      </c>
      <c r="H237" s="41" t="s">
        <v>1877</v>
      </c>
      <c r="I237" s="42" t="s">
        <v>11</v>
      </c>
      <c r="J237" s="38" t="s">
        <v>10</v>
      </c>
      <c r="K237" s="43">
        <v>0.3</v>
      </c>
      <c r="L237" s="43">
        <v>0.4</v>
      </c>
      <c r="M237" s="43">
        <v>0.38</v>
      </c>
      <c r="N237" s="44">
        <v>1</v>
      </c>
      <c r="O237" s="44">
        <v>6</v>
      </c>
      <c r="P237" s="45">
        <v>8</v>
      </c>
      <c r="Q237" s="46">
        <v>9.2899999999999991</v>
      </c>
      <c r="R237" s="47">
        <v>107.08</v>
      </c>
      <c r="S237" s="46">
        <v>109157.01</v>
      </c>
      <c r="T237" s="52">
        <f t="shared" si="71"/>
        <v>600.36355500000002</v>
      </c>
      <c r="U237" s="51">
        <v>7.34</v>
      </c>
      <c r="V237" s="50" t="s">
        <v>64</v>
      </c>
      <c r="W237" s="47">
        <f t="shared" si="89"/>
        <v>28.24</v>
      </c>
      <c r="X237" s="84">
        <f t="shared" si="73"/>
        <v>32.479999999999997</v>
      </c>
      <c r="Y237" s="85">
        <f t="shared" si="74"/>
        <v>32.479999999999997</v>
      </c>
      <c r="Z237" s="52">
        <f t="shared" si="90"/>
        <v>28.24</v>
      </c>
      <c r="AA237" s="53">
        <f t="shared" si="72"/>
        <v>836.22355500000015</v>
      </c>
      <c r="AB237" s="99"/>
      <c r="AC237" s="86" t="s">
        <v>1878</v>
      </c>
    </row>
    <row r="238" spans="1:29" x14ac:dyDescent="0.25">
      <c r="A238" s="88"/>
      <c r="B238" s="38">
        <v>79910</v>
      </c>
      <c r="C238" s="38" t="s">
        <v>1886</v>
      </c>
      <c r="D238" s="38" t="s">
        <v>1887</v>
      </c>
      <c r="E238" s="39">
        <v>45130</v>
      </c>
      <c r="F238" s="40" t="s">
        <v>44</v>
      </c>
      <c r="G238" s="38" t="s">
        <v>0</v>
      </c>
      <c r="H238" s="41" t="s">
        <v>1877</v>
      </c>
      <c r="I238" s="42" t="s">
        <v>11</v>
      </c>
      <c r="J238" s="38" t="s">
        <v>10</v>
      </c>
      <c r="K238" s="43">
        <v>0.3</v>
      </c>
      <c r="L238" s="43">
        <v>0.4</v>
      </c>
      <c r="M238" s="43">
        <v>0.38</v>
      </c>
      <c r="N238" s="44">
        <v>1</v>
      </c>
      <c r="O238" s="44">
        <v>6</v>
      </c>
      <c r="P238" s="45">
        <v>8</v>
      </c>
      <c r="Q238" s="46">
        <v>9.2899999999999991</v>
      </c>
      <c r="R238" s="47">
        <v>107.08</v>
      </c>
      <c r="S238" s="46">
        <v>81867.759999999995</v>
      </c>
      <c r="T238" s="52">
        <f t="shared" si="71"/>
        <v>450.27268000000004</v>
      </c>
      <c r="U238" s="51">
        <v>7.34</v>
      </c>
      <c r="V238" s="50" t="s">
        <v>64</v>
      </c>
      <c r="W238" s="47">
        <f t="shared" si="89"/>
        <v>28.24</v>
      </c>
      <c r="X238" s="84">
        <f t="shared" si="73"/>
        <v>32.479999999999997</v>
      </c>
      <c r="Y238" s="85">
        <f t="shared" si="74"/>
        <v>32.479999999999997</v>
      </c>
      <c r="Z238" s="52">
        <f t="shared" si="90"/>
        <v>28.24</v>
      </c>
      <c r="AA238" s="53">
        <f t="shared" si="72"/>
        <v>686.13268000000016</v>
      </c>
      <c r="AB238" s="99"/>
      <c r="AC238" s="86" t="s">
        <v>1878</v>
      </c>
    </row>
    <row r="239" spans="1:29" x14ac:dyDescent="0.25">
      <c r="A239" s="88"/>
      <c r="B239" s="38">
        <v>78873</v>
      </c>
      <c r="C239" s="38" t="s">
        <v>1888</v>
      </c>
      <c r="D239" s="38" t="s">
        <v>1889</v>
      </c>
      <c r="E239" s="39">
        <v>45124</v>
      </c>
      <c r="F239" s="40" t="s">
        <v>44</v>
      </c>
      <c r="G239" s="38" t="s">
        <v>0</v>
      </c>
      <c r="H239" s="41" t="s">
        <v>81</v>
      </c>
      <c r="I239" s="42" t="s">
        <v>5</v>
      </c>
      <c r="J239" s="38" t="s">
        <v>10</v>
      </c>
      <c r="K239" s="43">
        <v>0.43</v>
      </c>
      <c r="L239" s="43">
        <v>0.6</v>
      </c>
      <c r="M239" s="43">
        <v>0.5</v>
      </c>
      <c r="N239" s="44">
        <v>1</v>
      </c>
      <c r="O239" s="44">
        <v>7</v>
      </c>
      <c r="P239" s="45">
        <v>22</v>
      </c>
      <c r="Q239" s="46">
        <v>15.21</v>
      </c>
      <c r="R239" s="47">
        <v>334.62</v>
      </c>
      <c r="S239" s="46">
        <v>257704.8</v>
      </c>
      <c r="T239" s="52">
        <f t="shared" si="71"/>
        <v>1417.3764000000001</v>
      </c>
      <c r="U239" s="51">
        <v>7.34</v>
      </c>
      <c r="V239" s="50" t="s">
        <v>64</v>
      </c>
      <c r="W239" s="47">
        <f t="shared" si="89"/>
        <v>77.66</v>
      </c>
      <c r="X239" s="84">
        <f t="shared" si="73"/>
        <v>89.32</v>
      </c>
      <c r="Y239" s="85">
        <f t="shared" si="74"/>
        <v>89.32</v>
      </c>
      <c r="Z239" s="52">
        <f t="shared" si="90"/>
        <v>77.66</v>
      </c>
      <c r="AA239" s="53">
        <f t="shared" si="72"/>
        <v>2093.2963999999997</v>
      </c>
      <c r="AB239" s="99"/>
      <c r="AC239" s="86" t="s">
        <v>1890</v>
      </c>
    </row>
    <row r="240" spans="1:29" x14ac:dyDescent="0.25">
      <c r="A240" s="88"/>
      <c r="B240" s="38">
        <v>79890</v>
      </c>
      <c r="C240" s="38" t="s">
        <v>1891</v>
      </c>
      <c r="D240" s="38" t="s">
        <v>1892</v>
      </c>
      <c r="E240" s="39">
        <v>45130</v>
      </c>
      <c r="F240" s="40" t="s">
        <v>44</v>
      </c>
      <c r="G240" s="38" t="s">
        <v>0</v>
      </c>
      <c r="H240" s="41" t="s">
        <v>1893</v>
      </c>
      <c r="I240" s="42" t="s">
        <v>22</v>
      </c>
      <c r="J240" s="38" t="s">
        <v>10</v>
      </c>
      <c r="K240" s="43">
        <v>0.32</v>
      </c>
      <c r="L240" s="43">
        <v>0.39</v>
      </c>
      <c r="M240" s="43">
        <v>0.4</v>
      </c>
      <c r="N240" s="44">
        <v>1</v>
      </c>
      <c r="O240" s="44">
        <v>6</v>
      </c>
      <c r="P240" s="45">
        <v>8</v>
      </c>
      <c r="Q240" s="46">
        <v>25.77</v>
      </c>
      <c r="R240" s="47">
        <v>206.16</v>
      </c>
      <c r="S240" s="46">
        <v>109157.01</v>
      </c>
      <c r="T240" s="52">
        <f t="shared" si="71"/>
        <v>600.36355500000002</v>
      </c>
      <c r="U240" s="51">
        <v>7.34</v>
      </c>
      <c r="V240" s="50" t="s">
        <v>45</v>
      </c>
      <c r="W240" s="47">
        <v>0</v>
      </c>
      <c r="X240" s="84">
        <f t="shared" si="73"/>
        <v>32.479999999999997</v>
      </c>
      <c r="Y240" s="85">
        <f t="shared" si="74"/>
        <v>32.479999999999997</v>
      </c>
      <c r="Z240" s="52">
        <f t="shared" si="90"/>
        <v>28.24</v>
      </c>
      <c r="AA240" s="53">
        <f t="shared" si="72"/>
        <v>907.06355500000006</v>
      </c>
      <c r="AB240" s="99"/>
      <c r="AC240" s="86" t="s">
        <v>1894</v>
      </c>
    </row>
    <row r="241" spans="1:29" x14ac:dyDescent="0.25">
      <c r="A241" s="88"/>
      <c r="B241" s="38">
        <v>79891</v>
      </c>
      <c r="C241" s="38" t="s">
        <v>1895</v>
      </c>
      <c r="D241" s="38" t="s">
        <v>1896</v>
      </c>
      <c r="E241" s="39">
        <v>45130</v>
      </c>
      <c r="F241" s="40" t="s">
        <v>44</v>
      </c>
      <c r="G241" s="38" t="s">
        <v>0</v>
      </c>
      <c r="H241" s="41" t="s">
        <v>1</v>
      </c>
      <c r="I241" s="42" t="s">
        <v>2</v>
      </c>
      <c r="J241" s="38" t="s">
        <v>10</v>
      </c>
      <c r="K241" s="43">
        <v>0.32</v>
      </c>
      <c r="L241" s="43">
        <v>0.39</v>
      </c>
      <c r="M241" s="43">
        <v>0.4</v>
      </c>
      <c r="N241" s="44">
        <v>1</v>
      </c>
      <c r="O241" s="44">
        <v>6</v>
      </c>
      <c r="P241" s="45">
        <v>8</v>
      </c>
      <c r="Q241" s="46">
        <v>25.77</v>
      </c>
      <c r="R241" s="47">
        <v>206.16</v>
      </c>
      <c r="S241" s="46">
        <v>109157.01</v>
      </c>
      <c r="T241" s="52">
        <f t="shared" si="71"/>
        <v>600.36355500000002</v>
      </c>
      <c r="U241" s="51">
        <v>7.34</v>
      </c>
      <c r="V241" s="50" t="s">
        <v>45</v>
      </c>
      <c r="W241" s="47">
        <v>0</v>
      </c>
      <c r="X241" s="84">
        <f t="shared" si="73"/>
        <v>32.479999999999997</v>
      </c>
      <c r="Y241" s="85">
        <f t="shared" si="74"/>
        <v>32.479999999999997</v>
      </c>
      <c r="Z241" s="52">
        <f t="shared" si="90"/>
        <v>28.24</v>
      </c>
      <c r="AA241" s="53">
        <f t="shared" si="72"/>
        <v>907.06355500000006</v>
      </c>
      <c r="AB241" s="99"/>
      <c r="AC241" s="86" t="s">
        <v>1894</v>
      </c>
    </row>
    <row r="242" spans="1:29" x14ac:dyDescent="0.25">
      <c r="A242" s="88"/>
      <c r="B242" s="38">
        <v>79894</v>
      </c>
      <c r="C242" s="38" t="s">
        <v>1897</v>
      </c>
      <c r="D242" s="38" t="s">
        <v>1898</v>
      </c>
      <c r="E242" s="39">
        <v>45130</v>
      </c>
      <c r="F242" s="40" t="s">
        <v>44</v>
      </c>
      <c r="G242" s="38" t="s">
        <v>0</v>
      </c>
      <c r="H242" s="41" t="s">
        <v>54</v>
      </c>
      <c r="I242" s="42" t="s">
        <v>16</v>
      </c>
      <c r="J242" s="38" t="s">
        <v>3</v>
      </c>
      <c r="K242" s="43">
        <v>0.32</v>
      </c>
      <c r="L242" s="43">
        <v>0.39</v>
      </c>
      <c r="M242" s="43">
        <v>0.4</v>
      </c>
      <c r="N242" s="44">
        <v>1</v>
      </c>
      <c r="O242" s="44">
        <v>7</v>
      </c>
      <c r="P242" s="45">
        <v>8</v>
      </c>
      <c r="Q242" s="46">
        <v>9.2100000000000009</v>
      </c>
      <c r="R242" s="47">
        <v>107</v>
      </c>
      <c r="S242" s="46">
        <v>338500.03</v>
      </c>
      <c r="T242" s="52">
        <f t="shared" si="71"/>
        <v>1861.7501650000004</v>
      </c>
      <c r="U242" s="51">
        <v>7.34</v>
      </c>
      <c r="V242" s="50" t="s">
        <v>64</v>
      </c>
      <c r="W242" s="47">
        <f t="shared" ref="W242" si="91">P242*3.53</f>
        <v>28.24</v>
      </c>
      <c r="X242" s="84">
        <f t="shared" si="73"/>
        <v>32.479999999999997</v>
      </c>
      <c r="Y242" s="85">
        <f t="shared" si="74"/>
        <v>32.479999999999997</v>
      </c>
      <c r="Z242" s="52">
        <v>0</v>
      </c>
      <c r="AA242" s="53">
        <f t="shared" si="72"/>
        <v>2069.2901650000003</v>
      </c>
      <c r="AB242" s="99"/>
      <c r="AC242" s="86" t="s">
        <v>1899</v>
      </c>
    </row>
    <row r="243" spans="1:29" x14ac:dyDescent="0.25">
      <c r="A243" s="88"/>
      <c r="B243" s="38">
        <v>79904</v>
      </c>
      <c r="C243" s="38" t="s">
        <v>1900</v>
      </c>
      <c r="D243" s="38" t="s">
        <v>1901</v>
      </c>
      <c r="E243" s="39">
        <v>45130</v>
      </c>
      <c r="F243" s="40" t="s">
        <v>44</v>
      </c>
      <c r="G243" s="38" t="s">
        <v>0</v>
      </c>
      <c r="H243" s="41" t="s">
        <v>923</v>
      </c>
      <c r="I243" s="42" t="s">
        <v>13</v>
      </c>
      <c r="J243" s="38" t="s">
        <v>10</v>
      </c>
      <c r="K243" s="43">
        <v>0.45</v>
      </c>
      <c r="L243" s="43">
        <v>0.4</v>
      </c>
      <c r="M243" s="43">
        <v>0.43</v>
      </c>
      <c r="N243" s="44">
        <v>1</v>
      </c>
      <c r="O243" s="44">
        <v>6</v>
      </c>
      <c r="P243" s="45">
        <v>13</v>
      </c>
      <c r="Q243" s="46">
        <v>18.87</v>
      </c>
      <c r="R243" s="47">
        <v>245.31</v>
      </c>
      <c r="S243" s="46">
        <v>109157.01</v>
      </c>
      <c r="T243" s="52">
        <f t="shared" si="71"/>
        <v>600.36355500000002</v>
      </c>
      <c r="U243" s="51">
        <v>7.34</v>
      </c>
      <c r="V243" s="50" t="s">
        <v>45</v>
      </c>
      <c r="W243" s="47">
        <v>0</v>
      </c>
      <c r="X243" s="84">
        <f t="shared" si="73"/>
        <v>52.779999999999994</v>
      </c>
      <c r="Y243" s="85">
        <f t="shared" si="74"/>
        <v>52.779999999999994</v>
      </c>
      <c r="Z243" s="52">
        <f t="shared" ref="Z243" si="92">P243*3.53</f>
        <v>45.89</v>
      </c>
      <c r="AA243" s="53">
        <f t="shared" si="72"/>
        <v>1004.463555</v>
      </c>
      <c r="AB243" s="99"/>
      <c r="AC243" s="86" t="s">
        <v>1902</v>
      </c>
    </row>
    <row r="244" spans="1:29" x14ac:dyDescent="0.25">
      <c r="A244" s="88"/>
      <c r="B244" s="38">
        <v>79902</v>
      </c>
      <c r="C244" s="38" t="s">
        <v>1903</v>
      </c>
      <c r="D244" s="38" t="s">
        <v>1904</v>
      </c>
      <c r="E244" s="39">
        <v>45130</v>
      </c>
      <c r="F244" s="40" t="s">
        <v>44</v>
      </c>
      <c r="G244" s="38" t="s">
        <v>0</v>
      </c>
      <c r="H244" s="41" t="s">
        <v>1</v>
      </c>
      <c r="I244" s="42" t="s">
        <v>2</v>
      </c>
      <c r="J244" s="38" t="s">
        <v>3</v>
      </c>
      <c r="K244" s="43">
        <v>0.3</v>
      </c>
      <c r="L244" s="43">
        <v>0.4</v>
      </c>
      <c r="M244" s="43">
        <v>0.38</v>
      </c>
      <c r="N244" s="44">
        <v>1</v>
      </c>
      <c r="O244" s="44">
        <v>6</v>
      </c>
      <c r="P244" s="45">
        <v>8</v>
      </c>
      <c r="Q244" s="46">
        <v>14.56</v>
      </c>
      <c r="R244" s="47">
        <v>116.48</v>
      </c>
      <c r="S244" s="46">
        <v>81867.759999999995</v>
      </c>
      <c r="T244" s="52">
        <f t="shared" si="71"/>
        <v>450.27268000000004</v>
      </c>
      <c r="U244" s="51">
        <v>7.34</v>
      </c>
      <c r="V244" s="50" t="s">
        <v>45</v>
      </c>
      <c r="W244" s="47">
        <v>0</v>
      </c>
      <c r="X244" s="84">
        <f t="shared" si="73"/>
        <v>32.479999999999997</v>
      </c>
      <c r="Y244" s="85">
        <f t="shared" si="74"/>
        <v>32.479999999999997</v>
      </c>
      <c r="Z244" s="52">
        <v>0</v>
      </c>
      <c r="AA244" s="53">
        <f t="shared" si="72"/>
        <v>639.05268000000012</v>
      </c>
      <c r="AB244" s="99"/>
      <c r="AC244" s="86" t="s">
        <v>1905</v>
      </c>
    </row>
    <row r="245" spans="1:29" x14ac:dyDescent="0.25">
      <c r="A245" s="88"/>
      <c r="B245" s="38">
        <v>79901</v>
      </c>
      <c r="C245" s="38" t="s">
        <v>1906</v>
      </c>
      <c r="D245" s="38" t="s">
        <v>1907</v>
      </c>
      <c r="E245" s="39">
        <v>45130</v>
      </c>
      <c r="F245" s="40" t="s">
        <v>44</v>
      </c>
      <c r="G245" s="38" t="s">
        <v>0</v>
      </c>
      <c r="H245" s="41" t="s">
        <v>1</v>
      </c>
      <c r="I245" s="42" t="s">
        <v>2</v>
      </c>
      <c r="J245" s="38" t="s">
        <v>3</v>
      </c>
      <c r="K245" s="43">
        <v>0.3</v>
      </c>
      <c r="L245" s="43">
        <v>0.4</v>
      </c>
      <c r="M245" s="43">
        <v>0.38</v>
      </c>
      <c r="N245" s="44">
        <v>1</v>
      </c>
      <c r="O245" s="44">
        <v>6</v>
      </c>
      <c r="P245" s="45">
        <v>8</v>
      </c>
      <c r="Q245" s="46">
        <v>14.56</v>
      </c>
      <c r="R245" s="47">
        <v>116.48</v>
      </c>
      <c r="S245" s="46">
        <v>145542.68</v>
      </c>
      <c r="T245" s="52">
        <f t="shared" si="71"/>
        <v>800.48473999999999</v>
      </c>
      <c r="U245" s="51">
        <v>7.34</v>
      </c>
      <c r="V245" s="50" t="s">
        <v>64</v>
      </c>
      <c r="W245" s="47">
        <f t="shared" ref="W245:W247" si="93">P245*3.53</f>
        <v>28.24</v>
      </c>
      <c r="X245" s="84">
        <f t="shared" si="73"/>
        <v>32.479999999999997</v>
      </c>
      <c r="Y245" s="85">
        <f t="shared" si="74"/>
        <v>32.479999999999997</v>
      </c>
      <c r="Z245" s="52">
        <v>0</v>
      </c>
      <c r="AA245" s="53">
        <f t="shared" si="72"/>
        <v>1017.5047400000001</v>
      </c>
      <c r="AB245" s="99"/>
      <c r="AC245" s="86" t="s">
        <v>1905</v>
      </c>
    </row>
    <row r="246" spans="1:29" x14ac:dyDescent="0.25">
      <c r="A246" s="88"/>
      <c r="B246" s="38">
        <v>79906</v>
      </c>
      <c r="C246" s="38" t="s">
        <v>1908</v>
      </c>
      <c r="D246" s="38" t="s">
        <v>1909</v>
      </c>
      <c r="E246" s="39">
        <v>45130</v>
      </c>
      <c r="F246" s="40" t="s">
        <v>44</v>
      </c>
      <c r="G246" s="38" t="s">
        <v>0</v>
      </c>
      <c r="H246" s="41" t="s">
        <v>1910</v>
      </c>
      <c r="I246" s="42" t="s">
        <v>16</v>
      </c>
      <c r="J246" s="38" t="s">
        <v>10</v>
      </c>
      <c r="K246" s="43">
        <v>0.3</v>
      </c>
      <c r="L246" s="43">
        <v>0.4</v>
      </c>
      <c r="M246" s="43">
        <v>0.38</v>
      </c>
      <c r="N246" s="44">
        <v>1</v>
      </c>
      <c r="O246" s="44">
        <v>6</v>
      </c>
      <c r="P246" s="45">
        <v>8</v>
      </c>
      <c r="Q246" s="46">
        <v>9.2100000000000009</v>
      </c>
      <c r="R246" s="47">
        <v>107</v>
      </c>
      <c r="S246" s="46">
        <v>109157.01</v>
      </c>
      <c r="T246" s="52">
        <f t="shared" si="71"/>
        <v>600.36355500000002</v>
      </c>
      <c r="U246" s="51">
        <v>7.34</v>
      </c>
      <c r="V246" s="50" t="s">
        <v>64</v>
      </c>
      <c r="W246" s="47">
        <f t="shared" si="93"/>
        <v>28.24</v>
      </c>
      <c r="X246" s="84">
        <f t="shared" si="73"/>
        <v>32.479999999999997</v>
      </c>
      <c r="Y246" s="85">
        <f t="shared" si="74"/>
        <v>32.479999999999997</v>
      </c>
      <c r="Z246" s="52">
        <f t="shared" ref="Z246" si="94">P246*3.53</f>
        <v>28.24</v>
      </c>
      <c r="AA246" s="53">
        <f t="shared" si="72"/>
        <v>836.14355500000011</v>
      </c>
      <c r="AB246" s="99"/>
      <c r="AC246" s="86" t="s">
        <v>1911</v>
      </c>
    </row>
    <row r="247" spans="1:29" x14ac:dyDescent="0.25">
      <c r="A247" s="88"/>
      <c r="B247" s="38">
        <v>79900</v>
      </c>
      <c r="C247" s="38" t="s">
        <v>1912</v>
      </c>
      <c r="D247" s="38" t="s">
        <v>1913</v>
      </c>
      <c r="E247" s="39">
        <v>45130</v>
      </c>
      <c r="F247" s="40" t="s">
        <v>44</v>
      </c>
      <c r="G247" s="38" t="s">
        <v>0</v>
      </c>
      <c r="H247" s="41" t="s">
        <v>74</v>
      </c>
      <c r="I247" s="42" t="s">
        <v>8</v>
      </c>
      <c r="J247" s="38" t="s">
        <v>3</v>
      </c>
      <c r="K247" s="43">
        <v>0.3</v>
      </c>
      <c r="L247" s="43">
        <v>0.4</v>
      </c>
      <c r="M247" s="43">
        <v>0.38</v>
      </c>
      <c r="N247" s="44">
        <v>1</v>
      </c>
      <c r="O247" s="44">
        <v>6</v>
      </c>
      <c r="P247" s="45">
        <v>8</v>
      </c>
      <c r="Q247" s="46">
        <v>27.93</v>
      </c>
      <c r="R247" s="47">
        <v>223.44</v>
      </c>
      <c r="S247" s="46">
        <v>109157.01</v>
      </c>
      <c r="T247" s="52">
        <f t="shared" si="71"/>
        <v>600.36355500000002</v>
      </c>
      <c r="U247" s="51">
        <v>7.34</v>
      </c>
      <c r="V247" s="50" t="s">
        <v>64</v>
      </c>
      <c r="W247" s="47">
        <f t="shared" si="93"/>
        <v>28.24</v>
      </c>
      <c r="X247" s="84">
        <f t="shared" si="73"/>
        <v>32.479999999999997</v>
      </c>
      <c r="Y247" s="85">
        <f t="shared" si="74"/>
        <v>32.479999999999997</v>
      </c>
      <c r="Z247" s="52">
        <v>0</v>
      </c>
      <c r="AA247" s="53">
        <f t="shared" si="72"/>
        <v>924.34355500000004</v>
      </c>
      <c r="AB247" s="99"/>
      <c r="AC247" s="86" t="s">
        <v>1914</v>
      </c>
    </row>
    <row r="248" spans="1:29" x14ac:dyDescent="0.25">
      <c r="A248" s="88"/>
      <c r="B248" s="38">
        <v>79807</v>
      </c>
      <c r="C248" s="38" t="s">
        <v>1915</v>
      </c>
      <c r="D248" s="38" t="s">
        <v>1916</v>
      </c>
      <c r="E248" s="39">
        <v>45129</v>
      </c>
      <c r="F248" s="40" t="s">
        <v>44</v>
      </c>
      <c r="G248" s="38" t="s">
        <v>0</v>
      </c>
      <c r="H248" s="41" t="s">
        <v>221</v>
      </c>
      <c r="I248" s="42" t="s">
        <v>15</v>
      </c>
      <c r="J248" s="38" t="s">
        <v>10</v>
      </c>
      <c r="K248" s="43">
        <v>0.26</v>
      </c>
      <c r="L248" s="43">
        <v>0.26</v>
      </c>
      <c r="M248" s="43">
        <v>0.35</v>
      </c>
      <c r="N248" s="44">
        <v>1</v>
      </c>
      <c r="O248" s="44">
        <v>4</v>
      </c>
      <c r="P248" s="45">
        <v>4</v>
      </c>
      <c r="Q248" s="46">
        <v>12.09</v>
      </c>
      <c r="R248" s="47">
        <v>108.12</v>
      </c>
      <c r="S248" s="46">
        <v>199788.68</v>
      </c>
      <c r="T248" s="52">
        <f t="shared" si="71"/>
        <v>1098.8377400000002</v>
      </c>
      <c r="U248" s="51">
        <v>7.34</v>
      </c>
      <c r="V248" s="50" t="s">
        <v>45</v>
      </c>
      <c r="W248" s="47">
        <v>0</v>
      </c>
      <c r="X248" s="84">
        <f t="shared" si="73"/>
        <v>16.239999999999998</v>
      </c>
      <c r="Y248" s="85">
        <f t="shared" si="74"/>
        <v>16.239999999999998</v>
      </c>
      <c r="Z248" s="52">
        <f t="shared" ref="Z248" si="95">P248*3.53</f>
        <v>14.12</v>
      </c>
      <c r="AA248" s="53">
        <f t="shared" si="72"/>
        <v>1260.8977400000001</v>
      </c>
      <c r="AB248" s="99"/>
      <c r="AC248" s="86" t="s">
        <v>1917</v>
      </c>
    </row>
    <row r="249" spans="1:29" x14ac:dyDescent="0.25">
      <c r="A249" s="88"/>
      <c r="B249" s="38">
        <v>79792</v>
      </c>
      <c r="C249" s="38" t="s">
        <v>1918</v>
      </c>
      <c r="D249" s="38" t="s">
        <v>1919</v>
      </c>
      <c r="E249" s="39">
        <v>45129</v>
      </c>
      <c r="F249" s="40" t="s">
        <v>44</v>
      </c>
      <c r="G249" s="38" t="s">
        <v>0</v>
      </c>
      <c r="H249" s="41" t="s">
        <v>74</v>
      </c>
      <c r="I249" s="42" t="s">
        <v>8</v>
      </c>
      <c r="J249" s="38" t="s">
        <v>3</v>
      </c>
      <c r="K249" s="43">
        <v>0.26</v>
      </c>
      <c r="L249" s="43">
        <v>0.26</v>
      </c>
      <c r="M249" s="43">
        <v>0.35</v>
      </c>
      <c r="N249" s="44">
        <v>1</v>
      </c>
      <c r="O249" s="44">
        <v>2</v>
      </c>
      <c r="P249" s="45">
        <v>4</v>
      </c>
      <c r="Q249" s="46">
        <v>27.93</v>
      </c>
      <c r="R249" s="47">
        <v>189.68</v>
      </c>
      <c r="S249" s="46">
        <v>199788.68</v>
      </c>
      <c r="T249" s="52">
        <f t="shared" si="71"/>
        <v>1098.8377400000002</v>
      </c>
      <c r="U249" s="51">
        <v>7.34</v>
      </c>
      <c r="V249" s="50" t="s">
        <v>45</v>
      </c>
      <c r="W249" s="47">
        <v>0</v>
      </c>
      <c r="X249" s="84">
        <f t="shared" si="73"/>
        <v>16.239999999999998</v>
      </c>
      <c r="Y249" s="85">
        <f t="shared" si="74"/>
        <v>16.239999999999998</v>
      </c>
      <c r="Z249" s="52">
        <v>0</v>
      </c>
      <c r="AA249" s="53">
        <f t="shared" si="72"/>
        <v>1328.3377400000002</v>
      </c>
      <c r="AB249" s="99"/>
      <c r="AC249" s="86" t="s">
        <v>1920</v>
      </c>
    </row>
    <row r="250" spans="1:29" x14ac:dyDescent="0.25">
      <c r="A250" s="88"/>
      <c r="B250" s="38">
        <v>79820</v>
      </c>
      <c r="C250" s="38" t="s">
        <v>1921</v>
      </c>
      <c r="D250" s="38" t="s">
        <v>1922</v>
      </c>
      <c r="E250" s="39">
        <v>45129</v>
      </c>
      <c r="F250" s="40" t="s">
        <v>44</v>
      </c>
      <c r="G250" s="38" t="s">
        <v>0</v>
      </c>
      <c r="H250" s="41" t="s">
        <v>46</v>
      </c>
      <c r="I250" s="42" t="s">
        <v>11</v>
      </c>
      <c r="J250" s="38" t="s">
        <v>3</v>
      </c>
      <c r="K250" s="43">
        <v>0.25</v>
      </c>
      <c r="L250" s="43">
        <v>0.15</v>
      </c>
      <c r="M250" s="43">
        <v>0.43</v>
      </c>
      <c r="N250" s="44">
        <v>1</v>
      </c>
      <c r="O250" s="44">
        <v>1</v>
      </c>
      <c r="P250" s="45">
        <v>3</v>
      </c>
      <c r="Q250" s="46">
        <v>9.2899999999999991</v>
      </c>
      <c r="R250" s="47">
        <v>107.08</v>
      </c>
      <c r="S250" s="46">
        <v>55446.71</v>
      </c>
      <c r="T250" s="52">
        <f t="shared" si="71"/>
        <v>304.95690500000001</v>
      </c>
      <c r="U250" s="51">
        <v>7.34</v>
      </c>
      <c r="V250" s="50" t="s">
        <v>45</v>
      </c>
      <c r="W250" s="47">
        <v>0</v>
      </c>
      <c r="X250" s="84">
        <f t="shared" si="73"/>
        <v>12.18</v>
      </c>
      <c r="Y250" s="85">
        <f t="shared" si="74"/>
        <v>12.18</v>
      </c>
      <c r="Z250" s="52">
        <v>0</v>
      </c>
      <c r="AA250" s="53">
        <f t="shared" si="72"/>
        <v>443.73690499999998</v>
      </c>
      <c r="AB250" s="99"/>
      <c r="AC250" s="86" t="s">
        <v>1923</v>
      </c>
    </row>
    <row r="251" spans="1:29" x14ac:dyDescent="0.25">
      <c r="A251" s="88"/>
      <c r="B251" s="38">
        <v>79819</v>
      </c>
      <c r="C251" s="38" t="s">
        <v>1924</v>
      </c>
      <c r="D251" s="38" t="s">
        <v>1925</v>
      </c>
      <c r="E251" s="39">
        <v>45129</v>
      </c>
      <c r="F251" s="40" t="s">
        <v>44</v>
      </c>
      <c r="G251" s="38" t="s">
        <v>0</v>
      </c>
      <c r="H251" s="41" t="s">
        <v>1926</v>
      </c>
      <c r="I251" s="42" t="s">
        <v>11</v>
      </c>
      <c r="J251" s="38" t="s">
        <v>10</v>
      </c>
      <c r="K251" s="43">
        <v>0.25</v>
      </c>
      <c r="L251" s="43">
        <v>0.15</v>
      </c>
      <c r="M251" s="43">
        <v>0.43</v>
      </c>
      <c r="N251" s="44">
        <v>1</v>
      </c>
      <c r="O251" s="44">
        <v>1</v>
      </c>
      <c r="P251" s="45">
        <v>3</v>
      </c>
      <c r="Q251" s="46">
        <v>9.2899999999999991</v>
      </c>
      <c r="R251" s="47">
        <v>107.08</v>
      </c>
      <c r="S251" s="46">
        <v>55446.71</v>
      </c>
      <c r="T251" s="52">
        <f t="shared" si="71"/>
        <v>304.95690500000001</v>
      </c>
      <c r="U251" s="51">
        <v>7.34</v>
      </c>
      <c r="V251" s="50" t="s">
        <v>45</v>
      </c>
      <c r="W251" s="47">
        <v>0</v>
      </c>
      <c r="X251" s="84">
        <f t="shared" si="73"/>
        <v>12.18</v>
      </c>
      <c r="Y251" s="85">
        <f t="shared" si="74"/>
        <v>12.18</v>
      </c>
      <c r="Z251" s="52">
        <f t="shared" ref="Z251" si="96">P251*3.53</f>
        <v>10.59</v>
      </c>
      <c r="AA251" s="53">
        <f t="shared" si="72"/>
        <v>454.32690499999995</v>
      </c>
      <c r="AB251" s="99"/>
      <c r="AC251" s="86" t="s">
        <v>1923</v>
      </c>
    </row>
    <row r="252" spans="1:29" x14ac:dyDescent="0.25">
      <c r="A252" s="88"/>
      <c r="B252" s="38">
        <v>79823</v>
      </c>
      <c r="C252" s="38" t="s">
        <v>1927</v>
      </c>
      <c r="D252" s="38" t="s">
        <v>1928</v>
      </c>
      <c r="E252" s="39">
        <v>45129</v>
      </c>
      <c r="F252" s="40" t="s">
        <v>44</v>
      </c>
      <c r="G252" s="38" t="s">
        <v>0</v>
      </c>
      <c r="H252" s="41" t="s">
        <v>56</v>
      </c>
      <c r="I252" s="42" t="s">
        <v>5</v>
      </c>
      <c r="J252" s="38" t="s">
        <v>3</v>
      </c>
      <c r="K252" s="43">
        <v>0.25</v>
      </c>
      <c r="L252" s="43">
        <v>0.15</v>
      </c>
      <c r="M252" s="43">
        <v>0.43</v>
      </c>
      <c r="N252" s="44">
        <v>1</v>
      </c>
      <c r="O252" s="44">
        <v>1</v>
      </c>
      <c r="P252" s="45">
        <v>3</v>
      </c>
      <c r="Q252" s="46">
        <v>15.21</v>
      </c>
      <c r="R252" s="47">
        <v>122.23</v>
      </c>
      <c r="S252" s="46">
        <v>55446.71</v>
      </c>
      <c r="T252" s="52">
        <f t="shared" si="71"/>
        <v>304.95690500000001</v>
      </c>
      <c r="U252" s="51">
        <v>7.34</v>
      </c>
      <c r="V252" s="50" t="s">
        <v>45</v>
      </c>
      <c r="W252" s="47">
        <v>0</v>
      </c>
      <c r="X252" s="84">
        <f t="shared" si="73"/>
        <v>12.18</v>
      </c>
      <c r="Y252" s="85">
        <f t="shared" si="74"/>
        <v>12.18</v>
      </c>
      <c r="Z252" s="52">
        <v>0</v>
      </c>
      <c r="AA252" s="53">
        <f t="shared" si="72"/>
        <v>458.88690500000001</v>
      </c>
      <c r="AB252" s="99"/>
      <c r="AC252" s="86" t="s">
        <v>1929</v>
      </c>
    </row>
    <row r="253" spans="1:29" x14ac:dyDescent="0.25">
      <c r="A253" s="88"/>
      <c r="B253" s="38">
        <v>79824</v>
      </c>
      <c r="C253" s="38" t="s">
        <v>1930</v>
      </c>
      <c r="D253" s="38" t="s">
        <v>1931</v>
      </c>
      <c r="E253" s="39">
        <v>45129</v>
      </c>
      <c r="F253" s="40" t="s">
        <v>44</v>
      </c>
      <c r="G253" s="38" t="s">
        <v>0</v>
      </c>
      <c r="H253" s="41" t="s">
        <v>56</v>
      </c>
      <c r="I253" s="42" t="s">
        <v>5</v>
      </c>
      <c r="J253" s="38" t="s">
        <v>3</v>
      </c>
      <c r="K253" s="43">
        <v>0.25</v>
      </c>
      <c r="L253" s="43">
        <v>0.15</v>
      </c>
      <c r="M253" s="43">
        <v>0.43</v>
      </c>
      <c r="N253" s="44">
        <v>1</v>
      </c>
      <c r="O253" s="44">
        <v>1</v>
      </c>
      <c r="P253" s="45">
        <v>3</v>
      </c>
      <c r="Q253" s="46">
        <v>15.21</v>
      </c>
      <c r="R253" s="47">
        <v>122.23</v>
      </c>
      <c r="S253" s="46">
        <v>110893.42</v>
      </c>
      <c r="T253" s="52">
        <f t="shared" si="71"/>
        <v>609.91381000000001</v>
      </c>
      <c r="U253" s="51">
        <v>7.34</v>
      </c>
      <c r="V253" s="50" t="s">
        <v>45</v>
      </c>
      <c r="W253" s="47">
        <v>0</v>
      </c>
      <c r="X253" s="84">
        <f t="shared" si="73"/>
        <v>12.18</v>
      </c>
      <c r="Y253" s="85">
        <f t="shared" si="74"/>
        <v>12.18</v>
      </c>
      <c r="Z253" s="52">
        <v>0</v>
      </c>
      <c r="AA253" s="53">
        <f t="shared" si="72"/>
        <v>763.84380999999996</v>
      </c>
      <c r="AB253" s="99"/>
      <c r="AC253" s="86" t="s">
        <v>1929</v>
      </c>
    </row>
    <row r="254" spans="1:29" x14ac:dyDescent="0.25">
      <c r="A254" s="88"/>
      <c r="B254" s="38">
        <v>79822</v>
      </c>
      <c r="C254" s="38" t="s">
        <v>1932</v>
      </c>
      <c r="D254" s="38" t="s">
        <v>1933</v>
      </c>
      <c r="E254" s="39">
        <v>45129</v>
      </c>
      <c r="F254" s="40" t="s">
        <v>44</v>
      </c>
      <c r="G254" s="38" t="s">
        <v>0</v>
      </c>
      <c r="H254" s="41" t="s">
        <v>227</v>
      </c>
      <c r="I254" s="42" t="s">
        <v>5</v>
      </c>
      <c r="J254" s="38" t="s">
        <v>10</v>
      </c>
      <c r="K254" s="43">
        <v>0.26</v>
      </c>
      <c r="L254" s="43">
        <v>0.26</v>
      </c>
      <c r="M254" s="43">
        <v>0.35</v>
      </c>
      <c r="N254" s="44">
        <v>1</v>
      </c>
      <c r="O254" s="44">
        <v>2</v>
      </c>
      <c r="P254" s="45">
        <v>4</v>
      </c>
      <c r="Q254" s="46">
        <v>15.21</v>
      </c>
      <c r="R254" s="47">
        <v>122.23</v>
      </c>
      <c r="S254" s="46">
        <v>199788.68</v>
      </c>
      <c r="T254" s="52">
        <f t="shared" si="71"/>
        <v>1098.8377400000002</v>
      </c>
      <c r="U254" s="51">
        <v>7.34</v>
      </c>
      <c r="V254" s="50" t="s">
        <v>45</v>
      </c>
      <c r="W254" s="47">
        <v>0</v>
      </c>
      <c r="X254" s="84">
        <f t="shared" si="73"/>
        <v>16.239999999999998</v>
      </c>
      <c r="Y254" s="85">
        <f t="shared" si="74"/>
        <v>16.239999999999998</v>
      </c>
      <c r="Z254" s="52">
        <f t="shared" ref="Z254:Z255" si="97">P254*3.53</f>
        <v>14.12</v>
      </c>
      <c r="AA254" s="53">
        <f t="shared" si="72"/>
        <v>1275.00774</v>
      </c>
      <c r="AB254" s="99"/>
      <c r="AC254" s="86" t="s">
        <v>1929</v>
      </c>
    </row>
    <row r="255" spans="1:29" x14ac:dyDescent="0.25">
      <c r="A255" s="88"/>
      <c r="B255" s="38">
        <v>79821</v>
      </c>
      <c r="C255" s="38" t="s">
        <v>1934</v>
      </c>
      <c r="D255" s="38" t="s">
        <v>1935</v>
      </c>
      <c r="E255" s="39">
        <v>45129</v>
      </c>
      <c r="F255" s="40" t="s">
        <v>44</v>
      </c>
      <c r="G255" s="38" t="s">
        <v>0</v>
      </c>
      <c r="H255" s="41" t="s">
        <v>227</v>
      </c>
      <c r="I255" s="42" t="s">
        <v>5</v>
      </c>
      <c r="J255" s="38" t="s">
        <v>10</v>
      </c>
      <c r="K255" s="43">
        <v>0.26</v>
      </c>
      <c r="L255" s="43">
        <v>0.26</v>
      </c>
      <c r="M255" s="43">
        <v>0.35</v>
      </c>
      <c r="N255" s="44">
        <v>1</v>
      </c>
      <c r="O255" s="44">
        <v>2</v>
      </c>
      <c r="P255" s="45">
        <v>4</v>
      </c>
      <c r="Q255" s="46">
        <v>15.21</v>
      </c>
      <c r="R255" s="47">
        <v>122.23</v>
      </c>
      <c r="S255" s="46">
        <v>199788.68</v>
      </c>
      <c r="T255" s="52">
        <f t="shared" si="71"/>
        <v>1098.8377400000002</v>
      </c>
      <c r="U255" s="51">
        <v>7.34</v>
      </c>
      <c r="V255" s="50" t="s">
        <v>45</v>
      </c>
      <c r="W255" s="47">
        <v>0</v>
      </c>
      <c r="X255" s="84">
        <f t="shared" si="73"/>
        <v>16.239999999999998</v>
      </c>
      <c r="Y255" s="85">
        <f t="shared" si="74"/>
        <v>16.239999999999998</v>
      </c>
      <c r="Z255" s="52">
        <f t="shared" si="97"/>
        <v>14.12</v>
      </c>
      <c r="AA255" s="53">
        <f t="shared" si="72"/>
        <v>1275.00774</v>
      </c>
      <c r="AB255" s="99"/>
      <c r="AC255" s="86" t="s">
        <v>1929</v>
      </c>
    </row>
    <row r="256" spans="1:29" x14ac:dyDescent="0.25">
      <c r="A256" s="88"/>
      <c r="B256" s="38">
        <v>79818</v>
      </c>
      <c r="C256" s="38" t="s">
        <v>1936</v>
      </c>
      <c r="D256" s="38" t="s">
        <v>1937</v>
      </c>
      <c r="E256" s="39">
        <v>45129</v>
      </c>
      <c r="F256" s="40" t="s">
        <v>44</v>
      </c>
      <c r="G256" s="38" t="s">
        <v>0</v>
      </c>
      <c r="H256" s="41" t="s">
        <v>46</v>
      </c>
      <c r="I256" s="42" t="s">
        <v>11</v>
      </c>
      <c r="J256" s="38" t="s">
        <v>3</v>
      </c>
      <c r="K256" s="43">
        <v>0.25</v>
      </c>
      <c r="L256" s="43">
        <v>0.15</v>
      </c>
      <c r="M256" s="43">
        <v>0.43</v>
      </c>
      <c r="N256" s="44">
        <v>1</v>
      </c>
      <c r="O256" s="44">
        <v>1</v>
      </c>
      <c r="P256" s="45">
        <v>3</v>
      </c>
      <c r="Q256" s="46">
        <v>9.2899999999999991</v>
      </c>
      <c r="R256" s="47">
        <v>107.08</v>
      </c>
      <c r="S256" s="46">
        <v>6833.13</v>
      </c>
      <c r="T256" s="52">
        <f t="shared" si="71"/>
        <v>37.582215000000005</v>
      </c>
      <c r="U256" s="51">
        <v>7.34</v>
      </c>
      <c r="V256" s="50" t="s">
        <v>45</v>
      </c>
      <c r="W256" s="47">
        <v>0</v>
      </c>
      <c r="X256" s="84">
        <f t="shared" si="73"/>
        <v>12.18</v>
      </c>
      <c r="Y256" s="85">
        <f t="shared" si="74"/>
        <v>12.18</v>
      </c>
      <c r="Z256" s="52">
        <v>0</v>
      </c>
      <c r="AA256" s="53">
        <f t="shared" si="72"/>
        <v>176.36221500000002</v>
      </c>
      <c r="AB256" s="99"/>
      <c r="AC256" s="86" t="s">
        <v>1923</v>
      </c>
    </row>
    <row r="257" spans="1:29" x14ac:dyDescent="0.25">
      <c r="A257" s="88"/>
      <c r="B257" s="38">
        <v>79813</v>
      </c>
      <c r="C257" s="38" t="s">
        <v>1938</v>
      </c>
      <c r="D257" s="38" t="s">
        <v>1939</v>
      </c>
      <c r="E257" s="39">
        <v>45129</v>
      </c>
      <c r="F257" s="40" t="s">
        <v>44</v>
      </c>
      <c r="G257" s="38" t="s">
        <v>0</v>
      </c>
      <c r="H257" s="41" t="s">
        <v>96</v>
      </c>
      <c r="I257" s="42" t="s">
        <v>15</v>
      </c>
      <c r="J257" s="38" t="s">
        <v>10</v>
      </c>
      <c r="K257" s="43">
        <v>0.26</v>
      </c>
      <c r="L257" s="43">
        <v>0.26</v>
      </c>
      <c r="M257" s="43">
        <v>0.35</v>
      </c>
      <c r="N257" s="44">
        <v>1</v>
      </c>
      <c r="O257" s="44">
        <v>2</v>
      </c>
      <c r="P257" s="45">
        <v>4</v>
      </c>
      <c r="Q257" s="46">
        <v>12.09</v>
      </c>
      <c r="R257" s="47">
        <v>108.12</v>
      </c>
      <c r="S257" s="46">
        <v>199788.68</v>
      </c>
      <c r="T257" s="52">
        <f t="shared" si="71"/>
        <v>1098.8377400000002</v>
      </c>
      <c r="U257" s="51">
        <v>7.34</v>
      </c>
      <c r="V257" s="50" t="s">
        <v>45</v>
      </c>
      <c r="W257" s="47">
        <v>0</v>
      </c>
      <c r="X257" s="84">
        <f t="shared" si="73"/>
        <v>16.239999999999998</v>
      </c>
      <c r="Y257" s="85">
        <f t="shared" si="74"/>
        <v>16.239999999999998</v>
      </c>
      <c r="Z257" s="52">
        <f t="shared" ref="Z257:Z261" si="98">P257*3.53</f>
        <v>14.12</v>
      </c>
      <c r="AA257" s="53">
        <f t="shared" si="72"/>
        <v>1260.8977400000001</v>
      </c>
      <c r="AB257" s="99"/>
      <c r="AC257" s="86" t="s">
        <v>1917</v>
      </c>
    </row>
    <row r="258" spans="1:29" x14ac:dyDescent="0.25">
      <c r="A258" s="88"/>
      <c r="B258" s="38">
        <v>79808</v>
      </c>
      <c r="C258" s="38" t="s">
        <v>1940</v>
      </c>
      <c r="D258" s="38" t="s">
        <v>1941</v>
      </c>
      <c r="E258" s="39">
        <v>45129</v>
      </c>
      <c r="F258" s="40" t="s">
        <v>44</v>
      </c>
      <c r="G258" s="38" t="s">
        <v>0</v>
      </c>
      <c r="H258" s="41" t="s">
        <v>224</v>
      </c>
      <c r="I258" s="42" t="s">
        <v>11</v>
      </c>
      <c r="J258" s="38" t="s">
        <v>10</v>
      </c>
      <c r="K258" s="43">
        <v>0.26</v>
      </c>
      <c r="L258" s="43">
        <v>0.26</v>
      </c>
      <c r="M258" s="43">
        <v>0.35</v>
      </c>
      <c r="N258" s="44">
        <v>1</v>
      </c>
      <c r="O258" s="44">
        <v>2</v>
      </c>
      <c r="P258" s="45">
        <v>4</v>
      </c>
      <c r="Q258" s="46">
        <v>9.2899999999999991</v>
      </c>
      <c r="R258" s="47">
        <v>107.08</v>
      </c>
      <c r="S258" s="46">
        <v>199788.68</v>
      </c>
      <c r="T258" s="52">
        <f t="shared" si="71"/>
        <v>1098.8377400000002</v>
      </c>
      <c r="U258" s="51">
        <v>7.34</v>
      </c>
      <c r="V258" s="50" t="s">
        <v>45</v>
      </c>
      <c r="W258" s="47">
        <v>0</v>
      </c>
      <c r="X258" s="84">
        <f t="shared" si="73"/>
        <v>16.239999999999998</v>
      </c>
      <c r="Y258" s="85">
        <f t="shared" si="74"/>
        <v>16.239999999999998</v>
      </c>
      <c r="Z258" s="52">
        <f t="shared" si="98"/>
        <v>14.12</v>
      </c>
      <c r="AA258" s="53">
        <f t="shared" si="72"/>
        <v>1259.8577399999999</v>
      </c>
      <c r="AB258" s="99"/>
      <c r="AC258" s="86" t="s">
        <v>1942</v>
      </c>
    </row>
    <row r="259" spans="1:29" x14ac:dyDescent="0.25">
      <c r="A259" s="88"/>
      <c r="B259" s="38">
        <v>79811</v>
      </c>
      <c r="C259" s="38" t="s">
        <v>1943</v>
      </c>
      <c r="D259" s="38" t="s">
        <v>1944</v>
      </c>
      <c r="E259" s="39">
        <v>45129</v>
      </c>
      <c r="F259" s="40" t="s">
        <v>44</v>
      </c>
      <c r="G259" s="38" t="s">
        <v>0</v>
      </c>
      <c r="H259" s="41" t="s">
        <v>218</v>
      </c>
      <c r="I259" s="42" t="s">
        <v>15</v>
      </c>
      <c r="J259" s="38" t="s">
        <v>10</v>
      </c>
      <c r="K259" s="43">
        <v>0.26</v>
      </c>
      <c r="L259" s="43">
        <v>0.26</v>
      </c>
      <c r="M259" s="43">
        <v>0.35</v>
      </c>
      <c r="N259" s="44">
        <v>1</v>
      </c>
      <c r="O259" s="44">
        <v>2</v>
      </c>
      <c r="P259" s="45">
        <v>4</v>
      </c>
      <c r="Q259" s="46">
        <v>12.09</v>
      </c>
      <c r="R259" s="47">
        <v>108.12</v>
      </c>
      <c r="S259" s="46">
        <v>199788.68</v>
      </c>
      <c r="T259" s="52">
        <f t="shared" ref="T259:T322" si="99">S259*0.55%</f>
        <v>1098.8377400000002</v>
      </c>
      <c r="U259" s="51">
        <v>7.34</v>
      </c>
      <c r="V259" s="50" t="s">
        <v>45</v>
      </c>
      <c r="W259" s="47">
        <v>0</v>
      </c>
      <c r="X259" s="84">
        <f t="shared" si="73"/>
        <v>16.239999999999998</v>
      </c>
      <c r="Y259" s="85">
        <f t="shared" si="74"/>
        <v>16.239999999999998</v>
      </c>
      <c r="Z259" s="52">
        <f t="shared" si="98"/>
        <v>14.12</v>
      </c>
      <c r="AA259" s="53">
        <f t="shared" ref="AA259:AA322" si="100">R259+T259+U259+W259+X259+Y259+Z259</f>
        <v>1260.8977400000001</v>
      </c>
      <c r="AB259" s="99"/>
      <c r="AC259" s="86" t="s">
        <v>1917</v>
      </c>
    </row>
    <row r="260" spans="1:29" x14ac:dyDescent="0.25">
      <c r="A260" s="88"/>
      <c r="B260" s="38">
        <v>79816</v>
      </c>
      <c r="C260" s="38" t="s">
        <v>1945</v>
      </c>
      <c r="D260" s="38" t="s">
        <v>1946</v>
      </c>
      <c r="E260" s="39">
        <v>45129</v>
      </c>
      <c r="F260" s="40" t="s">
        <v>44</v>
      </c>
      <c r="G260" s="38" t="s">
        <v>0</v>
      </c>
      <c r="H260" s="41" t="s">
        <v>230</v>
      </c>
      <c r="I260" s="42" t="s">
        <v>15</v>
      </c>
      <c r="J260" s="38" t="s">
        <v>10</v>
      </c>
      <c r="K260" s="43">
        <v>0.26</v>
      </c>
      <c r="L260" s="43">
        <v>0.26</v>
      </c>
      <c r="M260" s="43">
        <v>0.35</v>
      </c>
      <c r="N260" s="44">
        <v>1</v>
      </c>
      <c r="O260" s="44">
        <v>2</v>
      </c>
      <c r="P260" s="45">
        <v>4</v>
      </c>
      <c r="Q260" s="46">
        <v>12.09</v>
      </c>
      <c r="R260" s="47">
        <v>108.12</v>
      </c>
      <c r="S260" s="46">
        <v>199788.68</v>
      </c>
      <c r="T260" s="52">
        <f t="shared" si="99"/>
        <v>1098.8377400000002</v>
      </c>
      <c r="U260" s="51">
        <v>7.34</v>
      </c>
      <c r="V260" s="50" t="s">
        <v>45</v>
      </c>
      <c r="W260" s="47">
        <v>0</v>
      </c>
      <c r="X260" s="84">
        <f t="shared" ref="X260:X323" si="101">P260*4.06</f>
        <v>16.239999999999998</v>
      </c>
      <c r="Y260" s="85">
        <f t="shared" ref="Y260:Y323" si="102">P260*4.06</f>
        <v>16.239999999999998</v>
      </c>
      <c r="Z260" s="52">
        <f t="shared" si="98"/>
        <v>14.12</v>
      </c>
      <c r="AA260" s="53">
        <f t="shared" si="100"/>
        <v>1260.8977400000001</v>
      </c>
      <c r="AB260" s="99"/>
      <c r="AC260" s="86" t="s">
        <v>1917</v>
      </c>
    </row>
    <row r="261" spans="1:29" x14ac:dyDescent="0.25">
      <c r="A261" s="88"/>
      <c r="B261" s="38">
        <v>79810</v>
      </c>
      <c r="C261" s="38" t="s">
        <v>1947</v>
      </c>
      <c r="D261" s="38" t="s">
        <v>1948</v>
      </c>
      <c r="E261" s="39">
        <v>45129</v>
      </c>
      <c r="F261" s="40" t="s">
        <v>44</v>
      </c>
      <c r="G261" s="38" t="s">
        <v>0</v>
      </c>
      <c r="H261" s="41" t="s">
        <v>240</v>
      </c>
      <c r="I261" s="42" t="s">
        <v>15</v>
      </c>
      <c r="J261" s="38" t="s">
        <v>10</v>
      </c>
      <c r="K261" s="43">
        <v>0.26</v>
      </c>
      <c r="L261" s="43">
        <v>0.26</v>
      </c>
      <c r="M261" s="43">
        <v>0.35</v>
      </c>
      <c r="N261" s="44">
        <v>1</v>
      </c>
      <c r="O261" s="44">
        <v>1</v>
      </c>
      <c r="P261" s="45">
        <v>4</v>
      </c>
      <c r="Q261" s="46">
        <v>12.09</v>
      </c>
      <c r="R261" s="47">
        <v>108.12</v>
      </c>
      <c r="S261" s="46">
        <v>79915.47</v>
      </c>
      <c r="T261" s="52">
        <f t="shared" si="99"/>
        <v>439.53508500000004</v>
      </c>
      <c r="U261" s="51">
        <v>7.34</v>
      </c>
      <c r="V261" s="50" t="s">
        <v>45</v>
      </c>
      <c r="W261" s="47">
        <v>0</v>
      </c>
      <c r="X261" s="84">
        <f t="shared" si="101"/>
        <v>16.239999999999998</v>
      </c>
      <c r="Y261" s="85">
        <f t="shared" si="102"/>
        <v>16.239999999999998</v>
      </c>
      <c r="Z261" s="52">
        <f t="shared" si="98"/>
        <v>14.12</v>
      </c>
      <c r="AA261" s="53">
        <f t="shared" si="100"/>
        <v>601.59508500000015</v>
      </c>
      <c r="AB261" s="99"/>
      <c r="AC261" s="86" t="s">
        <v>1917</v>
      </c>
    </row>
    <row r="262" spans="1:29" x14ac:dyDescent="0.25">
      <c r="A262" s="88"/>
      <c r="B262" s="38">
        <v>79796</v>
      </c>
      <c r="C262" s="38" t="s">
        <v>1949</v>
      </c>
      <c r="D262" s="38" t="s">
        <v>1950</v>
      </c>
      <c r="E262" s="39">
        <v>45129</v>
      </c>
      <c r="F262" s="40" t="s">
        <v>44</v>
      </c>
      <c r="G262" s="38" t="s">
        <v>0</v>
      </c>
      <c r="H262" s="41" t="s">
        <v>71</v>
      </c>
      <c r="I262" s="42" t="s">
        <v>9</v>
      </c>
      <c r="J262" s="38" t="s">
        <v>3</v>
      </c>
      <c r="K262" s="43">
        <v>0.41</v>
      </c>
      <c r="L262" s="43">
        <v>0.17</v>
      </c>
      <c r="M262" s="43">
        <v>0.42</v>
      </c>
      <c r="N262" s="44">
        <v>1</v>
      </c>
      <c r="O262" s="44">
        <v>2</v>
      </c>
      <c r="P262" s="45">
        <v>5</v>
      </c>
      <c r="Q262" s="46">
        <v>10.89</v>
      </c>
      <c r="R262" s="47">
        <v>121.16</v>
      </c>
      <c r="S262" s="46">
        <v>45346.36</v>
      </c>
      <c r="T262" s="52">
        <f t="shared" si="99"/>
        <v>249.40498000000002</v>
      </c>
      <c r="U262" s="51">
        <v>7.34</v>
      </c>
      <c r="V262" s="50" t="s">
        <v>45</v>
      </c>
      <c r="W262" s="47">
        <v>0</v>
      </c>
      <c r="X262" s="84">
        <f t="shared" si="101"/>
        <v>20.299999999999997</v>
      </c>
      <c r="Y262" s="85">
        <f t="shared" si="102"/>
        <v>20.299999999999997</v>
      </c>
      <c r="Z262" s="52">
        <v>0</v>
      </c>
      <c r="AA262" s="53">
        <f t="shared" si="100"/>
        <v>418.50497999999999</v>
      </c>
      <c r="AB262" s="99"/>
      <c r="AC262" s="86" t="s">
        <v>1951</v>
      </c>
    </row>
    <row r="263" spans="1:29" x14ac:dyDescent="0.25">
      <c r="A263" s="88"/>
      <c r="B263" s="38">
        <v>79803</v>
      </c>
      <c r="C263" s="38" t="s">
        <v>1952</v>
      </c>
      <c r="D263" s="38" t="s">
        <v>1953</v>
      </c>
      <c r="E263" s="39">
        <v>45129</v>
      </c>
      <c r="F263" s="40" t="s">
        <v>44</v>
      </c>
      <c r="G263" s="38" t="s">
        <v>0</v>
      </c>
      <c r="H263" s="41" t="s">
        <v>60</v>
      </c>
      <c r="I263" s="42" t="s">
        <v>7</v>
      </c>
      <c r="J263" s="38" t="s">
        <v>3</v>
      </c>
      <c r="K263" s="43">
        <v>0.25</v>
      </c>
      <c r="L263" s="43">
        <v>0.15</v>
      </c>
      <c r="M263" s="43">
        <v>0.43</v>
      </c>
      <c r="N263" s="44">
        <v>1</v>
      </c>
      <c r="O263" s="44">
        <v>1</v>
      </c>
      <c r="P263" s="45">
        <v>3</v>
      </c>
      <c r="Q263" s="46">
        <v>24.74</v>
      </c>
      <c r="R263" s="47">
        <v>175.02</v>
      </c>
      <c r="S263" s="46">
        <v>55446.71</v>
      </c>
      <c r="T263" s="52">
        <f t="shared" si="99"/>
        <v>304.95690500000001</v>
      </c>
      <c r="U263" s="51">
        <v>7.34</v>
      </c>
      <c r="V263" s="50" t="s">
        <v>45</v>
      </c>
      <c r="W263" s="47">
        <v>0</v>
      </c>
      <c r="X263" s="84">
        <f t="shared" si="101"/>
        <v>12.18</v>
      </c>
      <c r="Y263" s="85">
        <f t="shared" si="102"/>
        <v>12.18</v>
      </c>
      <c r="Z263" s="52">
        <v>0</v>
      </c>
      <c r="AA263" s="53">
        <f t="shared" si="100"/>
        <v>511.67690499999998</v>
      </c>
      <c r="AB263" s="99"/>
      <c r="AC263" s="86" t="s">
        <v>1954</v>
      </c>
    </row>
    <row r="264" spans="1:29" x14ac:dyDescent="0.25">
      <c r="A264" s="88"/>
      <c r="B264" s="38">
        <v>79793</v>
      </c>
      <c r="C264" s="38" t="s">
        <v>1955</v>
      </c>
      <c r="D264" s="38" t="s">
        <v>1956</v>
      </c>
      <c r="E264" s="39">
        <v>45129</v>
      </c>
      <c r="F264" s="40" t="s">
        <v>44</v>
      </c>
      <c r="G264" s="38" t="s">
        <v>0</v>
      </c>
      <c r="H264" s="41" t="s">
        <v>71</v>
      </c>
      <c r="I264" s="42" t="s">
        <v>9</v>
      </c>
      <c r="J264" s="38" t="s">
        <v>3</v>
      </c>
      <c r="K264" s="43">
        <v>0.25</v>
      </c>
      <c r="L264" s="43">
        <v>0.15</v>
      </c>
      <c r="M264" s="43">
        <v>0.43</v>
      </c>
      <c r="N264" s="44">
        <v>1</v>
      </c>
      <c r="O264" s="44">
        <v>1</v>
      </c>
      <c r="P264" s="45">
        <v>3</v>
      </c>
      <c r="Q264" s="46">
        <v>10.89</v>
      </c>
      <c r="R264" s="47">
        <v>121.16</v>
      </c>
      <c r="S264" s="46">
        <v>55446.71</v>
      </c>
      <c r="T264" s="52">
        <f t="shared" si="99"/>
        <v>304.95690500000001</v>
      </c>
      <c r="U264" s="51">
        <v>7.34</v>
      </c>
      <c r="V264" s="50" t="s">
        <v>45</v>
      </c>
      <c r="W264" s="47">
        <v>0</v>
      </c>
      <c r="X264" s="84">
        <f t="shared" si="101"/>
        <v>12.18</v>
      </c>
      <c r="Y264" s="85">
        <f t="shared" si="102"/>
        <v>12.18</v>
      </c>
      <c r="Z264" s="52">
        <v>0</v>
      </c>
      <c r="AA264" s="53">
        <f t="shared" si="100"/>
        <v>457.81690499999996</v>
      </c>
      <c r="AB264" s="99"/>
      <c r="AC264" s="86" t="s">
        <v>1951</v>
      </c>
    </row>
    <row r="265" spans="1:29" x14ac:dyDescent="0.25">
      <c r="A265" s="88"/>
      <c r="B265" s="38">
        <v>79794</v>
      </c>
      <c r="C265" s="38" t="s">
        <v>1957</v>
      </c>
      <c r="D265" s="38" t="s">
        <v>1958</v>
      </c>
      <c r="E265" s="39">
        <v>45129</v>
      </c>
      <c r="F265" s="40" t="s">
        <v>44</v>
      </c>
      <c r="G265" s="38" t="s">
        <v>0</v>
      </c>
      <c r="H265" s="41" t="s">
        <v>71</v>
      </c>
      <c r="I265" s="42" t="s">
        <v>9</v>
      </c>
      <c r="J265" s="38" t="s">
        <v>3</v>
      </c>
      <c r="K265" s="43">
        <v>0.24</v>
      </c>
      <c r="L265" s="43">
        <v>0.14000000000000001</v>
      </c>
      <c r="M265" s="43">
        <v>0.31</v>
      </c>
      <c r="N265" s="44">
        <v>1</v>
      </c>
      <c r="O265" s="44">
        <v>1</v>
      </c>
      <c r="P265" s="45">
        <v>2</v>
      </c>
      <c r="Q265" s="46">
        <v>10.89</v>
      </c>
      <c r="R265" s="47">
        <v>121.16</v>
      </c>
      <c r="S265" s="46">
        <v>110893.42</v>
      </c>
      <c r="T265" s="52">
        <f t="shared" si="99"/>
        <v>609.91381000000001</v>
      </c>
      <c r="U265" s="51">
        <v>7.34</v>
      </c>
      <c r="V265" s="50" t="s">
        <v>45</v>
      </c>
      <c r="W265" s="47">
        <v>0</v>
      </c>
      <c r="X265" s="84">
        <f t="shared" si="101"/>
        <v>8.1199999999999992</v>
      </c>
      <c r="Y265" s="85">
        <f t="shared" si="102"/>
        <v>8.1199999999999992</v>
      </c>
      <c r="Z265" s="52">
        <v>0</v>
      </c>
      <c r="AA265" s="53">
        <f t="shared" si="100"/>
        <v>754.65381000000002</v>
      </c>
      <c r="AB265" s="99"/>
      <c r="AC265" s="86" t="s">
        <v>1951</v>
      </c>
    </row>
    <row r="266" spans="1:29" x14ac:dyDescent="0.25">
      <c r="A266" s="88"/>
      <c r="B266" s="38">
        <v>79806</v>
      </c>
      <c r="C266" s="38" t="s">
        <v>1959</v>
      </c>
      <c r="D266" s="38" t="s">
        <v>1960</v>
      </c>
      <c r="E266" s="39">
        <v>45129</v>
      </c>
      <c r="F266" s="40" t="s">
        <v>44</v>
      </c>
      <c r="G266" s="38" t="s">
        <v>0</v>
      </c>
      <c r="H266" s="41" t="s">
        <v>112</v>
      </c>
      <c r="I266" s="42" t="s">
        <v>19</v>
      </c>
      <c r="J266" s="38" t="s">
        <v>10</v>
      </c>
      <c r="K266" s="43">
        <v>0.26</v>
      </c>
      <c r="L266" s="43">
        <v>0.26</v>
      </c>
      <c r="M266" s="43">
        <v>0.35</v>
      </c>
      <c r="N266" s="44">
        <v>1</v>
      </c>
      <c r="O266" s="44">
        <v>2</v>
      </c>
      <c r="P266" s="45">
        <v>4</v>
      </c>
      <c r="Q266" s="46">
        <v>26.6</v>
      </c>
      <c r="R266" s="47">
        <v>189.64</v>
      </c>
      <c r="S266" s="46">
        <v>199788.68</v>
      </c>
      <c r="T266" s="52">
        <f t="shared" si="99"/>
        <v>1098.8377400000002</v>
      </c>
      <c r="U266" s="51">
        <v>7.34</v>
      </c>
      <c r="V266" s="50" t="s">
        <v>45</v>
      </c>
      <c r="W266" s="47">
        <v>0</v>
      </c>
      <c r="X266" s="84">
        <f t="shared" si="101"/>
        <v>16.239999999999998</v>
      </c>
      <c r="Y266" s="85">
        <f t="shared" si="102"/>
        <v>16.239999999999998</v>
      </c>
      <c r="Z266" s="52">
        <f t="shared" ref="Z266:Z267" si="103">P266*3.53</f>
        <v>14.12</v>
      </c>
      <c r="AA266" s="53">
        <f t="shared" si="100"/>
        <v>1342.4177400000001</v>
      </c>
      <c r="AB266" s="99"/>
      <c r="AC266" s="86" t="s">
        <v>1961</v>
      </c>
    </row>
    <row r="267" spans="1:29" x14ac:dyDescent="0.25">
      <c r="A267" s="88"/>
      <c r="B267" s="38">
        <v>79805</v>
      </c>
      <c r="C267" s="38" t="s">
        <v>1962</v>
      </c>
      <c r="D267" s="38" t="s">
        <v>1963</v>
      </c>
      <c r="E267" s="39">
        <v>45129</v>
      </c>
      <c r="F267" s="40" t="s">
        <v>44</v>
      </c>
      <c r="G267" s="38" t="s">
        <v>0</v>
      </c>
      <c r="H267" s="41" t="s">
        <v>112</v>
      </c>
      <c r="I267" s="42" t="s">
        <v>19</v>
      </c>
      <c r="J267" s="38" t="s">
        <v>10</v>
      </c>
      <c r="K267" s="43">
        <v>0.26</v>
      </c>
      <c r="L267" s="43">
        <v>0.26</v>
      </c>
      <c r="M267" s="43">
        <v>0.35</v>
      </c>
      <c r="N267" s="44">
        <v>1</v>
      </c>
      <c r="O267" s="44">
        <v>2</v>
      </c>
      <c r="P267" s="45">
        <v>4</v>
      </c>
      <c r="Q267" s="46">
        <v>26.6</v>
      </c>
      <c r="R267" s="47">
        <v>189.64</v>
      </c>
      <c r="S267" s="46">
        <v>199788.68</v>
      </c>
      <c r="T267" s="52">
        <f t="shared" si="99"/>
        <v>1098.8377400000002</v>
      </c>
      <c r="U267" s="51">
        <v>7.34</v>
      </c>
      <c r="V267" s="50" t="s">
        <v>45</v>
      </c>
      <c r="W267" s="47">
        <v>0</v>
      </c>
      <c r="X267" s="84">
        <f t="shared" si="101"/>
        <v>16.239999999999998</v>
      </c>
      <c r="Y267" s="85">
        <f t="shared" si="102"/>
        <v>16.239999999999998</v>
      </c>
      <c r="Z267" s="52">
        <f t="shared" si="103"/>
        <v>14.12</v>
      </c>
      <c r="AA267" s="53">
        <f t="shared" si="100"/>
        <v>1342.4177400000001</v>
      </c>
      <c r="AB267" s="99"/>
      <c r="AC267" s="86" t="s">
        <v>1961</v>
      </c>
    </row>
    <row r="268" spans="1:29" x14ac:dyDescent="0.25">
      <c r="A268" s="88"/>
      <c r="B268" s="38">
        <v>79455</v>
      </c>
      <c r="C268" s="38" t="s">
        <v>1964</v>
      </c>
      <c r="D268" s="38" t="s">
        <v>1965</v>
      </c>
      <c r="E268" s="39">
        <v>45126</v>
      </c>
      <c r="F268" s="40" t="s">
        <v>44</v>
      </c>
      <c r="G268" s="38" t="s">
        <v>0</v>
      </c>
      <c r="H268" s="41" t="s">
        <v>1</v>
      </c>
      <c r="I268" s="42" t="s">
        <v>2</v>
      </c>
      <c r="J268" s="38" t="s">
        <v>3</v>
      </c>
      <c r="K268" s="43">
        <v>0.44</v>
      </c>
      <c r="L268" s="43">
        <v>0.44</v>
      </c>
      <c r="M268" s="43">
        <v>0.43</v>
      </c>
      <c r="N268" s="44">
        <v>1</v>
      </c>
      <c r="O268" s="44">
        <v>17</v>
      </c>
      <c r="P268" s="45">
        <v>17</v>
      </c>
      <c r="Q268" s="46">
        <v>14.56</v>
      </c>
      <c r="R268" s="47">
        <v>247.52</v>
      </c>
      <c r="S268" s="46">
        <v>973732.24</v>
      </c>
      <c r="T268" s="52">
        <f t="shared" si="99"/>
        <v>5355.5273200000001</v>
      </c>
      <c r="U268" s="51">
        <v>7.34</v>
      </c>
      <c r="V268" s="50" t="s">
        <v>45</v>
      </c>
      <c r="W268" s="47">
        <v>0</v>
      </c>
      <c r="X268" s="84">
        <f t="shared" si="101"/>
        <v>69.02</v>
      </c>
      <c r="Y268" s="85">
        <f t="shared" si="102"/>
        <v>69.02</v>
      </c>
      <c r="Z268" s="52">
        <v>0</v>
      </c>
      <c r="AA268" s="53">
        <f t="shared" si="100"/>
        <v>5748.4273200000016</v>
      </c>
      <c r="AB268" s="99"/>
      <c r="AC268" s="86" t="s">
        <v>1966</v>
      </c>
    </row>
    <row r="269" spans="1:29" x14ac:dyDescent="0.25">
      <c r="A269" s="88"/>
      <c r="B269" s="38">
        <v>79801</v>
      </c>
      <c r="C269" s="38" t="s">
        <v>1967</v>
      </c>
      <c r="D269" s="38" t="s">
        <v>1968</v>
      </c>
      <c r="E269" s="39">
        <v>45129</v>
      </c>
      <c r="F269" s="40" t="s">
        <v>44</v>
      </c>
      <c r="G269" s="38" t="s">
        <v>0</v>
      </c>
      <c r="H269" s="41" t="s">
        <v>73</v>
      </c>
      <c r="I269" s="42" t="s">
        <v>26</v>
      </c>
      <c r="J269" s="38" t="s">
        <v>3</v>
      </c>
      <c r="K269" s="43">
        <v>0.26</v>
      </c>
      <c r="L269" s="43">
        <v>0.26</v>
      </c>
      <c r="M269" s="43">
        <v>0.35</v>
      </c>
      <c r="N269" s="44">
        <v>1</v>
      </c>
      <c r="O269" s="44">
        <v>2</v>
      </c>
      <c r="P269" s="45">
        <v>4</v>
      </c>
      <c r="Q269" s="46">
        <v>30.64</v>
      </c>
      <c r="R269" s="47">
        <v>189.34</v>
      </c>
      <c r="S269" s="46">
        <v>199788.68</v>
      </c>
      <c r="T269" s="52">
        <f t="shared" si="99"/>
        <v>1098.8377400000002</v>
      </c>
      <c r="U269" s="51">
        <v>7.34</v>
      </c>
      <c r="V269" s="50" t="s">
        <v>45</v>
      </c>
      <c r="W269" s="47">
        <v>0</v>
      </c>
      <c r="X269" s="84">
        <f t="shared" si="101"/>
        <v>16.239999999999998</v>
      </c>
      <c r="Y269" s="85">
        <f t="shared" si="102"/>
        <v>16.239999999999998</v>
      </c>
      <c r="Z269" s="52">
        <v>0</v>
      </c>
      <c r="AA269" s="53">
        <f t="shared" si="100"/>
        <v>1327.99774</v>
      </c>
      <c r="AB269" s="99"/>
      <c r="AC269" s="86" t="s">
        <v>1969</v>
      </c>
    </row>
    <row r="270" spans="1:29" x14ac:dyDescent="0.25">
      <c r="A270" s="88"/>
      <c r="B270" s="38">
        <v>79797</v>
      </c>
      <c r="C270" s="38" t="s">
        <v>1970</v>
      </c>
      <c r="D270" s="38" t="s">
        <v>1971</v>
      </c>
      <c r="E270" s="39">
        <v>45129</v>
      </c>
      <c r="F270" s="40" t="s">
        <v>44</v>
      </c>
      <c r="G270" s="38" t="s">
        <v>0</v>
      </c>
      <c r="H270" s="41" t="s">
        <v>70</v>
      </c>
      <c r="I270" s="42" t="s">
        <v>14</v>
      </c>
      <c r="J270" s="38" t="s">
        <v>3</v>
      </c>
      <c r="K270" s="43">
        <v>0.26</v>
      </c>
      <c r="L270" s="43">
        <v>0.26</v>
      </c>
      <c r="M270" s="43">
        <v>0.35</v>
      </c>
      <c r="N270" s="44">
        <v>1</v>
      </c>
      <c r="O270" s="44">
        <v>2</v>
      </c>
      <c r="P270" s="45">
        <v>4</v>
      </c>
      <c r="Q270" s="46">
        <v>28.21</v>
      </c>
      <c r="R270" s="47">
        <v>189.68</v>
      </c>
      <c r="S270" s="46">
        <v>199788.68</v>
      </c>
      <c r="T270" s="52">
        <f t="shared" si="99"/>
        <v>1098.8377400000002</v>
      </c>
      <c r="U270" s="51">
        <v>7.34</v>
      </c>
      <c r="V270" s="50" t="s">
        <v>45</v>
      </c>
      <c r="W270" s="47">
        <v>0</v>
      </c>
      <c r="X270" s="84">
        <f t="shared" si="101"/>
        <v>16.239999999999998</v>
      </c>
      <c r="Y270" s="85">
        <f t="shared" si="102"/>
        <v>16.239999999999998</v>
      </c>
      <c r="Z270" s="52">
        <v>0</v>
      </c>
      <c r="AA270" s="53">
        <f t="shared" si="100"/>
        <v>1328.3377400000002</v>
      </c>
      <c r="AB270" s="99"/>
      <c r="AC270" s="86" t="s">
        <v>1972</v>
      </c>
    </row>
    <row r="271" spans="1:29" x14ac:dyDescent="0.25">
      <c r="A271" s="88"/>
      <c r="B271" s="38">
        <v>79798</v>
      </c>
      <c r="C271" s="38" t="s">
        <v>1973</v>
      </c>
      <c r="D271" s="38" t="s">
        <v>1974</v>
      </c>
      <c r="E271" s="39">
        <v>45129</v>
      </c>
      <c r="F271" s="40" t="s">
        <v>44</v>
      </c>
      <c r="G271" s="38" t="s">
        <v>0</v>
      </c>
      <c r="H271" s="41" t="s">
        <v>70</v>
      </c>
      <c r="I271" s="42" t="s">
        <v>14</v>
      </c>
      <c r="J271" s="38" t="s">
        <v>3</v>
      </c>
      <c r="K271" s="43">
        <v>0.33</v>
      </c>
      <c r="L271" s="43">
        <v>0.35</v>
      </c>
      <c r="M271" s="43">
        <v>0.45</v>
      </c>
      <c r="N271" s="44">
        <v>1</v>
      </c>
      <c r="O271" s="44">
        <v>4</v>
      </c>
      <c r="P271" s="45">
        <v>9</v>
      </c>
      <c r="Q271" s="46">
        <v>28.21</v>
      </c>
      <c r="R271" s="47">
        <v>253.89</v>
      </c>
      <c r="S271" s="46">
        <v>399577.36</v>
      </c>
      <c r="T271" s="52">
        <f t="shared" si="99"/>
        <v>2197.6754800000003</v>
      </c>
      <c r="U271" s="51">
        <v>7.34</v>
      </c>
      <c r="V271" s="50" t="s">
        <v>45</v>
      </c>
      <c r="W271" s="47">
        <v>0</v>
      </c>
      <c r="X271" s="84">
        <f t="shared" si="101"/>
        <v>36.54</v>
      </c>
      <c r="Y271" s="85">
        <f t="shared" si="102"/>
        <v>36.54</v>
      </c>
      <c r="Z271" s="52">
        <v>0</v>
      </c>
      <c r="AA271" s="53">
        <f t="shared" si="100"/>
        <v>2531.9854800000003</v>
      </c>
      <c r="AB271" s="99"/>
      <c r="AC271" s="86" t="s">
        <v>1972</v>
      </c>
    </row>
    <row r="272" spans="1:29" x14ac:dyDescent="0.25">
      <c r="A272" s="88"/>
      <c r="B272" s="38">
        <v>79795</v>
      </c>
      <c r="C272" s="38" t="s">
        <v>1975</v>
      </c>
      <c r="D272" s="38" t="s">
        <v>1976</v>
      </c>
      <c r="E272" s="39">
        <v>45129</v>
      </c>
      <c r="F272" s="40" t="s">
        <v>44</v>
      </c>
      <c r="G272" s="38" t="s">
        <v>0</v>
      </c>
      <c r="H272" s="41" t="s">
        <v>71</v>
      </c>
      <c r="I272" s="42" t="s">
        <v>9</v>
      </c>
      <c r="J272" s="38" t="s">
        <v>3</v>
      </c>
      <c r="K272" s="43">
        <v>0.26</v>
      </c>
      <c r="L272" s="43">
        <v>0.26</v>
      </c>
      <c r="M272" s="43">
        <v>0.35</v>
      </c>
      <c r="N272" s="44">
        <v>1</v>
      </c>
      <c r="O272" s="44">
        <v>2</v>
      </c>
      <c r="P272" s="45">
        <v>4</v>
      </c>
      <c r="Q272" s="46">
        <v>10.89</v>
      </c>
      <c r="R272" s="47">
        <v>121.16</v>
      </c>
      <c r="S272" s="46">
        <v>199788.68</v>
      </c>
      <c r="T272" s="52">
        <f t="shared" si="99"/>
        <v>1098.8377400000002</v>
      </c>
      <c r="U272" s="51">
        <v>7.34</v>
      </c>
      <c r="V272" s="50" t="s">
        <v>45</v>
      </c>
      <c r="W272" s="47">
        <v>0</v>
      </c>
      <c r="X272" s="84">
        <f t="shared" si="101"/>
        <v>16.239999999999998</v>
      </c>
      <c r="Y272" s="85">
        <f t="shared" si="102"/>
        <v>16.239999999999998</v>
      </c>
      <c r="Z272" s="52">
        <v>0</v>
      </c>
      <c r="AA272" s="53">
        <f t="shared" si="100"/>
        <v>1259.8177400000002</v>
      </c>
      <c r="AB272" s="99"/>
      <c r="AC272" s="86" t="s">
        <v>1951</v>
      </c>
    </row>
    <row r="273" spans="1:29" x14ac:dyDescent="0.25">
      <c r="A273" s="88"/>
      <c r="B273" s="38">
        <v>79800</v>
      </c>
      <c r="C273" s="38" t="s">
        <v>1977</v>
      </c>
      <c r="D273" s="38" t="s">
        <v>1978</v>
      </c>
      <c r="E273" s="39">
        <v>45129</v>
      </c>
      <c r="F273" s="40" t="s">
        <v>44</v>
      </c>
      <c r="G273" s="38" t="s">
        <v>0</v>
      </c>
      <c r="H273" s="41" t="s">
        <v>222</v>
      </c>
      <c r="I273" s="42" t="s">
        <v>21</v>
      </c>
      <c r="J273" s="38" t="s">
        <v>10</v>
      </c>
      <c r="K273" s="43">
        <v>0.26</v>
      </c>
      <c r="L273" s="43">
        <v>0.26</v>
      </c>
      <c r="M273" s="43">
        <v>0.35</v>
      </c>
      <c r="N273" s="44">
        <v>1</v>
      </c>
      <c r="O273" s="44">
        <v>2</v>
      </c>
      <c r="P273" s="45">
        <v>4</v>
      </c>
      <c r="Q273" s="46">
        <v>23.48</v>
      </c>
      <c r="R273" s="47">
        <v>175</v>
      </c>
      <c r="S273" s="46">
        <v>199788.68</v>
      </c>
      <c r="T273" s="52">
        <f t="shared" si="99"/>
        <v>1098.8377400000002</v>
      </c>
      <c r="U273" s="51">
        <v>7.34</v>
      </c>
      <c r="V273" s="50" t="s">
        <v>45</v>
      </c>
      <c r="W273" s="47">
        <v>0</v>
      </c>
      <c r="X273" s="84">
        <f t="shared" si="101"/>
        <v>16.239999999999998</v>
      </c>
      <c r="Y273" s="85">
        <f t="shared" si="102"/>
        <v>16.239999999999998</v>
      </c>
      <c r="Z273" s="52">
        <f t="shared" ref="Z273:Z276" si="104">P273*3.53</f>
        <v>14.12</v>
      </c>
      <c r="AA273" s="53">
        <f t="shared" si="100"/>
        <v>1327.77774</v>
      </c>
      <c r="AB273" s="99"/>
      <c r="AC273" s="86" t="s">
        <v>1979</v>
      </c>
    </row>
    <row r="274" spans="1:29" x14ac:dyDescent="0.25">
      <c r="A274" s="88"/>
      <c r="B274" s="38">
        <v>79526</v>
      </c>
      <c r="C274" s="38" t="s">
        <v>1980</v>
      </c>
      <c r="D274" s="38" t="s">
        <v>1981</v>
      </c>
      <c r="E274" s="39">
        <v>45127</v>
      </c>
      <c r="F274" s="40" t="s">
        <v>44</v>
      </c>
      <c r="G274" s="38" t="s">
        <v>0</v>
      </c>
      <c r="H274" s="41" t="s">
        <v>161</v>
      </c>
      <c r="I274" s="42" t="s">
        <v>16</v>
      </c>
      <c r="J274" s="38" t="s">
        <v>10</v>
      </c>
      <c r="K274" s="43">
        <v>0.33</v>
      </c>
      <c r="L274" s="43">
        <v>0.35</v>
      </c>
      <c r="M274" s="43">
        <v>0.45</v>
      </c>
      <c r="N274" s="44">
        <v>2</v>
      </c>
      <c r="O274" s="44">
        <v>7</v>
      </c>
      <c r="P274" s="45">
        <v>17</v>
      </c>
      <c r="Q274" s="46">
        <v>9.2100000000000009</v>
      </c>
      <c r="R274" s="47">
        <v>156.57</v>
      </c>
      <c r="S274" s="46">
        <v>58931.61</v>
      </c>
      <c r="T274" s="52">
        <f t="shared" si="99"/>
        <v>324.12385500000005</v>
      </c>
      <c r="U274" s="51">
        <v>7.34</v>
      </c>
      <c r="V274" s="50" t="s">
        <v>45</v>
      </c>
      <c r="W274" s="47">
        <v>0</v>
      </c>
      <c r="X274" s="84">
        <f t="shared" si="101"/>
        <v>69.02</v>
      </c>
      <c r="Y274" s="85">
        <f t="shared" si="102"/>
        <v>69.02</v>
      </c>
      <c r="Z274" s="52">
        <f t="shared" si="104"/>
        <v>60.01</v>
      </c>
      <c r="AA274" s="53">
        <f t="shared" si="100"/>
        <v>686.08385499999997</v>
      </c>
      <c r="AB274" s="99"/>
      <c r="AC274" s="86" t="s">
        <v>1982</v>
      </c>
    </row>
    <row r="275" spans="1:29" x14ac:dyDescent="0.25">
      <c r="A275" s="88"/>
      <c r="B275" s="38">
        <v>79552</v>
      </c>
      <c r="C275" s="38" t="s">
        <v>1983</v>
      </c>
      <c r="D275" s="38" t="s">
        <v>1984</v>
      </c>
      <c r="E275" s="39">
        <v>45127</v>
      </c>
      <c r="F275" s="40" t="s">
        <v>44</v>
      </c>
      <c r="G275" s="38" t="s">
        <v>0</v>
      </c>
      <c r="H275" s="41" t="s">
        <v>169</v>
      </c>
      <c r="I275" s="42" t="s">
        <v>16</v>
      </c>
      <c r="J275" s="38" t="s">
        <v>10</v>
      </c>
      <c r="K275" s="43">
        <v>0.16</v>
      </c>
      <c r="L275" s="43">
        <v>0.26</v>
      </c>
      <c r="M275" s="43">
        <v>0.2</v>
      </c>
      <c r="N275" s="44">
        <v>1</v>
      </c>
      <c r="O275" s="44">
        <v>1</v>
      </c>
      <c r="P275" s="45">
        <v>1</v>
      </c>
      <c r="Q275" s="46">
        <v>9.2100000000000009</v>
      </c>
      <c r="R275" s="47">
        <v>107</v>
      </c>
      <c r="S275" s="46">
        <v>78820.81</v>
      </c>
      <c r="T275" s="52">
        <f t="shared" si="99"/>
        <v>433.51445500000005</v>
      </c>
      <c r="U275" s="51">
        <v>7.34</v>
      </c>
      <c r="V275" s="50" t="s">
        <v>45</v>
      </c>
      <c r="W275" s="47">
        <v>0</v>
      </c>
      <c r="X275" s="84">
        <f t="shared" si="101"/>
        <v>4.0599999999999996</v>
      </c>
      <c r="Y275" s="85">
        <f t="shared" si="102"/>
        <v>4.0599999999999996</v>
      </c>
      <c r="Z275" s="52">
        <f t="shared" si="104"/>
        <v>3.53</v>
      </c>
      <c r="AA275" s="53">
        <f t="shared" si="100"/>
        <v>559.50445499999989</v>
      </c>
      <c r="AB275" s="99"/>
      <c r="AC275" s="86" t="s">
        <v>1283</v>
      </c>
    </row>
    <row r="276" spans="1:29" x14ac:dyDescent="0.25">
      <c r="A276" s="88"/>
      <c r="B276" s="38">
        <v>79528</v>
      </c>
      <c r="C276" s="38" t="s">
        <v>1985</v>
      </c>
      <c r="D276" s="38" t="s">
        <v>1986</v>
      </c>
      <c r="E276" s="39">
        <v>45127</v>
      </c>
      <c r="F276" s="40" t="s">
        <v>44</v>
      </c>
      <c r="G276" s="38" t="s">
        <v>0</v>
      </c>
      <c r="H276" s="41" t="s">
        <v>1926</v>
      </c>
      <c r="I276" s="42" t="s">
        <v>11</v>
      </c>
      <c r="J276" s="38" t="s">
        <v>10</v>
      </c>
      <c r="K276" s="43">
        <v>0.22</v>
      </c>
      <c r="L276" s="43">
        <v>0.17</v>
      </c>
      <c r="M276" s="43">
        <v>0.3</v>
      </c>
      <c r="N276" s="44">
        <v>1</v>
      </c>
      <c r="O276" s="44">
        <v>1</v>
      </c>
      <c r="P276" s="45">
        <v>2</v>
      </c>
      <c r="Q276" s="46">
        <v>9.2899999999999991</v>
      </c>
      <c r="R276" s="47">
        <v>107.08</v>
      </c>
      <c r="S276" s="46">
        <v>48942.49</v>
      </c>
      <c r="T276" s="52">
        <f t="shared" si="99"/>
        <v>269.183695</v>
      </c>
      <c r="U276" s="51">
        <v>7.34</v>
      </c>
      <c r="V276" s="50" t="s">
        <v>45</v>
      </c>
      <c r="W276" s="47">
        <v>0</v>
      </c>
      <c r="X276" s="84">
        <f t="shared" si="101"/>
        <v>8.1199999999999992</v>
      </c>
      <c r="Y276" s="85">
        <f t="shared" si="102"/>
        <v>8.1199999999999992</v>
      </c>
      <c r="Z276" s="52">
        <f t="shared" si="104"/>
        <v>7.06</v>
      </c>
      <c r="AA276" s="53">
        <f t="shared" si="100"/>
        <v>406.90369499999997</v>
      </c>
      <c r="AB276" s="99"/>
      <c r="AC276" s="86" t="s">
        <v>1987</v>
      </c>
    </row>
    <row r="277" spans="1:29" x14ac:dyDescent="0.25">
      <c r="A277" s="88"/>
      <c r="B277" s="38">
        <v>79527</v>
      </c>
      <c r="C277" s="38" t="s">
        <v>1988</v>
      </c>
      <c r="D277" s="38" t="s">
        <v>1989</v>
      </c>
      <c r="E277" s="39">
        <v>45127</v>
      </c>
      <c r="F277" s="40" t="s">
        <v>44</v>
      </c>
      <c r="G277" s="38" t="s">
        <v>0</v>
      </c>
      <c r="H277" s="41" t="s">
        <v>74</v>
      </c>
      <c r="I277" s="42" t="s">
        <v>8</v>
      </c>
      <c r="J277" s="38" t="s">
        <v>3</v>
      </c>
      <c r="K277" s="43">
        <v>0</v>
      </c>
      <c r="L277" s="43">
        <v>0</v>
      </c>
      <c r="M277" s="43">
        <v>0</v>
      </c>
      <c r="N277" s="44">
        <v>2</v>
      </c>
      <c r="O277" s="44">
        <v>2</v>
      </c>
      <c r="P277" s="45">
        <v>5</v>
      </c>
      <c r="Q277" s="46">
        <v>27.93</v>
      </c>
      <c r="R277" s="47">
        <v>189.68</v>
      </c>
      <c r="S277" s="46">
        <v>129319.2</v>
      </c>
      <c r="T277" s="52">
        <f t="shared" si="99"/>
        <v>711.25560000000007</v>
      </c>
      <c r="U277" s="51">
        <v>7.34</v>
      </c>
      <c r="V277" s="50" t="s">
        <v>45</v>
      </c>
      <c r="W277" s="47">
        <v>0</v>
      </c>
      <c r="X277" s="84">
        <f t="shared" si="101"/>
        <v>20.299999999999997</v>
      </c>
      <c r="Y277" s="85">
        <f t="shared" si="102"/>
        <v>20.299999999999997</v>
      </c>
      <c r="Z277" s="52">
        <v>0</v>
      </c>
      <c r="AA277" s="53">
        <f t="shared" si="100"/>
        <v>948.87559999999996</v>
      </c>
      <c r="AB277" s="99"/>
      <c r="AC277" s="86" t="s">
        <v>1990</v>
      </c>
    </row>
    <row r="278" spans="1:29" x14ac:dyDescent="0.25">
      <c r="A278" s="88"/>
      <c r="B278" s="38">
        <v>79799</v>
      </c>
      <c r="C278" s="38" t="s">
        <v>1991</v>
      </c>
      <c r="D278" s="38" t="s">
        <v>1992</v>
      </c>
      <c r="E278" s="39">
        <v>45129</v>
      </c>
      <c r="F278" s="40" t="s">
        <v>44</v>
      </c>
      <c r="G278" s="38" t="s">
        <v>0</v>
      </c>
      <c r="H278" s="41" t="s">
        <v>229</v>
      </c>
      <c r="I278" s="42" t="s">
        <v>14</v>
      </c>
      <c r="J278" s="38" t="s">
        <v>10</v>
      </c>
      <c r="K278" s="43">
        <v>0.26</v>
      </c>
      <c r="L278" s="43">
        <v>0.26</v>
      </c>
      <c r="M278" s="43">
        <v>0.35</v>
      </c>
      <c r="N278" s="44">
        <v>1</v>
      </c>
      <c r="O278" s="44">
        <v>2</v>
      </c>
      <c r="P278" s="45">
        <v>4</v>
      </c>
      <c r="Q278" s="46">
        <v>28.21</v>
      </c>
      <c r="R278" s="47">
        <v>189.68</v>
      </c>
      <c r="S278" s="46">
        <v>199788.68</v>
      </c>
      <c r="T278" s="52">
        <f t="shared" si="99"/>
        <v>1098.8377400000002</v>
      </c>
      <c r="U278" s="51">
        <v>7.34</v>
      </c>
      <c r="V278" s="50" t="s">
        <v>45</v>
      </c>
      <c r="W278" s="47">
        <v>0</v>
      </c>
      <c r="X278" s="84">
        <f t="shared" si="101"/>
        <v>16.239999999999998</v>
      </c>
      <c r="Y278" s="85">
        <f t="shared" si="102"/>
        <v>16.239999999999998</v>
      </c>
      <c r="Z278" s="52">
        <f t="shared" ref="Z278:Z280" si="105">P278*3.53</f>
        <v>14.12</v>
      </c>
      <c r="AA278" s="53">
        <f t="shared" si="100"/>
        <v>1342.4577400000001</v>
      </c>
      <c r="AB278" s="99"/>
      <c r="AC278" s="86" t="s">
        <v>1972</v>
      </c>
    </row>
    <row r="279" spans="1:29" x14ac:dyDescent="0.25">
      <c r="A279" s="88"/>
      <c r="B279" s="38">
        <v>79483</v>
      </c>
      <c r="C279" s="38" t="s">
        <v>1993</v>
      </c>
      <c r="D279" s="38" t="s">
        <v>1994</v>
      </c>
      <c r="E279" s="39">
        <v>45127</v>
      </c>
      <c r="F279" s="40" t="s">
        <v>44</v>
      </c>
      <c r="G279" s="38" t="s">
        <v>0</v>
      </c>
      <c r="H279" s="41" t="s">
        <v>1995</v>
      </c>
      <c r="I279" s="42" t="s">
        <v>8</v>
      </c>
      <c r="J279" s="38" t="s">
        <v>10</v>
      </c>
      <c r="K279" s="43">
        <v>0.61</v>
      </c>
      <c r="L279" s="43">
        <v>0.56000000000000005</v>
      </c>
      <c r="M279" s="43">
        <v>0.83</v>
      </c>
      <c r="N279" s="44">
        <v>1</v>
      </c>
      <c r="O279" s="44">
        <v>6</v>
      </c>
      <c r="P279" s="45">
        <v>47</v>
      </c>
      <c r="Q279" s="46">
        <v>24.45</v>
      </c>
      <c r="R279" s="47">
        <v>1149.1500000000001</v>
      </c>
      <c r="S279" s="46">
        <v>811977.7</v>
      </c>
      <c r="T279" s="52">
        <f t="shared" si="99"/>
        <v>4465.8773499999998</v>
      </c>
      <c r="U279" s="51">
        <v>7.34</v>
      </c>
      <c r="V279" s="50" t="s">
        <v>45</v>
      </c>
      <c r="W279" s="47">
        <v>0</v>
      </c>
      <c r="X279" s="84">
        <f t="shared" si="101"/>
        <v>190.82</v>
      </c>
      <c r="Y279" s="85">
        <f t="shared" si="102"/>
        <v>190.82</v>
      </c>
      <c r="Z279" s="52">
        <f t="shared" si="105"/>
        <v>165.91</v>
      </c>
      <c r="AA279" s="53">
        <f t="shared" si="100"/>
        <v>6169.9173499999997</v>
      </c>
      <c r="AB279" s="99"/>
      <c r="AC279" s="86" t="s">
        <v>1996</v>
      </c>
    </row>
    <row r="280" spans="1:29" x14ac:dyDescent="0.25">
      <c r="A280" s="88"/>
      <c r="B280" s="38">
        <v>79479</v>
      </c>
      <c r="C280" s="38" t="s">
        <v>1997</v>
      </c>
      <c r="D280" s="38" t="s">
        <v>1998</v>
      </c>
      <c r="E280" s="39">
        <v>45127</v>
      </c>
      <c r="F280" s="40" t="s">
        <v>44</v>
      </c>
      <c r="G280" s="38" t="s">
        <v>0</v>
      </c>
      <c r="H280" s="41" t="s">
        <v>158</v>
      </c>
      <c r="I280" s="42" t="s">
        <v>20</v>
      </c>
      <c r="J280" s="38" t="s">
        <v>10</v>
      </c>
      <c r="K280" s="43">
        <v>0.56999999999999995</v>
      </c>
      <c r="L280" s="43">
        <v>0.49</v>
      </c>
      <c r="M280" s="43">
        <v>0.83</v>
      </c>
      <c r="N280" s="44">
        <v>1</v>
      </c>
      <c r="O280" s="44">
        <v>6</v>
      </c>
      <c r="P280" s="45">
        <v>39</v>
      </c>
      <c r="Q280" s="46">
        <v>22.42</v>
      </c>
      <c r="R280" s="47">
        <v>874.38</v>
      </c>
      <c r="S280" s="46">
        <v>811977.7</v>
      </c>
      <c r="T280" s="52">
        <f t="shared" si="99"/>
        <v>4465.8773499999998</v>
      </c>
      <c r="U280" s="51">
        <v>7.34</v>
      </c>
      <c r="V280" s="50" t="s">
        <v>45</v>
      </c>
      <c r="W280" s="47">
        <v>0</v>
      </c>
      <c r="X280" s="84">
        <f t="shared" si="101"/>
        <v>158.33999999999997</v>
      </c>
      <c r="Y280" s="85">
        <f t="shared" si="102"/>
        <v>158.33999999999997</v>
      </c>
      <c r="Z280" s="52">
        <f t="shared" si="105"/>
        <v>137.66999999999999</v>
      </c>
      <c r="AA280" s="53">
        <f t="shared" si="100"/>
        <v>5801.9473500000004</v>
      </c>
      <c r="AB280" s="99"/>
      <c r="AC280" s="86" t="s">
        <v>1999</v>
      </c>
    </row>
    <row r="281" spans="1:29" x14ac:dyDescent="0.25">
      <c r="A281" s="88"/>
      <c r="B281" s="38">
        <v>79804</v>
      </c>
      <c r="C281" s="38" t="s">
        <v>2000</v>
      </c>
      <c r="D281" s="38" t="s">
        <v>2001</v>
      </c>
      <c r="E281" s="39">
        <v>45129</v>
      </c>
      <c r="F281" s="40" t="s">
        <v>44</v>
      </c>
      <c r="G281" s="38" t="s">
        <v>0</v>
      </c>
      <c r="H281" s="41" t="s">
        <v>60</v>
      </c>
      <c r="I281" s="42" t="s">
        <v>7</v>
      </c>
      <c r="J281" s="38" t="s">
        <v>3</v>
      </c>
      <c r="K281" s="43">
        <v>0.25</v>
      </c>
      <c r="L281" s="43">
        <v>0.15</v>
      </c>
      <c r="M281" s="43">
        <v>0.43</v>
      </c>
      <c r="N281" s="44">
        <v>1</v>
      </c>
      <c r="O281" s="44">
        <v>1</v>
      </c>
      <c r="P281" s="45">
        <v>3</v>
      </c>
      <c r="Q281" s="46">
        <v>24.74</v>
      </c>
      <c r="R281" s="47">
        <v>175.02</v>
      </c>
      <c r="S281" s="46">
        <v>6833.13</v>
      </c>
      <c r="T281" s="52">
        <f t="shared" si="99"/>
        <v>37.582215000000005</v>
      </c>
      <c r="U281" s="51">
        <v>7.34</v>
      </c>
      <c r="V281" s="50" t="s">
        <v>45</v>
      </c>
      <c r="W281" s="47">
        <v>0</v>
      </c>
      <c r="X281" s="84">
        <f t="shared" si="101"/>
        <v>12.18</v>
      </c>
      <c r="Y281" s="85">
        <f t="shared" si="102"/>
        <v>12.18</v>
      </c>
      <c r="Z281" s="52">
        <v>0</v>
      </c>
      <c r="AA281" s="53">
        <f t="shared" si="100"/>
        <v>244.30221500000002</v>
      </c>
      <c r="AB281" s="99"/>
      <c r="AC281" s="86" t="s">
        <v>1954</v>
      </c>
    </row>
    <row r="282" spans="1:29" x14ac:dyDescent="0.25">
      <c r="A282" s="88"/>
      <c r="B282" s="38">
        <v>79802</v>
      </c>
      <c r="C282" s="38" t="s">
        <v>2002</v>
      </c>
      <c r="D282" s="38" t="s">
        <v>2003</v>
      </c>
      <c r="E282" s="39">
        <v>45129</v>
      </c>
      <c r="F282" s="40" t="s">
        <v>44</v>
      </c>
      <c r="G282" s="38" t="s">
        <v>0</v>
      </c>
      <c r="H282" s="41" t="s">
        <v>57</v>
      </c>
      <c r="I282" s="42" t="s">
        <v>12</v>
      </c>
      <c r="J282" s="38" t="s">
        <v>3</v>
      </c>
      <c r="K282" s="43">
        <v>0.25</v>
      </c>
      <c r="L282" s="43">
        <v>0.15</v>
      </c>
      <c r="M282" s="43">
        <v>0.43</v>
      </c>
      <c r="N282" s="44">
        <v>1</v>
      </c>
      <c r="O282" s="44">
        <v>1</v>
      </c>
      <c r="P282" s="45">
        <v>3</v>
      </c>
      <c r="Q282" s="46">
        <v>21.07</v>
      </c>
      <c r="R282" s="47">
        <v>148.44</v>
      </c>
      <c r="S282" s="46">
        <v>6833.13</v>
      </c>
      <c r="T282" s="52">
        <f t="shared" si="99"/>
        <v>37.582215000000005</v>
      </c>
      <c r="U282" s="51">
        <v>7.34</v>
      </c>
      <c r="V282" s="50" t="s">
        <v>45</v>
      </c>
      <c r="W282" s="47">
        <v>0</v>
      </c>
      <c r="X282" s="84">
        <f t="shared" si="101"/>
        <v>12.18</v>
      </c>
      <c r="Y282" s="85">
        <f t="shared" si="102"/>
        <v>12.18</v>
      </c>
      <c r="Z282" s="52">
        <v>0</v>
      </c>
      <c r="AA282" s="53">
        <f t="shared" si="100"/>
        <v>217.72221500000003</v>
      </c>
      <c r="AB282" s="99"/>
      <c r="AC282" s="86" t="s">
        <v>2004</v>
      </c>
    </row>
    <row r="283" spans="1:29" x14ac:dyDescent="0.25">
      <c r="A283" s="88"/>
      <c r="B283" s="38">
        <v>79788</v>
      </c>
      <c r="C283" s="38" t="s">
        <v>2005</v>
      </c>
      <c r="D283" s="38" t="s">
        <v>2006</v>
      </c>
      <c r="E283" s="39">
        <v>45129</v>
      </c>
      <c r="F283" s="40" t="s">
        <v>44</v>
      </c>
      <c r="G283" s="38" t="s">
        <v>0</v>
      </c>
      <c r="H283" s="41" t="s">
        <v>71</v>
      </c>
      <c r="I283" s="42" t="s">
        <v>9</v>
      </c>
      <c r="J283" s="38" t="s">
        <v>3</v>
      </c>
      <c r="K283" s="43">
        <v>0.56000000000000005</v>
      </c>
      <c r="L283" s="43">
        <v>0.57999999999999996</v>
      </c>
      <c r="M283" s="43">
        <v>0.82</v>
      </c>
      <c r="N283" s="44">
        <v>1</v>
      </c>
      <c r="O283" s="44">
        <v>17</v>
      </c>
      <c r="P283" s="45">
        <v>44</v>
      </c>
      <c r="Q283" s="46">
        <v>9.51</v>
      </c>
      <c r="R283" s="47">
        <v>418.44</v>
      </c>
      <c r="S283" s="46">
        <v>19269.7</v>
      </c>
      <c r="T283" s="52">
        <f t="shared" si="99"/>
        <v>105.98335000000002</v>
      </c>
      <c r="U283" s="51">
        <v>7.34</v>
      </c>
      <c r="V283" s="50" t="s">
        <v>45</v>
      </c>
      <c r="W283" s="47">
        <v>0</v>
      </c>
      <c r="X283" s="84">
        <f t="shared" si="101"/>
        <v>178.64</v>
      </c>
      <c r="Y283" s="85">
        <f t="shared" si="102"/>
        <v>178.64</v>
      </c>
      <c r="Z283" s="52">
        <v>0</v>
      </c>
      <c r="AA283" s="53">
        <f t="shared" si="100"/>
        <v>889.04335000000003</v>
      </c>
      <c r="AB283" s="99"/>
      <c r="AC283" s="86" t="s">
        <v>2007</v>
      </c>
    </row>
    <row r="284" spans="1:29" x14ac:dyDescent="0.25">
      <c r="A284" s="88"/>
      <c r="B284" s="38">
        <v>79490</v>
      </c>
      <c r="C284" s="38" t="s">
        <v>2008</v>
      </c>
      <c r="D284" s="38" t="s">
        <v>2009</v>
      </c>
      <c r="E284" s="39">
        <v>45127</v>
      </c>
      <c r="F284" s="40" t="s">
        <v>44</v>
      </c>
      <c r="G284" s="38" t="s">
        <v>0</v>
      </c>
      <c r="H284" s="41" t="s">
        <v>225</v>
      </c>
      <c r="I284" s="42" t="s">
        <v>18</v>
      </c>
      <c r="J284" s="38" t="s">
        <v>10</v>
      </c>
      <c r="K284" s="43">
        <v>0.32</v>
      </c>
      <c r="L284" s="43">
        <v>0.39</v>
      </c>
      <c r="M284" s="43">
        <v>0.4</v>
      </c>
      <c r="N284" s="44">
        <v>1</v>
      </c>
      <c r="O284" s="44">
        <v>7</v>
      </c>
      <c r="P284" s="45">
        <v>8</v>
      </c>
      <c r="Q284" s="46">
        <v>11.64</v>
      </c>
      <c r="R284" s="47">
        <v>107.02</v>
      </c>
      <c r="S284" s="46">
        <v>191024.76</v>
      </c>
      <c r="T284" s="52">
        <f t="shared" si="99"/>
        <v>1050.6361800000002</v>
      </c>
      <c r="U284" s="51">
        <v>7.34</v>
      </c>
      <c r="V284" s="50" t="s">
        <v>64</v>
      </c>
      <c r="W284" s="47">
        <f t="shared" ref="W284" si="106">P284*3.53</f>
        <v>28.24</v>
      </c>
      <c r="X284" s="84">
        <f t="shared" si="101"/>
        <v>32.479999999999997</v>
      </c>
      <c r="Y284" s="85">
        <f t="shared" si="102"/>
        <v>32.479999999999997</v>
      </c>
      <c r="Z284" s="52">
        <f t="shared" ref="Z284" si="107">P284*3.53</f>
        <v>28.24</v>
      </c>
      <c r="AA284" s="53">
        <f t="shared" si="100"/>
        <v>1286.4361800000001</v>
      </c>
      <c r="AB284" s="99"/>
      <c r="AC284" s="86" t="s">
        <v>2010</v>
      </c>
    </row>
    <row r="285" spans="1:29" x14ac:dyDescent="0.25">
      <c r="A285" s="88"/>
      <c r="B285" s="38">
        <v>79484</v>
      </c>
      <c r="C285" s="38" t="s">
        <v>2011</v>
      </c>
      <c r="D285" s="38" t="s">
        <v>2012</v>
      </c>
      <c r="E285" s="39">
        <v>45127</v>
      </c>
      <c r="F285" s="40" t="s">
        <v>44</v>
      </c>
      <c r="G285" s="38" t="s">
        <v>0</v>
      </c>
      <c r="H285" s="41" t="s">
        <v>74</v>
      </c>
      <c r="I285" s="42" t="s">
        <v>8</v>
      </c>
      <c r="J285" s="38" t="s">
        <v>3</v>
      </c>
      <c r="K285" s="43">
        <v>0.83</v>
      </c>
      <c r="L285" s="43">
        <v>0.56000000000000005</v>
      </c>
      <c r="M285" s="43">
        <v>0.61</v>
      </c>
      <c r="N285" s="44">
        <v>1</v>
      </c>
      <c r="O285" s="44">
        <v>6</v>
      </c>
      <c r="P285" s="45">
        <v>47</v>
      </c>
      <c r="Q285" s="46">
        <v>24.45</v>
      </c>
      <c r="R285" s="47">
        <v>1149.1500000000001</v>
      </c>
      <c r="S285" s="46">
        <v>109157.01</v>
      </c>
      <c r="T285" s="52">
        <f t="shared" si="99"/>
        <v>600.36355500000002</v>
      </c>
      <c r="U285" s="51">
        <v>7.34</v>
      </c>
      <c r="V285" s="50" t="s">
        <v>45</v>
      </c>
      <c r="W285" s="47">
        <v>0</v>
      </c>
      <c r="X285" s="84">
        <f t="shared" si="101"/>
        <v>190.82</v>
      </c>
      <c r="Y285" s="85">
        <f t="shared" si="102"/>
        <v>190.82</v>
      </c>
      <c r="Z285" s="52">
        <v>0</v>
      </c>
      <c r="AA285" s="53">
        <f t="shared" si="100"/>
        <v>2138.493555</v>
      </c>
      <c r="AB285" s="99"/>
      <c r="AC285" s="86" t="s">
        <v>1996</v>
      </c>
    </row>
    <row r="286" spans="1:29" x14ac:dyDescent="0.25">
      <c r="A286" s="88"/>
      <c r="B286" s="38">
        <v>79518</v>
      </c>
      <c r="C286" s="38" t="s">
        <v>2013</v>
      </c>
      <c r="D286" s="38" t="s">
        <v>2014</v>
      </c>
      <c r="E286" s="39">
        <v>45127</v>
      </c>
      <c r="F286" s="40" t="s">
        <v>44</v>
      </c>
      <c r="G286" s="38" t="s">
        <v>0</v>
      </c>
      <c r="H286" s="41" t="s">
        <v>1</v>
      </c>
      <c r="I286" s="42" t="s">
        <v>2</v>
      </c>
      <c r="J286" s="38" t="s">
        <v>3</v>
      </c>
      <c r="K286" s="43">
        <v>0.3</v>
      </c>
      <c r="L286" s="43">
        <v>0.4</v>
      </c>
      <c r="M286" s="43">
        <v>0.38</v>
      </c>
      <c r="N286" s="44">
        <v>1</v>
      </c>
      <c r="O286" s="44">
        <v>6</v>
      </c>
      <c r="P286" s="45">
        <v>8</v>
      </c>
      <c r="Q286" s="46">
        <v>14.56</v>
      </c>
      <c r="R286" s="47">
        <v>116.48</v>
      </c>
      <c r="S286" s="46">
        <v>81867.759999999995</v>
      </c>
      <c r="T286" s="52">
        <f t="shared" si="99"/>
        <v>450.27268000000004</v>
      </c>
      <c r="U286" s="51">
        <v>7.34</v>
      </c>
      <c r="V286" s="50" t="s">
        <v>64</v>
      </c>
      <c r="W286" s="47">
        <f t="shared" ref="W286" si="108">P286*3.53</f>
        <v>28.24</v>
      </c>
      <c r="X286" s="84">
        <f t="shared" si="101"/>
        <v>32.479999999999997</v>
      </c>
      <c r="Y286" s="85">
        <f t="shared" si="102"/>
        <v>32.479999999999997</v>
      </c>
      <c r="Z286" s="52">
        <v>0</v>
      </c>
      <c r="AA286" s="53">
        <f t="shared" si="100"/>
        <v>667.29268000000013</v>
      </c>
      <c r="AB286" s="99"/>
      <c r="AC286" s="86" t="s">
        <v>2015</v>
      </c>
    </row>
    <row r="287" spans="1:29" x14ac:dyDescent="0.25">
      <c r="A287" s="88"/>
      <c r="B287" s="38">
        <v>79650</v>
      </c>
      <c r="C287" s="38" t="s">
        <v>2016</v>
      </c>
      <c r="D287" s="38" t="s">
        <v>2017</v>
      </c>
      <c r="E287" s="39">
        <v>45128</v>
      </c>
      <c r="F287" s="40" t="s">
        <v>44</v>
      </c>
      <c r="G287" s="38" t="s">
        <v>0</v>
      </c>
      <c r="H287" s="41" t="s">
        <v>2018</v>
      </c>
      <c r="I287" s="42" t="s">
        <v>11</v>
      </c>
      <c r="J287" s="38" t="s">
        <v>10</v>
      </c>
      <c r="K287" s="43">
        <v>0.25</v>
      </c>
      <c r="L287" s="43">
        <v>0.15</v>
      </c>
      <c r="M287" s="43">
        <v>0.43</v>
      </c>
      <c r="N287" s="44">
        <v>1</v>
      </c>
      <c r="O287" s="44">
        <v>2</v>
      </c>
      <c r="P287" s="45">
        <v>3</v>
      </c>
      <c r="Q287" s="46">
        <v>9.2899999999999991</v>
      </c>
      <c r="R287" s="47">
        <v>107.08</v>
      </c>
      <c r="S287" s="46">
        <v>119873.21</v>
      </c>
      <c r="T287" s="52">
        <f t="shared" si="99"/>
        <v>659.30265500000007</v>
      </c>
      <c r="U287" s="51">
        <v>7.34</v>
      </c>
      <c r="V287" s="50" t="s">
        <v>45</v>
      </c>
      <c r="W287" s="47">
        <v>0</v>
      </c>
      <c r="X287" s="84">
        <f t="shared" si="101"/>
        <v>12.18</v>
      </c>
      <c r="Y287" s="85">
        <f t="shared" si="102"/>
        <v>12.18</v>
      </c>
      <c r="Z287" s="52">
        <f t="shared" ref="Z287:Z303" si="109">P287*3.53</f>
        <v>10.59</v>
      </c>
      <c r="AA287" s="53">
        <f t="shared" si="100"/>
        <v>808.67265500000008</v>
      </c>
      <c r="AB287" s="99"/>
      <c r="AC287" s="86" t="s">
        <v>2019</v>
      </c>
    </row>
    <row r="288" spans="1:29" x14ac:dyDescent="0.25">
      <c r="A288" s="88"/>
      <c r="B288" s="38">
        <v>79486</v>
      </c>
      <c r="C288" s="38" t="s">
        <v>2020</v>
      </c>
      <c r="D288" s="38" t="s">
        <v>2021</v>
      </c>
      <c r="E288" s="39">
        <v>45127</v>
      </c>
      <c r="F288" s="40" t="s">
        <v>44</v>
      </c>
      <c r="G288" s="38" t="s">
        <v>0</v>
      </c>
      <c r="H288" s="41" t="s">
        <v>1910</v>
      </c>
      <c r="I288" s="42" t="s">
        <v>16</v>
      </c>
      <c r="J288" s="38" t="s">
        <v>10</v>
      </c>
      <c r="K288" s="43">
        <v>0.32</v>
      </c>
      <c r="L288" s="43">
        <v>0.39</v>
      </c>
      <c r="M288" s="43">
        <v>0.4</v>
      </c>
      <c r="N288" s="44">
        <v>1</v>
      </c>
      <c r="O288" s="44">
        <v>6</v>
      </c>
      <c r="P288" s="45">
        <v>8</v>
      </c>
      <c r="Q288" s="46">
        <v>9.2100000000000009</v>
      </c>
      <c r="R288" s="47">
        <v>107</v>
      </c>
      <c r="S288" s="46">
        <v>109157.01</v>
      </c>
      <c r="T288" s="52">
        <f t="shared" si="99"/>
        <v>600.36355500000002</v>
      </c>
      <c r="U288" s="51">
        <v>7.34</v>
      </c>
      <c r="V288" s="50" t="s">
        <v>45</v>
      </c>
      <c r="W288" s="47">
        <v>0</v>
      </c>
      <c r="X288" s="84">
        <f t="shared" si="101"/>
        <v>32.479999999999997</v>
      </c>
      <c r="Y288" s="85">
        <f t="shared" si="102"/>
        <v>32.479999999999997</v>
      </c>
      <c r="Z288" s="52">
        <f t="shared" si="109"/>
        <v>28.24</v>
      </c>
      <c r="AA288" s="53">
        <f t="shared" si="100"/>
        <v>807.9035550000001</v>
      </c>
      <c r="AB288" s="99"/>
      <c r="AC288" s="86" t="s">
        <v>2022</v>
      </c>
    </row>
    <row r="289" spans="1:29" x14ac:dyDescent="0.25">
      <c r="A289" s="88"/>
      <c r="B289" s="38">
        <v>79658</v>
      </c>
      <c r="C289" s="38" t="s">
        <v>2023</v>
      </c>
      <c r="D289" s="38" t="s">
        <v>2024</v>
      </c>
      <c r="E289" s="39">
        <v>45128</v>
      </c>
      <c r="F289" s="40" t="s">
        <v>44</v>
      </c>
      <c r="G289" s="38" t="s">
        <v>0</v>
      </c>
      <c r="H289" s="41" t="s">
        <v>238</v>
      </c>
      <c r="I289" s="42" t="s">
        <v>11</v>
      </c>
      <c r="J289" s="38" t="s">
        <v>10</v>
      </c>
      <c r="K289" s="43">
        <v>0.25</v>
      </c>
      <c r="L289" s="43">
        <v>0.15</v>
      </c>
      <c r="M289" s="43">
        <v>0.43</v>
      </c>
      <c r="N289" s="44">
        <v>1</v>
      </c>
      <c r="O289" s="44">
        <v>2</v>
      </c>
      <c r="P289" s="45">
        <v>3</v>
      </c>
      <c r="Q289" s="46">
        <v>9.2899999999999991</v>
      </c>
      <c r="R289" s="47">
        <v>107.08</v>
      </c>
      <c r="S289" s="46">
        <v>119873.21</v>
      </c>
      <c r="T289" s="52">
        <f t="shared" si="99"/>
        <v>659.30265500000007</v>
      </c>
      <c r="U289" s="51">
        <v>7.34</v>
      </c>
      <c r="V289" s="50" t="s">
        <v>45</v>
      </c>
      <c r="W289" s="47">
        <v>0</v>
      </c>
      <c r="X289" s="84">
        <f t="shared" si="101"/>
        <v>12.18</v>
      </c>
      <c r="Y289" s="85">
        <f t="shared" si="102"/>
        <v>12.18</v>
      </c>
      <c r="Z289" s="52">
        <f t="shared" si="109"/>
        <v>10.59</v>
      </c>
      <c r="AA289" s="53">
        <f t="shared" si="100"/>
        <v>808.67265500000008</v>
      </c>
      <c r="AB289" s="99"/>
      <c r="AC289" s="86" t="s">
        <v>2019</v>
      </c>
    </row>
    <row r="290" spans="1:29" x14ac:dyDescent="0.25">
      <c r="A290" s="88"/>
      <c r="B290" s="38">
        <v>79649</v>
      </c>
      <c r="C290" s="38" t="s">
        <v>2025</v>
      </c>
      <c r="D290" s="38" t="s">
        <v>2026</v>
      </c>
      <c r="E290" s="39">
        <v>45128</v>
      </c>
      <c r="F290" s="40" t="s">
        <v>44</v>
      </c>
      <c r="G290" s="38" t="s">
        <v>0</v>
      </c>
      <c r="H290" s="41" t="s">
        <v>136</v>
      </c>
      <c r="I290" s="42" t="s">
        <v>16</v>
      </c>
      <c r="J290" s="38" t="s">
        <v>10</v>
      </c>
      <c r="K290" s="43">
        <v>0.24</v>
      </c>
      <c r="L290" s="43">
        <v>0.21</v>
      </c>
      <c r="M290" s="43">
        <v>0.24</v>
      </c>
      <c r="N290" s="44">
        <v>1</v>
      </c>
      <c r="O290" s="44">
        <v>1</v>
      </c>
      <c r="P290" s="45">
        <v>2</v>
      </c>
      <c r="Q290" s="46">
        <v>9.2100000000000009</v>
      </c>
      <c r="R290" s="47">
        <v>107</v>
      </c>
      <c r="S290" s="46">
        <v>34149.85</v>
      </c>
      <c r="T290" s="52">
        <f t="shared" si="99"/>
        <v>187.824175</v>
      </c>
      <c r="U290" s="51">
        <v>7.34</v>
      </c>
      <c r="V290" s="50" t="s">
        <v>45</v>
      </c>
      <c r="W290" s="47">
        <v>0</v>
      </c>
      <c r="X290" s="84">
        <f t="shared" si="101"/>
        <v>8.1199999999999992</v>
      </c>
      <c r="Y290" s="85">
        <f t="shared" si="102"/>
        <v>8.1199999999999992</v>
      </c>
      <c r="Z290" s="52">
        <f t="shared" si="109"/>
        <v>7.06</v>
      </c>
      <c r="AA290" s="53">
        <f t="shared" si="100"/>
        <v>325.46417499999995</v>
      </c>
      <c r="AB290" s="99"/>
      <c r="AC290" s="86" t="s">
        <v>2027</v>
      </c>
    </row>
    <row r="291" spans="1:29" x14ac:dyDescent="0.25">
      <c r="A291" s="88"/>
      <c r="B291" s="38">
        <v>79648</v>
      </c>
      <c r="C291" s="38" t="s">
        <v>2028</v>
      </c>
      <c r="D291" s="38" t="s">
        <v>2029</v>
      </c>
      <c r="E291" s="39">
        <v>45128</v>
      </c>
      <c r="F291" s="40" t="s">
        <v>44</v>
      </c>
      <c r="G291" s="38" t="s">
        <v>0</v>
      </c>
      <c r="H291" s="41" t="s">
        <v>96</v>
      </c>
      <c r="I291" s="42" t="s">
        <v>15</v>
      </c>
      <c r="J291" s="38" t="s">
        <v>10</v>
      </c>
      <c r="K291" s="43">
        <v>0.21</v>
      </c>
      <c r="L291" s="43">
        <v>0.35</v>
      </c>
      <c r="M291" s="43">
        <v>0.21</v>
      </c>
      <c r="N291" s="44">
        <v>1</v>
      </c>
      <c r="O291" s="44">
        <v>1</v>
      </c>
      <c r="P291" s="45">
        <v>3</v>
      </c>
      <c r="Q291" s="46">
        <v>12.09</v>
      </c>
      <c r="R291" s="47">
        <v>108.12</v>
      </c>
      <c r="S291" s="46">
        <v>6833.13</v>
      </c>
      <c r="T291" s="52">
        <f t="shared" si="99"/>
        <v>37.582215000000005</v>
      </c>
      <c r="U291" s="51">
        <v>7.34</v>
      </c>
      <c r="V291" s="50" t="s">
        <v>45</v>
      </c>
      <c r="W291" s="47">
        <v>0</v>
      </c>
      <c r="X291" s="84">
        <f t="shared" si="101"/>
        <v>12.18</v>
      </c>
      <c r="Y291" s="85">
        <f t="shared" si="102"/>
        <v>12.18</v>
      </c>
      <c r="Z291" s="52">
        <f t="shared" si="109"/>
        <v>10.59</v>
      </c>
      <c r="AA291" s="53">
        <f t="shared" si="100"/>
        <v>187.99221500000004</v>
      </c>
      <c r="AB291" s="99"/>
      <c r="AC291" s="86" t="s">
        <v>2030</v>
      </c>
    </row>
    <row r="292" spans="1:29" x14ac:dyDescent="0.25">
      <c r="A292" s="88"/>
      <c r="B292" s="38">
        <v>79659</v>
      </c>
      <c r="C292" s="38" t="s">
        <v>2031</v>
      </c>
      <c r="D292" s="38" t="s">
        <v>2032</v>
      </c>
      <c r="E292" s="39">
        <v>45128</v>
      </c>
      <c r="F292" s="40" t="s">
        <v>44</v>
      </c>
      <c r="G292" s="38" t="s">
        <v>0</v>
      </c>
      <c r="H292" s="41" t="s">
        <v>110</v>
      </c>
      <c r="I292" s="42" t="s">
        <v>15</v>
      </c>
      <c r="J292" s="38" t="s">
        <v>10</v>
      </c>
      <c r="K292" s="43">
        <v>0.21</v>
      </c>
      <c r="L292" s="43">
        <v>0.35</v>
      </c>
      <c r="M292" s="43">
        <v>0.21</v>
      </c>
      <c r="N292" s="44">
        <v>1</v>
      </c>
      <c r="O292" s="44">
        <v>2</v>
      </c>
      <c r="P292" s="45">
        <v>3</v>
      </c>
      <c r="Q292" s="46">
        <v>12.09</v>
      </c>
      <c r="R292" s="47">
        <v>108.12</v>
      </c>
      <c r="S292" s="46">
        <v>1377.89</v>
      </c>
      <c r="T292" s="52">
        <f t="shared" si="99"/>
        <v>7.5783950000000013</v>
      </c>
      <c r="U292" s="51">
        <v>7.34</v>
      </c>
      <c r="V292" s="50" t="s">
        <v>45</v>
      </c>
      <c r="W292" s="47">
        <v>0</v>
      </c>
      <c r="X292" s="84">
        <f t="shared" si="101"/>
        <v>12.18</v>
      </c>
      <c r="Y292" s="85">
        <f t="shared" si="102"/>
        <v>12.18</v>
      </c>
      <c r="Z292" s="52">
        <f t="shared" si="109"/>
        <v>10.59</v>
      </c>
      <c r="AA292" s="53">
        <f t="shared" si="100"/>
        <v>157.98839500000003</v>
      </c>
      <c r="AB292" s="99"/>
      <c r="AC292" s="86" t="s">
        <v>2030</v>
      </c>
    </row>
    <row r="293" spans="1:29" x14ac:dyDescent="0.25">
      <c r="A293" s="88"/>
      <c r="B293" s="38">
        <v>79660</v>
      </c>
      <c r="C293" s="38" t="s">
        <v>2033</v>
      </c>
      <c r="D293" s="38" t="s">
        <v>2034</v>
      </c>
      <c r="E293" s="39">
        <v>45128</v>
      </c>
      <c r="F293" s="40" t="s">
        <v>44</v>
      </c>
      <c r="G293" s="38" t="s">
        <v>0</v>
      </c>
      <c r="H293" s="41" t="s">
        <v>2035</v>
      </c>
      <c r="I293" s="42" t="s">
        <v>15</v>
      </c>
      <c r="J293" s="38" t="s">
        <v>10</v>
      </c>
      <c r="K293" s="43">
        <v>0.22</v>
      </c>
      <c r="L293" s="43">
        <v>0.17</v>
      </c>
      <c r="M293" s="43">
        <v>0.3</v>
      </c>
      <c r="N293" s="44">
        <v>1</v>
      </c>
      <c r="O293" s="44">
        <v>1</v>
      </c>
      <c r="P293" s="45">
        <v>2</v>
      </c>
      <c r="Q293" s="46">
        <v>12.09</v>
      </c>
      <c r="R293" s="47">
        <v>108.12</v>
      </c>
      <c r="S293" s="46">
        <v>48942.49</v>
      </c>
      <c r="T293" s="52">
        <f t="shared" si="99"/>
        <v>269.183695</v>
      </c>
      <c r="U293" s="51">
        <v>7.34</v>
      </c>
      <c r="V293" s="50" t="s">
        <v>45</v>
      </c>
      <c r="W293" s="47">
        <v>0</v>
      </c>
      <c r="X293" s="84">
        <f t="shared" si="101"/>
        <v>8.1199999999999992</v>
      </c>
      <c r="Y293" s="85">
        <f t="shared" si="102"/>
        <v>8.1199999999999992</v>
      </c>
      <c r="Z293" s="52">
        <f t="shared" si="109"/>
        <v>7.06</v>
      </c>
      <c r="AA293" s="53">
        <f t="shared" si="100"/>
        <v>407.94369499999999</v>
      </c>
      <c r="AB293" s="99"/>
      <c r="AC293" s="86" t="s">
        <v>2030</v>
      </c>
    </row>
    <row r="294" spans="1:29" x14ac:dyDescent="0.25">
      <c r="A294" s="88"/>
      <c r="B294" s="38">
        <v>79517</v>
      </c>
      <c r="C294" s="38" t="s">
        <v>2036</v>
      </c>
      <c r="D294" s="38" t="s">
        <v>2037</v>
      </c>
      <c r="E294" s="39">
        <v>45127</v>
      </c>
      <c r="F294" s="40" t="s">
        <v>44</v>
      </c>
      <c r="G294" s="38" t="s">
        <v>0</v>
      </c>
      <c r="H294" s="41" t="s">
        <v>2038</v>
      </c>
      <c r="I294" s="42" t="s">
        <v>16</v>
      </c>
      <c r="J294" s="38" t="s">
        <v>10</v>
      </c>
      <c r="K294" s="43">
        <v>0.43</v>
      </c>
      <c r="L294" s="43">
        <v>0.6</v>
      </c>
      <c r="M294" s="43">
        <v>0.5</v>
      </c>
      <c r="N294" s="44">
        <v>1</v>
      </c>
      <c r="O294" s="44">
        <v>6</v>
      </c>
      <c r="P294" s="45">
        <v>22</v>
      </c>
      <c r="Q294" s="46">
        <v>9.2100000000000009</v>
      </c>
      <c r="R294" s="47">
        <v>202.62</v>
      </c>
      <c r="S294" s="46">
        <v>81867.759999999995</v>
      </c>
      <c r="T294" s="52">
        <f t="shared" si="99"/>
        <v>450.27268000000004</v>
      </c>
      <c r="U294" s="51">
        <v>7.34</v>
      </c>
      <c r="V294" s="50" t="s">
        <v>45</v>
      </c>
      <c r="W294" s="47">
        <v>0</v>
      </c>
      <c r="X294" s="84">
        <f t="shared" si="101"/>
        <v>89.32</v>
      </c>
      <c r="Y294" s="85">
        <f t="shared" si="102"/>
        <v>89.32</v>
      </c>
      <c r="Z294" s="52">
        <f t="shared" si="109"/>
        <v>77.66</v>
      </c>
      <c r="AA294" s="53">
        <f t="shared" si="100"/>
        <v>916.53267999999991</v>
      </c>
      <c r="AB294" s="99"/>
      <c r="AC294" s="86" t="s">
        <v>2039</v>
      </c>
    </row>
    <row r="295" spans="1:29" x14ac:dyDescent="0.25">
      <c r="A295" s="88"/>
      <c r="B295" s="38">
        <v>79516</v>
      </c>
      <c r="C295" s="38" t="s">
        <v>2040</v>
      </c>
      <c r="D295" s="38" t="s">
        <v>2041</v>
      </c>
      <c r="E295" s="39">
        <v>45127</v>
      </c>
      <c r="F295" s="40" t="s">
        <v>44</v>
      </c>
      <c r="G295" s="38" t="s">
        <v>0</v>
      </c>
      <c r="H295" s="41" t="s">
        <v>1854</v>
      </c>
      <c r="I295" s="42" t="s">
        <v>16</v>
      </c>
      <c r="J295" s="38" t="s">
        <v>10</v>
      </c>
      <c r="K295" s="43">
        <v>0.32</v>
      </c>
      <c r="L295" s="43">
        <v>0.39</v>
      </c>
      <c r="M295" s="43">
        <v>0.4</v>
      </c>
      <c r="N295" s="44">
        <v>1</v>
      </c>
      <c r="O295" s="44">
        <v>6</v>
      </c>
      <c r="P295" s="45">
        <v>8</v>
      </c>
      <c r="Q295" s="46">
        <v>9.2100000000000009</v>
      </c>
      <c r="R295" s="47">
        <v>107</v>
      </c>
      <c r="S295" s="46">
        <v>109157.01</v>
      </c>
      <c r="T295" s="52">
        <f t="shared" si="99"/>
        <v>600.36355500000002</v>
      </c>
      <c r="U295" s="51">
        <v>7.34</v>
      </c>
      <c r="V295" s="50" t="s">
        <v>64</v>
      </c>
      <c r="W295" s="47">
        <f t="shared" ref="W295" si="110">P295*3.53</f>
        <v>28.24</v>
      </c>
      <c r="X295" s="84">
        <f t="shared" si="101"/>
        <v>32.479999999999997</v>
      </c>
      <c r="Y295" s="85">
        <f t="shared" si="102"/>
        <v>32.479999999999997</v>
      </c>
      <c r="Z295" s="52">
        <f t="shared" si="109"/>
        <v>28.24</v>
      </c>
      <c r="AA295" s="53">
        <f t="shared" si="100"/>
        <v>836.14355500000011</v>
      </c>
      <c r="AB295" s="99"/>
      <c r="AC295" s="86" t="s">
        <v>2042</v>
      </c>
    </row>
    <row r="296" spans="1:29" x14ac:dyDescent="0.25">
      <c r="A296" s="88"/>
      <c r="B296" s="38">
        <v>79487</v>
      </c>
      <c r="C296" s="38" t="s">
        <v>2043</v>
      </c>
      <c r="D296" s="38" t="s">
        <v>2044</v>
      </c>
      <c r="E296" s="39">
        <v>45127</v>
      </c>
      <c r="F296" s="40" t="s">
        <v>44</v>
      </c>
      <c r="G296" s="38" t="s">
        <v>0</v>
      </c>
      <c r="H296" s="41" t="s">
        <v>1910</v>
      </c>
      <c r="I296" s="42" t="s">
        <v>16</v>
      </c>
      <c r="J296" s="38" t="s">
        <v>10</v>
      </c>
      <c r="K296" s="43">
        <v>0.32</v>
      </c>
      <c r="L296" s="43">
        <v>0.39</v>
      </c>
      <c r="M296" s="43">
        <v>0.4</v>
      </c>
      <c r="N296" s="44">
        <v>1</v>
      </c>
      <c r="O296" s="44">
        <v>6</v>
      </c>
      <c r="P296" s="45">
        <v>8</v>
      </c>
      <c r="Q296" s="46">
        <v>9.2100000000000009</v>
      </c>
      <c r="R296" s="47">
        <v>107</v>
      </c>
      <c r="S296" s="46">
        <v>109157.01</v>
      </c>
      <c r="T296" s="52">
        <f t="shared" si="99"/>
        <v>600.36355500000002</v>
      </c>
      <c r="U296" s="51">
        <v>7.34</v>
      </c>
      <c r="V296" s="50" t="s">
        <v>45</v>
      </c>
      <c r="W296" s="47">
        <v>0</v>
      </c>
      <c r="X296" s="84">
        <f t="shared" si="101"/>
        <v>32.479999999999997</v>
      </c>
      <c r="Y296" s="85">
        <f t="shared" si="102"/>
        <v>32.479999999999997</v>
      </c>
      <c r="Z296" s="52">
        <f t="shared" si="109"/>
        <v>28.24</v>
      </c>
      <c r="AA296" s="53">
        <f t="shared" si="100"/>
        <v>807.9035550000001</v>
      </c>
      <c r="AB296" s="99"/>
      <c r="AC296" s="86" t="s">
        <v>2022</v>
      </c>
    </row>
    <row r="297" spans="1:29" x14ac:dyDescent="0.25">
      <c r="A297" s="88"/>
      <c r="B297" s="38">
        <v>79550</v>
      </c>
      <c r="C297" s="38" t="s">
        <v>2045</v>
      </c>
      <c r="D297" s="38" t="s">
        <v>2046</v>
      </c>
      <c r="E297" s="39">
        <v>45127</v>
      </c>
      <c r="F297" s="40" t="s">
        <v>44</v>
      </c>
      <c r="G297" s="38" t="s">
        <v>0</v>
      </c>
      <c r="H297" s="41" t="s">
        <v>156</v>
      </c>
      <c r="I297" s="42" t="s">
        <v>6</v>
      </c>
      <c r="J297" s="38" t="s">
        <v>10</v>
      </c>
      <c r="K297" s="43">
        <v>0</v>
      </c>
      <c r="L297" s="43">
        <v>0</v>
      </c>
      <c r="M297" s="43">
        <v>0</v>
      </c>
      <c r="N297" s="44">
        <v>4</v>
      </c>
      <c r="O297" s="44">
        <v>3</v>
      </c>
      <c r="P297" s="45">
        <v>11</v>
      </c>
      <c r="Q297" s="46">
        <v>25.49</v>
      </c>
      <c r="R297" s="47">
        <v>280.39</v>
      </c>
      <c r="S297" s="46">
        <v>98252.7</v>
      </c>
      <c r="T297" s="52">
        <f t="shared" si="99"/>
        <v>540.38985000000002</v>
      </c>
      <c r="U297" s="51">
        <v>7.34</v>
      </c>
      <c r="V297" s="50" t="s">
        <v>45</v>
      </c>
      <c r="W297" s="47">
        <v>0</v>
      </c>
      <c r="X297" s="84">
        <f t="shared" si="101"/>
        <v>44.66</v>
      </c>
      <c r="Y297" s="85">
        <f t="shared" si="102"/>
        <v>44.66</v>
      </c>
      <c r="Z297" s="52">
        <f t="shared" si="109"/>
        <v>38.83</v>
      </c>
      <c r="AA297" s="53">
        <f t="shared" si="100"/>
        <v>956.26985000000002</v>
      </c>
      <c r="AB297" s="99"/>
      <c r="AC297" s="86" t="s">
        <v>2047</v>
      </c>
    </row>
    <row r="298" spans="1:29" x14ac:dyDescent="0.25">
      <c r="A298" s="88"/>
      <c r="B298" s="38">
        <v>79482</v>
      </c>
      <c r="C298" s="38" t="s">
        <v>2048</v>
      </c>
      <c r="D298" s="38" t="s">
        <v>2049</v>
      </c>
      <c r="E298" s="39">
        <v>45127</v>
      </c>
      <c r="F298" s="40" t="s">
        <v>44</v>
      </c>
      <c r="G298" s="38" t="s">
        <v>0</v>
      </c>
      <c r="H298" s="41" t="s">
        <v>97</v>
      </c>
      <c r="I298" s="42" t="s">
        <v>15</v>
      </c>
      <c r="J298" s="38" t="s">
        <v>10</v>
      </c>
      <c r="K298" s="43">
        <v>0.56999999999999995</v>
      </c>
      <c r="L298" s="43">
        <v>0.49</v>
      </c>
      <c r="M298" s="43">
        <v>0.83</v>
      </c>
      <c r="N298" s="44">
        <v>1</v>
      </c>
      <c r="O298" s="44">
        <v>7</v>
      </c>
      <c r="P298" s="45">
        <v>39</v>
      </c>
      <c r="Q298" s="46">
        <v>10.59</v>
      </c>
      <c r="R298" s="47">
        <v>413.01</v>
      </c>
      <c r="S298" s="46">
        <v>163735.51</v>
      </c>
      <c r="T298" s="52">
        <f t="shared" si="99"/>
        <v>900.5453050000001</v>
      </c>
      <c r="U298" s="51">
        <v>7.34</v>
      </c>
      <c r="V298" s="50" t="s">
        <v>45</v>
      </c>
      <c r="W298" s="47">
        <v>0</v>
      </c>
      <c r="X298" s="84">
        <f t="shared" si="101"/>
        <v>158.33999999999997</v>
      </c>
      <c r="Y298" s="85">
        <f t="shared" si="102"/>
        <v>158.33999999999997</v>
      </c>
      <c r="Z298" s="52">
        <f t="shared" si="109"/>
        <v>137.66999999999999</v>
      </c>
      <c r="AA298" s="53">
        <f t="shared" si="100"/>
        <v>1775.2453049999999</v>
      </c>
      <c r="AB298" s="99"/>
      <c r="AC298" s="86" t="s">
        <v>2050</v>
      </c>
    </row>
    <row r="299" spans="1:29" x14ac:dyDescent="0.25">
      <c r="A299" s="88"/>
      <c r="B299" s="38">
        <v>79489</v>
      </c>
      <c r="C299" s="38" t="s">
        <v>2051</v>
      </c>
      <c r="D299" s="38" t="s">
        <v>2052</v>
      </c>
      <c r="E299" s="39">
        <v>45127</v>
      </c>
      <c r="F299" s="40" t="s">
        <v>44</v>
      </c>
      <c r="G299" s="38" t="s">
        <v>0</v>
      </c>
      <c r="H299" s="41" t="s">
        <v>1877</v>
      </c>
      <c r="I299" s="42" t="s">
        <v>11</v>
      </c>
      <c r="J299" s="38" t="s">
        <v>10</v>
      </c>
      <c r="K299" s="43">
        <v>0.43</v>
      </c>
      <c r="L299" s="43">
        <v>0.45</v>
      </c>
      <c r="M299" s="43">
        <v>0.45</v>
      </c>
      <c r="N299" s="44">
        <v>1</v>
      </c>
      <c r="O299" s="44">
        <v>1</v>
      </c>
      <c r="P299" s="45">
        <v>15</v>
      </c>
      <c r="Q299" s="46">
        <v>9.2899999999999991</v>
      </c>
      <c r="R299" s="47">
        <v>139.35</v>
      </c>
      <c r="S299" s="46">
        <v>81867.759999999995</v>
      </c>
      <c r="T299" s="52">
        <f t="shared" si="99"/>
        <v>450.27268000000004</v>
      </c>
      <c r="U299" s="51">
        <v>7.34</v>
      </c>
      <c r="V299" s="50" t="s">
        <v>45</v>
      </c>
      <c r="W299" s="47">
        <v>0</v>
      </c>
      <c r="X299" s="84">
        <f t="shared" si="101"/>
        <v>60.899999999999991</v>
      </c>
      <c r="Y299" s="85">
        <f t="shared" si="102"/>
        <v>60.899999999999991</v>
      </c>
      <c r="Z299" s="52">
        <f t="shared" si="109"/>
        <v>52.949999999999996</v>
      </c>
      <c r="AA299" s="53">
        <f t="shared" si="100"/>
        <v>771.71268000000009</v>
      </c>
      <c r="AB299" s="99"/>
      <c r="AC299" s="86" t="s">
        <v>2053</v>
      </c>
    </row>
    <row r="300" spans="1:29" x14ac:dyDescent="0.25">
      <c r="A300" s="88"/>
      <c r="B300" s="38">
        <v>79488</v>
      </c>
      <c r="C300" s="38" t="s">
        <v>2054</v>
      </c>
      <c r="D300" s="38" t="s">
        <v>2055</v>
      </c>
      <c r="E300" s="39">
        <v>45127</v>
      </c>
      <c r="F300" s="40" t="s">
        <v>44</v>
      </c>
      <c r="G300" s="38" t="s">
        <v>0</v>
      </c>
      <c r="H300" s="41" t="s">
        <v>1877</v>
      </c>
      <c r="I300" s="42" t="s">
        <v>11</v>
      </c>
      <c r="J300" s="38" t="s">
        <v>10</v>
      </c>
      <c r="K300" s="43">
        <v>0.43</v>
      </c>
      <c r="L300" s="43">
        <v>0.45</v>
      </c>
      <c r="M300" s="43">
        <v>0.45</v>
      </c>
      <c r="N300" s="44">
        <v>1</v>
      </c>
      <c r="O300" s="44">
        <v>6</v>
      </c>
      <c r="P300" s="45">
        <v>15</v>
      </c>
      <c r="Q300" s="46">
        <v>9.2899999999999991</v>
      </c>
      <c r="R300" s="47">
        <v>139.35</v>
      </c>
      <c r="S300" s="46">
        <v>81867.759999999995</v>
      </c>
      <c r="T300" s="52">
        <f t="shared" si="99"/>
        <v>450.27268000000004</v>
      </c>
      <c r="U300" s="51">
        <v>7.34</v>
      </c>
      <c r="V300" s="50" t="s">
        <v>45</v>
      </c>
      <c r="W300" s="47">
        <v>0</v>
      </c>
      <c r="X300" s="84">
        <f t="shared" si="101"/>
        <v>60.899999999999991</v>
      </c>
      <c r="Y300" s="85">
        <f t="shared" si="102"/>
        <v>60.899999999999991</v>
      </c>
      <c r="Z300" s="52">
        <f t="shared" si="109"/>
        <v>52.949999999999996</v>
      </c>
      <c r="AA300" s="53">
        <f t="shared" si="100"/>
        <v>771.71268000000009</v>
      </c>
      <c r="AB300" s="99"/>
      <c r="AC300" s="86" t="s">
        <v>2053</v>
      </c>
    </row>
    <row r="301" spans="1:29" x14ac:dyDescent="0.25">
      <c r="A301" s="88"/>
      <c r="B301" s="38">
        <v>79143</v>
      </c>
      <c r="C301" s="38" t="s">
        <v>2056</v>
      </c>
      <c r="D301" s="38" t="s">
        <v>2057</v>
      </c>
      <c r="E301" s="39">
        <v>45125</v>
      </c>
      <c r="F301" s="40" t="s">
        <v>44</v>
      </c>
      <c r="G301" s="38" t="s">
        <v>0</v>
      </c>
      <c r="H301" s="41" t="s">
        <v>2058</v>
      </c>
      <c r="I301" s="42" t="s">
        <v>4</v>
      </c>
      <c r="J301" s="38" t="s">
        <v>10</v>
      </c>
      <c r="K301" s="43">
        <v>0.21</v>
      </c>
      <c r="L301" s="43">
        <v>0.39</v>
      </c>
      <c r="M301" s="43">
        <v>0.22</v>
      </c>
      <c r="N301" s="44">
        <v>1</v>
      </c>
      <c r="O301" s="44">
        <v>1</v>
      </c>
      <c r="P301" s="45">
        <v>3</v>
      </c>
      <c r="Q301" s="46">
        <v>14.63</v>
      </c>
      <c r="R301" s="47">
        <v>121.73</v>
      </c>
      <c r="S301" s="46">
        <v>6833.13</v>
      </c>
      <c r="T301" s="52">
        <f t="shared" si="99"/>
        <v>37.582215000000005</v>
      </c>
      <c r="U301" s="51">
        <v>7.34</v>
      </c>
      <c r="V301" s="50" t="s">
        <v>45</v>
      </c>
      <c r="W301" s="47">
        <v>0</v>
      </c>
      <c r="X301" s="84">
        <f t="shared" si="101"/>
        <v>12.18</v>
      </c>
      <c r="Y301" s="85">
        <f t="shared" si="102"/>
        <v>12.18</v>
      </c>
      <c r="Z301" s="52">
        <f t="shared" si="109"/>
        <v>10.59</v>
      </c>
      <c r="AA301" s="53">
        <f t="shared" si="100"/>
        <v>201.60221500000003</v>
      </c>
      <c r="AB301" s="99"/>
      <c r="AC301" s="86" t="s">
        <v>2059</v>
      </c>
    </row>
    <row r="302" spans="1:29" x14ac:dyDescent="0.25">
      <c r="A302" s="88"/>
      <c r="B302" s="38">
        <v>79817</v>
      </c>
      <c r="C302" s="38" t="s">
        <v>2060</v>
      </c>
      <c r="D302" s="38" t="s">
        <v>2061</v>
      </c>
      <c r="E302" s="39">
        <v>45129</v>
      </c>
      <c r="F302" s="40" t="s">
        <v>44</v>
      </c>
      <c r="G302" s="38" t="s">
        <v>0</v>
      </c>
      <c r="H302" s="41" t="s">
        <v>2062</v>
      </c>
      <c r="I302" s="42" t="s">
        <v>11</v>
      </c>
      <c r="J302" s="38" t="s">
        <v>10</v>
      </c>
      <c r="K302" s="43">
        <v>0.25</v>
      </c>
      <c r="L302" s="43">
        <v>0.15</v>
      </c>
      <c r="M302" s="43">
        <v>0.43</v>
      </c>
      <c r="N302" s="44">
        <v>1</v>
      </c>
      <c r="O302" s="44">
        <v>1</v>
      </c>
      <c r="P302" s="45">
        <v>3</v>
      </c>
      <c r="Q302" s="46">
        <v>9.2899999999999991</v>
      </c>
      <c r="R302" s="47">
        <v>107.08</v>
      </c>
      <c r="S302" s="46">
        <v>53340.480000000003</v>
      </c>
      <c r="T302" s="52">
        <f t="shared" si="99"/>
        <v>293.37264000000005</v>
      </c>
      <c r="U302" s="51">
        <v>7.34</v>
      </c>
      <c r="V302" s="50" t="s">
        <v>45</v>
      </c>
      <c r="W302" s="47">
        <v>0</v>
      </c>
      <c r="X302" s="84">
        <f t="shared" si="101"/>
        <v>12.18</v>
      </c>
      <c r="Y302" s="85">
        <f t="shared" si="102"/>
        <v>12.18</v>
      </c>
      <c r="Z302" s="52">
        <f t="shared" si="109"/>
        <v>10.59</v>
      </c>
      <c r="AA302" s="53">
        <f t="shared" si="100"/>
        <v>442.74263999999999</v>
      </c>
      <c r="AB302" s="99"/>
      <c r="AC302" s="86" t="s">
        <v>1923</v>
      </c>
    </row>
    <row r="303" spans="1:29" x14ac:dyDescent="0.25">
      <c r="A303" s="89"/>
      <c r="B303" s="38">
        <v>79815</v>
      </c>
      <c r="C303" s="38" t="s">
        <v>2063</v>
      </c>
      <c r="D303" s="38" t="s">
        <v>2064</v>
      </c>
      <c r="E303" s="39">
        <v>45129</v>
      </c>
      <c r="F303" s="40" t="s">
        <v>44</v>
      </c>
      <c r="G303" s="38" t="s">
        <v>0</v>
      </c>
      <c r="H303" s="41" t="s">
        <v>228</v>
      </c>
      <c r="I303" s="42" t="s">
        <v>15</v>
      </c>
      <c r="J303" s="38" t="s">
        <v>10</v>
      </c>
      <c r="K303" s="43">
        <v>0.26</v>
      </c>
      <c r="L303" s="43">
        <v>0.26</v>
      </c>
      <c r="M303" s="43">
        <v>0.35</v>
      </c>
      <c r="N303" s="44">
        <v>1</v>
      </c>
      <c r="O303" s="44">
        <v>2</v>
      </c>
      <c r="P303" s="45">
        <v>4</v>
      </c>
      <c r="Q303" s="46">
        <v>12.09</v>
      </c>
      <c r="R303" s="47">
        <v>108.12</v>
      </c>
      <c r="S303" s="46">
        <v>199788.68</v>
      </c>
      <c r="T303" s="52">
        <f t="shared" si="99"/>
        <v>1098.8377400000002</v>
      </c>
      <c r="U303" s="51">
        <v>7.34</v>
      </c>
      <c r="V303" s="50" t="s">
        <v>45</v>
      </c>
      <c r="W303" s="47">
        <v>0</v>
      </c>
      <c r="X303" s="84">
        <f t="shared" si="101"/>
        <v>16.239999999999998</v>
      </c>
      <c r="Y303" s="85">
        <f t="shared" si="102"/>
        <v>16.239999999999998</v>
      </c>
      <c r="Z303" s="52">
        <f t="shared" si="109"/>
        <v>14.12</v>
      </c>
      <c r="AA303" s="53">
        <f t="shared" si="100"/>
        <v>1260.8977400000001</v>
      </c>
      <c r="AB303" s="100"/>
      <c r="AC303" s="86" t="s">
        <v>1917</v>
      </c>
    </row>
    <row r="304" spans="1:29" x14ac:dyDescent="0.25">
      <c r="A304" s="92">
        <v>4551</v>
      </c>
      <c r="B304" s="54">
        <v>79510</v>
      </c>
      <c r="C304" s="54" t="s">
        <v>2065</v>
      </c>
      <c r="D304" s="54" t="s">
        <v>2066</v>
      </c>
      <c r="E304" s="55">
        <v>45127</v>
      </c>
      <c r="F304" s="56" t="s">
        <v>44</v>
      </c>
      <c r="G304" s="54" t="s">
        <v>0</v>
      </c>
      <c r="H304" s="57" t="s">
        <v>77</v>
      </c>
      <c r="I304" s="58" t="s">
        <v>23</v>
      </c>
      <c r="J304" s="54" t="s">
        <v>3</v>
      </c>
      <c r="K304" s="59">
        <v>0.56999999999999995</v>
      </c>
      <c r="L304" s="59">
        <v>0.49</v>
      </c>
      <c r="M304" s="59">
        <v>0.83</v>
      </c>
      <c r="N304" s="60">
        <v>1</v>
      </c>
      <c r="O304" s="60">
        <v>19</v>
      </c>
      <c r="P304" s="61">
        <v>39</v>
      </c>
      <c r="Q304" s="62">
        <v>17.850000000000001</v>
      </c>
      <c r="R304" s="63">
        <v>696.15</v>
      </c>
      <c r="S304" s="62">
        <v>41116.61</v>
      </c>
      <c r="T304" s="68">
        <f t="shared" si="99"/>
        <v>226.14135500000003</v>
      </c>
      <c r="U304" s="67">
        <v>7.34</v>
      </c>
      <c r="V304" s="66" t="s">
        <v>45</v>
      </c>
      <c r="W304" s="63">
        <v>0</v>
      </c>
      <c r="X304" s="93">
        <f t="shared" si="101"/>
        <v>158.33999999999997</v>
      </c>
      <c r="Y304" s="94">
        <f t="shared" si="102"/>
        <v>158.33999999999997</v>
      </c>
      <c r="Z304" s="68">
        <v>0</v>
      </c>
      <c r="AA304" s="69">
        <f t="shared" si="100"/>
        <v>1246.311355</v>
      </c>
      <c r="AB304" s="101" t="s">
        <v>3985</v>
      </c>
      <c r="AC304" s="95" t="s">
        <v>1473</v>
      </c>
    </row>
    <row r="305" spans="1:29" x14ac:dyDescent="0.25">
      <c r="A305" s="96"/>
      <c r="B305" s="54">
        <v>79477</v>
      </c>
      <c r="C305" s="54" t="s">
        <v>2067</v>
      </c>
      <c r="D305" s="54" t="s">
        <v>2068</v>
      </c>
      <c r="E305" s="55">
        <v>45127</v>
      </c>
      <c r="F305" s="56" t="s">
        <v>44</v>
      </c>
      <c r="G305" s="54" t="s">
        <v>0</v>
      </c>
      <c r="H305" s="57" t="s">
        <v>61</v>
      </c>
      <c r="I305" s="58" t="s">
        <v>24</v>
      </c>
      <c r="J305" s="54" t="s">
        <v>3</v>
      </c>
      <c r="K305" s="59">
        <v>0.56999999999999995</v>
      </c>
      <c r="L305" s="59">
        <v>0.49</v>
      </c>
      <c r="M305" s="59">
        <v>0.83</v>
      </c>
      <c r="N305" s="60">
        <v>34</v>
      </c>
      <c r="O305" s="60">
        <v>646</v>
      </c>
      <c r="P305" s="61">
        <v>1314</v>
      </c>
      <c r="Q305" s="62">
        <v>8.51</v>
      </c>
      <c r="R305" s="63">
        <v>11182.14</v>
      </c>
      <c r="S305" s="62">
        <v>730967.29</v>
      </c>
      <c r="T305" s="68">
        <f t="shared" si="99"/>
        <v>4020.3200950000005</v>
      </c>
      <c r="U305" s="67">
        <v>7.34</v>
      </c>
      <c r="V305" s="66" t="s">
        <v>45</v>
      </c>
      <c r="W305" s="63">
        <v>0</v>
      </c>
      <c r="X305" s="93">
        <f t="shared" si="101"/>
        <v>5334.8399999999992</v>
      </c>
      <c r="Y305" s="94">
        <f t="shared" si="102"/>
        <v>5334.8399999999992</v>
      </c>
      <c r="Z305" s="68">
        <v>0</v>
      </c>
      <c r="AA305" s="69">
        <f t="shared" si="100"/>
        <v>25879.480094999999</v>
      </c>
      <c r="AB305" s="102"/>
      <c r="AC305" s="95" t="s">
        <v>2069</v>
      </c>
    </row>
    <row r="306" spans="1:29" x14ac:dyDescent="0.25">
      <c r="A306" s="96"/>
      <c r="B306" s="54">
        <v>79478</v>
      </c>
      <c r="C306" s="54" t="s">
        <v>2070</v>
      </c>
      <c r="D306" s="54" t="s">
        <v>2071</v>
      </c>
      <c r="E306" s="55">
        <v>45127</v>
      </c>
      <c r="F306" s="56" t="s">
        <v>44</v>
      </c>
      <c r="G306" s="54" t="s">
        <v>0</v>
      </c>
      <c r="H306" s="57" t="s">
        <v>74</v>
      </c>
      <c r="I306" s="58" t="s">
        <v>8</v>
      </c>
      <c r="J306" s="54" t="s">
        <v>3</v>
      </c>
      <c r="K306" s="59">
        <v>0.56999999999999995</v>
      </c>
      <c r="L306" s="59">
        <v>0.49</v>
      </c>
      <c r="M306" s="59">
        <v>0.83</v>
      </c>
      <c r="N306" s="60">
        <v>50</v>
      </c>
      <c r="O306" s="60">
        <v>950</v>
      </c>
      <c r="P306" s="61">
        <v>1932</v>
      </c>
      <c r="Q306" s="62">
        <v>15.56</v>
      </c>
      <c r="R306" s="63">
        <v>30061.919999999998</v>
      </c>
      <c r="S306" s="62">
        <v>1096450.93</v>
      </c>
      <c r="T306" s="68">
        <f t="shared" si="99"/>
        <v>6030.4801150000003</v>
      </c>
      <c r="U306" s="67">
        <v>7.34</v>
      </c>
      <c r="V306" s="66" t="s">
        <v>45</v>
      </c>
      <c r="W306" s="63">
        <v>0</v>
      </c>
      <c r="X306" s="93">
        <f t="shared" si="101"/>
        <v>7843.9199999999992</v>
      </c>
      <c r="Y306" s="94">
        <f t="shared" si="102"/>
        <v>7843.9199999999992</v>
      </c>
      <c r="Z306" s="68">
        <v>0</v>
      </c>
      <c r="AA306" s="69">
        <f t="shared" si="100"/>
        <v>51787.58011499999</v>
      </c>
      <c r="AB306" s="102"/>
      <c r="AC306" s="95" t="s">
        <v>2072</v>
      </c>
    </row>
    <row r="307" spans="1:29" x14ac:dyDescent="0.25">
      <c r="A307" s="96"/>
      <c r="B307" s="54">
        <v>79505</v>
      </c>
      <c r="C307" s="54" t="s">
        <v>2073</v>
      </c>
      <c r="D307" s="54" t="s">
        <v>2074</v>
      </c>
      <c r="E307" s="55">
        <v>45127</v>
      </c>
      <c r="F307" s="56" t="s">
        <v>44</v>
      </c>
      <c r="G307" s="54" t="s">
        <v>0</v>
      </c>
      <c r="H307" s="57" t="s">
        <v>54</v>
      </c>
      <c r="I307" s="58" t="s">
        <v>16</v>
      </c>
      <c r="J307" s="54" t="s">
        <v>3</v>
      </c>
      <c r="K307" s="59">
        <v>0</v>
      </c>
      <c r="L307" s="59">
        <v>0</v>
      </c>
      <c r="M307" s="59">
        <v>0</v>
      </c>
      <c r="N307" s="60">
        <v>19</v>
      </c>
      <c r="O307" s="60">
        <v>390</v>
      </c>
      <c r="P307" s="61">
        <v>390</v>
      </c>
      <c r="Q307" s="62">
        <v>6.18</v>
      </c>
      <c r="R307" s="63">
        <v>2410.1999999999998</v>
      </c>
      <c r="S307" s="62">
        <v>260000</v>
      </c>
      <c r="T307" s="68">
        <f t="shared" si="99"/>
        <v>1430.0000000000002</v>
      </c>
      <c r="U307" s="67">
        <v>7.34</v>
      </c>
      <c r="V307" s="66" t="s">
        <v>45</v>
      </c>
      <c r="W307" s="63">
        <v>0</v>
      </c>
      <c r="X307" s="93">
        <f t="shared" si="101"/>
        <v>1583.3999999999999</v>
      </c>
      <c r="Y307" s="94">
        <f t="shared" si="102"/>
        <v>1583.3999999999999</v>
      </c>
      <c r="Z307" s="68">
        <v>0</v>
      </c>
      <c r="AA307" s="69">
        <f t="shared" si="100"/>
        <v>7014.3399999999992</v>
      </c>
      <c r="AB307" s="102"/>
      <c r="AC307" s="95" t="s">
        <v>2075</v>
      </c>
    </row>
    <row r="308" spans="1:29" x14ac:dyDescent="0.25">
      <c r="A308" s="96"/>
      <c r="B308" s="54">
        <v>79513</v>
      </c>
      <c r="C308" s="54" t="s">
        <v>2076</v>
      </c>
      <c r="D308" s="54" t="s">
        <v>2077</v>
      </c>
      <c r="E308" s="55">
        <v>45127</v>
      </c>
      <c r="F308" s="56" t="s">
        <v>44</v>
      </c>
      <c r="G308" s="54" t="s">
        <v>0</v>
      </c>
      <c r="H308" s="57" t="s">
        <v>77</v>
      </c>
      <c r="I308" s="58" t="s">
        <v>23</v>
      </c>
      <c r="J308" s="54" t="s">
        <v>3</v>
      </c>
      <c r="K308" s="59">
        <v>0</v>
      </c>
      <c r="L308" s="59">
        <v>0</v>
      </c>
      <c r="M308" s="59">
        <v>0</v>
      </c>
      <c r="N308" s="60">
        <v>3</v>
      </c>
      <c r="O308" s="60">
        <v>41</v>
      </c>
      <c r="P308" s="61">
        <v>43</v>
      </c>
      <c r="Q308" s="62">
        <v>17.850000000000001</v>
      </c>
      <c r="R308" s="63">
        <v>767.55</v>
      </c>
      <c r="S308" s="62">
        <v>26000</v>
      </c>
      <c r="T308" s="68">
        <f t="shared" si="99"/>
        <v>143.00000000000003</v>
      </c>
      <c r="U308" s="67">
        <v>7.34</v>
      </c>
      <c r="V308" s="66" t="s">
        <v>45</v>
      </c>
      <c r="W308" s="63">
        <v>0</v>
      </c>
      <c r="X308" s="93">
        <f t="shared" si="101"/>
        <v>174.57999999999998</v>
      </c>
      <c r="Y308" s="94">
        <f t="shared" si="102"/>
        <v>174.57999999999998</v>
      </c>
      <c r="Z308" s="68">
        <v>0</v>
      </c>
      <c r="AA308" s="69">
        <f t="shared" si="100"/>
        <v>1267.05</v>
      </c>
      <c r="AB308" s="102"/>
      <c r="AC308" s="95" t="s">
        <v>1473</v>
      </c>
    </row>
    <row r="309" spans="1:29" x14ac:dyDescent="0.25">
      <c r="A309" s="96"/>
      <c r="B309" s="54">
        <v>79539</v>
      </c>
      <c r="C309" s="54" t="s">
        <v>2078</v>
      </c>
      <c r="D309" s="54" t="s">
        <v>2079</v>
      </c>
      <c r="E309" s="55">
        <v>45127</v>
      </c>
      <c r="F309" s="56" t="s">
        <v>44</v>
      </c>
      <c r="G309" s="54" t="s">
        <v>0</v>
      </c>
      <c r="H309" s="57" t="s">
        <v>67</v>
      </c>
      <c r="I309" s="58" t="s">
        <v>22</v>
      </c>
      <c r="J309" s="54" t="s">
        <v>3</v>
      </c>
      <c r="K309" s="59">
        <v>0.56999999999999995</v>
      </c>
      <c r="L309" s="59">
        <v>0.49</v>
      </c>
      <c r="M309" s="59">
        <v>0.83</v>
      </c>
      <c r="N309" s="60">
        <v>98</v>
      </c>
      <c r="O309" s="60">
        <v>2091</v>
      </c>
      <c r="P309" s="61">
        <v>3786</v>
      </c>
      <c r="Q309" s="62">
        <v>14.37</v>
      </c>
      <c r="R309" s="63">
        <v>54404.82</v>
      </c>
      <c r="S309" s="62">
        <v>1907101.87</v>
      </c>
      <c r="T309" s="68">
        <f t="shared" si="99"/>
        <v>10489.060285000001</v>
      </c>
      <c r="U309" s="67">
        <v>7.34</v>
      </c>
      <c r="V309" s="66" t="s">
        <v>45</v>
      </c>
      <c r="W309" s="63">
        <v>0</v>
      </c>
      <c r="X309" s="93">
        <f t="shared" si="101"/>
        <v>15371.159999999998</v>
      </c>
      <c r="Y309" s="94">
        <f t="shared" si="102"/>
        <v>15371.159999999998</v>
      </c>
      <c r="Z309" s="68">
        <v>0</v>
      </c>
      <c r="AA309" s="69">
        <f t="shared" si="100"/>
        <v>95643.540284999995</v>
      </c>
      <c r="AB309" s="102"/>
      <c r="AC309" s="95" t="s">
        <v>2080</v>
      </c>
    </row>
    <row r="310" spans="1:29" x14ac:dyDescent="0.25">
      <c r="A310" s="96"/>
      <c r="B310" s="54">
        <v>79512</v>
      </c>
      <c r="C310" s="54" t="s">
        <v>2081</v>
      </c>
      <c r="D310" s="54" t="s">
        <v>2082</v>
      </c>
      <c r="E310" s="55">
        <v>45127</v>
      </c>
      <c r="F310" s="56" t="s">
        <v>44</v>
      </c>
      <c r="G310" s="54" t="s">
        <v>0</v>
      </c>
      <c r="H310" s="57" t="s">
        <v>77</v>
      </c>
      <c r="I310" s="58" t="s">
        <v>23</v>
      </c>
      <c r="J310" s="54" t="s">
        <v>3</v>
      </c>
      <c r="K310" s="59">
        <v>0.56999999999999995</v>
      </c>
      <c r="L310" s="59">
        <v>0.49</v>
      </c>
      <c r="M310" s="59">
        <v>0.83</v>
      </c>
      <c r="N310" s="60">
        <v>18</v>
      </c>
      <c r="O310" s="60">
        <v>482</v>
      </c>
      <c r="P310" s="61">
        <v>695</v>
      </c>
      <c r="Q310" s="62">
        <v>12.05</v>
      </c>
      <c r="R310" s="63">
        <v>8374.75</v>
      </c>
      <c r="S310" s="62">
        <v>246497.22</v>
      </c>
      <c r="T310" s="68">
        <f t="shared" si="99"/>
        <v>1355.7347100000002</v>
      </c>
      <c r="U310" s="67">
        <v>7.34</v>
      </c>
      <c r="V310" s="66" t="s">
        <v>45</v>
      </c>
      <c r="W310" s="63">
        <v>0</v>
      </c>
      <c r="X310" s="93">
        <f t="shared" si="101"/>
        <v>2821.7</v>
      </c>
      <c r="Y310" s="94">
        <f t="shared" si="102"/>
        <v>2821.7</v>
      </c>
      <c r="Z310" s="68">
        <v>0</v>
      </c>
      <c r="AA310" s="69">
        <f t="shared" si="100"/>
        <v>15381.224710000002</v>
      </c>
      <c r="AB310" s="102"/>
      <c r="AC310" s="95" t="s">
        <v>1473</v>
      </c>
    </row>
    <row r="311" spans="1:29" x14ac:dyDescent="0.25">
      <c r="A311" s="96"/>
      <c r="B311" s="54">
        <v>79504</v>
      </c>
      <c r="C311" s="54" t="s">
        <v>2083</v>
      </c>
      <c r="D311" s="54" t="s">
        <v>2084</v>
      </c>
      <c r="E311" s="55">
        <v>45127</v>
      </c>
      <c r="F311" s="56" t="s">
        <v>44</v>
      </c>
      <c r="G311" s="54" t="s">
        <v>0</v>
      </c>
      <c r="H311" s="57" t="s">
        <v>54</v>
      </c>
      <c r="I311" s="58" t="s">
        <v>16</v>
      </c>
      <c r="J311" s="54" t="s">
        <v>3</v>
      </c>
      <c r="K311" s="59">
        <v>0.47</v>
      </c>
      <c r="L311" s="59">
        <v>0.52</v>
      </c>
      <c r="M311" s="59">
        <v>0.45</v>
      </c>
      <c r="N311" s="60">
        <v>1</v>
      </c>
      <c r="O311" s="60">
        <v>16</v>
      </c>
      <c r="P311" s="61">
        <v>18</v>
      </c>
      <c r="Q311" s="62">
        <v>9.2100000000000009</v>
      </c>
      <c r="R311" s="63">
        <v>165.78</v>
      </c>
      <c r="S311" s="62">
        <v>33793.160000000003</v>
      </c>
      <c r="T311" s="68">
        <f t="shared" si="99"/>
        <v>185.86238000000003</v>
      </c>
      <c r="U311" s="67">
        <v>7.34</v>
      </c>
      <c r="V311" s="66" t="s">
        <v>45</v>
      </c>
      <c r="W311" s="63">
        <v>0</v>
      </c>
      <c r="X311" s="93">
        <f t="shared" si="101"/>
        <v>73.08</v>
      </c>
      <c r="Y311" s="94">
        <f t="shared" si="102"/>
        <v>73.08</v>
      </c>
      <c r="Z311" s="68">
        <v>0</v>
      </c>
      <c r="AA311" s="69">
        <f t="shared" si="100"/>
        <v>505.14237999999995</v>
      </c>
      <c r="AB311" s="102"/>
      <c r="AC311" s="95" t="s">
        <v>2075</v>
      </c>
    </row>
    <row r="312" spans="1:29" x14ac:dyDescent="0.25">
      <c r="A312" s="96"/>
      <c r="B312" s="54">
        <v>79538</v>
      </c>
      <c r="C312" s="54" t="s">
        <v>2085</v>
      </c>
      <c r="D312" s="54" t="s">
        <v>2086</v>
      </c>
      <c r="E312" s="55">
        <v>45127</v>
      </c>
      <c r="F312" s="56" t="s">
        <v>44</v>
      </c>
      <c r="G312" s="54" t="s">
        <v>0</v>
      </c>
      <c r="H312" s="57" t="s">
        <v>76</v>
      </c>
      <c r="I312" s="58" t="s">
        <v>29</v>
      </c>
      <c r="J312" s="54" t="s">
        <v>3</v>
      </c>
      <c r="K312" s="59">
        <v>0.56999999999999995</v>
      </c>
      <c r="L312" s="59">
        <v>0.49</v>
      </c>
      <c r="M312" s="59">
        <v>0.83</v>
      </c>
      <c r="N312" s="60">
        <v>66</v>
      </c>
      <c r="O312" s="60">
        <v>1372</v>
      </c>
      <c r="P312" s="61">
        <v>2550</v>
      </c>
      <c r="Q312" s="62">
        <v>17.3</v>
      </c>
      <c r="R312" s="63">
        <v>44115</v>
      </c>
      <c r="S312" s="62">
        <v>6240662.1200000001</v>
      </c>
      <c r="T312" s="68">
        <f t="shared" si="99"/>
        <v>34323.641660000001</v>
      </c>
      <c r="U312" s="67">
        <v>7.34</v>
      </c>
      <c r="V312" s="66" t="s">
        <v>45</v>
      </c>
      <c r="W312" s="63">
        <v>0</v>
      </c>
      <c r="X312" s="93">
        <f t="shared" si="101"/>
        <v>10352.999999999998</v>
      </c>
      <c r="Y312" s="94">
        <f t="shared" si="102"/>
        <v>10352.999999999998</v>
      </c>
      <c r="Z312" s="68">
        <v>0</v>
      </c>
      <c r="AA312" s="69">
        <f t="shared" si="100"/>
        <v>99151.98165999999</v>
      </c>
      <c r="AB312" s="102"/>
      <c r="AC312" s="95" t="s">
        <v>2087</v>
      </c>
    </row>
    <row r="313" spans="1:29" x14ac:dyDescent="0.25">
      <c r="A313" s="96"/>
      <c r="B313" s="54">
        <v>79537</v>
      </c>
      <c r="C313" s="54" t="s">
        <v>2088</v>
      </c>
      <c r="D313" s="54" t="s">
        <v>2089</v>
      </c>
      <c r="E313" s="55">
        <v>45127</v>
      </c>
      <c r="F313" s="56" t="s">
        <v>44</v>
      </c>
      <c r="G313" s="54" t="s">
        <v>0</v>
      </c>
      <c r="H313" s="57" t="s">
        <v>68</v>
      </c>
      <c r="I313" s="58" t="s">
        <v>21</v>
      </c>
      <c r="J313" s="54" t="s">
        <v>3</v>
      </c>
      <c r="K313" s="59">
        <v>0.56999999999999995</v>
      </c>
      <c r="L313" s="59">
        <v>0.49</v>
      </c>
      <c r="M313" s="59">
        <v>0.83</v>
      </c>
      <c r="N313" s="60">
        <v>34</v>
      </c>
      <c r="O313" s="60">
        <v>956</v>
      </c>
      <c r="P313" s="61">
        <v>1314</v>
      </c>
      <c r="Q313" s="62">
        <v>13.02</v>
      </c>
      <c r="R313" s="63">
        <v>17108.28</v>
      </c>
      <c r="S313" s="62">
        <v>2719998.09</v>
      </c>
      <c r="T313" s="68">
        <f t="shared" si="99"/>
        <v>14959.989495</v>
      </c>
      <c r="U313" s="67">
        <v>7.34</v>
      </c>
      <c r="V313" s="66" t="s">
        <v>45</v>
      </c>
      <c r="W313" s="63">
        <v>0</v>
      </c>
      <c r="X313" s="93">
        <f t="shared" si="101"/>
        <v>5334.8399999999992</v>
      </c>
      <c r="Y313" s="94">
        <f t="shared" si="102"/>
        <v>5334.8399999999992</v>
      </c>
      <c r="Z313" s="68">
        <v>0</v>
      </c>
      <c r="AA313" s="69">
        <f t="shared" si="100"/>
        <v>42745.289494999997</v>
      </c>
      <c r="AB313" s="102"/>
      <c r="AC313" s="95" t="s">
        <v>2090</v>
      </c>
    </row>
    <row r="314" spans="1:29" x14ac:dyDescent="0.25">
      <c r="A314" s="96"/>
      <c r="B314" s="54">
        <v>79508</v>
      </c>
      <c r="C314" s="54" t="s">
        <v>2091</v>
      </c>
      <c r="D314" s="54" t="s">
        <v>2092</v>
      </c>
      <c r="E314" s="55">
        <v>45127</v>
      </c>
      <c r="F314" s="56" t="s">
        <v>44</v>
      </c>
      <c r="G314" s="54" t="s">
        <v>0</v>
      </c>
      <c r="H314" s="57" t="s">
        <v>77</v>
      </c>
      <c r="I314" s="58" t="s">
        <v>23</v>
      </c>
      <c r="J314" s="54" t="s">
        <v>3</v>
      </c>
      <c r="K314" s="59">
        <v>0.56999999999999995</v>
      </c>
      <c r="L314" s="59">
        <v>0.49</v>
      </c>
      <c r="M314" s="59">
        <v>0.83</v>
      </c>
      <c r="N314" s="60">
        <v>29</v>
      </c>
      <c r="O314" s="60">
        <v>638</v>
      </c>
      <c r="P314" s="61">
        <v>1120</v>
      </c>
      <c r="Q314" s="62">
        <v>11.35</v>
      </c>
      <c r="R314" s="63">
        <v>12712</v>
      </c>
      <c r="S314" s="62">
        <v>828749.52</v>
      </c>
      <c r="T314" s="68">
        <f t="shared" si="99"/>
        <v>4558.1223600000003</v>
      </c>
      <c r="U314" s="67">
        <v>7.34</v>
      </c>
      <c r="V314" s="66" t="s">
        <v>45</v>
      </c>
      <c r="W314" s="63">
        <v>0</v>
      </c>
      <c r="X314" s="93">
        <f t="shared" si="101"/>
        <v>4547.2</v>
      </c>
      <c r="Y314" s="94">
        <f t="shared" si="102"/>
        <v>4547.2</v>
      </c>
      <c r="Z314" s="68">
        <v>0</v>
      </c>
      <c r="AA314" s="69">
        <f t="shared" si="100"/>
        <v>26371.862360000003</v>
      </c>
      <c r="AB314" s="102"/>
      <c r="AC314" s="95" t="s">
        <v>2093</v>
      </c>
    </row>
    <row r="315" spans="1:29" x14ac:dyDescent="0.25">
      <c r="A315" s="96"/>
      <c r="B315" s="54">
        <v>79559</v>
      </c>
      <c r="C315" s="54" t="s">
        <v>2094</v>
      </c>
      <c r="D315" s="54" t="s">
        <v>2095</v>
      </c>
      <c r="E315" s="55">
        <v>45127</v>
      </c>
      <c r="F315" s="56" t="s">
        <v>44</v>
      </c>
      <c r="G315" s="54" t="s">
        <v>0</v>
      </c>
      <c r="H315" s="57" t="s">
        <v>72</v>
      </c>
      <c r="I315" s="58" t="s">
        <v>27</v>
      </c>
      <c r="J315" s="54" t="s">
        <v>3</v>
      </c>
      <c r="K315" s="59">
        <v>0</v>
      </c>
      <c r="L315" s="59">
        <v>0</v>
      </c>
      <c r="M315" s="59">
        <v>0</v>
      </c>
      <c r="N315" s="60">
        <v>11</v>
      </c>
      <c r="O315" s="60">
        <v>26</v>
      </c>
      <c r="P315" s="61">
        <v>50</v>
      </c>
      <c r="Q315" s="62">
        <v>28.58</v>
      </c>
      <c r="R315" s="63">
        <v>1429</v>
      </c>
      <c r="S315" s="62">
        <v>4630.62</v>
      </c>
      <c r="T315" s="68">
        <f t="shared" si="99"/>
        <v>25.468410000000002</v>
      </c>
      <c r="U315" s="67">
        <v>7.34</v>
      </c>
      <c r="V315" s="66" t="s">
        <v>45</v>
      </c>
      <c r="W315" s="63">
        <v>0</v>
      </c>
      <c r="X315" s="93">
        <f t="shared" si="101"/>
        <v>202.99999999999997</v>
      </c>
      <c r="Y315" s="94">
        <f t="shared" si="102"/>
        <v>202.99999999999997</v>
      </c>
      <c r="Z315" s="68">
        <v>0</v>
      </c>
      <c r="AA315" s="69">
        <f t="shared" si="100"/>
        <v>1867.8084099999999</v>
      </c>
      <c r="AB315" s="102"/>
      <c r="AC315" s="95" t="s">
        <v>2096</v>
      </c>
    </row>
    <row r="316" spans="1:29" x14ac:dyDescent="0.25">
      <c r="A316" s="96"/>
      <c r="B316" s="54">
        <v>79507</v>
      </c>
      <c r="C316" s="54" t="s">
        <v>2097</v>
      </c>
      <c r="D316" s="54" t="s">
        <v>2098</v>
      </c>
      <c r="E316" s="55">
        <v>45127</v>
      </c>
      <c r="F316" s="56" t="s">
        <v>44</v>
      </c>
      <c r="G316" s="54" t="s">
        <v>0</v>
      </c>
      <c r="H316" s="57" t="s">
        <v>55</v>
      </c>
      <c r="I316" s="58" t="s">
        <v>18</v>
      </c>
      <c r="J316" s="54" t="s">
        <v>3</v>
      </c>
      <c r="K316" s="59">
        <v>0.56999999999999995</v>
      </c>
      <c r="L316" s="59">
        <v>0.49</v>
      </c>
      <c r="M316" s="59">
        <v>0.83</v>
      </c>
      <c r="N316" s="60">
        <v>6</v>
      </c>
      <c r="O316" s="60">
        <v>131</v>
      </c>
      <c r="P316" s="61">
        <v>232</v>
      </c>
      <c r="Q316" s="62">
        <v>8.91</v>
      </c>
      <c r="R316" s="63">
        <v>2067.12</v>
      </c>
      <c r="S316" s="62">
        <v>309650.32</v>
      </c>
      <c r="T316" s="68">
        <f t="shared" si="99"/>
        <v>1703.0767600000001</v>
      </c>
      <c r="U316" s="67">
        <v>7.34</v>
      </c>
      <c r="V316" s="66" t="s">
        <v>45</v>
      </c>
      <c r="W316" s="63">
        <v>0</v>
      </c>
      <c r="X316" s="93">
        <f t="shared" si="101"/>
        <v>941.92</v>
      </c>
      <c r="Y316" s="94">
        <f t="shared" si="102"/>
        <v>941.92</v>
      </c>
      <c r="Z316" s="68">
        <v>0</v>
      </c>
      <c r="AA316" s="69">
        <f t="shared" si="100"/>
        <v>5661.3767600000001</v>
      </c>
      <c r="AB316" s="102"/>
      <c r="AC316" s="95" t="s">
        <v>2099</v>
      </c>
    </row>
    <row r="317" spans="1:29" x14ac:dyDescent="0.25">
      <c r="A317" s="96"/>
      <c r="B317" s="54">
        <v>78825</v>
      </c>
      <c r="C317" s="54" t="s">
        <v>2100</v>
      </c>
      <c r="D317" s="54" t="s">
        <v>2101</v>
      </c>
      <c r="E317" s="55">
        <v>45123</v>
      </c>
      <c r="F317" s="56" t="s">
        <v>44</v>
      </c>
      <c r="G317" s="54" t="s">
        <v>0</v>
      </c>
      <c r="H317" s="57" t="s">
        <v>66</v>
      </c>
      <c r="I317" s="58" t="s">
        <v>6</v>
      </c>
      <c r="J317" s="54" t="s">
        <v>3</v>
      </c>
      <c r="K317" s="59">
        <v>0.32</v>
      </c>
      <c r="L317" s="59">
        <v>0.39</v>
      </c>
      <c r="M317" s="59">
        <v>0.4</v>
      </c>
      <c r="N317" s="60">
        <v>1</v>
      </c>
      <c r="O317" s="60">
        <v>7</v>
      </c>
      <c r="P317" s="61">
        <v>8</v>
      </c>
      <c r="Q317" s="62">
        <v>25.49</v>
      </c>
      <c r="R317" s="63">
        <v>203.92</v>
      </c>
      <c r="S317" s="62">
        <v>3979.23</v>
      </c>
      <c r="T317" s="68">
        <f t="shared" si="99"/>
        <v>21.885765000000003</v>
      </c>
      <c r="U317" s="67">
        <v>7.34</v>
      </c>
      <c r="V317" s="66" t="s">
        <v>45</v>
      </c>
      <c r="W317" s="63">
        <v>0</v>
      </c>
      <c r="X317" s="93">
        <f t="shared" si="101"/>
        <v>32.479999999999997</v>
      </c>
      <c r="Y317" s="94">
        <f t="shared" si="102"/>
        <v>32.479999999999997</v>
      </c>
      <c r="Z317" s="68">
        <v>0</v>
      </c>
      <c r="AA317" s="69">
        <f t="shared" si="100"/>
        <v>298.10576500000002</v>
      </c>
      <c r="AB317" s="102"/>
      <c r="AC317" s="95" t="s">
        <v>2102</v>
      </c>
    </row>
    <row r="318" spans="1:29" x14ac:dyDescent="0.25">
      <c r="A318" s="96"/>
      <c r="B318" s="54">
        <v>78843</v>
      </c>
      <c r="C318" s="54" t="s">
        <v>2103</v>
      </c>
      <c r="D318" s="54" t="s">
        <v>2104</v>
      </c>
      <c r="E318" s="55">
        <v>45123</v>
      </c>
      <c r="F318" s="56" t="s">
        <v>44</v>
      </c>
      <c r="G318" s="54" t="s">
        <v>0</v>
      </c>
      <c r="H318" s="57" t="s">
        <v>70</v>
      </c>
      <c r="I318" s="58" t="s">
        <v>14</v>
      </c>
      <c r="J318" s="54" t="s">
        <v>3</v>
      </c>
      <c r="K318" s="59">
        <v>0.32</v>
      </c>
      <c r="L318" s="59">
        <v>0.39</v>
      </c>
      <c r="M318" s="59">
        <v>0.4</v>
      </c>
      <c r="N318" s="60">
        <v>1</v>
      </c>
      <c r="O318" s="60">
        <v>7</v>
      </c>
      <c r="P318" s="61">
        <v>8</v>
      </c>
      <c r="Q318" s="62">
        <v>28.21</v>
      </c>
      <c r="R318" s="63">
        <v>225.68</v>
      </c>
      <c r="S318" s="62">
        <v>3979.23</v>
      </c>
      <c r="T318" s="68">
        <f t="shared" si="99"/>
        <v>21.885765000000003</v>
      </c>
      <c r="U318" s="67">
        <v>7.34</v>
      </c>
      <c r="V318" s="66" t="s">
        <v>64</v>
      </c>
      <c r="W318" s="63">
        <f t="shared" ref="W318:W320" si="111">P318*3.53</f>
        <v>28.24</v>
      </c>
      <c r="X318" s="93">
        <f t="shared" si="101"/>
        <v>32.479999999999997</v>
      </c>
      <c r="Y318" s="94">
        <f t="shared" si="102"/>
        <v>32.479999999999997</v>
      </c>
      <c r="Z318" s="68">
        <v>0</v>
      </c>
      <c r="AA318" s="69">
        <f t="shared" si="100"/>
        <v>348.10576500000002</v>
      </c>
      <c r="AB318" s="102"/>
      <c r="AC318" s="95" t="s">
        <v>2105</v>
      </c>
    </row>
    <row r="319" spans="1:29" x14ac:dyDescent="0.25">
      <c r="A319" s="96"/>
      <c r="B319" s="54">
        <v>79596</v>
      </c>
      <c r="C319" s="54" t="s">
        <v>2106</v>
      </c>
      <c r="D319" s="54" t="s">
        <v>2107</v>
      </c>
      <c r="E319" s="55">
        <v>45127</v>
      </c>
      <c r="F319" s="56" t="s">
        <v>44</v>
      </c>
      <c r="G319" s="54" t="s">
        <v>0</v>
      </c>
      <c r="H319" s="57" t="s">
        <v>59</v>
      </c>
      <c r="I319" s="58" t="s">
        <v>4</v>
      </c>
      <c r="J319" s="54" t="s">
        <v>3</v>
      </c>
      <c r="K319" s="59">
        <v>0.56999999999999995</v>
      </c>
      <c r="L319" s="59">
        <v>0.49</v>
      </c>
      <c r="M319" s="59">
        <v>0.83</v>
      </c>
      <c r="N319" s="60">
        <v>1</v>
      </c>
      <c r="O319" s="60">
        <v>19</v>
      </c>
      <c r="P319" s="61">
        <v>39</v>
      </c>
      <c r="Q319" s="62">
        <v>12.83</v>
      </c>
      <c r="R319" s="63">
        <v>500.37</v>
      </c>
      <c r="S319" s="62">
        <v>19206.45</v>
      </c>
      <c r="T319" s="68">
        <f t="shared" si="99"/>
        <v>105.63547500000001</v>
      </c>
      <c r="U319" s="67">
        <v>7.34</v>
      </c>
      <c r="V319" s="66" t="s">
        <v>64</v>
      </c>
      <c r="W319" s="63">
        <f t="shared" si="111"/>
        <v>137.66999999999999</v>
      </c>
      <c r="X319" s="93">
        <f t="shared" si="101"/>
        <v>158.33999999999997</v>
      </c>
      <c r="Y319" s="94">
        <f t="shared" si="102"/>
        <v>158.33999999999997</v>
      </c>
      <c r="Z319" s="68">
        <v>0</v>
      </c>
      <c r="AA319" s="69">
        <f t="shared" si="100"/>
        <v>1067.695475</v>
      </c>
      <c r="AB319" s="102"/>
      <c r="AC319" s="95" t="s">
        <v>2108</v>
      </c>
    </row>
    <row r="320" spans="1:29" x14ac:dyDescent="0.25">
      <c r="A320" s="96"/>
      <c r="B320" s="54">
        <v>78830</v>
      </c>
      <c r="C320" s="54" t="s">
        <v>2109</v>
      </c>
      <c r="D320" s="54" t="s">
        <v>2110</v>
      </c>
      <c r="E320" s="55">
        <v>45123</v>
      </c>
      <c r="F320" s="56" t="s">
        <v>44</v>
      </c>
      <c r="G320" s="54" t="s">
        <v>0</v>
      </c>
      <c r="H320" s="57" t="s">
        <v>57</v>
      </c>
      <c r="I320" s="58" t="s">
        <v>12</v>
      </c>
      <c r="J320" s="54" t="s">
        <v>3</v>
      </c>
      <c r="K320" s="59">
        <v>0.43</v>
      </c>
      <c r="L320" s="59">
        <v>0.7</v>
      </c>
      <c r="M320" s="59">
        <v>0.6</v>
      </c>
      <c r="N320" s="60">
        <v>1</v>
      </c>
      <c r="O320" s="60">
        <v>6</v>
      </c>
      <c r="P320" s="61">
        <v>30</v>
      </c>
      <c r="Q320" s="62">
        <v>18.46</v>
      </c>
      <c r="R320" s="63">
        <v>553.79999999999995</v>
      </c>
      <c r="S320" s="62">
        <v>1326.41</v>
      </c>
      <c r="T320" s="68">
        <f t="shared" si="99"/>
        <v>7.2952550000000009</v>
      </c>
      <c r="U320" s="67">
        <v>7.34</v>
      </c>
      <c r="V320" s="66" t="s">
        <v>64</v>
      </c>
      <c r="W320" s="63">
        <f t="shared" si="111"/>
        <v>105.89999999999999</v>
      </c>
      <c r="X320" s="93">
        <f t="shared" si="101"/>
        <v>121.79999999999998</v>
      </c>
      <c r="Y320" s="94">
        <f t="shared" si="102"/>
        <v>121.79999999999998</v>
      </c>
      <c r="Z320" s="68">
        <v>0</v>
      </c>
      <c r="AA320" s="69">
        <f t="shared" si="100"/>
        <v>917.93525499999987</v>
      </c>
      <c r="AB320" s="102"/>
      <c r="AC320" s="95" t="s">
        <v>2111</v>
      </c>
    </row>
    <row r="321" spans="1:29" x14ac:dyDescent="0.25">
      <c r="A321" s="96"/>
      <c r="B321" s="54">
        <v>79602</v>
      </c>
      <c r="C321" s="54" t="s">
        <v>2112</v>
      </c>
      <c r="D321" s="54" t="s">
        <v>2113</v>
      </c>
      <c r="E321" s="55">
        <v>45127</v>
      </c>
      <c r="F321" s="56" t="s">
        <v>44</v>
      </c>
      <c r="G321" s="54" t="s">
        <v>0</v>
      </c>
      <c r="H321" s="57" t="s">
        <v>74</v>
      </c>
      <c r="I321" s="58" t="s">
        <v>8</v>
      </c>
      <c r="J321" s="54" t="s">
        <v>3</v>
      </c>
      <c r="K321" s="59">
        <v>0.32</v>
      </c>
      <c r="L321" s="59">
        <v>0.39</v>
      </c>
      <c r="M321" s="59">
        <v>0.4</v>
      </c>
      <c r="N321" s="60">
        <v>1</v>
      </c>
      <c r="O321" s="60">
        <v>9</v>
      </c>
      <c r="P321" s="61">
        <v>9</v>
      </c>
      <c r="Q321" s="62">
        <v>27.93</v>
      </c>
      <c r="R321" s="63">
        <v>251.37</v>
      </c>
      <c r="S321" s="62">
        <v>9145.93</v>
      </c>
      <c r="T321" s="68">
        <f t="shared" si="99"/>
        <v>50.30261500000001</v>
      </c>
      <c r="U321" s="67">
        <v>7.34</v>
      </c>
      <c r="V321" s="66" t="s">
        <v>45</v>
      </c>
      <c r="W321" s="63">
        <v>0</v>
      </c>
      <c r="X321" s="93">
        <f t="shared" si="101"/>
        <v>36.54</v>
      </c>
      <c r="Y321" s="94">
        <f t="shared" si="102"/>
        <v>36.54</v>
      </c>
      <c r="Z321" s="68">
        <v>0</v>
      </c>
      <c r="AA321" s="69">
        <f t="shared" si="100"/>
        <v>382.09261500000002</v>
      </c>
      <c r="AB321" s="102"/>
      <c r="AC321" s="95" t="s">
        <v>2114</v>
      </c>
    </row>
    <row r="322" spans="1:29" x14ac:dyDescent="0.25">
      <c r="A322" s="96"/>
      <c r="B322" s="54">
        <v>79606</v>
      </c>
      <c r="C322" s="54" t="s">
        <v>2115</v>
      </c>
      <c r="D322" s="54" t="s">
        <v>2116</v>
      </c>
      <c r="E322" s="55">
        <v>45127</v>
      </c>
      <c r="F322" s="56" t="s">
        <v>44</v>
      </c>
      <c r="G322" s="54" t="s">
        <v>0</v>
      </c>
      <c r="H322" s="57" t="s">
        <v>54</v>
      </c>
      <c r="I322" s="58" t="s">
        <v>16</v>
      </c>
      <c r="J322" s="54" t="s">
        <v>3</v>
      </c>
      <c r="K322" s="59">
        <v>0.32</v>
      </c>
      <c r="L322" s="59">
        <v>0.39</v>
      </c>
      <c r="M322" s="59">
        <v>0.4</v>
      </c>
      <c r="N322" s="60">
        <v>1</v>
      </c>
      <c r="O322" s="60">
        <v>8</v>
      </c>
      <c r="P322" s="61">
        <v>8</v>
      </c>
      <c r="Q322" s="62">
        <v>9.2100000000000009</v>
      </c>
      <c r="R322" s="63">
        <v>107</v>
      </c>
      <c r="S322" s="62">
        <v>74686.86</v>
      </c>
      <c r="T322" s="68">
        <f t="shared" si="99"/>
        <v>410.77773000000002</v>
      </c>
      <c r="U322" s="67">
        <v>7.34</v>
      </c>
      <c r="V322" s="66" t="s">
        <v>45</v>
      </c>
      <c r="W322" s="63">
        <v>0</v>
      </c>
      <c r="X322" s="93">
        <f t="shared" si="101"/>
        <v>32.479999999999997</v>
      </c>
      <c r="Y322" s="94">
        <f t="shared" si="102"/>
        <v>32.479999999999997</v>
      </c>
      <c r="Z322" s="68">
        <v>0</v>
      </c>
      <c r="AA322" s="69">
        <f t="shared" si="100"/>
        <v>590.07773000000009</v>
      </c>
      <c r="AB322" s="102"/>
      <c r="AC322" s="95" t="s">
        <v>2117</v>
      </c>
    </row>
    <row r="323" spans="1:29" x14ac:dyDescent="0.25">
      <c r="A323" s="96"/>
      <c r="B323" s="54">
        <v>79603</v>
      </c>
      <c r="C323" s="54" t="s">
        <v>2118</v>
      </c>
      <c r="D323" s="54" t="s">
        <v>2119</v>
      </c>
      <c r="E323" s="55">
        <v>45127</v>
      </c>
      <c r="F323" s="56" t="s">
        <v>44</v>
      </c>
      <c r="G323" s="54" t="s">
        <v>0</v>
      </c>
      <c r="H323" s="57" t="s">
        <v>74</v>
      </c>
      <c r="I323" s="58" t="s">
        <v>8</v>
      </c>
      <c r="J323" s="54" t="s">
        <v>3</v>
      </c>
      <c r="K323" s="59">
        <v>0.32</v>
      </c>
      <c r="L323" s="59">
        <v>0.39</v>
      </c>
      <c r="M323" s="59">
        <v>0.4</v>
      </c>
      <c r="N323" s="60">
        <v>1</v>
      </c>
      <c r="O323" s="60">
        <v>6</v>
      </c>
      <c r="P323" s="61">
        <v>8</v>
      </c>
      <c r="Q323" s="62">
        <v>27.93</v>
      </c>
      <c r="R323" s="63">
        <v>223.44</v>
      </c>
      <c r="S323" s="62">
        <v>1829.19</v>
      </c>
      <c r="T323" s="68">
        <f t="shared" ref="T323:T386" si="112">S323*0.55%</f>
        <v>10.060545000000001</v>
      </c>
      <c r="U323" s="67">
        <v>7.34</v>
      </c>
      <c r="V323" s="66" t="s">
        <v>45</v>
      </c>
      <c r="W323" s="63">
        <v>0</v>
      </c>
      <c r="X323" s="93">
        <f t="shared" si="101"/>
        <v>32.479999999999997</v>
      </c>
      <c r="Y323" s="94">
        <f t="shared" si="102"/>
        <v>32.479999999999997</v>
      </c>
      <c r="Z323" s="68">
        <v>0</v>
      </c>
      <c r="AA323" s="69">
        <f t="shared" ref="AA323:AA386" si="113">R323+T323+U323+W323+X323+Y323+Z323</f>
        <v>305.800545</v>
      </c>
      <c r="AB323" s="102"/>
      <c r="AC323" s="95" t="s">
        <v>2114</v>
      </c>
    </row>
    <row r="324" spans="1:29" x14ac:dyDescent="0.25">
      <c r="A324" s="96"/>
      <c r="B324" s="54">
        <v>79604</v>
      </c>
      <c r="C324" s="54" t="s">
        <v>2120</v>
      </c>
      <c r="D324" s="54" t="s">
        <v>2121</v>
      </c>
      <c r="E324" s="55">
        <v>45127</v>
      </c>
      <c r="F324" s="56" t="s">
        <v>44</v>
      </c>
      <c r="G324" s="54" t="s">
        <v>0</v>
      </c>
      <c r="H324" s="57" t="s">
        <v>71</v>
      </c>
      <c r="I324" s="58" t="s">
        <v>9</v>
      </c>
      <c r="J324" s="54" t="s">
        <v>3</v>
      </c>
      <c r="K324" s="59">
        <v>0.32</v>
      </c>
      <c r="L324" s="59">
        <v>0.39</v>
      </c>
      <c r="M324" s="59">
        <v>0.4</v>
      </c>
      <c r="N324" s="60">
        <v>1</v>
      </c>
      <c r="O324" s="60">
        <v>8</v>
      </c>
      <c r="P324" s="61">
        <v>8</v>
      </c>
      <c r="Q324" s="62">
        <v>10.89</v>
      </c>
      <c r="R324" s="63">
        <v>121.16</v>
      </c>
      <c r="S324" s="62">
        <v>9145.93</v>
      </c>
      <c r="T324" s="68">
        <f t="shared" si="112"/>
        <v>50.30261500000001</v>
      </c>
      <c r="U324" s="67">
        <v>7.34</v>
      </c>
      <c r="V324" s="66" t="s">
        <v>45</v>
      </c>
      <c r="W324" s="63">
        <v>0</v>
      </c>
      <c r="X324" s="93">
        <f t="shared" ref="X324:X387" si="114">P324*4.06</f>
        <v>32.479999999999997</v>
      </c>
      <c r="Y324" s="94">
        <f t="shared" ref="Y324:Y387" si="115">P324*4.06</f>
        <v>32.479999999999997</v>
      </c>
      <c r="Z324" s="68">
        <v>0</v>
      </c>
      <c r="AA324" s="69">
        <f t="shared" si="113"/>
        <v>243.76261499999998</v>
      </c>
      <c r="AB324" s="102"/>
      <c r="AC324" s="95" t="s">
        <v>2122</v>
      </c>
    </row>
    <row r="325" spans="1:29" x14ac:dyDescent="0.25">
      <c r="A325" s="96"/>
      <c r="B325" s="54">
        <v>79610</v>
      </c>
      <c r="C325" s="54" t="s">
        <v>2123</v>
      </c>
      <c r="D325" s="54" t="s">
        <v>2124</v>
      </c>
      <c r="E325" s="55">
        <v>45127</v>
      </c>
      <c r="F325" s="56" t="s">
        <v>44</v>
      </c>
      <c r="G325" s="54" t="s">
        <v>0</v>
      </c>
      <c r="H325" s="57" t="s">
        <v>70</v>
      </c>
      <c r="I325" s="58" t="s">
        <v>14</v>
      </c>
      <c r="J325" s="54" t="s">
        <v>3</v>
      </c>
      <c r="K325" s="59">
        <v>0.32</v>
      </c>
      <c r="L325" s="59">
        <v>0.39</v>
      </c>
      <c r="M325" s="59">
        <v>0.4</v>
      </c>
      <c r="N325" s="60">
        <v>1</v>
      </c>
      <c r="O325" s="60">
        <v>9</v>
      </c>
      <c r="P325" s="61">
        <v>9</v>
      </c>
      <c r="Q325" s="62">
        <v>28.21</v>
      </c>
      <c r="R325" s="63">
        <v>253.89</v>
      </c>
      <c r="S325" s="62">
        <v>10975.12</v>
      </c>
      <c r="T325" s="68">
        <f t="shared" si="112"/>
        <v>60.363160000000008</v>
      </c>
      <c r="U325" s="67">
        <v>7.34</v>
      </c>
      <c r="V325" s="66" t="s">
        <v>45</v>
      </c>
      <c r="W325" s="63">
        <v>0</v>
      </c>
      <c r="X325" s="93">
        <f t="shared" si="114"/>
        <v>36.54</v>
      </c>
      <c r="Y325" s="94">
        <f t="shared" si="115"/>
        <v>36.54</v>
      </c>
      <c r="Z325" s="68">
        <v>0</v>
      </c>
      <c r="AA325" s="69">
        <f t="shared" si="113"/>
        <v>394.67316</v>
      </c>
      <c r="AB325" s="102"/>
      <c r="AC325" s="95" t="s">
        <v>2125</v>
      </c>
    </row>
    <row r="326" spans="1:29" x14ac:dyDescent="0.25">
      <c r="A326" s="96"/>
      <c r="B326" s="54">
        <v>79611</v>
      </c>
      <c r="C326" s="54" t="s">
        <v>2126</v>
      </c>
      <c r="D326" s="54" t="s">
        <v>2127</v>
      </c>
      <c r="E326" s="55">
        <v>45127</v>
      </c>
      <c r="F326" s="56" t="s">
        <v>44</v>
      </c>
      <c r="G326" s="54" t="s">
        <v>0</v>
      </c>
      <c r="H326" s="57" t="s">
        <v>46</v>
      </c>
      <c r="I326" s="58" t="s">
        <v>11</v>
      </c>
      <c r="J326" s="54" t="s">
        <v>3</v>
      </c>
      <c r="K326" s="59">
        <v>0.32</v>
      </c>
      <c r="L326" s="59">
        <v>0.39</v>
      </c>
      <c r="M326" s="59">
        <v>0.4</v>
      </c>
      <c r="N326" s="60">
        <v>1</v>
      </c>
      <c r="O326" s="60">
        <v>9</v>
      </c>
      <c r="P326" s="61">
        <v>9</v>
      </c>
      <c r="Q326" s="62">
        <v>9.2899999999999991</v>
      </c>
      <c r="R326" s="63">
        <v>107.08</v>
      </c>
      <c r="S326" s="62">
        <v>10975.12</v>
      </c>
      <c r="T326" s="68">
        <f t="shared" si="112"/>
        <v>60.363160000000008</v>
      </c>
      <c r="U326" s="67">
        <v>7.34</v>
      </c>
      <c r="V326" s="66" t="s">
        <v>64</v>
      </c>
      <c r="W326" s="63">
        <f t="shared" ref="W326:W328" si="116">P326*3.53</f>
        <v>31.77</v>
      </c>
      <c r="X326" s="93">
        <f t="shared" si="114"/>
        <v>36.54</v>
      </c>
      <c r="Y326" s="94">
        <f t="shared" si="115"/>
        <v>36.54</v>
      </c>
      <c r="Z326" s="68">
        <v>0</v>
      </c>
      <c r="AA326" s="69">
        <f t="shared" si="113"/>
        <v>279.63316000000003</v>
      </c>
      <c r="AB326" s="102"/>
      <c r="AC326" s="95" t="s">
        <v>2128</v>
      </c>
    </row>
    <row r="327" spans="1:29" x14ac:dyDescent="0.25">
      <c r="A327" s="96"/>
      <c r="B327" s="54">
        <v>79608</v>
      </c>
      <c r="C327" s="54" t="s">
        <v>2129</v>
      </c>
      <c r="D327" s="54" t="s">
        <v>2130</v>
      </c>
      <c r="E327" s="55">
        <v>45127</v>
      </c>
      <c r="F327" s="56" t="s">
        <v>44</v>
      </c>
      <c r="G327" s="54" t="s">
        <v>0</v>
      </c>
      <c r="H327" s="57" t="s">
        <v>56</v>
      </c>
      <c r="I327" s="58" t="s">
        <v>5</v>
      </c>
      <c r="J327" s="54" t="s">
        <v>3</v>
      </c>
      <c r="K327" s="59">
        <v>0.32</v>
      </c>
      <c r="L327" s="59">
        <v>0.39</v>
      </c>
      <c r="M327" s="59">
        <v>0.4</v>
      </c>
      <c r="N327" s="60">
        <v>1</v>
      </c>
      <c r="O327" s="60">
        <v>7</v>
      </c>
      <c r="P327" s="61">
        <v>8</v>
      </c>
      <c r="Q327" s="62">
        <v>15.21</v>
      </c>
      <c r="R327" s="63">
        <v>122.23</v>
      </c>
      <c r="S327" s="62">
        <v>59749.49</v>
      </c>
      <c r="T327" s="68">
        <f t="shared" si="112"/>
        <v>328.62219500000003</v>
      </c>
      <c r="U327" s="67">
        <v>7.34</v>
      </c>
      <c r="V327" s="66" t="s">
        <v>64</v>
      </c>
      <c r="W327" s="63">
        <f t="shared" si="116"/>
        <v>28.24</v>
      </c>
      <c r="X327" s="93">
        <f t="shared" si="114"/>
        <v>32.479999999999997</v>
      </c>
      <c r="Y327" s="94">
        <f t="shared" si="115"/>
        <v>32.479999999999997</v>
      </c>
      <c r="Z327" s="68">
        <v>0</v>
      </c>
      <c r="AA327" s="69">
        <f t="shared" si="113"/>
        <v>551.39219500000002</v>
      </c>
      <c r="AB327" s="102"/>
      <c r="AC327" s="95" t="s">
        <v>2131</v>
      </c>
    </row>
    <row r="328" spans="1:29" x14ac:dyDescent="0.25">
      <c r="A328" s="96"/>
      <c r="B328" s="54">
        <v>79609</v>
      </c>
      <c r="C328" s="54" t="s">
        <v>2132</v>
      </c>
      <c r="D328" s="54" t="s">
        <v>2133</v>
      </c>
      <c r="E328" s="55">
        <v>45127</v>
      </c>
      <c r="F328" s="56" t="s">
        <v>44</v>
      </c>
      <c r="G328" s="54" t="s">
        <v>0</v>
      </c>
      <c r="H328" s="57" t="s">
        <v>56</v>
      </c>
      <c r="I328" s="58" t="s">
        <v>5</v>
      </c>
      <c r="J328" s="54" t="s">
        <v>3</v>
      </c>
      <c r="K328" s="59">
        <v>0.32</v>
      </c>
      <c r="L328" s="59">
        <v>0.39</v>
      </c>
      <c r="M328" s="59">
        <v>0.4</v>
      </c>
      <c r="N328" s="60">
        <v>1</v>
      </c>
      <c r="O328" s="60">
        <v>9</v>
      </c>
      <c r="P328" s="61">
        <v>9</v>
      </c>
      <c r="Q328" s="62">
        <v>15.21</v>
      </c>
      <c r="R328" s="63">
        <v>136.88999999999999</v>
      </c>
      <c r="S328" s="62">
        <v>11367.08</v>
      </c>
      <c r="T328" s="68">
        <f t="shared" si="112"/>
        <v>62.518940000000008</v>
      </c>
      <c r="U328" s="67">
        <v>7.34</v>
      </c>
      <c r="V328" s="66" t="s">
        <v>64</v>
      </c>
      <c r="W328" s="63">
        <f t="shared" si="116"/>
        <v>31.77</v>
      </c>
      <c r="X328" s="93">
        <f t="shared" si="114"/>
        <v>36.54</v>
      </c>
      <c r="Y328" s="94">
        <f t="shared" si="115"/>
        <v>36.54</v>
      </c>
      <c r="Z328" s="68">
        <v>0</v>
      </c>
      <c r="AA328" s="69">
        <f t="shared" si="113"/>
        <v>311.59894000000003</v>
      </c>
      <c r="AB328" s="102"/>
      <c r="AC328" s="95" t="s">
        <v>2131</v>
      </c>
    </row>
    <row r="329" spans="1:29" x14ac:dyDescent="0.25">
      <c r="A329" s="96"/>
      <c r="B329" s="54">
        <v>79613</v>
      </c>
      <c r="C329" s="54" t="s">
        <v>2134</v>
      </c>
      <c r="D329" s="54" t="s">
        <v>2135</v>
      </c>
      <c r="E329" s="55">
        <v>45128</v>
      </c>
      <c r="F329" s="56" t="s">
        <v>44</v>
      </c>
      <c r="G329" s="54" t="s">
        <v>0</v>
      </c>
      <c r="H329" s="57" t="s">
        <v>55</v>
      </c>
      <c r="I329" s="58" t="s">
        <v>18</v>
      </c>
      <c r="J329" s="54" t="s">
        <v>3</v>
      </c>
      <c r="K329" s="59">
        <v>0.32</v>
      </c>
      <c r="L329" s="59">
        <v>0.39</v>
      </c>
      <c r="M329" s="59">
        <v>0.4</v>
      </c>
      <c r="N329" s="60">
        <v>1</v>
      </c>
      <c r="O329" s="60">
        <v>7</v>
      </c>
      <c r="P329" s="61">
        <v>8</v>
      </c>
      <c r="Q329" s="62">
        <v>11.64</v>
      </c>
      <c r="R329" s="63">
        <v>107.02</v>
      </c>
      <c r="S329" s="62">
        <v>5487.56</v>
      </c>
      <c r="T329" s="68">
        <f t="shared" si="112"/>
        <v>30.181580000000004</v>
      </c>
      <c r="U329" s="67">
        <v>7.34</v>
      </c>
      <c r="V329" s="66" t="s">
        <v>45</v>
      </c>
      <c r="W329" s="63">
        <v>0</v>
      </c>
      <c r="X329" s="93">
        <f t="shared" si="114"/>
        <v>32.479999999999997</v>
      </c>
      <c r="Y329" s="94">
        <f t="shared" si="115"/>
        <v>32.479999999999997</v>
      </c>
      <c r="Z329" s="68">
        <v>0</v>
      </c>
      <c r="AA329" s="69">
        <f t="shared" si="113"/>
        <v>209.50157999999999</v>
      </c>
      <c r="AB329" s="102"/>
      <c r="AC329" s="95" t="s">
        <v>2136</v>
      </c>
    </row>
    <row r="330" spans="1:29" x14ac:dyDescent="0.25">
      <c r="A330" s="96"/>
      <c r="B330" s="54">
        <v>79605</v>
      </c>
      <c r="C330" s="54" t="s">
        <v>2137</v>
      </c>
      <c r="D330" s="54" t="s">
        <v>2138</v>
      </c>
      <c r="E330" s="55">
        <v>45127</v>
      </c>
      <c r="F330" s="56" t="s">
        <v>44</v>
      </c>
      <c r="G330" s="54" t="s">
        <v>0</v>
      </c>
      <c r="H330" s="57" t="s">
        <v>48</v>
      </c>
      <c r="I330" s="58" t="s">
        <v>9</v>
      </c>
      <c r="J330" s="54" t="s">
        <v>10</v>
      </c>
      <c r="K330" s="59">
        <v>0.56999999999999995</v>
      </c>
      <c r="L330" s="59">
        <v>0.49</v>
      </c>
      <c r="M330" s="59">
        <v>0.83</v>
      </c>
      <c r="N330" s="60">
        <v>20</v>
      </c>
      <c r="O330" s="60">
        <v>768</v>
      </c>
      <c r="P330" s="61">
        <v>773</v>
      </c>
      <c r="Q330" s="62">
        <v>6.49</v>
      </c>
      <c r="R330" s="63">
        <v>5016.7700000000004</v>
      </c>
      <c r="S330" s="62">
        <v>1877194.94</v>
      </c>
      <c r="T330" s="68">
        <f t="shared" si="112"/>
        <v>10324.572170000001</v>
      </c>
      <c r="U330" s="67">
        <v>7.34</v>
      </c>
      <c r="V330" s="66" t="s">
        <v>45</v>
      </c>
      <c r="W330" s="63">
        <v>0</v>
      </c>
      <c r="X330" s="93">
        <f t="shared" si="114"/>
        <v>3138.3799999999997</v>
      </c>
      <c r="Y330" s="94">
        <f t="shared" si="115"/>
        <v>3138.3799999999997</v>
      </c>
      <c r="Z330" s="68">
        <f t="shared" ref="Z330" si="117">P330*3.53</f>
        <v>2728.69</v>
      </c>
      <c r="AA330" s="69">
        <f t="shared" si="113"/>
        <v>24354.132170000001</v>
      </c>
      <c r="AB330" s="102"/>
      <c r="AC330" s="95" t="s">
        <v>2122</v>
      </c>
    </row>
    <row r="331" spans="1:29" x14ac:dyDescent="0.25">
      <c r="A331" s="96"/>
      <c r="B331" s="54">
        <v>79607</v>
      </c>
      <c r="C331" s="54" t="s">
        <v>2139</v>
      </c>
      <c r="D331" s="54" t="s">
        <v>2140</v>
      </c>
      <c r="E331" s="55">
        <v>45127</v>
      </c>
      <c r="F331" s="56" t="s">
        <v>44</v>
      </c>
      <c r="G331" s="54" t="s">
        <v>0</v>
      </c>
      <c r="H331" s="57" t="s">
        <v>56</v>
      </c>
      <c r="I331" s="58" t="s">
        <v>5</v>
      </c>
      <c r="J331" s="54" t="s">
        <v>3</v>
      </c>
      <c r="K331" s="59">
        <v>0.21</v>
      </c>
      <c r="L331" s="59">
        <v>0.35</v>
      </c>
      <c r="M331" s="59">
        <v>0.21</v>
      </c>
      <c r="N331" s="60">
        <v>1</v>
      </c>
      <c r="O331" s="60">
        <v>1</v>
      </c>
      <c r="P331" s="61">
        <v>3</v>
      </c>
      <c r="Q331" s="62">
        <v>15.21</v>
      </c>
      <c r="R331" s="63">
        <v>122.23</v>
      </c>
      <c r="S331" s="62">
        <v>365.23</v>
      </c>
      <c r="T331" s="68">
        <f t="shared" si="112"/>
        <v>2.0087650000000004</v>
      </c>
      <c r="U331" s="67">
        <v>7.34</v>
      </c>
      <c r="V331" s="66" t="s">
        <v>64</v>
      </c>
      <c r="W331" s="63">
        <f t="shared" ref="W331" si="118">P331*3.53</f>
        <v>10.59</v>
      </c>
      <c r="X331" s="93">
        <f t="shared" si="114"/>
        <v>12.18</v>
      </c>
      <c r="Y331" s="94">
        <f t="shared" si="115"/>
        <v>12.18</v>
      </c>
      <c r="Z331" s="68">
        <v>0</v>
      </c>
      <c r="AA331" s="69">
        <f t="shared" si="113"/>
        <v>166.52876500000002</v>
      </c>
      <c r="AB331" s="102"/>
      <c r="AC331" s="95" t="s">
        <v>2131</v>
      </c>
    </row>
    <row r="332" spans="1:29" x14ac:dyDescent="0.25">
      <c r="A332" s="96"/>
      <c r="B332" s="54">
        <v>79612</v>
      </c>
      <c r="C332" s="54" t="s">
        <v>2141</v>
      </c>
      <c r="D332" s="54" t="s">
        <v>2142</v>
      </c>
      <c r="E332" s="55">
        <v>45127</v>
      </c>
      <c r="F332" s="56" t="s">
        <v>44</v>
      </c>
      <c r="G332" s="54" t="s">
        <v>0</v>
      </c>
      <c r="H332" s="57" t="s">
        <v>80</v>
      </c>
      <c r="I332" s="58" t="s">
        <v>16</v>
      </c>
      <c r="J332" s="54" t="s">
        <v>10</v>
      </c>
      <c r="K332" s="59">
        <v>0.32</v>
      </c>
      <c r="L332" s="59">
        <v>0.39</v>
      </c>
      <c r="M332" s="59">
        <v>0.4</v>
      </c>
      <c r="N332" s="60">
        <v>1</v>
      </c>
      <c r="O332" s="60">
        <v>7</v>
      </c>
      <c r="P332" s="61">
        <v>8</v>
      </c>
      <c r="Q332" s="62">
        <v>9.2100000000000009</v>
      </c>
      <c r="R332" s="63">
        <v>107</v>
      </c>
      <c r="S332" s="62">
        <v>59749.49</v>
      </c>
      <c r="T332" s="68">
        <f t="shared" si="112"/>
        <v>328.62219500000003</v>
      </c>
      <c r="U332" s="67">
        <v>7.34</v>
      </c>
      <c r="V332" s="66" t="s">
        <v>45</v>
      </c>
      <c r="W332" s="63">
        <v>0</v>
      </c>
      <c r="X332" s="93">
        <f t="shared" si="114"/>
        <v>32.479999999999997</v>
      </c>
      <c r="Y332" s="94">
        <f t="shared" si="115"/>
        <v>32.479999999999997</v>
      </c>
      <c r="Z332" s="68">
        <f t="shared" ref="Z332:Z333" si="119">P332*3.53</f>
        <v>28.24</v>
      </c>
      <c r="AA332" s="69">
        <f t="shared" si="113"/>
        <v>536.162195</v>
      </c>
      <c r="AB332" s="102"/>
      <c r="AC332" s="95" t="s">
        <v>2143</v>
      </c>
    </row>
    <row r="333" spans="1:29" x14ac:dyDescent="0.25">
      <c r="A333" s="96"/>
      <c r="B333" s="54">
        <v>79624</v>
      </c>
      <c r="C333" s="54" t="s">
        <v>2144</v>
      </c>
      <c r="D333" s="54" t="s">
        <v>2145</v>
      </c>
      <c r="E333" s="55">
        <v>45128</v>
      </c>
      <c r="F333" s="56" t="s">
        <v>44</v>
      </c>
      <c r="G333" s="54" t="s">
        <v>0</v>
      </c>
      <c r="H333" s="57" t="s">
        <v>80</v>
      </c>
      <c r="I333" s="58" t="s">
        <v>16</v>
      </c>
      <c r="J333" s="54" t="s">
        <v>10</v>
      </c>
      <c r="K333" s="59">
        <v>0.21</v>
      </c>
      <c r="L333" s="59">
        <v>0.35</v>
      </c>
      <c r="M333" s="59">
        <v>0.21</v>
      </c>
      <c r="N333" s="60">
        <v>1</v>
      </c>
      <c r="O333" s="60">
        <v>1</v>
      </c>
      <c r="P333" s="61">
        <v>3</v>
      </c>
      <c r="Q333" s="62">
        <v>9.2100000000000009</v>
      </c>
      <c r="R333" s="63">
        <v>107</v>
      </c>
      <c r="S333" s="62">
        <v>730.46</v>
      </c>
      <c r="T333" s="68">
        <f t="shared" si="112"/>
        <v>4.0175300000000007</v>
      </c>
      <c r="U333" s="67">
        <v>7.34</v>
      </c>
      <c r="V333" s="66" t="s">
        <v>45</v>
      </c>
      <c r="W333" s="63">
        <v>0</v>
      </c>
      <c r="X333" s="93">
        <f t="shared" si="114"/>
        <v>12.18</v>
      </c>
      <c r="Y333" s="94">
        <f t="shared" si="115"/>
        <v>12.18</v>
      </c>
      <c r="Z333" s="68">
        <f t="shared" si="119"/>
        <v>10.59</v>
      </c>
      <c r="AA333" s="69">
        <f t="shared" si="113"/>
        <v>153.30753000000001</v>
      </c>
      <c r="AB333" s="102"/>
      <c r="AC333" s="95" t="s">
        <v>2146</v>
      </c>
    </row>
    <row r="334" spans="1:29" x14ac:dyDescent="0.25">
      <c r="A334" s="96"/>
      <c r="B334" s="54">
        <v>79623</v>
      </c>
      <c r="C334" s="54" t="s">
        <v>2147</v>
      </c>
      <c r="D334" s="54" t="s">
        <v>2148</v>
      </c>
      <c r="E334" s="55">
        <v>45128</v>
      </c>
      <c r="F334" s="56" t="s">
        <v>44</v>
      </c>
      <c r="G334" s="54" t="s">
        <v>0</v>
      </c>
      <c r="H334" s="57" t="s">
        <v>54</v>
      </c>
      <c r="I334" s="58" t="s">
        <v>16</v>
      </c>
      <c r="J334" s="54" t="s">
        <v>3</v>
      </c>
      <c r="K334" s="59">
        <v>0.21</v>
      </c>
      <c r="L334" s="59">
        <v>0.35</v>
      </c>
      <c r="M334" s="59">
        <v>0.21</v>
      </c>
      <c r="N334" s="60">
        <v>1</v>
      </c>
      <c r="O334" s="60">
        <v>1</v>
      </c>
      <c r="P334" s="61">
        <v>3</v>
      </c>
      <c r="Q334" s="62">
        <v>9.2100000000000009</v>
      </c>
      <c r="R334" s="63">
        <v>107</v>
      </c>
      <c r="S334" s="62">
        <v>730.46</v>
      </c>
      <c r="T334" s="68">
        <f t="shared" si="112"/>
        <v>4.0175300000000007</v>
      </c>
      <c r="U334" s="67">
        <v>7.34</v>
      </c>
      <c r="V334" s="66" t="s">
        <v>64</v>
      </c>
      <c r="W334" s="63">
        <f t="shared" ref="W334" si="120">P334*3.53</f>
        <v>10.59</v>
      </c>
      <c r="X334" s="93">
        <f t="shared" si="114"/>
        <v>12.18</v>
      </c>
      <c r="Y334" s="94">
        <f t="shared" si="115"/>
        <v>12.18</v>
      </c>
      <c r="Z334" s="68">
        <v>0</v>
      </c>
      <c r="AA334" s="69">
        <f t="shared" si="113"/>
        <v>153.30753000000001</v>
      </c>
      <c r="AB334" s="102"/>
      <c r="AC334" s="95" t="s">
        <v>2149</v>
      </c>
    </row>
    <row r="335" spans="1:29" x14ac:dyDescent="0.25">
      <c r="A335" s="96"/>
      <c r="B335" s="54">
        <v>79625</v>
      </c>
      <c r="C335" s="54" t="s">
        <v>2150</v>
      </c>
      <c r="D335" s="54" t="s">
        <v>2151</v>
      </c>
      <c r="E335" s="55">
        <v>45128</v>
      </c>
      <c r="F335" s="56" t="s">
        <v>44</v>
      </c>
      <c r="G335" s="54" t="s">
        <v>0</v>
      </c>
      <c r="H335" s="57" t="s">
        <v>70</v>
      </c>
      <c r="I335" s="58" t="s">
        <v>14</v>
      </c>
      <c r="J335" s="54" t="s">
        <v>3</v>
      </c>
      <c r="K335" s="59">
        <v>0.21</v>
      </c>
      <c r="L335" s="59">
        <v>0.35</v>
      </c>
      <c r="M335" s="59">
        <v>0.21</v>
      </c>
      <c r="N335" s="60">
        <v>1</v>
      </c>
      <c r="O335" s="60">
        <v>1</v>
      </c>
      <c r="P335" s="61">
        <v>3</v>
      </c>
      <c r="Q335" s="62">
        <v>28.21</v>
      </c>
      <c r="R335" s="63">
        <v>189.68</v>
      </c>
      <c r="S335" s="62">
        <v>730.46</v>
      </c>
      <c r="T335" s="68">
        <f t="shared" si="112"/>
        <v>4.0175300000000007</v>
      </c>
      <c r="U335" s="67">
        <v>7.34</v>
      </c>
      <c r="V335" s="66" t="s">
        <v>45</v>
      </c>
      <c r="W335" s="63">
        <v>0</v>
      </c>
      <c r="X335" s="93">
        <f t="shared" si="114"/>
        <v>12.18</v>
      </c>
      <c r="Y335" s="94">
        <f t="shared" si="115"/>
        <v>12.18</v>
      </c>
      <c r="Z335" s="68">
        <v>0</v>
      </c>
      <c r="AA335" s="69">
        <f t="shared" si="113"/>
        <v>225.39753000000002</v>
      </c>
      <c r="AB335" s="102"/>
      <c r="AC335" s="95" t="s">
        <v>2152</v>
      </c>
    </row>
    <row r="336" spans="1:29" x14ac:dyDescent="0.25">
      <c r="A336" s="96"/>
      <c r="B336" s="54">
        <v>79502</v>
      </c>
      <c r="C336" s="54" t="s">
        <v>2153</v>
      </c>
      <c r="D336" s="54" t="s">
        <v>2154</v>
      </c>
      <c r="E336" s="55">
        <v>45127</v>
      </c>
      <c r="F336" s="56" t="s">
        <v>44</v>
      </c>
      <c r="G336" s="54" t="s">
        <v>0</v>
      </c>
      <c r="H336" s="57" t="s">
        <v>54</v>
      </c>
      <c r="I336" s="58" t="s">
        <v>16</v>
      </c>
      <c r="J336" s="54" t="s">
        <v>3</v>
      </c>
      <c r="K336" s="59">
        <v>0.52</v>
      </c>
      <c r="L336" s="59">
        <v>0.5</v>
      </c>
      <c r="M336" s="59">
        <v>0.81</v>
      </c>
      <c r="N336" s="60">
        <v>24</v>
      </c>
      <c r="O336" s="60">
        <v>710</v>
      </c>
      <c r="P336" s="61">
        <v>842</v>
      </c>
      <c r="Q336" s="62">
        <v>5.42</v>
      </c>
      <c r="R336" s="63">
        <v>4563.6400000000003</v>
      </c>
      <c r="S336" s="62">
        <v>2346493.6800000002</v>
      </c>
      <c r="T336" s="68">
        <f t="shared" si="112"/>
        <v>12905.715240000001</v>
      </c>
      <c r="U336" s="67">
        <v>7.34</v>
      </c>
      <c r="V336" s="66" t="s">
        <v>45</v>
      </c>
      <c r="W336" s="63">
        <v>0</v>
      </c>
      <c r="X336" s="93">
        <f t="shared" si="114"/>
        <v>3418.5199999999995</v>
      </c>
      <c r="Y336" s="94">
        <f t="shared" si="115"/>
        <v>3418.5199999999995</v>
      </c>
      <c r="Z336" s="68">
        <v>0</v>
      </c>
      <c r="AA336" s="69">
        <f t="shared" si="113"/>
        <v>24313.735240000002</v>
      </c>
      <c r="AB336" s="102"/>
      <c r="AC336" s="95" t="s">
        <v>2075</v>
      </c>
    </row>
    <row r="337" spans="1:29" x14ac:dyDescent="0.25">
      <c r="A337" s="96"/>
      <c r="B337" s="54">
        <v>79647</v>
      </c>
      <c r="C337" s="54" t="s">
        <v>2155</v>
      </c>
      <c r="D337" s="54" t="s">
        <v>2156</v>
      </c>
      <c r="E337" s="55">
        <v>45128</v>
      </c>
      <c r="F337" s="56" t="s">
        <v>44</v>
      </c>
      <c r="G337" s="54" t="s">
        <v>0</v>
      </c>
      <c r="H337" s="57" t="s">
        <v>75</v>
      </c>
      <c r="I337" s="58" t="s">
        <v>20</v>
      </c>
      <c r="J337" s="54" t="s">
        <v>3</v>
      </c>
      <c r="K337" s="59">
        <v>0.21</v>
      </c>
      <c r="L337" s="59">
        <v>0.35</v>
      </c>
      <c r="M337" s="59">
        <v>0.21</v>
      </c>
      <c r="N337" s="60">
        <v>1</v>
      </c>
      <c r="O337" s="60">
        <v>1</v>
      </c>
      <c r="P337" s="61">
        <v>3</v>
      </c>
      <c r="Q337" s="62">
        <v>25.66</v>
      </c>
      <c r="R337" s="63">
        <v>160.63</v>
      </c>
      <c r="S337" s="62">
        <v>365.23</v>
      </c>
      <c r="T337" s="68">
        <f t="shared" si="112"/>
        <v>2.0087650000000004</v>
      </c>
      <c r="U337" s="67">
        <v>7.34</v>
      </c>
      <c r="V337" s="66" t="s">
        <v>45</v>
      </c>
      <c r="W337" s="63">
        <v>0</v>
      </c>
      <c r="X337" s="93">
        <f t="shared" si="114"/>
        <v>12.18</v>
      </c>
      <c r="Y337" s="94">
        <f t="shared" si="115"/>
        <v>12.18</v>
      </c>
      <c r="Z337" s="68">
        <v>0</v>
      </c>
      <c r="AA337" s="69">
        <f t="shared" si="113"/>
        <v>194.33876500000002</v>
      </c>
      <c r="AB337" s="102"/>
      <c r="AC337" s="95" t="s">
        <v>2157</v>
      </c>
    </row>
    <row r="338" spans="1:29" x14ac:dyDescent="0.25">
      <c r="A338" s="96"/>
      <c r="B338" s="54">
        <v>79503</v>
      </c>
      <c r="C338" s="54" t="s">
        <v>2158</v>
      </c>
      <c r="D338" s="54" t="s">
        <v>2159</v>
      </c>
      <c r="E338" s="55">
        <v>45127</v>
      </c>
      <c r="F338" s="56" t="s">
        <v>44</v>
      </c>
      <c r="G338" s="54" t="s">
        <v>0</v>
      </c>
      <c r="H338" s="57" t="s">
        <v>54</v>
      </c>
      <c r="I338" s="58" t="s">
        <v>16</v>
      </c>
      <c r="J338" s="54" t="s">
        <v>3</v>
      </c>
      <c r="K338" s="59">
        <v>0.56999999999999995</v>
      </c>
      <c r="L338" s="59">
        <v>0.49</v>
      </c>
      <c r="M338" s="59">
        <v>0.83</v>
      </c>
      <c r="N338" s="60">
        <v>47</v>
      </c>
      <c r="O338" s="60">
        <v>790</v>
      </c>
      <c r="P338" s="61">
        <v>1816</v>
      </c>
      <c r="Q338" s="62">
        <v>5.0599999999999996</v>
      </c>
      <c r="R338" s="63">
        <v>9188.9599999999991</v>
      </c>
      <c r="S338" s="62">
        <v>1023354.2</v>
      </c>
      <c r="T338" s="68">
        <f t="shared" si="112"/>
        <v>5628.4481000000005</v>
      </c>
      <c r="U338" s="67">
        <v>7.34</v>
      </c>
      <c r="V338" s="66" t="s">
        <v>45</v>
      </c>
      <c r="W338" s="63">
        <v>0</v>
      </c>
      <c r="X338" s="93">
        <f t="shared" si="114"/>
        <v>7372.9599999999991</v>
      </c>
      <c r="Y338" s="94">
        <f t="shared" si="115"/>
        <v>7372.9599999999991</v>
      </c>
      <c r="Z338" s="68">
        <v>0</v>
      </c>
      <c r="AA338" s="69">
        <f t="shared" si="113"/>
        <v>29570.668099999999</v>
      </c>
      <c r="AB338" s="102"/>
      <c r="AC338" s="95" t="s">
        <v>2160</v>
      </c>
    </row>
    <row r="339" spans="1:29" x14ac:dyDescent="0.25">
      <c r="A339" s="96"/>
      <c r="B339" s="54">
        <v>79476</v>
      </c>
      <c r="C339" s="54" t="s">
        <v>2161</v>
      </c>
      <c r="D339" s="54" t="s">
        <v>2162</v>
      </c>
      <c r="E339" s="55">
        <v>45127</v>
      </c>
      <c r="F339" s="56" t="s">
        <v>44</v>
      </c>
      <c r="G339" s="54" t="s">
        <v>0</v>
      </c>
      <c r="H339" s="57" t="s">
        <v>60</v>
      </c>
      <c r="I339" s="58" t="s">
        <v>7</v>
      </c>
      <c r="J339" s="54" t="s">
        <v>3</v>
      </c>
      <c r="K339" s="59">
        <v>0.56999999999999995</v>
      </c>
      <c r="L339" s="59">
        <v>0.49</v>
      </c>
      <c r="M339" s="59">
        <v>0.83</v>
      </c>
      <c r="N339" s="60">
        <v>50</v>
      </c>
      <c r="O339" s="60">
        <v>950</v>
      </c>
      <c r="P339" s="61">
        <v>1932</v>
      </c>
      <c r="Q339" s="62">
        <v>13.77</v>
      </c>
      <c r="R339" s="63">
        <v>26603.64</v>
      </c>
      <c r="S339" s="62">
        <v>1096450.93</v>
      </c>
      <c r="T339" s="68">
        <f t="shared" si="112"/>
        <v>6030.4801150000003</v>
      </c>
      <c r="U339" s="67">
        <v>7.34</v>
      </c>
      <c r="V339" s="66" t="s">
        <v>45</v>
      </c>
      <c r="W339" s="63">
        <v>0</v>
      </c>
      <c r="X339" s="93">
        <f t="shared" si="114"/>
        <v>7843.9199999999992</v>
      </c>
      <c r="Y339" s="94">
        <f t="shared" si="115"/>
        <v>7843.9199999999992</v>
      </c>
      <c r="Z339" s="68">
        <v>0</v>
      </c>
      <c r="AA339" s="69">
        <f t="shared" si="113"/>
        <v>48329.300114999998</v>
      </c>
      <c r="AB339" s="102"/>
      <c r="AC339" s="95" t="s">
        <v>2163</v>
      </c>
    </row>
    <row r="340" spans="1:29" x14ac:dyDescent="0.25">
      <c r="A340" s="96"/>
      <c r="B340" s="54">
        <v>79515</v>
      </c>
      <c r="C340" s="54" t="s">
        <v>2164</v>
      </c>
      <c r="D340" s="54" t="s">
        <v>2165</v>
      </c>
      <c r="E340" s="55">
        <v>45127</v>
      </c>
      <c r="F340" s="56" t="s">
        <v>44</v>
      </c>
      <c r="G340" s="54" t="s">
        <v>0</v>
      </c>
      <c r="H340" s="57" t="s">
        <v>67</v>
      </c>
      <c r="I340" s="58" t="s">
        <v>22</v>
      </c>
      <c r="J340" s="54" t="s">
        <v>3</v>
      </c>
      <c r="K340" s="59">
        <v>0.56999999999999995</v>
      </c>
      <c r="L340" s="59">
        <v>0.49</v>
      </c>
      <c r="M340" s="59">
        <v>0.83</v>
      </c>
      <c r="N340" s="60">
        <v>17</v>
      </c>
      <c r="O340" s="60">
        <v>323</v>
      </c>
      <c r="P340" s="61">
        <v>657</v>
      </c>
      <c r="Q340" s="62">
        <v>15.29</v>
      </c>
      <c r="R340" s="63">
        <v>10045.530000000001</v>
      </c>
      <c r="S340" s="62">
        <v>365483.64</v>
      </c>
      <c r="T340" s="68">
        <f t="shared" si="112"/>
        <v>2010.1600200000003</v>
      </c>
      <c r="U340" s="67">
        <v>7.34</v>
      </c>
      <c r="V340" s="66" t="s">
        <v>45</v>
      </c>
      <c r="W340" s="63">
        <v>0</v>
      </c>
      <c r="X340" s="93">
        <f t="shared" si="114"/>
        <v>2667.4199999999996</v>
      </c>
      <c r="Y340" s="94">
        <f t="shared" si="115"/>
        <v>2667.4199999999996</v>
      </c>
      <c r="Z340" s="68">
        <v>0</v>
      </c>
      <c r="AA340" s="69">
        <f t="shared" si="113"/>
        <v>17397.870020000002</v>
      </c>
      <c r="AB340" s="102"/>
      <c r="AC340" s="95" t="s">
        <v>2166</v>
      </c>
    </row>
    <row r="341" spans="1:29" x14ac:dyDescent="0.25">
      <c r="A341" s="96"/>
      <c r="B341" s="54">
        <v>79506</v>
      </c>
      <c r="C341" s="54" t="s">
        <v>2167</v>
      </c>
      <c r="D341" s="54" t="s">
        <v>2168</v>
      </c>
      <c r="E341" s="55">
        <v>45127</v>
      </c>
      <c r="F341" s="56" t="s">
        <v>44</v>
      </c>
      <c r="G341" s="54" t="s">
        <v>0</v>
      </c>
      <c r="H341" s="57" t="s">
        <v>55</v>
      </c>
      <c r="I341" s="58" t="s">
        <v>18</v>
      </c>
      <c r="J341" s="54" t="s">
        <v>3</v>
      </c>
      <c r="K341" s="59">
        <v>0.56999999999999995</v>
      </c>
      <c r="L341" s="59">
        <v>0.49</v>
      </c>
      <c r="M341" s="59">
        <v>0.83</v>
      </c>
      <c r="N341" s="60">
        <v>10</v>
      </c>
      <c r="O341" s="60">
        <v>190</v>
      </c>
      <c r="P341" s="61">
        <v>386</v>
      </c>
      <c r="Q341" s="62">
        <v>7.87</v>
      </c>
      <c r="R341" s="63">
        <v>3037.82</v>
      </c>
      <c r="S341" s="62">
        <v>219290.19</v>
      </c>
      <c r="T341" s="68">
        <f t="shared" si="112"/>
        <v>1206.0960450000002</v>
      </c>
      <c r="U341" s="67">
        <v>7.34</v>
      </c>
      <c r="V341" s="66" t="s">
        <v>45</v>
      </c>
      <c r="W341" s="63">
        <v>0</v>
      </c>
      <c r="X341" s="93">
        <f t="shared" si="114"/>
        <v>1567.1599999999999</v>
      </c>
      <c r="Y341" s="94">
        <f t="shared" si="115"/>
        <v>1567.1599999999999</v>
      </c>
      <c r="Z341" s="68">
        <v>0</v>
      </c>
      <c r="AA341" s="69">
        <f t="shared" si="113"/>
        <v>7385.5760449999998</v>
      </c>
      <c r="AB341" s="102"/>
      <c r="AC341" s="95" t="s">
        <v>2099</v>
      </c>
    </row>
    <row r="342" spans="1:29" x14ac:dyDescent="0.25">
      <c r="A342" s="96"/>
      <c r="B342" s="54">
        <v>81053</v>
      </c>
      <c r="C342" s="54" t="s">
        <v>2169</v>
      </c>
      <c r="D342" s="54" t="s">
        <v>2170</v>
      </c>
      <c r="E342" s="55">
        <v>45138</v>
      </c>
      <c r="F342" s="56" t="s">
        <v>44</v>
      </c>
      <c r="G342" s="54" t="s">
        <v>0</v>
      </c>
      <c r="H342" s="57" t="s">
        <v>58</v>
      </c>
      <c r="I342" s="58" t="s">
        <v>17</v>
      </c>
      <c r="J342" s="54" t="s">
        <v>3</v>
      </c>
      <c r="K342" s="59">
        <v>0.56999999999999995</v>
      </c>
      <c r="L342" s="59">
        <v>0.49</v>
      </c>
      <c r="M342" s="59">
        <v>0.83</v>
      </c>
      <c r="N342" s="60">
        <v>34</v>
      </c>
      <c r="O342" s="60">
        <v>952</v>
      </c>
      <c r="P342" s="61">
        <v>1314</v>
      </c>
      <c r="Q342" s="62">
        <v>9.11</v>
      </c>
      <c r="R342" s="63">
        <v>11970.54</v>
      </c>
      <c r="S342" s="62">
        <v>2962880.83</v>
      </c>
      <c r="T342" s="68">
        <f t="shared" si="112"/>
        <v>16295.844565000001</v>
      </c>
      <c r="U342" s="67">
        <v>7.34</v>
      </c>
      <c r="V342" s="66" t="s">
        <v>45</v>
      </c>
      <c r="W342" s="63">
        <v>0</v>
      </c>
      <c r="X342" s="93">
        <f t="shared" si="114"/>
        <v>5334.8399999999992</v>
      </c>
      <c r="Y342" s="94">
        <f t="shared" si="115"/>
        <v>5334.8399999999992</v>
      </c>
      <c r="Z342" s="68">
        <v>0</v>
      </c>
      <c r="AA342" s="69">
        <f t="shared" si="113"/>
        <v>38943.404564999997</v>
      </c>
      <c r="AB342" s="102"/>
      <c r="AC342" s="95" t="s">
        <v>2171</v>
      </c>
    </row>
    <row r="343" spans="1:29" x14ac:dyDescent="0.25">
      <c r="A343" s="96"/>
      <c r="B343" s="54">
        <v>78859</v>
      </c>
      <c r="C343" s="54" t="s">
        <v>2172</v>
      </c>
      <c r="D343" s="54" t="s">
        <v>2173</v>
      </c>
      <c r="E343" s="55">
        <v>45124</v>
      </c>
      <c r="F343" s="56" t="s">
        <v>44</v>
      </c>
      <c r="G343" s="54" t="s">
        <v>0</v>
      </c>
      <c r="H343" s="57" t="s">
        <v>60</v>
      </c>
      <c r="I343" s="58" t="s">
        <v>7</v>
      </c>
      <c r="J343" s="54" t="s">
        <v>3</v>
      </c>
      <c r="K343" s="59">
        <v>0.32</v>
      </c>
      <c r="L343" s="59">
        <v>0.39</v>
      </c>
      <c r="M343" s="59">
        <v>0.4</v>
      </c>
      <c r="N343" s="60">
        <v>1</v>
      </c>
      <c r="O343" s="60">
        <v>7</v>
      </c>
      <c r="P343" s="61">
        <v>8</v>
      </c>
      <c r="Q343" s="62">
        <v>24.74</v>
      </c>
      <c r="R343" s="63">
        <v>197.92</v>
      </c>
      <c r="S343" s="62">
        <v>3979.23</v>
      </c>
      <c r="T343" s="68">
        <f t="shared" si="112"/>
        <v>21.885765000000003</v>
      </c>
      <c r="U343" s="67">
        <v>7.34</v>
      </c>
      <c r="V343" s="66" t="s">
        <v>64</v>
      </c>
      <c r="W343" s="63">
        <f t="shared" ref="W343" si="121">P343*3.53</f>
        <v>28.24</v>
      </c>
      <c r="X343" s="93">
        <f t="shared" si="114"/>
        <v>32.479999999999997</v>
      </c>
      <c r="Y343" s="94">
        <f t="shared" si="115"/>
        <v>32.479999999999997</v>
      </c>
      <c r="Z343" s="68">
        <v>0</v>
      </c>
      <c r="AA343" s="69">
        <f t="shared" si="113"/>
        <v>320.34576500000003</v>
      </c>
      <c r="AB343" s="102"/>
      <c r="AC343" s="95" t="s">
        <v>2174</v>
      </c>
    </row>
    <row r="344" spans="1:29" x14ac:dyDescent="0.25">
      <c r="A344" s="96"/>
      <c r="B344" s="54">
        <v>79731</v>
      </c>
      <c r="C344" s="54" t="s">
        <v>2175</v>
      </c>
      <c r="D344" s="54" t="s">
        <v>2176</v>
      </c>
      <c r="E344" s="55">
        <v>45128</v>
      </c>
      <c r="F344" s="56" t="s">
        <v>44</v>
      </c>
      <c r="G344" s="54" t="s">
        <v>0</v>
      </c>
      <c r="H344" s="57" t="s">
        <v>61</v>
      </c>
      <c r="I344" s="58" t="s">
        <v>24</v>
      </c>
      <c r="J344" s="54" t="s">
        <v>3</v>
      </c>
      <c r="K344" s="59">
        <v>0</v>
      </c>
      <c r="L344" s="59">
        <v>0</v>
      </c>
      <c r="M344" s="59">
        <v>0</v>
      </c>
      <c r="N344" s="60">
        <v>85</v>
      </c>
      <c r="O344" s="60">
        <v>1255</v>
      </c>
      <c r="P344" s="61">
        <v>1255</v>
      </c>
      <c r="Q344" s="62">
        <v>8.51</v>
      </c>
      <c r="R344" s="63">
        <v>10680.05</v>
      </c>
      <c r="S344" s="62">
        <v>222959.7</v>
      </c>
      <c r="T344" s="68">
        <f t="shared" si="112"/>
        <v>1226.2783500000003</v>
      </c>
      <c r="U344" s="67">
        <v>7.34</v>
      </c>
      <c r="V344" s="66" t="s">
        <v>45</v>
      </c>
      <c r="W344" s="63">
        <v>0</v>
      </c>
      <c r="X344" s="93">
        <f t="shared" si="114"/>
        <v>5095.2999999999993</v>
      </c>
      <c r="Y344" s="94">
        <f t="shared" si="115"/>
        <v>5095.2999999999993</v>
      </c>
      <c r="Z344" s="68">
        <v>0</v>
      </c>
      <c r="AA344" s="69">
        <f t="shared" si="113"/>
        <v>22104.268349999998</v>
      </c>
      <c r="AB344" s="102"/>
      <c r="AC344" s="95" t="s">
        <v>2177</v>
      </c>
    </row>
    <row r="345" spans="1:29" x14ac:dyDescent="0.25">
      <c r="A345" s="96"/>
      <c r="B345" s="54">
        <v>79733</v>
      </c>
      <c r="C345" s="54" t="s">
        <v>2178</v>
      </c>
      <c r="D345" s="54" t="s">
        <v>2179</v>
      </c>
      <c r="E345" s="55">
        <v>45128</v>
      </c>
      <c r="F345" s="56" t="s">
        <v>44</v>
      </c>
      <c r="G345" s="54" t="s">
        <v>0</v>
      </c>
      <c r="H345" s="57" t="s">
        <v>58</v>
      </c>
      <c r="I345" s="58" t="s">
        <v>17</v>
      </c>
      <c r="J345" s="54" t="s">
        <v>3</v>
      </c>
      <c r="K345" s="59">
        <v>0.45</v>
      </c>
      <c r="L345" s="59">
        <v>0.57999999999999996</v>
      </c>
      <c r="M345" s="59">
        <v>0.65</v>
      </c>
      <c r="N345" s="60">
        <v>12</v>
      </c>
      <c r="O345" s="60">
        <v>480</v>
      </c>
      <c r="P345" s="61">
        <v>480</v>
      </c>
      <c r="Q345" s="62">
        <v>10.88</v>
      </c>
      <c r="R345" s="63">
        <v>5222.3999999999996</v>
      </c>
      <c r="S345" s="62">
        <v>37566</v>
      </c>
      <c r="T345" s="68">
        <f t="shared" si="112"/>
        <v>206.61300000000003</v>
      </c>
      <c r="U345" s="67">
        <v>7.34</v>
      </c>
      <c r="V345" s="66" t="s">
        <v>45</v>
      </c>
      <c r="W345" s="63">
        <v>0</v>
      </c>
      <c r="X345" s="93">
        <f t="shared" si="114"/>
        <v>1948.7999999999997</v>
      </c>
      <c r="Y345" s="94">
        <f t="shared" si="115"/>
        <v>1948.7999999999997</v>
      </c>
      <c r="Z345" s="68">
        <v>0</v>
      </c>
      <c r="AA345" s="69">
        <f t="shared" si="113"/>
        <v>9333.9529999999995</v>
      </c>
      <c r="AB345" s="102"/>
      <c r="AC345" s="95" t="s">
        <v>2180</v>
      </c>
    </row>
    <row r="346" spans="1:29" x14ac:dyDescent="0.25">
      <c r="A346" s="96"/>
      <c r="B346" s="54">
        <v>78841</v>
      </c>
      <c r="C346" s="54" t="s">
        <v>2181</v>
      </c>
      <c r="D346" s="54" t="s">
        <v>2182</v>
      </c>
      <c r="E346" s="55">
        <v>45123</v>
      </c>
      <c r="F346" s="56" t="s">
        <v>44</v>
      </c>
      <c r="G346" s="54" t="s">
        <v>0</v>
      </c>
      <c r="H346" s="57" t="s">
        <v>58</v>
      </c>
      <c r="I346" s="58" t="s">
        <v>17</v>
      </c>
      <c r="J346" s="54" t="s">
        <v>3</v>
      </c>
      <c r="K346" s="59">
        <v>0.32</v>
      </c>
      <c r="L346" s="59">
        <v>0.39</v>
      </c>
      <c r="M346" s="59">
        <v>0.4</v>
      </c>
      <c r="N346" s="60">
        <v>1</v>
      </c>
      <c r="O346" s="60">
        <v>7</v>
      </c>
      <c r="P346" s="61">
        <v>8</v>
      </c>
      <c r="Q346" s="62">
        <v>16.190000000000001</v>
      </c>
      <c r="R346" s="63">
        <v>129.52000000000001</v>
      </c>
      <c r="S346" s="62">
        <v>3979.23</v>
      </c>
      <c r="T346" s="68">
        <f t="shared" si="112"/>
        <v>21.885765000000003</v>
      </c>
      <c r="U346" s="67">
        <v>7.34</v>
      </c>
      <c r="V346" s="66" t="s">
        <v>64</v>
      </c>
      <c r="W346" s="63">
        <f t="shared" ref="W346" si="122">P346*3.53</f>
        <v>28.24</v>
      </c>
      <c r="X346" s="93">
        <f t="shared" si="114"/>
        <v>32.479999999999997</v>
      </c>
      <c r="Y346" s="94">
        <f t="shared" si="115"/>
        <v>32.479999999999997</v>
      </c>
      <c r="Z346" s="68">
        <v>0</v>
      </c>
      <c r="AA346" s="69">
        <f t="shared" si="113"/>
        <v>251.94576499999999</v>
      </c>
      <c r="AB346" s="102"/>
      <c r="AC346" s="95" t="s">
        <v>2183</v>
      </c>
    </row>
    <row r="347" spans="1:29" x14ac:dyDescent="0.25">
      <c r="A347" s="96"/>
      <c r="B347" s="54">
        <v>79789</v>
      </c>
      <c r="C347" s="54" t="s">
        <v>2184</v>
      </c>
      <c r="D347" s="54" t="s">
        <v>2185</v>
      </c>
      <c r="E347" s="55">
        <v>45129</v>
      </c>
      <c r="F347" s="56" t="s">
        <v>44</v>
      </c>
      <c r="G347" s="54" t="s">
        <v>0</v>
      </c>
      <c r="H347" s="57" t="s">
        <v>48</v>
      </c>
      <c r="I347" s="58" t="s">
        <v>9</v>
      </c>
      <c r="J347" s="54" t="s">
        <v>10</v>
      </c>
      <c r="K347" s="59">
        <v>0.42</v>
      </c>
      <c r="L347" s="59">
        <v>0.39</v>
      </c>
      <c r="M347" s="59">
        <v>0.66</v>
      </c>
      <c r="N347" s="60">
        <v>10</v>
      </c>
      <c r="O347" s="60">
        <v>30</v>
      </c>
      <c r="P347" s="61">
        <v>180</v>
      </c>
      <c r="Q347" s="62">
        <v>8.33</v>
      </c>
      <c r="R347" s="63">
        <v>1499.4</v>
      </c>
      <c r="S347" s="62">
        <v>130000</v>
      </c>
      <c r="T347" s="68">
        <f t="shared" si="112"/>
        <v>715.00000000000011</v>
      </c>
      <c r="U347" s="67">
        <v>7.34</v>
      </c>
      <c r="V347" s="66" t="s">
        <v>45</v>
      </c>
      <c r="W347" s="63">
        <v>0</v>
      </c>
      <c r="X347" s="93">
        <f t="shared" si="114"/>
        <v>730.8</v>
      </c>
      <c r="Y347" s="94">
        <f t="shared" si="115"/>
        <v>730.8</v>
      </c>
      <c r="Z347" s="68">
        <f t="shared" ref="Z347" si="123">P347*3.53</f>
        <v>635.4</v>
      </c>
      <c r="AA347" s="69">
        <f t="shared" si="113"/>
        <v>4318.74</v>
      </c>
      <c r="AB347" s="102"/>
      <c r="AC347" s="95" t="s">
        <v>2007</v>
      </c>
    </row>
    <row r="348" spans="1:29" x14ac:dyDescent="0.25">
      <c r="A348" s="96"/>
      <c r="B348" s="54">
        <v>79779</v>
      </c>
      <c r="C348" s="54" t="s">
        <v>2186</v>
      </c>
      <c r="D348" s="54" t="s">
        <v>2187</v>
      </c>
      <c r="E348" s="55">
        <v>45129</v>
      </c>
      <c r="F348" s="56" t="s">
        <v>44</v>
      </c>
      <c r="G348" s="54" t="s">
        <v>0</v>
      </c>
      <c r="H348" s="57" t="s">
        <v>74</v>
      </c>
      <c r="I348" s="58" t="s">
        <v>8</v>
      </c>
      <c r="J348" s="54" t="s">
        <v>3</v>
      </c>
      <c r="K348" s="59">
        <v>0.44</v>
      </c>
      <c r="L348" s="59">
        <v>0.44</v>
      </c>
      <c r="M348" s="59">
        <v>0.43</v>
      </c>
      <c r="N348" s="60">
        <v>1</v>
      </c>
      <c r="O348" s="60">
        <v>18</v>
      </c>
      <c r="P348" s="61">
        <v>18</v>
      </c>
      <c r="Q348" s="62">
        <v>27.93</v>
      </c>
      <c r="R348" s="63">
        <v>502.74</v>
      </c>
      <c r="S348" s="62">
        <v>59749.49</v>
      </c>
      <c r="T348" s="68">
        <f t="shared" si="112"/>
        <v>328.62219500000003</v>
      </c>
      <c r="U348" s="67">
        <v>7.34</v>
      </c>
      <c r="V348" s="66" t="s">
        <v>45</v>
      </c>
      <c r="W348" s="63">
        <v>0</v>
      </c>
      <c r="X348" s="93">
        <f t="shared" si="114"/>
        <v>73.08</v>
      </c>
      <c r="Y348" s="94">
        <f t="shared" si="115"/>
        <v>73.08</v>
      </c>
      <c r="Z348" s="68">
        <v>0</v>
      </c>
      <c r="AA348" s="69">
        <f t="shared" si="113"/>
        <v>984.86219500000016</v>
      </c>
      <c r="AB348" s="102"/>
      <c r="AC348" s="95" t="s">
        <v>2188</v>
      </c>
    </row>
    <row r="349" spans="1:29" x14ac:dyDescent="0.25">
      <c r="A349" s="96"/>
      <c r="B349" s="54">
        <v>79787</v>
      </c>
      <c r="C349" s="54" t="s">
        <v>2189</v>
      </c>
      <c r="D349" s="54" t="s">
        <v>2190</v>
      </c>
      <c r="E349" s="55">
        <v>45129</v>
      </c>
      <c r="F349" s="56" t="s">
        <v>44</v>
      </c>
      <c r="G349" s="54" t="s">
        <v>0</v>
      </c>
      <c r="H349" s="57" t="s">
        <v>1</v>
      </c>
      <c r="I349" s="58" t="s">
        <v>2</v>
      </c>
      <c r="J349" s="54" t="s">
        <v>3</v>
      </c>
      <c r="K349" s="59">
        <v>0.44</v>
      </c>
      <c r="L349" s="59">
        <v>0.44</v>
      </c>
      <c r="M349" s="59">
        <v>0.43</v>
      </c>
      <c r="N349" s="60">
        <v>1</v>
      </c>
      <c r="O349" s="60">
        <v>21</v>
      </c>
      <c r="P349" s="61">
        <v>21</v>
      </c>
      <c r="Q349" s="62">
        <v>14.56</v>
      </c>
      <c r="R349" s="63">
        <v>305.76</v>
      </c>
      <c r="S349" s="62">
        <v>149373.72</v>
      </c>
      <c r="T349" s="68">
        <f t="shared" si="112"/>
        <v>821.55546000000004</v>
      </c>
      <c r="U349" s="67">
        <v>7.34</v>
      </c>
      <c r="V349" s="66" t="s">
        <v>45</v>
      </c>
      <c r="W349" s="63">
        <v>0</v>
      </c>
      <c r="X349" s="93">
        <f t="shared" si="114"/>
        <v>85.259999999999991</v>
      </c>
      <c r="Y349" s="94">
        <f t="shared" si="115"/>
        <v>85.259999999999991</v>
      </c>
      <c r="Z349" s="68">
        <v>0</v>
      </c>
      <c r="AA349" s="69">
        <f t="shared" si="113"/>
        <v>1305.1754599999999</v>
      </c>
      <c r="AB349" s="102"/>
      <c r="AC349" s="95" t="s">
        <v>2191</v>
      </c>
    </row>
    <row r="350" spans="1:29" x14ac:dyDescent="0.25">
      <c r="A350" s="96"/>
      <c r="B350" s="54">
        <v>79778</v>
      </c>
      <c r="C350" s="54" t="s">
        <v>2192</v>
      </c>
      <c r="D350" s="54" t="s">
        <v>2193</v>
      </c>
      <c r="E350" s="55">
        <v>45129</v>
      </c>
      <c r="F350" s="56" t="s">
        <v>44</v>
      </c>
      <c r="G350" s="54" t="s">
        <v>0</v>
      </c>
      <c r="H350" s="57" t="s">
        <v>46</v>
      </c>
      <c r="I350" s="58" t="s">
        <v>11</v>
      </c>
      <c r="J350" s="54" t="s">
        <v>3</v>
      </c>
      <c r="K350" s="59">
        <v>0.45</v>
      </c>
      <c r="L350" s="59">
        <v>0.45</v>
      </c>
      <c r="M350" s="59">
        <v>0.4</v>
      </c>
      <c r="N350" s="60">
        <v>1</v>
      </c>
      <c r="O350" s="60">
        <v>19</v>
      </c>
      <c r="P350" s="61">
        <v>19</v>
      </c>
      <c r="Q350" s="62">
        <v>9.2899999999999991</v>
      </c>
      <c r="R350" s="63">
        <v>176.51</v>
      </c>
      <c r="S350" s="62">
        <v>74686.86</v>
      </c>
      <c r="T350" s="68">
        <f t="shared" si="112"/>
        <v>410.77773000000002</v>
      </c>
      <c r="U350" s="67">
        <v>7.34</v>
      </c>
      <c r="V350" s="66" t="s">
        <v>45</v>
      </c>
      <c r="W350" s="63">
        <v>0</v>
      </c>
      <c r="X350" s="93">
        <f t="shared" si="114"/>
        <v>77.139999999999986</v>
      </c>
      <c r="Y350" s="94">
        <f t="shared" si="115"/>
        <v>77.139999999999986</v>
      </c>
      <c r="Z350" s="68">
        <v>0</v>
      </c>
      <c r="AA350" s="69">
        <f t="shared" si="113"/>
        <v>748.90773000000002</v>
      </c>
      <c r="AB350" s="102"/>
      <c r="AC350" s="95" t="s">
        <v>2194</v>
      </c>
    </row>
    <row r="351" spans="1:29" x14ac:dyDescent="0.25">
      <c r="A351" s="96"/>
      <c r="B351" s="54">
        <v>79781</v>
      </c>
      <c r="C351" s="54" t="s">
        <v>2195</v>
      </c>
      <c r="D351" s="54" t="s">
        <v>2196</v>
      </c>
      <c r="E351" s="55">
        <v>45129</v>
      </c>
      <c r="F351" s="56" t="s">
        <v>44</v>
      </c>
      <c r="G351" s="54" t="s">
        <v>0</v>
      </c>
      <c r="H351" s="57" t="s">
        <v>52</v>
      </c>
      <c r="I351" s="58" t="s">
        <v>19</v>
      </c>
      <c r="J351" s="54" t="s">
        <v>3</v>
      </c>
      <c r="K351" s="59">
        <v>0.44</v>
      </c>
      <c r="L351" s="59">
        <v>0.44</v>
      </c>
      <c r="M351" s="59">
        <v>0.4</v>
      </c>
      <c r="N351" s="60">
        <v>1</v>
      </c>
      <c r="O351" s="60">
        <v>18</v>
      </c>
      <c r="P351" s="61">
        <v>18</v>
      </c>
      <c r="Q351" s="62">
        <v>26.6</v>
      </c>
      <c r="R351" s="63">
        <v>478.8</v>
      </c>
      <c r="S351" s="62">
        <v>44812.11</v>
      </c>
      <c r="T351" s="68">
        <f t="shared" si="112"/>
        <v>246.46660500000002</v>
      </c>
      <c r="U351" s="67">
        <v>7.34</v>
      </c>
      <c r="V351" s="66" t="s">
        <v>45</v>
      </c>
      <c r="W351" s="63">
        <v>0</v>
      </c>
      <c r="X351" s="93">
        <f t="shared" si="114"/>
        <v>73.08</v>
      </c>
      <c r="Y351" s="94">
        <f t="shared" si="115"/>
        <v>73.08</v>
      </c>
      <c r="Z351" s="68">
        <v>0</v>
      </c>
      <c r="AA351" s="69">
        <f t="shared" si="113"/>
        <v>878.76660500000014</v>
      </c>
      <c r="AB351" s="102"/>
      <c r="AC351" s="95" t="s">
        <v>2197</v>
      </c>
    </row>
    <row r="352" spans="1:29" x14ac:dyDescent="0.25">
      <c r="A352" s="96"/>
      <c r="B352" s="54">
        <v>79785</v>
      </c>
      <c r="C352" s="54" t="s">
        <v>2198</v>
      </c>
      <c r="D352" s="54" t="s">
        <v>2199</v>
      </c>
      <c r="E352" s="55">
        <v>45129</v>
      </c>
      <c r="F352" s="56" t="s">
        <v>44</v>
      </c>
      <c r="G352" s="54" t="s">
        <v>0</v>
      </c>
      <c r="H352" s="57" t="s">
        <v>58</v>
      </c>
      <c r="I352" s="58" t="s">
        <v>17</v>
      </c>
      <c r="J352" s="54" t="s">
        <v>3</v>
      </c>
      <c r="K352" s="59">
        <v>0.44</v>
      </c>
      <c r="L352" s="59">
        <v>0.44</v>
      </c>
      <c r="M352" s="59">
        <v>0.43</v>
      </c>
      <c r="N352" s="60">
        <v>1</v>
      </c>
      <c r="O352" s="60">
        <v>18</v>
      </c>
      <c r="P352" s="61">
        <v>18</v>
      </c>
      <c r="Q352" s="62">
        <v>16.190000000000001</v>
      </c>
      <c r="R352" s="63">
        <v>291.42</v>
      </c>
      <c r="S352" s="62">
        <v>44812.11</v>
      </c>
      <c r="T352" s="68">
        <f t="shared" si="112"/>
        <v>246.46660500000002</v>
      </c>
      <c r="U352" s="67">
        <v>7.34</v>
      </c>
      <c r="V352" s="66" t="s">
        <v>45</v>
      </c>
      <c r="W352" s="63">
        <v>0</v>
      </c>
      <c r="X352" s="93">
        <f t="shared" si="114"/>
        <v>73.08</v>
      </c>
      <c r="Y352" s="94">
        <f t="shared" si="115"/>
        <v>73.08</v>
      </c>
      <c r="Z352" s="68">
        <v>0</v>
      </c>
      <c r="AA352" s="69">
        <f t="shared" si="113"/>
        <v>691.38660500000015</v>
      </c>
      <c r="AB352" s="102"/>
      <c r="AC352" s="95" t="s">
        <v>2200</v>
      </c>
    </row>
    <row r="353" spans="1:29" x14ac:dyDescent="0.25">
      <c r="A353" s="96"/>
      <c r="B353" s="54">
        <v>79782</v>
      </c>
      <c r="C353" s="54" t="s">
        <v>2201</v>
      </c>
      <c r="D353" s="54" t="s">
        <v>2202</v>
      </c>
      <c r="E353" s="55">
        <v>45129</v>
      </c>
      <c r="F353" s="56" t="s">
        <v>44</v>
      </c>
      <c r="G353" s="54" t="s">
        <v>0</v>
      </c>
      <c r="H353" s="57" t="s">
        <v>75</v>
      </c>
      <c r="I353" s="58" t="s">
        <v>20</v>
      </c>
      <c r="J353" s="54" t="s">
        <v>3</v>
      </c>
      <c r="K353" s="59">
        <v>0.44</v>
      </c>
      <c r="L353" s="59">
        <v>0.44</v>
      </c>
      <c r="M353" s="59">
        <v>0.43</v>
      </c>
      <c r="N353" s="60">
        <v>1</v>
      </c>
      <c r="O353" s="60">
        <v>18</v>
      </c>
      <c r="P353" s="61">
        <v>18</v>
      </c>
      <c r="Q353" s="62">
        <v>25.66</v>
      </c>
      <c r="R353" s="63">
        <v>461.88</v>
      </c>
      <c r="S353" s="62">
        <v>42678.2</v>
      </c>
      <c r="T353" s="68">
        <f t="shared" si="112"/>
        <v>234.73010000000002</v>
      </c>
      <c r="U353" s="67">
        <v>7.34</v>
      </c>
      <c r="V353" s="66" t="s">
        <v>45</v>
      </c>
      <c r="W353" s="63">
        <v>0</v>
      </c>
      <c r="X353" s="93">
        <f t="shared" si="114"/>
        <v>73.08</v>
      </c>
      <c r="Y353" s="94">
        <f t="shared" si="115"/>
        <v>73.08</v>
      </c>
      <c r="Z353" s="68">
        <v>0</v>
      </c>
      <c r="AA353" s="69">
        <f t="shared" si="113"/>
        <v>850.1101000000001</v>
      </c>
      <c r="AB353" s="102"/>
      <c r="AC353" s="95" t="s">
        <v>2203</v>
      </c>
    </row>
    <row r="354" spans="1:29" x14ac:dyDescent="0.25">
      <c r="A354" s="96"/>
      <c r="B354" s="54">
        <v>79780</v>
      </c>
      <c r="C354" s="54" t="s">
        <v>2204</v>
      </c>
      <c r="D354" s="54" t="s">
        <v>2205</v>
      </c>
      <c r="E354" s="55">
        <v>45129</v>
      </c>
      <c r="F354" s="56" t="s">
        <v>44</v>
      </c>
      <c r="G354" s="54" t="s">
        <v>0</v>
      </c>
      <c r="H354" s="57" t="s">
        <v>74</v>
      </c>
      <c r="I354" s="58" t="s">
        <v>8</v>
      </c>
      <c r="J354" s="54" t="s">
        <v>3</v>
      </c>
      <c r="K354" s="59">
        <v>0.44</v>
      </c>
      <c r="L354" s="59">
        <v>0.44</v>
      </c>
      <c r="M354" s="59">
        <v>0.43</v>
      </c>
      <c r="N354" s="60">
        <v>1</v>
      </c>
      <c r="O354" s="60">
        <v>21</v>
      </c>
      <c r="P354" s="61">
        <v>21</v>
      </c>
      <c r="Q354" s="62">
        <v>27.93</v>
      </c>
      <c r="R354" s="63">
        <v>586.53</v>
      </c>
      <c r="S354" s="62">
        <v>11889.71</v>
      </c>
      <c r="T354" s="68">
        <f t="shared" si="112"/>
        <v>65.393405000000001</v>
      </c>
      <c r="U354" s="67">
        <v>7.34</v>
      </c>
      <c r="V354" s="66" t="s">
        <v>45</v>
      </c>
      <c r="W354" s="63">
        <v>0</v>
      </c>
      <c r="X354" s="93">
        <f t="shared" si="114"/>
        <v>85.259999999999991</v>
      </c>
      <c r="Y354" s="94">
        <f t="shared" si="115"/>
        <v>85.259999999999991</v>
      </c>
      <c r="Z354" s="68">
        <v>0</v>
      </c>
      <c r="AA354" s="69">
        <f t="shared" si="113"/>
        <v>829.78340500000002</v>
      </c>
      <c r="AB354" s="102"/>
      <c r="AC354" s="95" t="s">
        <v>2188</v>
      </c>
    </row>
    <row r="355" spans="1:29" x14ac:dyDescent="0.25">
      <c r="A355" s="96"/>
      <c r="B355" s="54">
        <v>79776</v>
      </c>
      <c r="C355" s="54" t="s">
        <v>2206</v>
      </c>
      <c r="D355" s="54" t="s">
        <v>2207</v>
      </c>
      <c r="E355" s="55">
        <v>45129</v>
      </c>
      <c r="F355" s="56" t="s">
        <v>44</v>
      </c>
      <c r="G355" s="54" t="s">
        <v>0</v>
      </c>
      <c r="H355" s="57" t="s">
        <v>81</v>
      </c>
      <c r="I355" s="58" t="s">
        <v>5</v>
      </c>
      <c r="J355" s="54" t="s">
        <v>10</v>
      </c>
      <c r="K355" s="59">
        <v>0.44</v>
      </c>
      <c r="L355" s="59">
        <v>0.44</v>
      </c>
      <c r="M355" s="59">
        <v>0.43</v>
      </c>
      <c r="N355" s="60">
        <v>1</v>
      </c>
      <c r="O355" s="60">
        <v>20</v>
      </c>
      <c r="P355" s="61">
        <v>20</v>
      </c>
      <c r="Q355" s="62">
        <v>15.21</v>
      </c>
      <c r="R355" s="63">
        <v>304.2</v>
      </c>
      <c r="S355" s="62">
        <v>10975.12</v>
      </c>
      <c r="T355" s="68">
        <f t="shared" si="112"/>
        <v>60.363160000000008</v>
      </c>
      <c r="U355" s="67">
        <v>7.34</v>
      </c>
      <c r="V355" s="66" t="s">
        <v>45</v>
      </c>
      <c r="W355" s="63">
        <v>0</v>
      </c>
      <c r="X355" s="93">
        <f t="shared" si="114"/>
        <v>81.199999999999989</v>
      </c>
      <c r="Y355" s="94">
        <f t="shared" si="115"/>
        <v>81.199999999999989</v>
      </c>
      <c r="Z355" s="68">
        <f t="shared" ref="Z355" si="124">P355*3.53</f>
        <v>70.599999999999994</v>
      </c>
      <c r="AA355" s="69">
        <f t="shared" si="113"/>
        <v>604.90315999999996</v>
      </c>
      <c r="AB355" s="102"/>
      <c r="AC355" s="95" t="s">
        <v>2208</v>
      </c>
    </row>
    <row r="356" spans="1:29" x14ac:dyDescent="0.25">
      <c r="A356" s="96"/>
      <c r="B356" s="54">
        <v>79784</v>
      </c>
      <c r="C356" s="54" t="s">
        <v>2209</v>
      </c>
      <c r="D356" s="54" t="s">
        <v>2210</v>
      </c>
      <c r="E356" s="55">
        <v>45129</v>
      </c>
      <c r="F356" s="56" t="s">
        <v>44</v>
      </c>
      <c r="G356" s="54" t="s">
        <v>0</v>
      </c>
      <c r="H356" s="57" t="s">
        <v>57</v>
      </c>
      <c r="I356" s="58" t="s">
        <v>12</v>
      </c>
      <c r="J356" s="54" t="s">
        <v>3</v>
      </c>
      <c r="K356" s="59">
        <v>0.52</v>
      </c>
      <c r="L356" s="59">
        <v>0.52</v>
      </c>
      <c r="M356" s="59">
        <v>0.55000000000000004</v>
      </c>
      <c r="N356" s="60">
        <v>1</v>
      </c>
      <c r="O356" s="60">
        <v>22</v>
      </c>
      <c r="P356" s="61">
        <v>25</v>
      </c>
      <c r="Q356" s="62">
        <v>21.07</v>
      </c>
      <c r="R356" s="63">
        <v>526.75</v>
      </c>
      <c r="S356" s="62">
        <v>14633.49</v>
      </c>
      <c r="T356" s="68">
        <f t="shared" si="112"/>
        <v>80.484195000000014</v>
      </c>
      <c r="U356" s="67">
        <v>7.34</v>
      </c>
      <c r="V356" s="66" t="s">
        <v>45</v>
      </c>
      <c r="W356" s="63">
        <v>0</v>
      </c>
      <c r="X356" s="93">
        <f t="shared" si="114"/>
        <v>101.49999999999999</v>
      </c>
      <c r="Y356" s="94">
        <f t="shared" si="115"/>
        <v>101.49999999999999</v>
      </c>
      <c r="Z356" s="68">
        <v>0</v>
      </c>
      <c r="AA356" s="69">
        <f t="shared" si="113"/>
        <v>817.57419500000003</v>
      </c>
      <c r="AB356" s="102"/>
      <c r="AC356" s="95" t="s">
        <v>2211</v>
      </c>
    </row>
    <row r="357" spans="1:29" x14ac:dyDescent="0.25">
      <c r="A357" s="96"/>
      <c r="B357" s="54">
        <v>79786</v>
      </c>
      <c r="C357" s="54" t="s">
        <v>2212</v>
      </c>
      <c r="D357" s="54" t="s">
        <v>2213</v>
      </c>
      <c r="E357" s="55">
        <v>45129</v>
      </c>
      <c r="F357" s="56" t="s">
        <v>44</v>
      </c>
      <c r="G357" s="54" t="s">
        <v>0</v>
      </c>
      <c r="H357" s="57" t="s">
        <v>62</v>
      </c>
      <c r="I357" s="58" t="s">
        <v>15</v>
      </c>
      <c r="J357" s="54" t="s">
        <v>3</v>
      </c>
      <c r="K357" s="59">
        <v>0.44</v>
      </c>
      <c r="L357" s="59">
        <v>0.44</v>
      </c>
      <c r="M357" s="59">
        <v>0.43</v>
      </c>
      <c r="N357" s="60">
        <v>1</v>
      </c>
      <c r="O357" s="60">
        <v>19</v>
      </c>
      <c r="P357" s="61">
        <v>19</v>
      </c>
      <c r="Q357" s="62">
        <v>12.09</v>
      </c>
      <c r="R357" s="63">
        <v>229.71</v>
      </c>
      <c r="S357" s="62">
        <v>74686.86</v>
      </c>
      <c r="T357" s="68">
        <f t="shared" si="112"/>
        <v>410.77773000000002</v>
      </c>
      <c r="U357" s="67">
        <v>7.34</v>
      </c>
      <c r="V357" s="66" t="s">
        <v>45</v>
      </c>
      <c r="W357" s="63">
        <v>0</v>
      </c>
      <c r="X357" s="93">
        <f t="shared" si="114"/>
        <v>77.139999999999986</v>
      </c>
      <c r="Y357" s="94">
        <f t="shared" si="115"/>
        <v>77.139999999999986</v>
      </c>
      <c r="Z357" s="68">
        <v>0</v>
      </c>
      <c r="AA357" s="69">
        <f t="shared" si="113"/>
        <v>802.10773000000006</v>
      </c>
      <c r="AB357" s="102"/>
      <c r="AC357" s="95" t="s">
        <v>2214</v>
      </c>
    </row>
    <row r="358" spans="1:29" x14ac:dyDescent="0.25">
      <c r="A358" s="96"/>
      <c r="B358" s="54">
        <v>79783</v>
      </c>
      <c r="C358" s="54" t="s">
        <v>2215</v>
      </c>
      <c r="D358" s="54" t="s">
        <v>2216</v>
      </c>
      <c r="E358" s="55">
        <v>45129</v>
      </c>
      <c r="F358" s="56" t="s">
        <v>44</v>
      </c>
      <c r="G358" s="54" t="s">
        <v>0</v>
      </c>
      <c r="H358" s="57" t="s">
        <v>59</v>
      </c>
      <c r="I358" s="58" t="s">
        <v>4</v>
      </c>
      <c r="J358" s="54" t="s">
        <v>3</v>
      </c>
      <c r="K358" s="59">
        <v>0.44</v>
      </c>
      <c r="L358" s="59">
        <v>0.44</v>
      </c>
      <c r="M358" s="59">
        <v>0.43</v>
      </c>
      <c r="N358" s="60">
        <v>1</v>
      </c>
      <c r="O358" s="60">
        <v>18</v>
      </c>
      <c r="P358" s="61">
        <v>18</v>
      </c>
      <c r="Q358" s="62">
        <v>14.63</v>
      </c>
      <c r="R358" s="63">
        <v>263.33999999999997</v>
      </c>
      <c r="S358" s="62">
        <v>59749.49</v>
      </c>
      <c r="T358" s="68">
        <f t="shared" si="112"/>
        <v>328.62219500000003</v>
      </c>
      <c r="U358" s="67">
        <v>7.34</v>
      </c>
      <c r="V358" s="66" t="s">
        <v>45</v>
      </c>
      <c r="W358" s="63">
        <v>0</v>
      </c>
      <c r="X358" s="93">
        <f t="shared" si="114"/>
        <v>73.08</v>
      </c>
      <c r="Y358" s="94">
        <f t="shared" si="115"/>
        <v>73.08</v>
      </c>
      <c r="Z358" s="68">
        <v>0</v>
      </c>
      <c r="AA358" s="69">
        <f t="shared" si="113"/>
        <v>745.46219500000018</v>
      </c>
      <c r="AB358" s="102"/>
      <c r="AC358" s="95" t="s">
        <v>2217</v>
      </c>
    </row>
    <row r="359" spans="1:29" x14ac:dyDescent="0.25">
      <c r="A359" s="96"/>
      <c r="B359" s="54">
        <v>79492</v>
      </c>
      <c r="C359" s="54" t="s">
        <v>2218</v>
      </c>
      <c r="D359" s="54" t="s">
        <v>2219</v>
      </c>
      <c r="E359" s="55">
        <v>45127</v>
      </c>
      <c r="F359" s="56" t="s">
        <v>44</v>
      </c>
      <c r="G359" s="54" t="s">
        <v>0</v>
      </c>
      <c r="H359" s="57" t="s">
        <v>63</v>
      </c>
      <c r="I359" s="58" t="s">
        <v>8</v>
      </c>
      <c r="J359" s="54" t="s">
        <v>10</v>
      </c>
      <c r="K359" s="59">
        <v>0.56999999999999995</v>
      </c>
      <c r="L359" s="59">
        <v>0.49</v>
      </c>
      <c r="M359" s="59">
        <v>0.83</v>
      </c>
      <c r="N359" s="60">
        <v>1</v>
      </c>
      <c r="O359" s="60">
        <v>30</v>
      </c>
      <c r="P359" s="61">
        <v>39</v>
      </c>
      <c r="Q359" s="62">
        <v>24.45</v>
      </c>
      <c r="R359" s="63">
        <v>953.55</v>
      </c>
      <c r="S359" s="62">
        <v>338999.9</v>
      </c>
      <c r="T359" s="68">
        <f t="shared" si="112"/>
        <v>1864.4994500000003</v>
      </c>
      <c r="U359" s="67">
        <v>7.34</v>
      </c>
      <c r="V359" s="66" t="s">
        <v>45</v>
      </c>
      <c r="W359" s="63">
        <v>0</v>
      </c>
      <c r="X359" s="93">
        <f t="shared" si="114"/>
        <v>158.33999999999997</v>
      </c>
      <c r="Y359" s="94">
        <f t="shared" si="115"/>
        <v>158.33999999999997</v>
      </c>
      <c r="Z359" s="68">
        <f t="shared" ref="Z359" si="125">P359*3.53</f>
        <v>137.66999999999999</v>
      </c>
      <c r="AA359" s="69">
        <f t="shared" si="113"/>
        <v>3279.7394500000009</v>
      </c>
      <c r="AB359" s="102"/>
      <c r="AC359" s="95" t="s">
        <v>2220</v>
      </c>
    </row>
    <row r="360" spans="1:29" x14ac:dyDescent="0.25">
      <c r="A360" s="96"/>
      <c r="B360" s="54">
        <v>79777</v>
      </c>
      <c r="C360" s="54" t="s">
        <v>2221</v>
      </c>
      <c r="D360" s="54" t="s">
        <v>2222</v>
      </c>
      <c r="E360" s="55">
        <v>45129</v>
      </c>
      <c r="F360" s="56" t="s">
        <v>44</v>
      </c>
      <c r="G360" s="54" t="s">
        <v>0</v>
      </c>
      <c r="H360" s="57" t="s">
        <v>46</v>
      </c>
      <c r="I360" s="58" t="s">
        <v>11</v>
      </c>
      <c r="J360" s="54" t="s">
        <v>3</v>
      </c>
      <c r="K360" s="59">
        <v>0.46</v>
      </c>
      <c r="L360" s="59">
        <v>0.48</v>
      </c>
      <c r="M360" s="59">
        <v>0.55000000000000004</v>
      </c>
      <c r="N360" s="60">
        <v>3</v>
      </c>
      <c r="O360" s="60">
        <v>40</v>
      </c>
      <c r="P360" s="61">
        <v>61</v>
      </c>
      <c r="Q360" s="62">
        <v>7.09</v>
      </c>
      <c r="R360" s="63">
        <v>432.49</v>
      </c>
      <c r="S360" s="62">
        <v>320086.53999999998</v>
      </c>
      <c r="T360" s="68">
        <f t="shared" si="112"/>
        <v>1760.47597</v>
      </c>
      <c r="U360" s="67">
        <v>7.34</v>
      </c>
      <c r="V360" s="66" t="s">
        <v>45</v>
      </c>
      <c r="W360" s="63">
        <v>0</v>
      </c>
      <c r="X360" s="93">
        <f t="shared" si="114"/>
        <v>247.65999999999997</v>
      </c>
      <c r="Y360" s="94">
        <f t="shared" si="115"/>
        <v>247.65999999999997</v>
      </c>
      <c r="Z360" s="68">
        <v>0</v>
      </c>
      <c r="AA360" s="69">
        <f t="shared" si="113"/>
        <v>2695.6259700000001</v>
      </c>
      <c r="AB360" s="102"/>
      <c r="AC360" s="95" t="s">
        <v>2194</v>
      </c>
    </row>
    <row r="361" spans="1:29" x14ac:dyDescent="0.25">
      <c r="A361" s="96"/>
      <c r="B361" s="54">
        <v>79514</v>
      </c>
      <c r="C361" s="54" t="s">
        <v>2223</v>
      </c>
      <c r="D361" s="54" t="s">
        <v>2224</v>
      </c>
      <c r="E361" s="55">
        <v>45127</v>
      </c>
      <c r="F361" s="56" t="s">
        <v>44</v>
      </c>
      <c r="G361" s="54" t="s">
        <v>0</v>
      </c>
      <c r="H361" s="57" t="s">
        <v>1</v>
      </c>
      <c r="I361" s="58" t="s">
        <v>2</v>
      </c>
      <c r="J361" s="54" t="s">
        <v>3</v>
      </c>
      <c r="K361" s="59">
        <v>0.56999999999999995</v>
      </c>
      <c r="L361" s="59">
        <v>0.49</v>
      </c>
      <c r="M361" s="59">
        <v>0.83</v>
      </c>
      <c r="N361" s="60">
        <v>3</v>
      </c>
      <c r="O361" s="60">
        <v>73</v>
      </c>
      <c r="P361" s="61">
        <v>116</v>
      </c>
      <c r="Q361" s="62">
        <v>11.15</v>
      </c>
      <c r="R361" s="63">
        <v>1293.4000000000001</v>
      </c>
      <c r="S361" s="62">
        <v>134181.79999999999</v>
      </c>
      <c r="T361" s="68">
        <f t="shared" si="112"/>
        <v>737.99990000000003</v>
      </c>
      <c r="U361" s="67">
        <v>7.34</v>
      </c>
      <c r="V361" s="66" t="s">
        <v>45</v>
      </c>
      <c r="W361" s="63">
        <v>0</v>
      </c>
      <c r="X361" s="93">
        <f t="shared" si="114"/>
        <v>470.96</v>
      </c>
      <c r="Y361" s="94">
        <f t="shared" si="115"/>
        <v>470.96</v>
      </c>
      <c r="Z361" s="68">
        <v>0</v>
      </c>
      <c r="AA361" s="69">
        <f t="shared" si="113"/>
        <v>2980.6599000000001</v>
      </c>
      <c r="AB361" s="102"/>
      <c r="AC361" s="95" t="s">
        <v>2015</v>
      </c>
    </row>
    <row r="362" spans="1:29" x14ac:dyDescent="0.25">
      <c r="A362" s="96"/>
      <c r="B362" s="54">
        <v>78853</v>
      </c>
      <c r="C362" s="54" t="s">
        <v>2225</v>
      </c>
      <c r="D362" s="54" t="s">
        <v>2226</v>
      </c>
      <c r="E362" s="55">
        <v>45124</v>
      </c>
      <c r="F362" s="56" t="s">
        <v>44</v>
      </c>
      <c r="G362" s="54" t="s">
        <v>0</v>
      </c>
      <c r="H362" s="57" t="s">
        <v>69</v>
      </c>
      <c r="I362" s="58" t="s">
        <v>13</v>
      </c>
      <c r="J362" s="54" t="s">
        <v>3</v>
      </c>
      <c r="K362" s="59">
        <v>0.32</v>
      </c>
      <c r="L362" s="59">
        <v>0.39</v>
      </c>
      <c r="M362" s="59">
        <v>0.4</v>
      </c>
      <c r="N362" s="60">
        <v>1</v>
      </c>
      <c r="O362" s="60">
        <v>7</v>
      </c>
      <c r="P362" s="61">
        <v>8</v>
      </c>
      <c r="Q362" s="62">
        <v>18.87</v>
      </c>
      <c r="R362" s="63">
        <v>160.13999999999999</v>
      </c>
      <c r="S362" s="62">
        <v>3979.23</v>
      </c>
      <c r="T362" s="68">
        <f t="shared" si="112"/>
        <v>21.885765000000003</v>
      </c>
      <c r="U362" s="67">
        <v>7.34</v>
      </c>
      <c r="V362" s="66" t="s">
        <v>64</v>
      </c>
      <c r="W362" s="63">
        <f t="shared" ref="W362" si="126">P362*3.53</f>
        <v>28.24</v>
      </c>
      <c r="X362" s="93">
        <f t="shared" si="114"/>
        <v>32.479999999999997</v>
      </c>
      <c r="Y362" s="94">
        <f t="shared" si="115"/>
        <v>32.479999999999997</v>
      </c>
      <c r="Z362" s="68">
        <v>0</v>
      </c>
      <c r="AA362" s="69">
        <f t="shared" si="113"/>
        <v>282.565765</v>
      </c>
      <c r="AB362" s="102"/>
      <c r="AC362" s="95" t="s">
        <v>2227</v>
      </c>
    </row>
    <row r="363" spans="1:29" x14ac:dyDescent="0.25">
      <c r="A363" s="96"/>
      <c r="B363" s="54">
        <v>79530</v>
      </c>
      <c r="C363" s="54" t="s">
        <v>2228</v>
      </c>
      <c r="D363" s="54" t="s">
        <v>2229</v>
      </c>
      <c r="E363" s="55">
        <v>45127</v>
      </c>
      <c r="F363" s="56" t="s">
        <v>44</v>
      </c>
      <c r="G363" s="54" t="s">
        <v>0</v>
      </c>
      <c r="H363" s="57" t="s">
        <v>75</v>
      </c>
      <c r="I363" s="58" t="s">
        <v>20</v>
      </c>
      <c r="J363" s="54" t="s">
        <v>3</v>
      </c>
      <c r="K363" s="59">
        <v>0.21</v>
      </c>
      <c r="L363" s="59">
        <v>0.35</v>
      </c>
      <c r="M363" s="59">
        <v>0.22</v>
      </c>
      <c r="N363" s="60">
        <v>1</v>
      </c>
      <c r="O363" s="60">
        <v>1</v>
      </c>
      <c r="P363" s="61">
        <v>3</v>
      </c>
      <c r="Q363" s="62">
        <v>25.66</v>
      </c>
      <c r="R363" s="63">
        <v>160.63</v>
      </c>
      <c r="S363" s="62">
        <v>730.46</v>
      </c>
      <c r="T363" s="68">
        <f t="shared" si="112"/>
        <v>4.0175300000000007</v>
      </c>
      <c r="U363" s="67">
        <v>7.34</v>
      </c>
      <c r="V363" s="66" t="s">
        <v>45</v>
      </c>
      <c r="W363" s="63">
        <v>0</v>
      </c>
      <c r="X363" s="93">
        <f t="shared" si="114"/>
        <v>12.18</v>
      </c>
      <c r="Y363" s="94">
        <f t="shared" si="115"/>
        <v>12.18</v>
      </c>
      <c r="Z363" s="68">
        <v>0</v>
      </c>
      <c r="AA363" s="69">
        <f t="shared" si="113"/>
        <v>196.34753000000001</v>
      </c>
      <c r="AB363" s="102"/>
      <c r="AC363" s="95" t="s">
        <v>2230</v>
      </c>
    </row>
    <row r="364" spans="1:29" x14ac:dyDescent="0.25">
      <c r="A364" s="96"/>
      <c r="B364" s="54">
        <v>79463</v>
      </c>
      <c r="C364" s="54" t="s">
        <v>2231</v>
      </c>
      <c r="D364" s="54" t="s">
        <v>2232</v>
      </c>
      <c r="E364" s="55">
        <v>45127</v>
      </c>
      <c r="F364" s="56" t="s">
        <v>44</v>
      </c>
      <c r="G364" s="54" t="s">
        <v>0</v>
      </c>
      <c r="H364" s="57" t="s">
        <v>58</v>
      </c>
      <c r="I364" s="58" t="s">
        <v>17</v>
      </c>
      <c r="J364" s="54" t="s">
        <v>3</v>
      </c>
      <c r="K364" s="59">
        <v>0.21</v>
      </c>
      <c r="L364" s="59">
        <v>0.35</v>
      </c>
      <c r="M364" s="59">
        <v>0.22</v>
      </c>
      <c r="N364" s="60">
        <v>1</v>
      </c>
      <c r="O364" s="60">
        <v>1</v>
      </c>
      <c r="P364" s="61">
        <v>3</v>
      </c>
      <c r="Q364" s="62">
        <v>16.190000000000001</v>
      </c>
      <c r="R364" s="63">
        <v>121.77</v>
      </c>
      <c r="S364" s="62">
        <v>730.46</v>
      </c>
      <c r="T364" s="68">
        <f t="shared" si="112"/>
        <v>4.0175300000000007</v>
      </c>
      <c r="U364" s="67">
        <v>7.34</v>
      </c>
      <c r="V364" s="66" t="s">
        <v>64</v>
      </c>
      <c r="W364" s="63">
        <f t="shared" ref="W364" si="127">P364*3.53</f>
        <v>10.59</v>
      </c>
      <c r="X364" s="93">
        <f t="shared" si="114"/>
        <v>12.18</v>
      </c>
      <c r="Y364" s="94">
        <f t="shared" si="115"/>
        <v>12.18</v>
      </c>
      <c r="Z364" s="68">
        <v>0</v>
      </c>
      <c r="AA364" s="69">
        <f t="shared" si="113"/>
        <v>168.07753000000002</v>
      </c>
      <c r="AB364" s="102"/>
      <c r="AC364" s="95" t="s">
        <v>2233</v>
      </c>
    </row>
    <row r="365" spans="1:29" x14ac:dyDescent="0.25">
      <c r="A365" s="96"/>
      <c r="B365" s="54">
        <v>79459</v>
      </c>
      <c r="C365" s="54" t="s">
        <v>2234</v>
      </c>
      <c r="D365" s="54" t="s">
        <v>2235</v>
      </c>
      <c r="E365" s="55">
        <v>45126</v>
      </c>
      <c r="F365" s="56" t="s">
        <v>44</v>
      </c>
      <c r="G365" s="54" t="s">
        <v>0</v>
      </c>
      <c r="H365" s="57" t="s">
        <v>83</v>
      </c>
      <c r="I365" s="58" t="s">
        <v>11</v>
      </c>
      <c r="J365" s="54" t="s">
        <v>10</v>
      </c>
      <c r="K365" s="59">
        <v>0.21</v>
      </c>
      <c r="L365" s="59">
        <v>0.35</v>
      </c>
      <c r="M365" s="59">
        <v>0.22</v>
      </c>
      <c r="N365" s="60">
        <v>1</v>
      </c>
      <c r="O365" s="60">
        <v>1</v>
      </c>
      <c r="P365" s="61">
        <v>3</v>
      </c>
      <c r="Q365" s="62">
        <v>9.2899999999999991</v>
      </c>
      <c r="R365" s="63">
        <v>107.08</v>
      </c>
      <c r="S365" s="62">
        <v>730.46</v>
      </c>
      <c r="T365" s="68">
        <f t="shared" si="112"/>
        <v>4.0175300000000007</v>
      </c>
      <c r="U365" s="67">
        <v>7.34</v>
      </c>
      <c r="V365" s="66" t="s">
        <v>45</v>
      </c>
      <c r="W365" s="63">
        <v>0</v>
      </c>
      <c r="X365" s="93">
        <f t="shared" si="114"/>
        <v>12.18</v>
      </c>
      <c r="Y365" s="94">
        <f t="shared" si="115"/>
        <v>12.18</v>
      </c>
      <c r="Z365" s="68">
        <f t="shared" ref="Z365:Z367" si="128">P365*3.53</f>
        <v>10.59</v>
      </c>
      <c r="AA365" s="69">
        <f t="shared" si="113"/>
        <v>153.38753000000003</v>
      </c>
      <c r="AB365" s="102"/>
      <c r="AC365" s="95" t="s">
        <v>2236</v>
      </c>
    </row>
    <row r="366" spans="1:29" x14ac:dyDescent="0.25">
      <c r="A366" s="96"/>
      <c r="B366" s="54">
        <v>79457</v>
      </c>
      <c r="C366" s="54" t="s">
        <v>2237</v>
      </c>
      <c r="D366" s="54" t="s">
        <v>2238</v>
      </c>
      <c r="E366" s="55">
        <v>45126</v>
      </c>
      <c r="F366" s="56" t="s">
        <v>44</v>
      </c>
      <c r="G366" s="54" t="s">
        <v>0</v>
      </c>
      <c r="H366" s="57" t="s">
        <v>129</v>
      </c>
      <c r="I366" s="58" t="s">
        <v>16</v>
      </c>
      <c r="J366" s="54" t="s">
        <v>10</v>
      </c>
      <c r="K366" s="59">
        <v>0.21</v>
      </c>
      <c r="L366" s="59">
        <v>0.39</v>
      </c>
      <c r="M366" s="59">
        <v>0.22</v>
      </c>
      <c r="N366" s="60">
        <v>1</v>
      </c>
      <c r="O366" s="60">
        <v>1</v>
      </c>
      <c r="P366" s="61">
        <v>3</v>
      </c>
      <c r="Q366" s="62">
        <v>9.2100000000000009</v>
      </c>
      <c r="R366" s="63">
        <v>107</v>
      </c>
      <c r="S366" s="62">
        <v>730.46</v>
      </c>
      <c r="T366" s="68">
        <f t="shared" si="112"/>
        <v>4.0175300000000007</v>
      </c>
      <c r="U366" s="67">
        <v>7.34</v>
      </c>
      <c r="V366" s="66" t="s">
        <v>45</v>
      </c>
      <c r="W366" s="63">
        <v>0</v>
      </c>
      <c r="X366" s="93">
        <f t="shared" si="114"/>
        <v>12.18</v>
      </c>
      <c r="Y366" s="94">
        <f t="shared" si="115"/>
        <v>12.18</v>
      </c>
      <c r="Z366" s="68">
        <f t="shared" si="128"/>
        <v>10.59</v>
      </c>
      <c r="AA366" s="69">
        <f t="shared" si="113"/>
        <v>153.30753000000001</v>
      </c>
      <c r="AB366" s="102"/>
      <c r="AC366" s="95" t="s">
        <v>2239</v>
      </c>
    </row>
    <row r="367" spans="1:29" x14ac:dyDescent="0.25">
      <c r="A367" s="96"/>
      <c r="B367" s="54">
        <v>79458</v>
      </c>
      <c r="C367" s="54" t="s">
        <v>2240</v>
      </c>
      <c r="D367" s="54" t="s">
        <v>2241</v>
      </c>
      <c r="E367" s="55">
        <v>45126</v>
      </c>
      <c r="F367" s="56" t="s">
        <v>44</v>
      </c>
      <c r="G367" s="54" t="s">
        <v>0</v>
      </c>
      <c r="H367" s="57" t="s">
        <v>83</v>
      </c>
      <c r="I367" s="58" t="s">
        <v>11</v>
      </c>
      <c r="J367" s="54" t="s">
        <v>10</v>
      </c>
      <c r="K367" s="59">
        <v>0.32</v>
      </c>
      <c r="L367" s="59">
        <v>0.39</v>
      </c>
      <c r="M367" s="59">
        <v>0.4</v>
      </c>
      <c r="N367" s="60">
        <v>1</v>
      </c>
      <c r="O367" s="60">
        <v>8</v>
      </c>
      <c r="P367" s="61">
        <v>8</v>
      </c>
      <c r="Q367" s="62">
        <v>9.2899999999999991</v>
      </c>
      <c r="R367" s="63">
        <v>107.08</v>
      </c>
      <c r="S367" s="62">
        <v>59749.49</v>
      </c>
      <c r="T367" s="68">
        <f t="shared" si="112"/>
        <v>328.62219500000003</v>
      </c>
      <c r="U367" s="67">
        <v>7.34</v>
      </c>
      <c r="V367" s="66" t="s">
        <v>45</v>
      </c>
      <c r="W367" s="63">
        <v>0</v>
      </c>
      <c r="X367" s="93">
        <f t="shared" si="114"/>
        <v>32.479999999999997</v>
      </c>
      <c r="Y367" s="94">
        <f t="shared" si="115"/>
        <v>32.479999999999997</v>
      </c>
      <c r="Z367" s="68">
        <f t="shared" si="128"/>
        <v>28.24</v>
      </c>
      <c r="AA367" s="69">
        <f t="shared" si="113"/>
        <v>536.24219500000004</v>
      </c>
      <c r="AB367" s="102"/>
      <c r="AC367" s="95" t="s">
        <v>2236</v>
      </c>
    </row>
    <row r="368" spans="1:29" x14ac:dyDescent="0.25">
      <c r="A368" s="96"/>
      <c r="B368" s="54">
        <v>79462</v>
      </c>
      <c r="C368" s="54" t="s">
        <v>2242</v>
      </c>
      <c r="D368" s="54" t="s">
        <v>2243</v>
      </c>
      <c r="E368" s="55">
        <v>45127</v>
      </c>
      <c r="F368" s="56" t="s">
        <v>44</v>
      </c>
      <c r="G368" s="54" t="s">
        <v>0</v>
      </c>
      <c r="H368" s="57" t="s">
        <v>58</v>
      </c>
      <c r="I368" s="58" t="s">
        <v>17</v>
      </c>
      <c r="J368" s="54" t="s">
        <v>3</v>
      </c>
      <c r="K368" s="59">
        <v>0.32</v>
      </c>
      <c r="L368" s="59">
        <v>0.39</v>
      </c>
      <c r="M368" s="59">
        <v>0.4</v>
      </c>
      <c r="N368" s="60">
        <v>1</v>
      </c>
      <c r="O368" s="60">
        <v>8</v>
      </c>
      <c r="P368" s="61">
        <v>8</v>
      </c>
      <c r="Q368" s="62">
        <v>16.190000000000001</v>
      </c>
      <c r="R368" s="63">
        <v>129.52000000000001</v>
      </c>
      <c r="S368" s="62">
        <v>59749.49</v>
      </c>
      <c r="T368" s="68">
        <f t="shared" si="112"/>
        <v>328.62219500000003</v>
      </c>
      <c r="U368" s="67">
        <v>7.34</v>
      </c>
      <c r="V368" s="66" t="s">
        <v>64</v>
      </c>
      <c r="W368" s="63">
        <f t="shared" ref="W368" si="129">P368*3.53</f>
        <v>28.24</v>
      </c>
      <c r="X368" s="93">
        <f t="shared" si="114"/>
        <v>32.479999999999997</v>
      </c>
      <c r="Y368" s="94">
        <f t="shared" si="115"/>
        <v>32.479999999999997</v>
      </c>
      <c r="Z368" s="68">
        <v>0</v>
      </c>
      <c r="AA368" s="69">
        <f t="shared" si="113"/>
        <v>558.68219499999998</v>
      </c>
      <c r="AB368" s="102"/>
      <c r="AC368" s="95" t="s">
        <v>2233</v>
      </c>
    </row>
    <row r="369" spans="1:29" x14ac:dyDescent="0.25">
      <c r="A369" s="96"/>
      <c r="B369" s="54">
        <v>79454</v>
      </c>
      <c r="C369" s="54" t="s">
        <v>2244</v>
      </c>
      <c r="D369" s="54" t="s">
        <v>2245</v>
      </c>
      <c r="E369" s="55">
        <v>45126</v>
      </c>
      <c r="F369" s="56" t="s">
        <v>44</v>
      </c>
      <c r="G369" s="54" t="s">
        <v>0</v>
      </c>
      <c r="H369" s="57" t="s">
        <v>91</v>
      </c>
      <c r="I369" s="58" t="s">
        <v>5</v>
      </c>
      <c r="J369" s="54" t="s">
        <v>10</v>
      </c>
      <c r="K369" s="59">
        <v>0.56999999999999995</v>
      </c>
      <c r="L369" s="59">
        <v>0.49</v>
      </c>
      <c r="M369" s="59">
        <v>0.83</v>
      </c>
      <c r="N369" s="60">
        <v>1</v>
      </c>
      <c r="O369" s="60">
        <v>22</v>
      </c>
      <c r="P369" s="61">
        <v>39</v>
      </c>
      <c r="Q369" s="62">
        <v>13.28</v>
      </c>
      <c r="R369" s="63">
        <v>517.91999999999996</v>
      </c>
      <c r="S369" s="62">
        <v>29266.97</v>
      </c>
      <c r="T369" s="68">
        <f t="shared" si="112"/>
        <v>160.96833500000002</v>
      </c>
      <c r="U369" s="67">
        <v>7.34</v>
      </c>
      <c r="V369" s="66" t="s">
        <v>45</v>
      </c>
      <c r="W369" s="63">
        <v>0</v>
      </c>
      <c r="X369" s="93">
        <f t="shared" si="114"/>
        <v>158.33999999999997</v>
      </c>
      <c r="Y369" s="94">
        <f t="shared" si="115"/>
        <v>158.33999999999997</v>
      </c>
      <c r="Z369" s="68">
        <f t="shared" ref="Z369" si="130">P369*3.53</f>
        <v>137.66999999999999</v>
      </c>
      <c r="AA369" s="69">
        <f t="shared" si="113"/>
        <v>1140.5783349999999</v>
      </c>
      <c r="AB369" s="102"/>
      <c r="AC369" s="95" t="s">
        <v>2246</v>
      </c>
    </row>
    <row r="370" spans="1:29" x14ac:dyDescent="0.25">
      <c r="A370" s="96"/>
      <c r="B370" s="54">
        <v>79464</v>
      </c>
      <c r="C370" s="54" t="s">
        <v>2247</v>
      </c>
      <c r="D370" s="54" t="s">
        <v>2248</v>
      </c>
      <c r="E370" s="55">
        <v>45126</v>
      </c>
      <c r="F370" s="56" t="s">
        <v>44</v>
      </c>
      <c r="G370" s="54" t="s">
        <v>0</v>
      </c>
      <c r="H370" s="57" t="s">
        <v>52</v>
      </c>
      <c r="I370" s="58" t="s">
        <v>19</v>
      </c>
      <c r="J370" s="54" t="s">
        <v>3</v>
      </c>
      <c r="K370" s="59">
        <v>0.56999999999999995</v>
      </c>
      <c r="L370" s="59">
        <v>0.49</v>
      </c>
      <c r="M370" s="59">
        <v>0.83</v>
      </c>
      <c r="N370" s="60">
        <v>1</v>
      </c>
      <c r="O370" s="60">
        <v>18</v>
      </c>
      <c r="P370" s="61">
        <v>39</v>
      </c>
      <c r="Q370" s="62">
        <v>23.32</v>
      </c>
      <c r="R370" s="63">
        <v>909.48</v>
      </c>
      <c r="S370" s="62">
        <v>4070.93</v>
      </c>
      <c r="T370" s="68">
        <f t="shared" si="112"/>
        <v>22.390115000000002</v>
      </c>
      <c r="U370" s="67">
        <v>7.34</v>
      </c>
      <c r="V370" s="66" t="s">
        <v>45</v>
      </c>
      <c r="W370" s="63">
        <v>0</v>
      </c>
      <c r="X370" s="93">
        <f t="shared" si="114"/>
        <v>158.33999999999997</v>
      </c>
      <c r="Y370" s="94">
        <f t="shared" si="115"/>
        <v>158.33999999999997</v>
      </c>
      <c r="Z370" s="68">
        <v>0</v>
      </c>
      <c r="AA370" s="69">
        <f t="shared" si="113"/>
        <v>1255.8901149999999</v>
      </c>
      <c r="AB370" s="102"/>
      <c r="AC370" s="95" t="s">
        <v>2249</v>
      </c>
    </row>
    <row r="371" spans="1:29" x14ac:dyDescent="0.25">
      <c r="A371" s="96"/>
      <c r="B371" s="54">
        <v>79461</v>
      </c>
      <c r="C371" s="54" t="s">
        <v>2250</v>
      </c>
      <c r="D371" s="54" t="s">
        <v>2251</v>
      </c>
      <c r="E371" s="55">
        <v>45127</v>
      </c>
      <c r="F371" s="56" t="s">
        <v>44</v>
      </c>
      <c r="G371" s="54" t="s">
        <v>0</v>
      </c>
      <c r="H371" s="57" t="s">
        <v>72</v>
      </c>
      <c r="I371" s="58" t="s">
        <v>27</v>
      </c>
      <c r="J371" s="54" t="s">
        <v>3</v>
      </c>
      <c r="K371" s="59">
        <v>0.6</v>
      </c>
      <c r="L371" s="59">
        <v>0.57999999999999996</v>
      </c>
      <c r="M371" s="59">
        <v>0.6</v>
      </c>
      <c r="N371" s="60">
        <v>9</v>
      </c>
      <c r="O371" s="60">
        <v>297</v>
      </c>
      <c r="P371" s="61">
        <v>313</v>
      </c>
      <c r="Q371" s="62">
        <v>21.93</v>
      </c>
      <c r="R371" s="63">
        <v>6864.09</v>
      </c>
      <c r="S371" s="62">
        <v>818113.6</v>
      </c>
      <c r="T371" s="68">
        <f t="shared" si="112"/>
        <v>4499.6248000000005</v>
      </c>
      <c r="U371" s="67">
        <v>7.34</v>
      </c>
      <c r="V371" s="66" t="s">
        <v>45</v>
      </c>
      <c r="W371" s="63">
        <v>0</v>
      </c>
      <c r="X371" s="93">
        <f t="shared" si="114"/>
        <v>1270.78</v>
      </c>
      <c r="Y371" s="94">
        <f t="shared" si="115"/>
        <v>1270.78</v>
      </c>
      <c r="Z371" s="68">
        <v>0</v>
      </c>
      <c r="AA371" s="69">
        <f t="shared" si="113"/>
        <v>13912.614800000003</v>
      </c>
      <c r="AB371" s="102"/>
      <c r="AC371" s="95" t="s">
        <v>2252</v>
      </c>
    </row>
    <row r="372" spans="1:29" x14ac:dyDescent="0.25">
      <c r="A372" s="96"/>
      <c r="B372" s="54">
        <v>79456</v>
      </c>
      <c r="C372" s="54" t="s">
        <v>2253</v>
      </c>
      <c r="D372" s="54" t="s">
        <v>2254</v>
      </c>
      <c r="E372" s="55">
        <v>45126</v>
      </c>
      <c r="F372" s="56" t="s">
        <v>44</v>
      </c>
      <c r="G372" s="54" t="s">
        <v>0</v>
      </c>
      <c r="H372" s="57" t="s">
        <v>129</v>
      </c>
      <c r="I372" s="58" t="s">
        <v>16</v>
      </c>
      <c r="J372" s="54" t="s">
        <v>10</v>
      </c>
      <c r="K372" s="59">
        <v>0.32</v>
      </c>
      <c r="L372" s="59">
        <v>0.39</v>
      </c>
      <c r="M372" s="59">
        <v>0.4</v>
      </c>
      <c r="N372" s="60">
        <v>1</v>
      </c>
      <c r="O372" s="60">
        <v>8</v>
      </c>
      <c r="P372" s="61">
        <v>8</v>
      </c>
      <c r="Q372" s="62">
        <v>9.2100000000000009</v>
      </c>
      <c r="R372" s="63">
        <v>107</v>
      </c>
      <c r="S372" s="62">
        <v>59749.49</v>
      </c>
      <c r="T372" s="68">
        <f t="shared" si="112"/>
        <v>328.62219500000003</v>
      </c>
      <c r="U372" s="67">
        <v>7.34</v>
      </c>
      <c r="V372" s="66" t="s">
        <v>45</v>
      </c>
      <c r="W372" s="63">
        <v>0</v>
      </c>
      <c r="X372" s="93">
        <f t="shared" si="114"/>
        <v>32.479999999999997</v>
      </c>
      <c r="Y372" s="94">
        <f t="shared" si="115"/>
        <v>32.479999999999997</v>
      </c>
      <c r="Z372" s="68">
        <f t="shared" ref="Z372" si="131">P372*3.53</f>
        <v>28.24</v>
      </c>
      <c r="AA372" s="69">
        <f t="shared" si="113"/>
        <v>536.162195</v>
      </c>
      <c r="AB372" s="102"/>
      <c r="AC372" s="95" t="s">
        <v>2239</v>
      </c>
    </row>
    <row r="373" spans="1:29" x14ac:dyDescent="0.25">
      <c r="A373" s="96"/>
      <c r="B373" s="54">
        <v>79441</v>
      </c>
      <c r="C373" s="54" t="s">
        <v>2255</v>
      </c>
      <c r="D373" s="54" t="s">
        <v>2256</v>
      </c>
      <c r="E373" s="55">
        <v>45126</v>
      </c>
      <c r="F373" s="56" t="s">
        <v>44</v>
      </c>
      <c r="G373" s="54" t="s">
        <v>0</v>
      </c>
      <c r="H373" s="57" t="s">
        <v>65</v>
      </c>
      <c r="I373" s="58" t="s">
        <v>25</v>
      </c>
      <c r="J373" s="54" t="s">
        <v>3</v>
      </c>
      <c r="K373" s="59">
        <v>0.56999999999999995</v>
      </c>
      <c r="L373" s="59">
        <v>0.49</v>
      </c>
      <c r="M373" s="59">
        <v>0.83</v>
      </c>
      <c r="N373" s="60">
        <v>9</v>
      </c>
      <c r="O373" s="60">
        <v>258</v>
      </c>
      <c r="P373" s="61">
        <v>348</v>
      </c>
      <c r="Q373" s="62">
        <v>21.48</v>
      </c>
      <c r="R373" s="63">
        <v>7475.04</v>
      </c>
      <c r="S373" s="62">
        <v>975667.71</v>
      </c>
      <c r="T373" s="68">
        <f t="shared" si="112"/>
        <v>5366.1724050000003</v>
      </c>
      <c r="U373" s="67">
        <v>7.34</v>
      </c>
      <c r="V373" s="66" t="s">
        <v>45</v>
      </c>
      <c r="W373" s="63">
        <v>0</v>
      </c>
      <c r="X373" s="93">
        <f t="shared" si="114"/>
        <v>1412.8799999999999</v>
      </c>
      <c r="Y373" s="94">
        <f t="shared" si="115"/>
        <v>1412.8799999999999</v>
      </c>
      <c r="Z373" s="68">
        <v>0</v>
      </c>
      <c r="AA373" s="69">
        <f t="shared" si="113"/>
        <v>15674.312404999999</v>
      </c>
      <c r="AB373" s="102"/>
      <c r="AC373" s="95" t="s">
        <v>2257</v>
      </c>
    </row>
    <row r="374" spans="1:29" x14ac:dyDescent="0.25">
      <c r="A374" s="96"/>
      <c r="B374" s="54">
        <v>79812</v>
      </c>
      <c r="C374" s="54" t="s">
        <v>2258</v>
      </c>
      <c r="D374" s="54" t="s">
        <v>2259</v>
      </c>
      <c r="E374" s="55">
        <v>45129</v>
      </c>
      <c r="F374" s="56" t="s">
        <v>44</v>
      </c>
      <c r="G374" s="54" t="s">
        <v>0</v>
      </c>
      <c r="H374" s="57" t="s">
        <v>59</v>
      </c>
      <c r="I374" s="58" t="s">
        <v>4</v>
      </c>
      <c r="J374" s="54" t="s">
        <v>3</v>
      </c>
      <c r="K374" s="59">
        <v>0.21</v>
      </c>
      <c r="L374" s="59">
        <v>0.35</v>
      </c>
      <c r="M374" s="59">
        <v>0.21</v>
      </c>
      <c r="N374" s="60">
        <v>1</v>
      </c>
      <c r="O374" s="60">
        <v>1</v>
      </c>
      <c r="P374" s="61">
        <v>3</v>
      </c>
      <c r="Q374" s="62">
        <v>14.63</v>
      </c>
      <c r="R374" s="63">
        <v>121.73</v>
      </c>
      <c r="S374" s="62">
        <v>730.46</v>
      </c>
      <c r="T374" s="68">
        <f t="shared" si="112"/>
        <v>4.0175300000000007</v>
      </c>
      <c r="U374" s="67">
        <v>7.34</v>
      </c>
      <c r="V374" s="66" t="s">
        <v>45</v>
      </c>
      <c r="W374" s="63">
        <v>0</v>
      </c>
      <c r="X374" s="93">
        <f t="shared" si="114"/>
        <v>12.18</v>
      </c>
      <c r="Y374" s="94">
        <f t="shared" si="115"/>
        <v>12.18</v>
      </c>
      <c r="Z374" s="68">
        <v>0</v>
      </c>
      <c r="AA374" s="69">
        <f t="shared" si="113"/>
        <v>157.44753000000003</v>
      </c>
      <c r="AB374" s="102"/>
      <c r="AC374" s="95" t="s">
        <v>2260</v>
      </c>
    </row>
    <row r="375" spans="1:29" x14ac:dyDescent="0.25">
      <c r="A375" s="96"/>
      <c r="B375" s="54">
        <v>79775</v>
      </c>
      <c r="C375" s="54" t="s">
        <v>2261</v>
      </c>
      <c r="D375" s="54" t="s">
        <v>2262</v>
      </c>
      <c r="E375" s="55">
        <v>45129</v>
      </c>
      <c r="F375" s="56" t="s">
        <v>44</v>
      </c>
      <c r="G375" s="54" t="s">
        <v>0</v>
      </c>
      <c r="H375" s="57" t="s">
        <v>56</v>
      </c>
      <c r="I375" s="58" t="s">
        <v>5</v>
      </c>
      <c r="J375" s="54" t="s">
        <v>3</v>
      </c>
      <c r="K375" s="59">
        <v>0.44</v>
      </c>
      <c r="L375" s="59">
        <v>0.44</v>
      </c>
      <c r="M375" s="59">
        <v>0.43</v>
      </c>
      <c r="N375" s="60">
        <v>2</v>
      </c>
      <c r="O375" s="60">
        <v>39</v>
      </c>
      <c r="P375" s="61">
        <v>39</v>
      </c>
      <c r="Q375" s="62">
        <v>13.28</v>
      </c>
      <c r="R375" s="63">
        <v>517.91999999999996</v>
      </c>
      <c r="S375" s="62">
        <v>20121.04</v>
      </c>
      <c r="T375" s="68">
        <f t="shared" si="112"/>
        <v>110.66572000000002</v>
      </c>
      <c r="U375" s="67">
        <v>7.34</v>
      </c>
      <c r="V375" s="66" t="s">
        <v>45</v>
      </c>
      <c r="W375" s="63">
        <v>0</v>
      </c>
      <c r="X375" s="93">
        <f t="shared" si="114"/>
        <v>158.33999999999997</v>
      </c>
      <c r="Y375" s="94">
        <f t="shared" si="115"/>
        <v>158.33999999999997</v>
      </c>
      <c r="Z375" s="68">
        <v>0</v>
      </c>
      <c r="AA375" s="69">
        <f t="shared" si="113"/>
        <v>952.60572000000002</v>
      </c>
      <c r="AB375" s="102"/>
      <c r="AC375" s="95" t="s">
        <v>2208</v>
      </c>
    </row>
    <row r="376" spans="1:29" x14ac:dyDescent="0.25">
      <c r="A376" s="96"/>
      <c r="B376" s="54">
        <v>79460</v>
      </c>
      <c r="C376" s="54" t="s">
        <v>2263</v>
      </c>
      <c r="D376" s="54" t="s">
        <v>2264</v>
      </c>
      <c r="E376" s="55">
        <v>45126</v>
      </c>
      <c r="F376" s="56" t="s">
        <v>44</v>
      </c>
      <c r="G376" s="54" t="s">
        <v>0</v>
      </c>
      <c r="H376" s="57" t="s">
        <v>72</v>
      </c>
      <c r="I376" s="58" t="s">
        <v>27</v>
      </c>
      <c r="J376" s="54" t="s">
        <v>3</v>
      </c>
      <c r="K376" s="59">
        <v>0.47</v>
      </c>
      <c r="L376" s="59">
        <v>0.47</v>
      </c>
      <c r="M376" s="59">
        <v>0.45</v>
      </c>
      <c r="N376" s="60">
        <v>1</v>
      </c>
      <c r="O376" s="60">
        <v>17</v>
      </c>
      <c r="P376" s="61">
        <v>17</v>
      </c>
      <c r="Q376" s="62">
        <v>32.61</v>
      </c>
      <c r="R376" s="63">
        <v>554.37</v>
      </c>
      <c r="S376" s="62">
        <v>12998</v>
      </c>
      <c r="T376" s="68">
        <f t="shared" si="112"/>
        <v>71.489000000000004</v>
      </c>
      <c r="U376" s="67">
        <v>7.34</v>
      </c>
      <c r="V376" s="66" t="s">
        <v>45</v>
      </c>
      <c r="W376" s="63">
        <v>0</v>
      </c>
      <c r="X376" s="93">
        <f t="shared" si="114"/>
        <v>69.02</v>
      </c>
      <c r="Y376" s="94">
        <f t="shared" si="115"/>
        <v>69.02</v>
      </c>
      <c r="Z376" s="68">
        <v>0</v>
      </c>
      <c r="AA376" s="69">
        <f t="shared" si="113"/>
        <v>771.23900000000003</v>
      </c>
      <c r="AB376" s="102"/>
      <c r="AC376" s="95" t="s">
        <v>2252</v>
      </c>
    </row>
    <row r="377" spans="1:29" x14ac:dyDescent="0.25">
      <c r="A377" s="96"/>
      <c r="B377" s="54">
        <v>79453</v>
      </c>
      <c r="C377" s="54" t="s">
        <v>2265</v>
      </c>
      <c r="D377" s="54" t="s">
        <v>2266</v>
      </c>
      <c r="E377" s="55">
        <v>45126</v>
      </c>
      <c r="F377" s="56" t="s">
        <v>44</v>
      </c>
      <c r="G377" s="54" t="s">
        <v>0</v>
      </c>
      <c r="H377" s="57" t="s">
        <v>60</v>
      </c>
      <c r="I377" s="58" t="s">
        <v>7</v>
      </c>
      <c r="J377" s="54" t="s">
        <v>3</v>
      </c>
      <c r="K377" s="59">
        <v>0.32</v>
      </c>
      <c r="L377" s="59">
        <v>0.39</v>
      </c>
      <c r="M377" s="59">
        <v>0.4</v>
      </c>
      <c r="N377" s="60">
        <v>1</v>
      </c>
      <c r="O377" s="60">
        <v>7</v>
      </c>
      <c r="P377" s="61">
        <v>8</v>
      </c>
      <c r="Q377" s="62">
        <v>24.74</v>
      </c>
      <c r="R377" s="63">
        <v>197.92</v>
      </c>
      <c r="S377" s="62">
        <v>5487.56</v>
      </c>
      <c r="T377" s="68">
        <f t="shared" si="112"/>
        <v>30.181580000000004</v>
      </c>
      <c r="U377" s="67">
        <v>7.34</v>
      </c>
      <c r="V377" s="66" t="s">
        <v>45</v>
      </c>
      <c r="W377" s="63">
        <v>0</v>
      </c>
      <c r="X377" s="93">
        <f t="shared" si="114"/>
        <v>32.479999999999997</v>
      </c>
      <c r="Y377" s="94">
        <f t="shared" si="115"/>
        <v>32.479999999999997</v>
      </c>
      <c r="Z377" s="68">
        <v>0</v>
      </c>
      <c r="AA377" s="69">
        <f t="shared" si="113"/>
        <v>300.40158000000002</v>
      </c>
      <c r="AB377" s="102"/>
      <c r="AC377" s="95" t="s">
        <v>2267</v>
      </c>
    </row>
    <row r="378" spans="1:29" x14ac:dyDescent="0.25">
      <c r="A378" s="96"/>
      <c r="B378" s="54">
        <v>79443</v>
      </c>
      <c r="C378" s="54" t="s">
        <v>2268</v>
      </c>
      <c r="D378" s="54" t="s">
        <v>2269</v>
      </c>
      <c r="E378" s="55">
        <v>45126</v>
      </c>
      <c r="F378" s="56" t="s">
        <v>44</v>
      </c>
      <c r="G378" s="54" t="s">
        <v>0</v>
      </c>
      <c r="H378" s="57" t="s">
        <v>75</v>
      </c>
      <c r="I378" s="58" t="s">
        <v>20</v>
      </c>
      <c r="J378" s="54" t="s">
        <v>3</v>
      </c>
      <c r="K378" s="59">
        <v>0.32</v>
      </c>
      <c r="L378" s="59">
        <v>0.39</v>
      </c>
      <c r="M378" s="59">
        <v>0.4</v>
      </c>
      <c r="N378" s="60">
        <v>1</v>
      </c>
      <c r="O378" s="60">
        <v>6</v>
      </c>
      <c r="P378" s="61">
        <v>8</v>
      </c>
      <c r="Q378" s="62">
        <v>25.66</v>
      </c>
      <c r="R378" s="63">
        <v>205.28</v>
      </c>
      <c r="S378" s="62">
        <v>2351.81</v>
      </c>
      <c r="T378" s="68">
        <f t="shared" si="112"/>
        <v>12.934955</v>
      </c>
      <c r="U378" s="67">
        <v>7.34</v>
      </c>
      <c r="V378" s="66" t="s">
        <v>45</v>
      </c>
      <c r="W378" s="63">
        <v>0</v>
      </c>
      <c r="X378" s="93">
        <f t="shared" si="114"/>
        <v>32.479999999999997</v>
      </c>
      <c r="Y378" s="94">
        <f t="shared" si="115"/>
        <v>32.479999999999997</v>
      </c>
      <c r="Z378" s="68">
        <v>0</v>
      </c>
      <c r="AA378" s="69">
        <f t="shared" si="113"/>
        <v>290.51495500000004</v>
      </c>
      <c r="AB378" s="102"/>
      <c r="AC378" s="95" t="s">
        <v>2270</v>
      </c>
    </row>
    <row r="379" spans="1:29" x14ac:dyDescent="0.25">
      <c r="A379" s="96"/>
      <c r="B379" s="54">
        <v>79814</v>
      </c>
      <c r="C379" s="54" t="s">
        <v>2271</v>
      </c>
      <c r="D379" s="54" t="s">
        <v>2272</v>
      </c>
      <c r="E379" s="55">
        <v>45129</v>
      </c>
      <c r="F379" s="56" t="s">
        <v>44</v>
      </c>
      <c r="G379" s="54" t="s">
        <v>0</v>
      </c>
      <c r="H379" s="57" t="s">
        <v>62</v>
      </c>
      <c r="I379" s="58" t="s">
        <v>15</v>
      </c>
      <c r="J379" s="54" t="s">
        <v>3</v>
      </c>
      <c r="K379" s="59">
        <v>0.21</v>
      </c>
      <c r="L379" s="59">
        <v>0.35</v>
      </c>
      <c r="M379" s="59">
        <v>0.21</v>
      </c>
      <c r="N379" s="60">
        <v>1</v>
      </c>
      <c r="O379" s="60">
        <v>1</v>
      </c>
      <c r="P379" s="61">
        <v>3</v>
      </c>
      <c r="Q379" s="62">
        <v>12.09</v>
      </c>
      <c r="R379" s="63">
        <v>108.12</v>
      </c>
      <c r="S379" s="62">
        <v>1095.69</v>
      </c>
      <c r="T379" s="68">
        <f t="shared" si="112"/>
        <v>6.0262950000000011</v>
      </c>
      <c r="U379" s="67">
        <v>7.34</v>
      </c>
      <c r="V379" s="66" t="s">
        <v>45</v>
      </c>
      <c r="W379" s="63">
        <v>0</v>
      </c>
      <c r="X379" s="93">
        <f t="shared" si="114"/>
        <v>12.18</v>
      </c>
      <c r="Y379" s="94">
        <f t="shared" si="115"/>
        <v>12.18</v>
      </c>
      <c r="Z379" s="68">
        <v>0</v>
      </c>
      <c r="AA379" s="69">
        <f t="shared" si="113"/>
        <v>145.84629500000003</v>
      </c>
      <c r="AB379" s="102"/>
      <c r="AC379" s="95" t="s">
        <v>1917</v>
      </c>
    </row>
    <row r="380" spans="1:29" x14ac:dyDescent="0.25">
      <c r="A380" s="96"/>
      <c r="B380" s="54">
        <v>79790</v>
      </c>
      <c r="C380" s="54" t="s">
        <v>2273</v>
      </c>
      <c r="D380" s="54" t="s">
        <v>2274</v>
      </c>
      <c r="E380" s="55">
        <v>45129</v>
      </c>
      <c r="F380" s="56" t="s">
        <v>44</v>
      </c>
      <c r="G380" s="54" t="s">
        <v>0</v>
      </c>
      <c r="H380" s="57" t="s">
        <v>58</v>
      </c>
      <c r="I380" s="58" t="s">
        <v>17</v>
      </c>
      <c r="J380" s="54" t="s">
        <v>3</v>
      </c>
      <c r="K380" s="59">
        <v>0.21</v>
      </c>
      <c r="L380" s="59">
        <v>0.35</v>
      </c>
      <c r="M380" s="59">
        <v>0.21</v>
      </c>
      <c r="N380" s="60">
        <v>1</v>
      </c>
      <c r="O380" s="60">
        <v>1</v>
      </c>
      <c r="P380" s="61">
        <v>3</v>
      </c>
      <c r="Q380" s="62">
        <v>16.190000000000001</v>
      </c>
      <c r="R380" s="63">
        <v>121.77</v>
      </c>
      <c r="S380" s="62">
        <v>730.46</v>
      </c>
      <c r="T380" s="68">
        <f t="shared" si="112"/>
        <v>4.0175300000000007</v>
      </c>
      <c r="U380" s="67">
        <v>7.34</v>
      </c>
      <c r="V380" s="66" t="s">
        <v>45</v>
      </c>
      <c r="W380" s="63">
        <v>0</v>
      </c>
      <c r="X380" s="93">
        <f t="shared" si="114"/>
        <v>12.18</v>
      </c>
      <c r="Y380" s="94">
        <f t="shared" si="115"/>
        <v>12.18</v>
      </c>
      <c r="Z380" s="68">
        <v>0</v>
      </c>
      <c r="AA380" s="69">
        <f t="shared" si="113"/>
        <v>157.48753000000002</v>
      </c>
      <c r="AB380" s="102"/>
      <c r="AC380" s="95" t="s">
        <v>2275</v>
      </c>
    </row>
    <row r="381" spans="1:29" x14ac:dyDescent="0.25">
      <c r="A381" s="96"/>
      <c r="B381" s="54">
        <v>78862</v>
      </c>
      <c r="C381" s="54" t="s">
        <v>2276</v>
      </c>
      <c r="D381" s="54" t="s">
        <v>2277</v>
      </c>
      <c r="E381" s="55">
        <v>45124</v>
      </c>
      <c r="F381" s="56" t="s">
        <v>44</v>
      </c>
      <c r="G381" s="54" t="s">
        <v>0</v>
      </c>
      <c r="H381" s="57" t="s">
        <v>54</v>
      </c>
      <c r="I381" s="58" t="s">
        <v>16</v>
      </c>
      <c r="J381" s="54" t="s">
        <v>3</v>
      </c>
      <c r="K381" s="59">
        <v>0.43</v>
      </c>
      <c r="L381" s="59">
        <v>0.6</v>
      </c>
      <c r="M381" s="59">
        <v>0.5</v>
      </c>
      <c r="N381" s="60">
        <v>1</v>
      </c>
      <c r="O381" s="60">
        <v>7</v>
      </c>
      <c r="P381" s="61">
        <v>22</v>
      </c>
      <c r="Q381" s="62">
        <v>9.2100000000000009</v>
      </c>
      <c r="R381" s="63">
        <v>202.62</v>
      </c>
      <c r="S381" s="62">
        <v>2652.82</v>
      </c>
      <c r="T381" s="68">
        <f t="shared" si="112"/>
        <v>14.590510000000002</v>
      </c>
      <c r="U381" s="67">
        <v>7.34</v>
      </c>
      <c r="V381" s="66" t="s">
        <v>64</v>
      </c>
      <c r="W381" s="63">
        <f t="shared" ref="W381" si="132">P381*3.53</f>
        <v>77.66</v>
      </c>
      <c r="X381" s="93">
        <f t="shared" si="114"/>
        <v>89.32</v>
      </c>
      <c r="Y381" s="94">
        <f t="shared" si="115"/>
        <v>89.32</v>
      </c>
      <c r="Z381" s="68">
        <v>0</v>
      </c>
      <c r="AA381" s="69">
        <f t="shared" si="113"/>
        <v>480.85050999999999</v>
      </c>
      <c r="AB381" s="102"/>
      <c r="AC381" s="95" t="s">
        <v>2278</v>
      </c>
    </row>
    <row r="382" spans="1:29" x14ac:dyDescent="0.25">
      <c r="A382" s="96"/>
      <c r="B382" s="54">
        <v>79436</v>
      </c>
      <c r="C382" s="54" t="s">
        <v>2279</v>
      </c>
      <c r="D382" s="54" t="s">
        <v>2280</v>
      </c>
      <c r="E382" s="55">
        <v>45126</v>
      </c>
      <c r="F382" s="56" t="s">
        <v>44</v>
      </c>
      <c r="G382" s="54" t="s">
        <v>0</v>
      </c>
      <c r="H382" s="57" t="s">
        <v>58</v>
      </c>
      <c r="I382" s="58" t="s">
        <v>17</v>
      </c>
      <c r="J382" s="54" t="s">
        <v>3</v>
      </c>
      <c r="K382" s="59">
        <v>0.56999999999999995</v>
      </c>
      <c r="L382" s="59">
        <v>0.49</v>
      </c>
      <c r="M382" s="59">
        <v>0.83</v>
      </c>
      <c r="N382" s="60">
        <v>1</v>
      </c>
      <c r="O382" s="60">
        <v>22</v>
      </c>
      <c r="P382" s="61">
        <v>39</v>
      </c>
      <c r="Q382" s="62">
        <v>14.18</v>
      </c>
      <c r="R382" s="63">
        <v>553.02</v>
      </c>
      <c r="S382" s="62">
        <v>169499.95</v>
      </c>
      <c r="T382" s="68">
        <f t="shared" si="112"/>
        <v>932.24972500000013</v>
      </c>
      <c r="U382" s="67">
        <v>7.34</v>
      </c>
      <c r="V382" s="66" t="s">
        <v>45</v>
      </c>
      <c r="W382" s="63">
        <v>0</v>
      </c>
      <c r="X382" s="93">
        <f t="shared" si="114"/>
        <v>158.33999999999997</v>
      </c>
      <c r="Y382" s="94">
        <f t="shared" si="115"/>
        <v>158.33999999999997</v>
      </c>
      <c r="Z382" s="68">
        <v>0</v>
      </c>
      <c r="AA382" s="69">
        <f t="shared" si="113"/>
        <v>1809.2897249999999</v>
      </c>
      <c r="AB382" s="102"/>
      <c r="AC382" s="95" t="s">
        <v>2281</v>
      </c>
    </row>
    <row r="383" spans="1:29" x14ac:dyDescent="0.25">
      <c r="A383" s="96"/>
      <c r="B383" s="54">
        <v>79450</v>
      </c>
      <c r="C383" s="54" t="s">
        <v>2282</v>
      </c>
      <c r="D383" s="54" t="s">
        <v>2283</v>
      </c>
      <c r="E383" s="55">
        <v>45126</v>
      </c>
      <c r="F383" s="56" t="s">
        <v>44</v>
      </c>
      <c r="G383" s="54" t="s">
        <v>0</v>
      </c>
      <c r="H383" s="57" t="s">
        <v>66</v>
      </c>
      <c r="I383" s="58" t="s">
        <v>6</v>
      </c>
      <c r="J383" s="54" t="s">
        <v>3</v>
      </c>
      <c r="K383" s="59">
        <v>0.56999999999999995</v>
      </c>
      <c r="L383" s="59">
        <v>0.49</v>
      </c>
      <c r="M383" s="59">
        <v>0.83</v>
      </c>
      <c r="N383" s="60">
        <v>10</v>
      </c>
      <c r="O383" s="60">
        <v>184</v>
      </c>
      <c r="P383" s="61">
        <v>386</v>
      </c>
      <c r="Q383" s="62">
        <v>17.14</v>
      </c>
      <c r="R383" s="63">
        <v>6616.04</v>
      </c>
      <c r="S383" s="62">
        <v>219290.19</v>
      </c>
      <c r="T383" s="68">
        <f t="shared" si="112"/>
        <v>1206.0960450000002</v>
      </c>
      <c r="U383" s="67">
        <v>7.34</v>
      </c>
      <c r="V383" s="66" t="s">
        <v>45</v>
      </c>
      <c r="W383" s="63">
        <v>0</v>
      </c>
      <c r="X383" s="93">
        <f t="shared" si="114"/>
        <v>1567.1599999999999</v>
      </c>
      <c r="Y383" s="94">
        <f t="shared" si="115"/>
        <v>1567.1599999999999</v>
      </c>
      <c r="Z383" s="68">
        <v>0</v>
      </c>
      <c r="AA383" s="69">
        <f t="shared" si="113"/>
        <v>10963.796044999999</v>
      </c>
      <c r="AB383" s="102"/>
      <c r="AC383" s="95" t="s">
        <v>2284</v>
      </c>
    </row>
    <row r="384" spans="1:29" x14ac:dyDescent="0.25">
      <c r="A384" s="96"/>
      <c r="B384" s="54">
        <v>79445</v>
      </c>
      <c r="C384" s="54" t="s">
        <v>2285</v>
      </c>
      <c r="D384" s="54" t="s">
        <v>2286</v>
      </c>
      <c r="E384" s="55">
        <v>45126</v>
      </c>
      <c r="F384" s="56" t="s">
        <v>44</v>
      </c>
      <c r="G384" s="54" t="s">
        <v>0</v>
      </c>
      <c r="H384" s="57" t="s">
        <v>66</v>
      </c>
      <c r="I384" s="58" t="s">
        <v>6</v>
      </c>
      <c r="J384" s="54" t="s">
        <v>3</v>
      </c>
      <c r="K384" s="59">
        <v>0.56999999999999995</v>
      </c>
      <c r="L384" s="59">
        <v>0.49</v>
      </c>
      <c r="M384" s="59">
        <v>0.83</v>
      </c>
      <c r="N384" s="60">
        <v>7</v>
      </c>
      <c r="O384" s="60">
        <v>172</v>
      </c>
      <c r="P384" s="61">
        <v>270</v>
      </c>
      <c r="Q384" s="62">
        <v>19.510000000000002</v>
      </c>
      <c r="R384" s="63">
        <v>5267.7</v>
      </c>
      <c r="S384" s="62">
        <v>344055.91</v>
      </c>
      <c r="T384" s="68">
        <f t="shared" si="112"/>
        <v>1892.307505</v>
      </c>
      <c r="U384" s="67">
        <v>7.34</v>
      </c>
      <c r="V384" s="66" t="s">
        <v>45</v>
      </c>
      <c r="W384" s="63">
        <v>0</v>
      </c>
      <c r="X384" s="93">
        <f t="shared" si="114"/>
        <v>1096.1999999999998</v>
      </c>
      <c r="Y384" s="94">
        <f t="shared" si="115"/>
        <v>1096.1999999999998</v>
      </c>
      <c r="Z384" s="68">
        <v>0</v>
      </c>
      <c r="AA384" s="69">
        <f t="shared" si="113"/>
        <v>9359.7475049999994</v>
      </c>
      <c r="AB384" s="102"/>
      <c r="AC384" s="95" t="s">
        <v>2287</v>
      </c>
    </row>
    <row r="385" spans="1:29" x14ac:dyDescent="0.25">
      <c r="A385" s="96"/>
      <c r="B385" s="54">
        <v>79442</v>
      </c>
      <c r="C385" s="54" t="s">
        <v>2288</v>
      </c>
      <c r="D385" s="54" t="s">
        <v>2289</v>
      </c>
      <c r="E385" s="55">
        <v>45126</v>
      </c>
      <c r="F385" s="56" t="s">
        <v>44</v>
      </c>
      <c r="G385" s="54" t="s">
        <v>0</v>
      </c>
      <c r="H385" s="57" t="s">
        <v>69</v>
      </c>
      <c r="I385" s="58" t="s">
        <v>13</v>
      </c>
      <c r="J385" s="54" t="s">
        <v>3</v>
      </c>
      <c r="K385" s="59">
        <v>0.56999999999999995</v>
      </c>
      <c r="L385" s="59">
        <v>0.49</v>
      </c>
      <c r="M385" s="59">
        <v>0.83</v>
      </c>
      <c r="N385" s="60">
        <v>12</v>
      </c>
      <c r="O385" s="60">
        <v>298</v>
      </c>
      <c r="P385" s="61">
        <v>464</v>
      </c>
      <c r="Q385" s="62">
        <v>12.63</v>
      </c>
      <c r="R385" s="63">
        <v>5860.32</v>
      </c>
      <c r="S385" s="62">
        <v>619300.63</v>
      </c>
      <c r="T385" s="68">
        <f t="shared" si="112"/>
        <v>3406.1534650000003</v>
      </c>
      <c r="U385" s="67">
        <v>7.34</v>
      </c>
      <c r="V385" s="66" t="s">
        <v>45</v>
      </c>
      <c r="W385" s="63">
        <v>0</v>
      </c>
      <c r="X385" s="93">
        <f t="shared" si="114"/>
        <v>1883.84</v>
      </c>
      <c r="Y385" s="94">
        <f t="shared" si="115"/>
        <v>1883.84</v>
      </c>
      <c r="Z385" s="68">
        <v>0</v>
      </c>
      <c r="AA385" s="69">
        <f t="shared" si="113"/>
        <v>13041.493465</v>
      </c>
      <c r="AB385" s="102"/>
      <c r="AC385" s="95" t="s">
        <v>2290</v>
      </c>
    </row>
    <row r="386" spans="1:29" x14ac:dyDescent="0.25">
      <c r="A386" s="96"/>
      <c r="B386" s="54">
        <v>78854</v>
      </c>
      <c r="C386" s="54" t="s">
        <v>2291</v>
      </c>
      <c r="D386" s="54" t="s">
        <v>2292</v>
      </c>
      <c r="E386" s="55">
        <v>45124</v>
      </c>
      <c r="F386" s="56" t="s">
        <v>44</v>
      </c>
      <c r="G386" s="54" t="s">
        <v>0</v>
      </c>
      <c r="H386" s="57" t="s">
        <v>69</v>
      </c>
      <c r="I386" s="58" t="s">
        <v>13</v>
      </c>
      <c r="J386" s="54" t="s">
        <v>3</v>
      </c>
      <c r="K386" s="59">
        <v>0.32</v>
      </c>
      <c r="L386" s="59">
        <v>0.39</v>
      </c>
      <c r="M386" s="59">
        <v>0.4</v>
      </c>
      <c r="N386" s="60">
        <v>1</v>
      </c>
      <c r="O386" s="60">
        <v>7</v>
      </c>
      <c r="P386" s="61">
        <v>8</v>
      </c>
      <c r="Q386" s="62">
        <v>18.87</v>
      </c>
      <c r="R386" s="63">
        <v>160.13999999999999</v>
      </c>
      <c r="S386" s="62">
        <v>3658.37</v>
      </c>
      <c r="T386" s="68">
        <f t="shared" si="112"/>
        <v>20.121035000000003</v>
      </c>
      <c r="U386" s="67">
        <v>7.34</v>
      </c>
      <c r="V386" s="66" t="s">
        <v>64</v>
      </c>
      <c r="W386" s="63">
        <f t="shared" ref="W386" si="133">P386*3.53</f>
        <v>28.24</v>
      </c>
      <c r="X386" s="93">
        <f t="shared" si="114"/>
        <v>32.479999999999997</v>
      </c>
      <c r="Y386" s="94">
        <f t="shared" si="115"/>
        <v>32.479999999999997</v>
      </c>
      <c r="Z386" s="68">
        <v>0</v>
      </c>
      <c r="AA386" s="69">
        <f t="shared" si="113"/>
        <v>280.80103500000001</v>
      </c>
      <c r="AB386" s="102"/>
      <c r="AC386" s="95" t="s">
        <v>2227</v>
      </c>
    </row>
    <row r="387" spans="1:29" x14ac:dyDescent="0.25">
      <c r="A387" s="96"/>
      <c r="B387" s="54">
        <v>79403</v>
      </c>
      <c r="C387" s="54" t="s">
        <v>2293</v>
      </c>
      <c r="D387" s="54" t="s">
        <v>2294</v>
      </c>
      <c r="E387" s="55">
        <v>45126</v>
      </c>
      <c r="F387" s="56" t="s">
        <v>44</v>
      </c>
      <c r="G387" s="54" t="s">
        <v>0</v>
      </c>
      <c r="H387" s="57" t="s">
        <v>54</v>
      </c>
      <c r="I387" s="58" t="s">
        <v>16</v>
      </c>
      <c r="J387" s="54" t="s">
        <v>3</v>
      </c>
      <c r="K387" s="59">
        <v>0</v>
      </c>
      <c r="L387" s="59">
        <v>0</v>
      </c>
      <c r="M387" s="59">
        <v>0</v>
      </c>
      <c r="N387" s="60">
        <v>2</v>
      </c>
      <c r="O387" s="60">
        <v>4</v>
      </c>
      <c r="P387" s="61">
        <v>5</v>
      </c>
      <c r="Q387" s="62">
        <v>9.2100000000000009</v>
      </c>
      <c r="R387" s="63">
        <v>107</v>
      </c>
      <c r="S387" s="62">
        <v>5020.34</v>
      </c>
      <c r="T387" s="68">
        <f t="shared" ref="T387:T450" si="134">S387*0.55%</f>
        <v>27.611870000000003</v>
      </c>
      <c r="U387" s="67">
        <v>7.34</v>
      </c>
      <c r="V387" s="66" t="s">
        <v>45</v>
      </c>
      <c r="W387" s="63">
        <v>0</v>
      </c>
      <c r="X387" s="93">
        <f t="shared" si="114"/>
        <v>20.299999999999997</v>
      </c>
      <c r="Y387" s="94">
        <f t="shared" si="115"/>
        <v>20.299999999999997</v>
      </c>
      <c r="Z387" s="68">
        <v>0</v>
      </c>
      <c r="AA387" s="69">
        <f t="shared" ref="AA387:AA450" si="135">R387+T387+U387+W387+X387+Y387+Z387</f>
        <v>182.55187000000001</v>
      </c>
      <c r="AB387" s="102"/>
      <c r="AC387" s="95" t="s">
        <v>3986</v>
      </c>
    </row>
    <row r="388" spans="1:29" x14ac:dyDescent="0.25">
      <c r="A388" s="96"/>
      <c r="B388" s="54">
        <v>78871</v>
      </c>
      <c r="C388" s="54" t="s">
        <v>2295</v>
      </c>
      <c r="D388" s="54" t="s">
        <v>2296</v>
      </c>
      <c r="E388" s="55">
        <v>45124</v>
      </c>
      <c r="F388" s="56" t="s">
        <v>44</v>
      </c>
      <c r="G388" s="54" t="s">
        <v>0</v>
      </c>
      <c r="H388" s="57" t="s">
        <v>156</v>
      </c>
      <c r="I388" s="58" t="s">
        <v>6</v>
      </c>
      <c r="J388" s="54" t="s">
        <v>10</v>
      </c>
      <c r="K388" s="59">
        <v>0.56999999999999995</v>
      </c>
      <c r="L388" s="59">
        <v>0.49</v>
      </c>
      <c r="M388" s="59">
        <v>0.83</v>
      </c>
      <c r="N388" s="60">
        <v>1</v>
      </c>
      <c r="O388" s="60">
        <v>18</v>
      </c>
      <c r="P388" s="61">
        <v>39</v>
      </c>
      <c r="Q388" s="62">
        <v>22.33</v>
      </c>
      <c r="R388" s="63">
        <v>870.87</v>
      </c>
      <c r="S388" s="62">
        <v>16462.669999999998</v>
      </c>
      <c r="T388" s="68">
        <f t="shared" si="134"/>
        <v>90.544685000000001</v>
      </c>
      <c r="U388" s="67">
        <v>7.34</v>
      </c>
      <c r="V388" s="66" t="s">
        <v>64</v>
      </c>
      <c r="W388" s="63">
        <f t="shared" ref="W388" si="136">P388*3.53</f>
        <v>137.66999999999999</v>
      </c>
      <c r="X388" s="93">
        <f t="shared" ref="X388:X451" si="137">P388*4.06</f>
        <v>158.33999999999997</v>
      </c>
      <c r="Y388" s="94">
        <f t="shared" ref="Y388:Y451" si="138">P388*4.06</f>
        <v>158.33999999999997</v>
      </c>
      <c r="Z388" s="68">
        <f t="shared" ref="Z388" si="139">P388*3.53</f>
        <v>137.66999999999999</v>
      </c>
      <c r="AA388" s="69">
        <f t="shared" si="135"/>
        <v>1560.7746849999999</v>
      </c>
      <c r="AB388" s="102"/>
      <c r="AC388" s="95" t="s">
        <v>2297</v>
      </c>
    </row>
    <row r="389" spans="1:29" x14ac:dyDescent="0.25">
      <c r="A389" s="96"/>
      <c r="B389" s="54">
        <v>79791</v>
      </c>
      <c r="C389" s="54" t="s">
        <v>2298</v>
      </c>
      <c r="D389" s="54" t="s">
        <v>2299</v>
      </c>
      <c r="E389" s="55">
        <v>45129</v>
      </c>
      <c r="F389" s="56" t="s">
        <v>44</v>
      </c>
      <c r="G389" s="54" t="s">
        <v>0</v>
      </c>
      <c r="H389" s="57" t="s">
        <v>54</v>
      </c>
      <c r="I389" s="58" t="s">
        <v>16</v>
      </c>
      <c r="J389" s="54" t="s">
        <v>3</v>
      </c>
      <c r="K389" s="59">
        <v>0.21</v>
      </c>
      <c r="L389" s="59">
        <v>0.35</v>
      </c>
      <c r="M389" s="59">
        <v>0.21</v>
      </c>
      <c r="N389" s="60">
        <v>1</v>
      </c>
      <c r="O389" s="60">
        <v>1</v>
      </c>
      <c r="P389" s="61">
        <v>3</v>
      </c>
      <c r="Q389" s="62">
        <v>9.2100000000000009</v>
      </c>
      <c r="R389" s="63">
        <v>107</v>
      </c>
      <c r="S389" s="62">
        <v>1095.69</v>
      </c>
      <c r="T389" s="68">
        <f t="shared" si="134"/>
        <v>6.0262950000000011</v>
      </c>
      <c r="U389" s="67">
        <v>7.34</v>
      </c>
      <c r="V389" s="66" t="s">
        <v>45</v>
      </c>
      <c r="W389" s="63">
        <v>0</v>
      </c>
      <c r="X389" s="93">
        <f t="shared" si="137"/>
        <v>12.18</v>
      </c>
      <c r="Y389" s="94">
        <f t="shared" si="138"/>
        <v>12.18</v>
      </c>
      <c r="Z389" s="68">
        <v>0</v>
      </c>
      <c r="AA389" s="69">
        <f t="shared" si="135"/>
        <v>144.72629500000002</v>
      </c>
      <c r="AB389" s="102"/>
      <c r="AC389" s="95" t="s">
        <v>2300</v>
      </c>
    </row>
    <row r="390" spans="1:29" x14ac:dyDescent="0.25">
      <c r="A390" s="96"/>
      <c r="B390" s="54">
        <v>78855</v>
      </c>
      <c r="C390" s="54" t="s">
        <v>2301</v>
      </c>
      <c r="D390" s="54" t="s">
        <v>2302</v>
      </c>
      <c r="E390" s="55">
        <v>45124</v>
      </c>
      <c r="F390" s="56" t="s">
        <v>44</v>
      </c>
      <c r="G390" s="54" t="s">
        <v>0</v>
      </c>
      <c r="H390" s="57" t="s">
        <v>59</v>
      </c>
      <c r="I390" s="58" t="s">
        <v>4</v>
      </c>
      <c r="J390" s="54" t="s">
        <v>3</v>
      </c>
      <c r="K390" s="59">
        <v>0.56999999999999995</v>
      </c>
      <c r="L390" s="59">
        <v>0.49</v>
      </c>
      <c r="M390" s="59">
        <v>0.83</v>
      </c>
      <c r="N390" s="60">
        <v>1</v>
      </c>
      <c r="O390" s="60">
        <v>17</v>
      </c>
      <c r="P390" s="61">
        <v>39</v>
      </c>
      <c r="Q390" s="62">
        <v>12.83</v>
      </c>
      <c r="R390" s="63">
        <v>500.37</v>
      </c>
      <c r="S390" s="62">
        <v>12804.3</v>
      </c>
      <c r="T390" s="68">
        <f t="shared" si="134"/>
        <v>70.423650000000009</v>
      </c>
      <c r="U390" s="67">
        <v>7.34</v>
      </c>
      <c r="V390" s="66" t="s">
        <v>64</v>
      </c>
      <c r="W390" s="63">
        <f t="shared" ref="W390:W391" si="140">P390*3.53</f>
        <v>137.66999999999999</v>
      </c>
      <c r="X390" s="93">
        <f t="shared" si="137"/>
        <v>158.33999999999997</v>
      </c>
      <c r="Y390" s="94">
        <f t="shared" si="138"/>
        <v>158.33999999999997</v>
      </c>
      <c r="Z390" s="68">
        <v>0</v>
      </c>
      <c r="AA390" s="69">
        <f t="shared" si="135"/>
        <v>1032.4836499999999</v>
      </c>
      <c r="AB390" s="102"/>
      <c r="AC390" s="95" t="s">
        <v>1343</v>
      </c>
    </row>
    <row r="391" spans="1:29" x14ac:dyDescent="0.25">
      <c r="A391" s="96"/>
      <c r="B391" s="54">
        <v>78870</v>
      </c>
      <c r="C391" s="54" t="s">
        <v>2303</v>
      </c>
      <c r="D391" s="54" t="s">
        <v>2304</v>
      </c>
      <c r="E391" s="55">
        <v>45124</v>
      </c>
      <c r="F391" s="56" t="s">
        <v>44</v>
      </c>
      <c r="G391" s="54" t="s">
        <v>0</v>
      </c>
      <c r="H391" s="57" t="s">
        <v>66</v>
      </c>
      <c r="I391" s="58" t="s">
        <v>6</v>
      </c>
      <c r="J391" s="54" t="s">
        <v>3</v>
      </c>
      <c r="K391" s="59">
        <v>0.56999999999999995</v>
      </c>
      <c r="L391" s="59">
        <v>0.49</v>
      </c>
      <c r="M391" s="59">
        <v>0.83</v>
      </c>
      <c r="N391" s="60">
        <v>1</v>
      </c>
      <c r="O391" s="60">
        <v>21</v>
      </c>
      <c r="P391" s="61">
        <v>39</v>
      </c>
      <c r="Q391" s="62">
        <v>22.33</v>
      </c>
      <c r="R391" s="63">
        <v>870.87</v>
      </c>
      <c r="S391" s="62">
        <v>24694.01</v>
      </c>
      <c r="T391" s="68">
        <f t="shared" si="134"/>
        <v>135.81705500000001</v>
      </c>
      <c r="U391" s="67">
        <v>7.34</v>
      </c>
      <c r="V391" s="66" t="s">
        <v>64</v>
      </c>
      <c r="W391" s="63">
        <f t="shared" si="140"/>
        <v>137.66999999999999</v>
      </c>
      <c r="X391" s="93">
        <f t="shared" si="137"/>
        <v>158.33999999999997</v>
      </c>
      <c r="Y391" s="94">
        <f t="shared" si="138"/>
        <v>158.33999999999997</v>
      </c>
      <c r="Z391" s="68">
        <v>0</v>
      </c>
      <c r="AA391" s="69">
        <f t="shared" si="135"/>
        <v>1468.3770549999999</v>
      </c>
      <c r="AB391" s="102"/>
      <c r="AC391" s="95" t="s">
        <v>2297</v>
      </c>
    </row>
    <row r="392" spans="1:29" x14ac:dyDescent="0.25">
      <c r="A392" s="96"/>
      <c r="B392" s="54">
        <v>79848</v>
      </c>
      <c r="C392" s="54" t="s">
        <v>2305</v>
      </c>
      <c r="D392" s="54" t="s">
        <v>2306</v>
      </c>
      <c r="E392" s="55">
        <v>45129</v>
      </c>
      <c r="F392" s="56" t="s">
        <v>44</v>
      </c>
      <c r="G392" s="54" t="s">
        <v>0</v>
      </c>
      <c r="H392" s="57" t="s">
        <v>52</v>
      </c>
      <c r="I392" s="58" t="s">
        <v>19</v>
      </c>
      <c r="J392" s="54" t="s">
        <v>3</v>
      </c>
      <c r="K392" s="59">
        <v>0</v>
      </c>
      <c r="L392" s="59">
        <v>0</v>
      </c>
      <c r="M392" s="59">
        <v>0</v>
      </c>
      <c r="N392" s="60">
        <v>58</v>
      </c>
      <c r="O392" s="60">
        <v>753</v>
      </c>
      <c r="P392" s="61">
        <v>857</v>
      </c>
      <c r="Q392" s="62">
        <v>15.74</v>
      </c>
      <c r="R392" s="63">
        <v>13489.18</v>
      </c>
      <c r="S392" s="62">
        <v>36243.629999999997</v>
      </c>
      <c r="T392" s="68">
        <f t="shared" si="134"/>
        <v>199.33996500000001</v>
      </c>
      <c r="U392" s="67">
        <v>7.34</v>
      </c>
      <c r="V392" s="66" t="s">
        <v>45</v>
      </c>
      <c r="W392" s="63">
        <v>0</v>
      </c>
      <c r="X392" s="93">
        <f t="shared" si="137"/>
        <v>3479.4199999999996</v>
      </c>
      <c r="Y392" s="94">
        <f t="shared" si="138"/>
        <v>3479.4199999999996</v>
      </c>
      <c r="Z392" s="68">
        <v>0</v>
      </c>
      <c r="AA392" s="69">
        <f t="shared" si="135"/>
        <v>20654.699964999996</v>
      </c>
      <c r="AB392" s="102"/>
      <c r="AC392" s="95" t="s">
        <v>2307</v>
      </c>
    </row>
    <row r="393" spans="1:29" x14ac:dyDescent="0.25">
      <c r="A393" s="96"/>
      <c r="B393" s="54">
        <v>79847</v>
      </c>
      <c r="C393" s="54" t="s">
        <v>2308</v>
      </c>
      <c r="D393" s="54" t="s">
        <v>2309</v>
      </c>
      <c r="E393" s="55">
        <v>45129</v>
      </c>
      <c r="F393" s="56" t="s">
        <v>44</v>
      </c>
      <c r="G393" s="54" t="s">
        <v>0</v>
      </c>
      <c r="H393" s="57" t="s">
        <v>48</v>
      </c>
      <c r="I393" s="58" t="s">
        <v>9</v>
      </c>
      <c r="J393" s="54" t="s">
        <v>10</v>
      </c>
      <c r="K393" s="59">
        <v>0.3</v>
      </c>
      <c r="L393" s="59">
        <v>0.32</v>
      </c>
      <c r="M393" s="59">
        <v>0.4</v>
      </c>
      <c r="N393" s="60">
        <v>1</v>
      </c>
      <c r="O393" s="60">
        <v>4</v>
      </c>
      <c r="P393" s="61">
        <v>6</v>
      </c>
      <c r="Q393" s="62">
        <v>10.89</v>
      </c>
      <c r="R393" s="63">
        <v>121.16</v>
      </c>
      <c r="S393" s="62">
        <v>5235.09</v>
      </c>
      <c r="T393" s="68">
        <f t="shared" si="134"/>
        <v>28.792995000000005</v>
      </c>
      <c r="U393" s="67">
        <v>7.34</v>
      </c>
      <c r="V393" s="66" t="s">
        <v>45</v>
      </c>
      <c r="W393" s="63">
        <v>0</v>
      </c>
      <c r="X393" s="93">
        <f t="shared" si="137"/>
        <v>24.36</v>
      </c>
      <c r="Y393" s="94">
        <f t="shared" si="138"/>
        <v>24.36</v>
      </c>
      <c r="Z393" s="68">
        <f t="shared" ref="Z393:Z395" si="141">P393*3.53</f>
        <v>21.18</v>
      </c>
      <c r="AA393" s="69">
        <f t="shared" si="135"/>
        <v>227.192995</v>
      </c>
      <c r="AB393" s="102"/>
      <c r="AC393" s="95" t="s">
        <v>2310</v>
      </c>
    </row>
    <row r="394" spans="1:29" x14ac:dyDescent="0.25">
      <c r="A394" s="96"/>
      <c r="B394" s="54">
        <v>79846</v>
      </c>
      <c r="C394" s="54" t="s">
        <v>2311</v>
      </c>
      <c r="D394" s="54" t="s">
        <v>2312</v>
      </c>
      <c r="E394" s="55">
        <v>45129</v>
      </c>
      <c r="F394" s="56" t="s">
        <v>44</v>
      </c>
      <c r="G394" s="54" t="s">
        <v>0</v>
      </c>
      <c r="H394" s="57" t="s">
        <v>154</v>
      </c>
      <c r="I394" s="58" t="s">
        <v>29</v>
      </c>
      <c r="J394" s="54" t="s">
        <v>10</v>
      </c>
      <c r="K394" s="59">
        <v>0</v>
      </c>
      <c r="L394" s="59">
        <v>0</v>
      </c>
      <c r="M394" s="59">
        <v>0</v>
      </c>
      <c r="N394" s="60">
        <v>2</v>
      </c>
      <c r="O394" s="60">
        <v>16</v>
      </c>
      <c r="P394" s="61">
        <v>22</v>
      </c>
      <c r="Q394" s="62">
        <v>31.06</v>
      </c>
      <c r="R394" s="63">
        <v>683.32</v>
      </c>
      <c r="S394" s="62">
        <v>8633.4699999999993</v>
      </c>
      <c r="T394" s="68">
        <f t="shared" si="134"/>
        <v>47.484085</v>
      </c>
      <c r="U394" s="67">
        <v>7.34</v>
      </c>
      <c r="V394" s="66" t="s">
        <v>45</v>
      </c>
      <c r="W394" s="63">
        <v>0</v>
      </c>
      <c r="X394" s="93">
        <f t="shared" si="137"/>
        <v>89.32</v>
      </c>
      <c r="Y394" s="94">
        <f t="shared" si="138"/>
        <v>89.32</v>
      </c>
      <c r="Z394" s="68">
        <f t="shared" si="141"/>
        <v>77.66</v>
      </c>
      <c r="AA394" s="69">
        <f t="shared" si="135"/>
        <v>994.44408499999997</v>
      </c>
      <c r="AB394" s="102"/>
      <c r="AC394" s="95" t="s">
        <v>2313</v>
      </c>
    </row>
    <row r="395" spans="1:29" x14ac:dyDescent="0.25">
      <c r="A395" s="96"/>
      <c r="B395" s="54">
        <v>79845</v>
      </c>
      <c r="C395" s="54" t="s">
        <v>2314</v>
      </c>
      <c r="D395" s="54" t="s">
        <v>2315</v>
      </c>
      <c r="E395" s="55">
        <v>45129</v>
      </c>
      <c r="F395" s="56" t="s">
        <v>44</v>
      </c>
      <c r="G395" s="54" t="s">
        <v>0</v>
      </c>
      <c r="H395" s="57" t="s">
        <v>154</v>
      </c>
      <c r="I395" s="58" t="s">
        <v>29</v>
      </c>
      <c r="J395" s="54" t="s">
        <v>10</v>
      </c>
      <c r="K395" s="59">
        <v>0</v>
      </c>
      <c r="L395" s="59">
        <v>0</v>
      </c>
      <c r="M395" s="59">
        <v>0</v>
      </c>
      <c r="N395" s="60">
        <v>9</v>
      </c>
      <c r="O395" s="60">
        <v>37</v>
      </c>
      <c r="P395" s="61">
        <v>42</v>
      </c>
      <c r="Q395" s="62">
        <v>27.22</v>
      </c>
      <c r="R395" s="63">
        <v>1143.24</v>
      </c>
      <c r="S395" s="62">
        <v>13955.3</v>
      </c>
      <c r="T395" s="68">
        <f t="shared" si="134"/>
        <v>76.75415000000001</v>
      </c>
      <c r="U395" s="67">
        <v>7.34</v>
      </c>
      <c r="V395" s="66" t="s">
        <v>45</v>
      </c>
      <c r="W395" s="63">
        <v>0</v>
      </c>
      <c r="X395" s="93">
        <f t="shared" si="137"/>
        <v>170.51999999999998</v>
      </c>
      <c r="Y395" s="94">
        <f t="shared" si="138"/>
        <v>170.51999999999998</v>
      </c>
      <c r="Z395" s="68">
        <f t="shared" si="141"/>
        <v>148.26</v>
      </c>
      <c r="AA395" s="69">
        <f t="shared" si="135"/>
        <v>1716.6341499999999</v>
      </c>
      <c r="AB395" s="102"/>
      <c r="AC395" s="95" t="s">
        <v>2313</v>
      </c>
    </row>
    <row r="396" spans="1:29" x14ac:dyDescent="0.25">
      <c r="A396" s="96"/>
      <c r="B396" s="54">
        <v>78851</v>
      </c>
      <c r="C396" s="54" t="s">
        <v>2316</v>
      </c>
      <c r="D396" s="54" t="s">
        <v>2317</v>
      </c>
      <c r="E396" s="55">
        <v>45124</v>
      </c>
      <c r="F396" s="56" t="s">
        <v>44</v>
      </c>
      <c r="G396" s="54" t="s">
        <v>0</v>
      </c>
      <c r="H396" s="57" t="s">
        <v>58</v>
      </c>
      <c r="I396" s="58" t="s">
        <v>17</v>
      </c>
      <c r="J396" s="54" t="s">
        <v>3</v>
      </c>
      <c r="K396" s="59">
        <v>0.56999999999999995</v>
      </c>
      <c r="L396" s="59">
        <v>0.49</v>
      </c>
      <c r="M396" s="59">
        <v>0.83</v>
      </c>
      <c r="N396" s="60">
        <v>1</v>
      </c>
      <c r="O396" s="60">
        <v>19</v>
      </c>
      <c r="P396" s="61">
        <v>39</v>
      </c>
      <c r="Q396" s="62">
        <v>14.18</v>
      </c>
      <c r="R396" s="63">
        <v>553.02</v>
      </c>
      <c r="S396" s="62">
        <v>19206.45</v>
      </c>
      <c r="T396" s="68">
        <f t="shared" si="134"/>
        <v>105.63547500000001</v>
      </c>
      <c r="U396" s="67">
        <v>7.34</v>
      </c>
      <c r="V396" s="66" t="s">
        <v>64</v>
      </c>
      <c r="W396" s="63">
        <f t="shared" ref="W396:W411" si="142">P396*3.53</f>
        <v>137.66999999999999</v>
      </c>
      <c r="X396" s="93">
        <f t="shared" si="137"/>
        <v>158.33999999999997</v>
      </c>
      <c r="Y396" s="94">
        <f t="shared" si="138"/>
        <v>158.33999999999997</v>
      </c>
      <c r="Z396" s="68">
        <v>0</v>
      </c>
      <c r="AA396" s="69">
        <f t="shared" si="135"/>
        <v>1120.3454749999999</v>
      </c>
      <c r="AB396" s="102"/>
      <c r="AC396" s="95" t="s">
        <v>2318</v>
      </c>
    </row>
    <row r="397" spans="1:29" x14ac:dyDescent="0.25">
      <c r="A397" s="96"/>
      <c r="B397" s="54">
        <v>78840</v>
      </c>
      <c r="C397" s="54" t="s">
        <v>2319</v>
      </c>
      <c r="D397" s="54" t="s">
        <v>2320</v>
      </c>
      <c r="E397" s="55">
        <v>45123</v>
      </c>
      <c r="F397" s="56" t="s">
        <v>44</v>
      </c>
      <c r="G397" s="54" t="s">
        <v>0</v>
      </c>
      <c r="H397" s="57" t="s">
        <v>56</v>
      </c>
      <c r="I397" s="58" t="s">
        <v>5</v>
      </c>
      <c r="J397" s="54" t="s">
        <v>3</v>
      </c>
      <c r="K397" s="59">
        <v>0.5</v>
      </c>
      <c r="L397" s="59">
        <v>0.6</v>
      </c>
      <c r="M397" s="59">
        <v>0.6</v>
      </c>
      <c r="N397" s="60">
        <v>1</v>
      </c>
      <c r="O397" s="60">
        <v>7</v>
      </c>
      <c r="P397" s="61">
        <v>30</v>
      </c>
      <c r="Q397" s="62">
        <v>13.28</v>
      </c>
      <c r="R397" s="63">
        <v>398.4</v>
      </c>
      <c r="S397" s="62">
        <v>3979.23</v>
      </c>
      <c r="T397" s="68">
        <f t="shared" si="134"/>
        <v>21.885765000000003</v>
      </c>
      <c r="U397" s="67">
        <v>7.34</v>
      </c>
      <c r="V397" s="66" t="s">
        <v>64</v>
      </c>
      <c r="W397" s="63">
        <f t="shared" si="142"/>
        <v>105.89999999999999</v>
      </c>
      <c r="X397" s="93">
        <f t="shared" si="137"/>
        <v>121.79999999999998</v>
      </c>
      <c r="Y397" s="94">
        <f t="shared" si="138"/>
        <v>121.79999999999998</v>
      </c>
      <c r="Z397" s="68">
        <v>0</v>
      </c>
      <c r="AA397" s="69">
        <f t="shared" si="135"/>
        <v>777.12576499999989</v>
      </c>
      <c r="AB397" s="102"/>
      <c r="AC397" s="95" t="s">
        <v>2321</v>
      </c>
    </row>
    <row r="398" spans="1:29" x14ac:dyDescent="0.25">
      <c r="A398" s="96"/>
      <c r="B398" s="54">
        <v>78842</v>
      </c>
      <c r="C398" s="54" t="s">
        <v>2322</v>
      </c>
      <c r="D398" s="54" t="s">
        <v>2323</v>
      </c>
      <c r="E398" s="55">
        <v>45123</v>
      </c>
      <c r="F398" s="56" t="s">
        <v>44</v>
      </c>
      <c r="G398" s="54" t="s">
        <v>0</v>
      </c>
      <c r="H398" s="57" t="s">
        <v>72</v>
      </c>
      <c r="I398" s="58" t="s">
        <v>27</v>
      </c>
      <c r="J398" s="54" t="s">
        <v>3</v>
      </c>
      <c r="K398" s="59">
        <v>0.32</v>
      </c>
      <c r="L398" s="59">
        <v>0.39</v>
      </c>
      <c r="M398" s="59">
        <v>0.4</v>
      </c>
      <c r="N398" s="60">
        <v>1</v>
      </c>
      <c r="O398" s="60">
        <v>6</v>
      </c>
      <c r="P398" s="61">
        <v>8</v>
      </c>
      <c r="Q398" s="62">
        <v>32.61</v>
      </c>
      <c r="R398" s="63">
        <v>260.88</v>
      </c>
      <c r="S398" s="62">
        <v>2652.82</v>
      </c>
      <c r="T398" s="68">
        <f t="shared" si="134"/>
        <v>14.590510000000002</v>
      </c>
      <c r="U398" s="67">
        <v>7.34</v>
      </c>
      <c r="V398" s="66" t="s">
        <v>64</v>
      </c>
      <c r="W398" s="63">
        <f t="shared" si="142"/>
        <v>28.24</v>
      </c>
      <c r="X398" s="93">
        <f t="shared" si="137"/>
        <v>32.479999999999997</v>
      </c>
      <c r="Y398" s="94">
        <f t="shared" si="138"/>
        <v>32.479999999999997</v>
      </c>
      <c r="Z398" s="68">
        <v>0</v>
      </c>
      <c r="AA398" s="69">
        <f t="shared" si="135"/>
        <v>376.01051000000001</v>
      </c>
      <c r="AB398" s="102"/>
      <c r="AC398" s="95" t="s">
        <v>2324</v>
      </c>
    </row>
    <row r="399" spans="1:29" x14ac:dyDescent="0.25">
      <c r="A399" s="96"/>
      <c r="B399" s="54">
        <v>78829</v>
      </c>
      <c r="C399" s="54" t="s">
        <v>2325</v>
      </c>
      <c r="D399" s="54" t="s">
        <v>2326</v>
      </c>
      <c r="E399" s="55">
        <v>45123</v>
      </c>
      <c r="F399" s="56" t="s">
        <v>44</v>
      </c>
      <c r="G399" s="54" t="s">
        <v>0</v>
      </c>
      <c r="H399" s="57" t="s">
        <v>53</v>
      </c>
      <c r="I399" s="58" t="s">
        <v>28</v>
      </c>
      <c r="J399" s="54" t="s">
        <v>3</v>
      </c>
      <c r="K399" s="59">
        <v>0.32</v>
      </c>
      <c r="L399" s="59">
        <v>0.39</v>
      </c>
      <c r="M399" s="59">
        <v>0.4</v>
      </c>
      <c r="N399" s="60">
        <v>1</v>
      </c>
      <c r="O399" s="60">
        <v>6</v>
      </c>
      <c r="P399" s="61">
        <v>8</v>
      </c>
      <c r="Q399" s="62">
        <v>29.66</v>
      </c>
      <c r="R399" s="63">
        <v>237.28</v>
      </c>
      <c r="S399" s="62">
        <v>1326.41</v>
      </c>
      <c r="T399" s="68">
        <f t="shared" si="134"/>
        <v>7.2952550000000009</v>
      </c>
      <c r="U399" s="67">
        <v>7.34</v>
      </c>
      <c r="V399" s="66" t="s">
        <v>64</v>
      </c>
      <c r="W399" s="63">
        <f t="shared" si="142"/>
        <v>28.24</v>
      </c>
      <c r="X399" s="93">
        <f t="shared" si="137"/>
        <v>32.479999999999997</v>
      </c>
      <c r="Y399" s="94">
        <f t="shared" si="138"/>
        <v>32.479999999999997</v>
      </c>
      <c r="Z399" s="68">
        <v>0</v>
      </c>
      <c r="AA399" s="69">
        <f t="shared" si="135"/>
        <v>345.11525500000005</v>
      </c>
      <c r="AB399" s="102"/>
      <c r="AC399" s="95" t="s">
        <v>2327</v>
      </c>
    </row>
    <row r="400" spans="1:29" x14ac:dyDescent="0.25">
      <c r="A400" s="96"/>
      <c r="B400" s="54">
        <v>78826</v>
      </c>
      <c r="C400" s="54" t="s">
        <v>2328</v>
      </c>
      <c r="D400" s="54" t="s">
        <v>2329</v>
      </c>
      <c r="E400" s="55">
        <v>45123</v>
      </c>
      <c r="F400" s="56" t="s">
        <v>44</v>
      </c>
      <c r="G400" s="54" t="s">
        <v>0</v>
      </c>
      <c r="H400" s="57" t="s">
        <v>52</v>
      </c>
      <c r="I400" s="58" t="s">
        <v>19</v>
      </c>
      <c r="J400" s="54" t="s">
        <v>3</v>
      </c>
      <c r="K400" s="59">
        <v>0.32</v>
      </c>
      <c r="L400" s="59">
        <v>0.39</v>
      </c>
      <c r="M400" s="59">
        <v>0.4</v>
      </c>
      <c r="N400" s="60">
        <v>1</v>
      </c>
      <c r="O400" s="60">
        <v>7</v>
      </c>
      <c r="P400" s="61">
        <v>8</v>
      </c>
      <c r="Q400" s="62">
        <v>26.6</v>
      </c>
      <c r="R400" s="63">
        <v>212.8</v>
      </c>
      <c r="S400" s="62">
        <v>2652.82</v>
      </c>
      <c r="T400" s="68">
        <f t="shared" si="134"/>
        <v>14.590510000000002</v>
      </c>
      <c r="U400" s="67">
        <v>7.34</v>
      </c>
      <c r="V400" s="66" t="s">
        <v>64</v>
      </c>
      <c r="W400" s="63">
        <f t="shared" si="142"/>
        <v>28.24</v>
      </c>
      <c r="X400" s="93">
        <f t="shared" si="137"/>
        <v>32.479999999999997</v>
      </c>
      <c r="Y400" s="94">
        <f t="shared" si="138"/>
        <v>32.479999999999997</v>
      </c>
      <c r="Z400" s="68">
        <v>0</v>
      </c>
      <c r="AA400" s="69">
        <f t="shared" si="135"/>
        <v>327.93051000000003</v>
      </c>
      <c r="AB400" s="102"/>
      <c r="AC400" s="95" t="s">
        <v>2330</v>
      </c>
    </row>
    <row r="401" spans="1:29" x14ac:dyDescent="0.25">
      <c r="A401" s="96"/>
      <c r="B401" s="54">
        <v>78846</v>
      </c>
      <c r="C401" s="54" t="s">
        <v>2331</v>
      </c>
      <c r="D401" s="54" t="s">
        <v>2332</v>
      </c>
      <c r="E401" s="55">
        <v>45123</v>
      </c>
      <c r="F401" s="56" t="s">
        <v>44</v>
      </c>
      <c r="G401" s="54" t="s">
        <v>0</v>
      </c>
      <c r="H401" s="57" t="s">
        <v>71</v>
      </c>
      <c r="I401" s="58" t="s">
        <v>9</v>
      </c>
      <c r="J401" s="54" t="s">
        <v>3</v>
      </c>
      <c r="K401" s="59">
        <v>0.32</v>
      </c>
      <c r="L401" s="59">
        <v>0.39</v>
      </c>
      <c r="M401" s="59">
        <v>0.4</v>
      </c>
      <c r="N401" s="60">
        <v>1</v>
      </c>
      <c r="O401" s="60">
        <v>8</v>
      </c>
      <c r="P401" s="61">
        <v>8</v>
      </c>
      <c r="Q401" s="62">
        <v>10.89</v>
      </c>
      <c r="R401" s="63">
        <v>121.16</v>
      </c>
      <c r="S401" s="62">
        <v>5305.64</v>
      </c>
      <c r="T401" s="68">
        <f t="shared" si="134"/>
        <v>29.181020000000004</v>
      </c>
      <c r="U401" s="67">
        <v>7.34</v>
      </c>
      <c r="V401" s="66" t="s">
        <v>64</v>
      </c>
      <c r="W401" s="63">
        <f t="shared" si="142"/>
        <v>28.24</v>
      </c>
      <c r="X401" s="93">
        <f t="shared" si="137"/>
        <v>32.479999999999997</v>
      </c>
      <c r="Y401" s="94">
        <f t="shared" si="138"/>
        <v>32.479999999999997</v>
      </c>
      <c r="Z401" s="68">
        <v>0</v>
      </c>
      <c r="AA401" s="69">
        <f t="shared" si="135"/>
        <v>250.88102000000001</v>
      </c>
      <c r="AB401" s="102"/>
      <c r="AC401" s="95" t="s">
        <v>2333</v>
      </c>
    </row>
    <row r="402" spans="1:29" x14ac:dyDescent="0.25">
      <c r="A402" s="96"/>
      <c r="B402" s="54">
        <v>78839</v>
      </c>
      <c r="C402" s="54" t="s">
        <v>2334</v>
      </c>
      <c r="D402" s="54" t="s">
        <v>2335</v>
      </c>
      <c r="E402" s="55">
        <v>45123</v>
      </c>
      <c r="F402" s="56" t="s">
        <v>44</v>
      </c>
      <c r="G402" s="54" t="s">
        <v>0</v>
      </c>
      <c r="H402" s="57" t="s">
        <v>117</v>
      </c>
      <c r="I402" s="58" t="s">
        <v>11</v>
      </c>
      <c r="J402" s="54" t="s">
        <v>10</v>
      </c>
      <c r="K402" s="59">
        <v>0.5</v>
      </c>
      <c r="L402" s="59">
        <v>0.62</v>
      </c>
      <c r="M402" s="59">
        <v>0.57999999999999996</v>
      </c>
      <c r="N402" s="60">
        <v>1</v>
      </c>
      <c r="O402" s="60">
        <v>6</v>
      </c>
      <c r="P402" s="61">
        <v>30</v>
      </c>
      <c r="Q402" s="62">
        <v>8.11</v>
      </c>
      <c r="R402" s="63">
        <v>243.3</v>
      </c>
      <c r="S402" s="62">
        <v>1326.41</v>
      </c>
      <c r="T402" s="68">
        <f t="shared" si="134"/>
        <v>7.2952550000000009</v>
      </c>
      <c r="U402" s="67">
        <v>7.34</v>
      </c>
      <c r="V402" s="66" t="s">
        <v>64</v>
      </c>
      <c r="W402" s="63">
        <f t="shared" si="142"/>
        <v>105.89999999999999</v>
      </c>
      <c r="X402" s="93">
        <f t="shared" si="137"/>
        <v>121.79999999999998</v>
      </c>
      <c r="Y402" s="94">
        <f t="shared" si="138"/>
        <v>121.79999999999998</v>
      </c>
      <c r="Z402" s="68">
        <f t="shared" ref="Z402" si="143">P402*3.53</f>
        <v>105.89999999999999</v>
      </c>
      <c r="AA402" s="69">
        <f t="shared" si="135"/>
        <v>713.33525499999985</v>
      </c>
      <c r="AB402" s="102"/>
      <c r="AC402" s="95" t="s">
        <v>2336</v>
      </c>
    </row>
    <row r="403" spans="1:29" x14ac:dyDescent="0.25">
      <c r="A403" s="96"/>
      <c r="B403" s="54">
        <v>78831</v>
      </c>
      <c r="C403" s="54" t="s">
        <v>2337</v>
      </c>
      <c r="D403" s="54" t="s">
        <v>2338</v>
      </c>
      <c r="E403" s="55">
        <v>45123</v>
      </c>
      <c r="F403" s="56" t="s">
        <v>44</v>
      </c>
      <c r="G403" s="54" t="s">
        <v>0</v>
      </c>
      <c r="H403" s="57" t="s">
        <v>67</v>
      </c>
      <c r="I403" s="58" t="s">
        <v>22</v>
      </c>
      <c r="J403" s="54" t="s">
        <v>3</v>
      </c>
      <c r="K403" s="59">
        <v>0.32</v>
      </c>
      <c r="L403" s="59">
        <v>0.39</v>
      </c>
      <c r="M403" s="59">
        <v>0.4</v>
      </c>
      <c r="N403" s="60">
        <v>1</v>
      </c>
      <c r="O403" s="60">
        <v>7</v>
      </c>
      <c r="P403" s="61">
        <v>8</v>
      </c>
      <c r="Q403" s="62">
        <v>25.77</v>
      </c>
      <c r="R403" s="63">
        <v>206.16</v>
      </c>
      <c r="S403" s="62">
        <v>2652.82</v>
      </c>
      <c r="T403" s="68">
        <f t="shared" si="134"/>
        <v>14.590510000000002</v>
      </c>
      <c r="U403" s="67">
        <v>7.34</v>
      </c>
      <c r="V403" s="66" t="s">
        <v>64</v>
      </c>
      <c r="W403" s="63">
        <f t="shared" si="142"/>
        <v>28.24</v>
      </c>
      <c r="X403" s="93">
        <f t="shared" si="137"/>
        <v>32.479999999999997</v>
      </c>
      <c r="Y403" s="94">
        <f t="shared" si="138"/>
        <v>32.479999999999997</v>
      </c>
      <c r="Z403" s="68">
        <v>0</v>
      </c>
      <c r="AA403" s="69">
        <f t="shared" si="135"/>
        <v>321.29051000000004</v>
      </c>
      <c r="AB403" s="102"/>
      <c r="AC403" s="95" t="s">
        <v>1386</v>
      </c>
    </row>
    <row r="404" spans="1:29" x14ac:dyDescent="0.25">
      <c r="A404" s="96"/>
      <c r="B404" s="54">
        <v>78868</v>
      </c>
      <c r="C404" s="54" t="s">
        <v>2339</v>
      </c>
      <c r="D404" s="54" t="s">
        <v>2340</v>
      </c>
      <c r="E404" s="55">
        <v>45124</v>
      </c>
      <c r="F404" s="56" t="s">
        <v>44</v>
      </c>
      <c r="G404" s="54" t="s">
        <v>0</v>
      </c>
      <c r="H404" s="57" t="s">
        <v>75</v>
      </c>
      <c r="I404" s="58" t="s">
        <v>20</v>
      </c>
      <c r="J404" s="54" t="s">
        <v>3</v>
      </c>
      <c r="K404" s="59">
        <v>0.32</v>
      </c>
      <c r="L404" s="59">
        <v>0.39</v>
      </c>
      <c r="M404" s="59">
        <v>0.4</v>
      </c>
      <c r="N404" s="60">
        <v>1</v>
      </c>
      <c r="O404" s="60">
        <v>9</v>
      </c>
      <c r="P404" s="61">
        <v>9</v>
      </c>
      <c r="Q404" s="62">
        <v>25.66</v>
      </c>
      <c r="R404" s="63">
        <v>230.94</v>
      </c>
      <c r="S404" s="62">
        <v>10975.12</v>
      </c>
      <c r="T404" s="68">
        <f t="shared" si="134"/>
        <v>60.363160000000008</v>
      </c>
      <c r="U404" s="67">
        <v>7.34</v>
      </c>
      <c r="V404" s="66" t="s">
        <v>64</v>
      </c>
      <c r="W404" s="63">
        <f t="shared" si="142"/>
        <v>31.77</v>
      </c>
      <c r="X404" s="93">
        <f t="shared" si="137"/>
        <v>36.54</v>
      </c>
      <c r="Y404" s="94">
        <f t="shared" si="138"/>
        <v>36.54</v>
      </c>
      <c r="Z404" s="68">
        <v>0</v>
      </c>
      <c r="AA404" s="69">
        <f t="shared" si="135"/>
        <v>403.49315999999999</v>
      </c>
      <c r="AB404" s="102"/>
      <c r="AC404" s="95" t="s">
        <v>2341</v>
      </c>
    </row>
    <row r="405" spans="1:29" x14ac:dyDescent="0.25">
      <c r="A405" s="96"/>
      <c r="B405" s="54">
        <v>78865</v>
      </c>
      <c r="C405" s="54" t="s">
        <v>2342</v>
      </c>
      <c r="D405" s="54" t="s">
        <v>2343</v>
      </c>
      <c r="E405" s="55">
        <v>45124</v>
      </c>
      <c r="F405" s="56" t="s">
        <v>44</v>
      </c>
      <c r="G405" s="54" t="s">
        <v>0</v>
      </c>
      <c r="H405" s="57" t="s">
        <v>74</v>
      </c>
      <c r="I405" s="58" t="s">
        <v>8</v>
      </c>
      <c r="J405" s="54" t="s">
        <v>3</v>
      </c>
      <c r="K405" s="59">
        <v>0.56999999999999995</v>
      </c>
      <c r="L405" s="59">
        <v>0.49</v>
      </c>
      <c r="M405" s="59">
        <v>0.83</v>
      </c>
      <c r="N405" s="60">
        <v>1</v>
      </c>
      <c r="O405" s="60">
        <v>17</v>
      </c>
      <c r="P405" s="61">
        <v>39</v>
      </c>
      <c r="Q405" s="62">
        <v>24.45</v>
      </c>
      <c r="R405" s="63">
        <v>953.55</v>
      </c>
      <c r="S405" s="62">
        <v>12804.3</v>
      </c>
      <c r="T405" s="68">
        <f t="shared" si="134"/>
        <v>70.423650000000009</v>
      </c>
      <c r="U405" s="67">
        <v>7.34</v>
      </c>
      <c r="V405" s="66" t="s">
        <v>64</v>
      </c>
      <c r="W405" s="63">
        <f t="shared" si="142"/>
        <v>137.66999999999999</v>
      </c>
      <c r="X405" s="93">
        <f t="shared" si="137"/>
        <v>158.33999999999997</v>
      </c>
      <c r="Y405" s="94">
        <f t="shared" si="138"/>
        <v>158.33999999999997</v>
      </c>
      <c r="Z405" s="68">
        <v>0</v>
      </c>
      <c r="AA405" s="69">
        <f t="shared" si="135"/>
        <v>1485.6636499999997</v>
      </c>
      <c r="AB405" s="102"/>
      <c r="AC405" s="95" t="s">
        <v>2344</v>
      </c>
    </row>
    <row r="406" spans="1:29" x14ac:dyDescent="0.25">
      <c r="A406" s="96"/>
      <c r="B406" s="54">
        <v>78866</v>
      </c>
      <c r="C406" s="54" t="s">
        <v>2345</v>
      </c>
      <c r="D406" s="54" t="s">
        <v>2346</v>
      </c>
      <c r="E406" s="55">
        <v>45124</v>
      </c>
      <c r="F406" s="56" t="s">
        <v>44</v>
      </c>
      <c r="G406" s="54" t="s">
        <v>0</v>
      </c>
      <c r="H406" s="57" t="s">
        <v>48</v>
      </c>
      <c r="I406" s="58" t="s">
        <v>9</v>
      </c>
      <c r="J406" s="54" t="s">
        <v>10</v>
      </c>
      <c r="K406" s="59">
        <v>0.3</v>
      </c>
      <c r="L406" s="59">
        <v>0.4</v>
      </c>
      <c r="M406" s="59">
        <v>0.38</v>
      </c>
      <c r="N406" s="60">
        <v>1</v>
      </c>
      <c r="O406" s="60">
        <v>7</v>
      </c>
      <c r="P406" s="61">
        <v>8</v>
      </c>
      <c r="Q406" s="62">
        <v>10.89</v>
      </c>
      <c r="R406" s="63">
        <v>121.16</v>
      </c>
      <c r="S406" s="62">
        <v>59749.49</v>
      </c>
      <c r="T406" s="68">
        <f t="shared" si="134"/>
        <v>328.62219500000003</v>
      </c>
      <c r="U406" s="67">
        <v>7.34</v>
      </c>
      <c r="V406" s="66" t="s">
        <v>64</v>
      </c>
      <c r="W406" s="63">
        <f t="shared" si="142"/>
        <v>28.24</v>
      </c>
      <c r="X406" s="93">
        <f t="shared" si="137"/>
        <v>32.479999999999997</v>
      </c>
      <c r="Y406" s="94">
        <f t="shared" si="138"/>
        <v>32.479999999999997</v>
      </c>
      <c r="Z406" s="68">
        <f t="shared" ref="Z406" si="144">P406*3.53</f>
        <v>28.24</v>
      </c>
      <c r="AA406" s="69">
        <f t="shared" si="135"/>
        <v>578.56219499999997</v>
      </c>
      <c r="AB406" s="102"/>
      <c r="AC406" s="95" t="s">
        <v>2347</v>
      </c>
    </row>
    <row r="407" spans="1:29" x14ac:dyDescent="0.25">
      <c r="A407" s="96"/>
      <c r="B407" s="54">
        <v>78867</v>
      </c>
      <c r="C407" s="54" t="s">
        <v>2348</v>
      </c>
      <c r="D407" s="54" t="s">
        <v>2349</v>
      </c>
      <c r="E407" s="55">
        <v>45124</v>
      </c>
      <c r="F407" s="56" t="s">
        <v>44</v>
      </c>
      <c r="G407" s="54" t="s">
        <v>0</v>
      </c>
      <c r="H407" s="57" t="s">
        <v>71</v>
      </c>
      <c r="I407" s="58" t="s">
        <v>9</v>
      </c>
      <c r="J407" s="54" t="s">
        <v>3</v>
      </c>
      <c r="K407" s="59">
        <v>0.32</v>
      </c>
      <c r="L407" s="59">
        <v>0.39</v>
      </c>
      <c r="M407" s="59">
        <v>0.4</v>
      </c>
      <c r="N407" s="60">
        <v>1</v>
      </c>
      <c r="O407" s="60">
        <v>9</v>
      </c>
      <c r="P407" s="61">
        <v>9</v>
      </c>
      <c r="Q407" s="62">
        <v>10.89</v>
      </c>
      <c r="R407" s="63">
        <v>121.16</v>
      </c>
      <c r="S407" s="62">
        <v>10975.12</v>
      </c>
      <c r="T407" s="68">
        <f t="shared" si="134"/>
        <v>60.363160000000008</v>
      </c>
      <c r="U407" s="67">
        <v>7.34</v>
      </c>
      <c r="V407" s="66" t="s">
        <v>64</v>
      </c>
      <c r="W407" s="63">
        <f t="shared" si="142"/>
        <v>31.77</v>
      </c>
      <c r="X407" s="93">
        <f t="shared" si="137"/>
        <v>36.54</v>
      </c>
      <c r="Y407" s="94">
        <f t="shared" si="138"/>
        <v>36.54</v>
      </c>
      <c r="Z407" s="68">
        <v>0</v>
      </c>
      <c r="AA407" s="69">
        <f t="shared" si="135"/>
        <v>293.71316000000007</v>
      </c>
      <c r="AB407" s="102"/>
      <c r="AC407" s="95" t="s">
        <v>2347</v>
      </c>
    </row>
    <row r="408" spans="1:29" x14ac:dyDescent="0.25">
      <c r="A408" s="96"/>
      <c r="B408" s="54">
        <v>78864</v>
      </c>
      <c r="C408" s="54" t="s">
        <v>2350</v>
      </c>
      <c r="D408" s="54" t="s">
        <v>2351</v>
      </c>
      <c r="E408" s="55">
        <v>45124</v>
      </c>
      <c r="F408" s="56" t="s">
        <v>44</v>
      </c>
      <c r="G408" s="54" t="s">
        <v>0</v>
      </c>
      <c r="H408" s="57" t="s">
        <v>46</v>
      </c>
      <c r="I408" s="58" t="s">
        <v>11</v>
      </c>
      <c r="J408" s="54" t="s">
        <v>3</v>
      </c>
      <c r="K408" s="59">
        <v>0.56999999999999995</v>
      </c>
      <c r="L408" s="59">
        <v>0.49</v>
      </c>
      <c r="M408" s="59">
        <v>0.83</v>
      </c>
      <c r="N408" s="60">
        <v>1</v>
      </c>
      <c r="O408" s="60">
        <v>17</v>
      </c>
      <c r="P408" s="61">
        <v>39</v>
      </c>
      <c r="Q408" s="62">
        <v>8.11</v>
      </c>
      <c r="R408" s="63">
        <v>316.29000000000002</v>
      </c>
      <c r="S408" s="62">
        <v>12542.99</v>
      </c>
      <c r="T408" s="68">
        <f t="shared" si="134"/>
        <v>68.986445000000003</v>
      </c>
      <c r="U408" s="67">
        <v>7.34</v>
      </c>
      <c r="V408" s="66" t="s">
        <v>64</v>
      </c>
      <c r="W408" s="63">
        <f t="shared" si="142"/>
        <v>137.66999999999999</v>
      </c>
      <c r="X408" s="93">
        <f t="shared" si="137"/>
        <v>158.33999999999997</v>
      </c>
      <c r="Y408" s="94">
        <f t="shared" si="138"/>
        <v>158.33999999999997</v>
      </c>
      <c r="Z408" s="68">
        <v>0</v>
      </c>
      <c r="AA408" s="69">
        <f t="shared" si="135"/>
        <v>846.96644499999979</v>
      </c>
      <c r="AB408" s="102"/>
      <c r="AC408" s="95" t="s">
        <v>2352</v>
      </c>
    </row>
    <row r="409" spans="1:29" x14ac:dyDescent="0.25">
      <c r="A409" s="96"/>
      <c r="B409" s="54">
        <v>78836</v>
      </c>
      <c r="C409" s="54" t="s">
        <v>2353</v>
      </c>
      <c r="D409" s="54" t="s">
        <v>2354</v>
      </c>
      <c r="E409" s="55">
        <v>45123</v>
      </c>
      <c r="F409" s="56" t="s">
        <v>44</v>
      </c>
      <c r="G409" s="54" t="s">
        <v>0</v>
      </c>
      <c r="H409" s="57" t="s">
        <v>61</v>
      </c>
      <c r="I409" s="58" t="s">
        <v>24</v>
      </c>
      <c r="J409" s="54" t="s">
        <v>3</v>
      </c>
      <c r="K409" s="59">
        <v>0.32</v>
      </c>
      <c r="L409" s="59">
        <v>0.39</v>
      </c>
      <c r="M409" s="59">
        <v>0.4</v>
      </c>
      <c r="N409" s="60">
        <v>1</v>
      </c>
      <c r="O409" s="60">
        <v>6</v>
      </c>
      <c r="P409" s="61">
        <v>8</v>
      </c>
      <c r="Q409" s="62">
        <v>21.26</v>
      </c>
      <c r="R409" s="63">
        <v>170.08</v>
      </c>
      <c r="S409" s="62">
        <v>2652.82</v>
      </c>
      <c r="T409" s="68">
        <f t="shared" si="134"/>
        <v>14.590510000000002</v>
      </c>
      <c r="U409" s="67">
        <v>7.34</v>
      </c>
      <c r="V409" s="66" t="s">
        <v>64</v>
      </c>
      <c r="W409" s="63">
        <f t="shared" si="142"/>
        <v>28.24</v>
      </c>
      <c r="X409" s="93">
        <f t="shared" si="137"/>
        <v>32.479999999999997</v>
      </c>
      <c r="Y409" s="94">
        <f t="shared" si="138"/>
        <v>32.479999999999997</v>
      </c>
      <c r="Z409" s="68">
        <v>0</v>
      </c>
      <c r="AA409" s="69">
        <f t="shared" si="135"/>
        <v>285.21051</v>
      </c>
      <c r="AB409" s="102"/>
      <c r="AC409" s="95" t="s">
        <v>2355</v>
      </c>
    </row>
    <row r="410" spans="1:29" x14ac:dyDescent="0.25">
      <c r="A410" s="96"/>
      <c r="B410" s="54">
        <v>78849</v>
      </c>
      <c r="C410" s="54" t="s">
        <v>2356</v>
      </c>
      <c r="D410" s="54" t="s">
        <v>2357</v>
      </c>
      <c r="E410" s="55">
        <v>45124</v>
      </c>
      <c r="F410" s="56" t="s">
        <v>44</v>
      </c>
      <c r="G410" s="54" t="s">
        <v>0</v>
      </c>
      <c r="H410" s="57" t="s">
        <v>62</v>
      </c>
      <c r="I410" s="58" t="s">
        <v>15</v>
      </c>
      <c r="J410" s="54" t="s">
        <v>3</v>
      </c>
      <c r="K410" s="59">
        <v>0.32</v>
      </c>
      <c r="L410" s="59">
        <v>0.39</v>
      </c>
      <c r="M410" s="59">
        <v>0.4</v>
      </c>
      <c r="N410" s="60">
        <v>1</v>
      </c>
      <c r="O410" s="60">
        <v>6</v>
      </c>
      <c r="P410" s="61">
        <v>8</v>
      </c>
      <c r="Q410" s="62">
        <v>12.09</v>
      </c>
      <c r="R410" s="63">
        <v>108.12</v>
      </c>
      <c r="S410" s="62">
        <v>1326.41</v>
      </c>
      <c r="T410" s="68">
        <f t="shared" si="134"/>
        <v>7.2952550000000009</v>
      </c>
      <c r="U410" s="67">
        <v>7.34</v>
      </c>
      <c r="V410" s="66" t="s">
        <v>64</v>
      </c>
      <c r="W410" s="63">
        <f t="shared" si="142"/>
        <v>28.24</v>
      </c>
      <c r="X410" s="93">
        <f t="shared" si="137"/>
        <v>32.479999999999997</v>
      </c>
      <c r="Y410" s="94">
        <f t="shared" si="138"/>
        <v>32.479999999999997</v>
      </c>
      <c r="Z410" s="68">
        <v>0</v>
      </c>
      <c r="AA410" s="69">
        <f t="shared" si="135"/>
        <v>215.95525499999999</v>
      </c>
      <c r="AB410" s="102"/>
      <c r="AC410" s="95" t="s">
        <v>2358</v>
      </c>
    </row>
    <row r="411" spans="1:29" x14ac:dyDescent="0.25">
      <c r="A411" s="96"/>
      <c r="B411" s="54">
        <v>79933</v>
      </c>
      <c r="C411" s="54" t="s">
        <v>2359</v>
      </c>
      <c r="D411" s="54" t="s">
        <v>2360</v>
      </c>
      <c r="E411" s="55">
        <v>45131</v>
      </c>
      <c r="F411" s="56" t="s">
        <v>44</v>
      </c>
      <c r="G411" s="54" t="s">
        <v>0</v>
      </c>
      <c r="H411" s="57" t="s">
        <v>72</v>
      </c>
      <c r="I411" s="58" t="s">
        <v>27</v>
      </c>
      <c r="J411" s="54" t="s">
        <v>3</v>
      </c>
      <c r="K411" s="59">
        <v>0.32</v>
      </c>
      <c r="L411" s="59">
        <v>0.39</v>
      </c>
      <c r="M411" s="59">
        <v>0.4</v>
      </c>
      <c r="N411" s="60">
        <v>1</v>
      </c>
      <c r="O411" s="60">
        <v>6</v>
      </c>
      <c r="P411" s="61">
        <v>8</v>
      </c>
      <c r="Q411" s="62">
        <v>32.61</v>
      </c>
      <c r="R411" s="63">
        <v>260.88</v>
      </c>
      <c r="S411" s="62">
        <v>192.35</v>
      </c>
      <c r="T411" s="68">
        <f t="shared" si="134"/>
        <v>1.057925</v>
      </c>
      <c r="U411" s="67">
        <v>7.34</v>
      </c>
      <c r="V411" s="66" t="s">
        <v>64</v>
      </c>
      <c r="W411" s="63">
        <f t="shared" si="142"/>
        <v>28.24</v>
      </c>
      <c r="X411" s="93">
        <f t="shared" si="137"/>
        <v>32.479999999999997</v>
      </c>
      <c r="Y411" s="94">
        <f t="shared" si="138"/>
        <v>32.479999999999997</v>
      </c>
      <c r="Z411" s="68">
        <v>0</v>
      </c>
      <c r="AA411" s="69">
        <f t="shared" si="135"/>
        <v>362.47792500000003</v>
      </c>
      <c r="AB411" s="102"/>
      <c r="AC411" s="95" t="s">
        <v>2361</v>
      </c>
    </row>
    <row r="412" spans="1:29" x14ac:dyDescent="0.25">
      <c r="A412" s="96"/>
      <c r="B412" s="54">
        <v>79976</v>
      </c>
      <c r="C412" s="54" t="s">
        <v>2362</v>
      </c>
      <c r="D412" s="54" t="s">
        <v>2363</v>
      </c>
      <c r="E412" s="55">
        <v>45131</v>
      </c>
      <c r="F412" s="56" t="s">
        <v>44</v>
      </c>
      <c r="G412" s="54" t="s">
        <v>0</v>
      </c>
      <c r="H412" s="57" t="s">
        <v>48</v>
      </c>
      <c r="I412" s="58" t="s">
        <v>9</v>
      </c>
      <c r="J412" s="54" t="s">
        <v>10</v>
      </c>
      <c r="K412" s="59">
        <v>0.56999999999999995</v>
      </c>
      <c r="L412" s="59">
        <v>0.49</v>
      </c>
      <c r="M412" s="59">
        <v>0.83</v>
      </c>
      <c r="N412" s="60">
        <v>7</v>
      </c>
      <c r="O412" s="60">
        <v>155</v>
      </c>
      <c r="P412" s="61">
        <v>270</v>
      </c>
      <c r="Q412" s="62">
        <v>8.33</v>
      </c>
      <c r="R412" s="63">
        <v>2249.1</v>
      </c>
      <c r="S412" s="62">
        <v>53153.2</v>
      </c>
      <c r="T412" s="68">
        <f t="shared" si="134"/>
        <v>292.3426</v>
      </c>
      <c r="U412" s="67">
        <v>7.34</v>
      </c>
      <c r="V412" s="66" t="s">
        <v>45</v>
      </c>
      <c r="W412" s="63">
        <v>0</v>
      </c>
      <c r="X412" s="93">
        <f t="shared" si="137"/>
        <v>1096.1999999999998</v>
      </c>
      <c r="Y412" s="94">
        <f t="shared" si="138"/>
        <v>1096.1999999999998</v>
      </c>
      <c r="Z412" s="68">
        <f t="shared" ref="Z412" si="145">P412*3.53</f>
        <v>953.09999999999991</v>
      </c>
      <c r="AA412" s="69">
        <f t="shared" si="135"/>
        <v>5694.2826000000005</v>
      </c>
      <c r="AB412" s="102"/>
      <c r="AC412" s="95" t="s">
        <v>2364</v>
      </c>
    </row>
    <row r="413" spans="1:29" x14ac:dyDescent="0.25">
      <c r="A413" s="96"/>
      <c r="B413" s="54">
        <v>78827</v>
      </c>
      <c r="C413" s="54" t="s">
        <v>2365</v>
      </c>
      <c r="D413" s="54" t="s">
        <v>2366</v>
      </c>
      <c r="E413" s="55">
        <v>45123</v>
      </c>
      <c r="F413" s="56" t="s">
        <v>44</v>
      </c>
      <c r="G413" s="54" t="s">
        <v>0</v>
      </c>
      <c r="H413" s="57" t="s">
        <v>77</v>
      </c>
      <c r="I413" s="58" t="s">
        <v>23</v>
      </c>
      <c r="J413" s="54" t="s">
        <v>3</v>
      </c>
      <c r="K413" s="59">
        <v>0.3</v>
      </c>
      <c r="L413" s="59">
        <v>0.32</v>
      </c>
      <c r="M413" s="59">
        <v>0.4</v>
      </c>
      <c r="N413" s="60">
        <v>1</v>
      </c>
      <c r="O413" s="60">
        <v>6</v>
      </c>
      <c r="P413" s="61">
        <v>6</v>
      </c>
      <c r="Q413" s="62">
        <v>20.38</v>
      </c>
      <c r="R413" s="63">
        <v>148.38999999999999</v>
      </c>
      <c r="S413" s="62">
        <v>2652.82</v>
      </c>
      <c r="T413" s="68">
        <f t="shared" si="134"/>
        <v>14.590510000000002</v>
      </c>
      <c r="U413" s="67">
        <v>7.34</v>
      </c>
      <c r="V413" s="66" t="s">
        <v>64</v>
      </c>
      <c r="W413" s="63">
        <f t="shared" ref="W413" si="146">P413*3.53</f>
        <v>21.18</v>
      </c>
      <c r="X413" s="93">
        <f t="shared" si="137"/>
        <v>24.36</v>
      </c>
      <c r="Y413" s="94">
        <f t="shared" si="138"/>
        <v>24.36</v>
      </c>
      <c r="Z413" s="68">
        <v>0</v>
      </c>
      <c r="AA413" s="69">
        <f t="shared" si="135"/>
        <v>240.22050999999999</v>
      </c>
      <c r="AB413" s="102"/>
      <c r="AC413" s="95" t="s">
        <v>2367</v>
      </c>
    </row>
    <row r="414" spans="1:29" x14ac:dyDescent="0.25">
      <c r="A414" s="96"/>
      <c r="B414" s="54">
        <v>79324</v>
      </c>
      <c r="C414" s="54" t="s">
        <v>2368</v>
      </c>
      <c r="D414" s="54" t="s">
        <v>2369</v>
      </c>
      <c r="E414" s="55">
        <v>45126</v>
      </c>
      <c r="F414" s="56" t="s">
        <v>44</v>
      </c>
      <c r="G414" s="54" t="s">
        <v>0</v>
      </c>
      <c r="H414" s="57" t="s">
        <v>46</v>
      </c>
      <c r="I414" s="58" t="s">
        <v>11</v>
      </c>
      <c r="J414" s="54" t="s">
        <v>3</v>
      </c>
      <c r="K414" s="59">
        <v>0.32</v>
      </c>
      <c r="L414" s="59">
        <v>0.39</v>
      </c>
      <c r="M414" s="59">
        <v>0.4</v>
      </c>
      <c r="N414" s="60">
        <v>1</v>
      </c>
      <c r="O414" s="60">
        <v>6</v>
      </c>
      <c r="P414" s="61">
        <v>8</v>
      </c>
      <c r="Q414" s="62">
        <v>9.2899999999999991</v>
      </c>
      <c r="R414" s="63">
        <v>107.08</v>
      </c>
      <c r="S414" s="62">
        <v>432</v>
      </c>
      <c r="T414" s="68">
        <f t="shared" si="134"/>
        <v>2.3760000000000003</v>
      </c>
      <c r="U414" s="67">
        <v>7.34</v>
      </c>
      <c r="V414" s="66" t="s">
        <v>45</v>
      </c>
      <c r="W414" s="63">
        <v>0</v>
      </c>
      <c r="X414" s="93">
        <f t="shared" si="137"/>
        <v>32.479999999999997</v>
      </c>
      <c r="Y414" s="94">
        <f t="shared" si="138"/>
        <v>32.479999999999997</v>
      </c>
      <c r="Z414" s="68">
        <v>0</v>
      </c>
      <c r="AA414" s="69">
        <f t="shared" si="135"/>
        <v>181.756</v>
      </c>
      <c r="AB414" s="102"/>
      <c r="AC414" s="95" t="s">
        <v>1502</v>
      </c>
    </row>
    <row r="415" spans="1:29" x14ac:dyDescent="0.25">
      <c r="A415" s="96"/>
      <c r="B415" s="54">
        <v>79935</v>
      </c>
      <c r="C415" s="54" t="s">
        <v>2372</v>
      </c>
      <c r="D415" s="54" t="s">
        <v>2373</v>
      </c>
      <c r="E415" s="55">
        <v>45131</v>
      </c>
      <c r="F415" s="56" t="s">
        <v>44</v>
      </c>
      <c r="G415" s="54" t="s">
        <v>0</v>
      </c>
      <c r="H415" s="57" t="s">
        <v>56</v>
      </c>
      <c r="I415" s="58" t="s">
        <v>5</v>
      </c>
      <c r="J415" s="54" t="s">
        <v>3</v>
      </c>
      <c r="K415" s="59">
        <v>0.52</v>
      </c>
      <c r="L415" s="59">
        <v>0.46</v>
      </c>
      <c r="M415" s="59">
        <v>0.76</v>
      </c>
      <c r="N415" s="60">
        <v>1</v>
      </c>
      <c r="O415" s="60">
        <v>6</v>
      </c>
      <c r="P415" s="61">
        <v>30</v>
      </c>
      <c r="Q415" s="62">
        <v>13.28</v>
      </c>
      <c r="R415" s="63">
        <v>398.4</v>
      </c>
      <c r="S415" s="62">
        <v>384.7</v>
      </c>
      <c r="T415" s="68">
        <f t="shared" si="134"/>
        <v>2.11585</v>
      </c>
      <c r="U415" s="67">
        <v>7.34</v>
      </c>
      <c r="V415" s="66" t="s">
        <v>64</v>
      </c>
      <c r="W415" s="63">
        <f t="shared" ref="W415" si="147">P415*3.53</f>
        <v>105.89999999999999</v>
      </c>
      <c r="X415" s="93">
        <f t="shared" si="137"/>
        <v>121.79999999999998</v>
      </c>
      <c r="Y415" s="94">
        <f t="shared" si="138"/>
        <v>121.79999999999998</v>
      </c>
      <c r="Z415" s="68">
        <v>0</v>
      </c>
      <c r="AA415" s="69">
        <f t="shared" si="135"/>
        <v>757.35584999999992</v>
      </c>
      <c r="AB415" s="102"/>
      <c r="AC415" s="95" t="s">
        <v>2374</v>
      </c>
    </row>
    <row r="416" spans="1:29" x14ac:dyDescent="0.25">
      <c r="A416" s="96"/>
      <c r="B416" s="54">
        <v>79879</v>
      </c>
      <c r="C416" s="54" t="s">
        <v>2375</v>
      </c>
      <c r="D416" s="54" t="s">
        <v>2376</v>
      </c>
      <c r="E416" s="55">
        <v>45130</v>
      </c>
      <c r="F416" s="56" t="s">
        <v>44</v>
      </c>
      <c r="G416" s="54" t="s">
        <v>0</v>
      </c>
      <c r="H416" s="57" t="s">
        <v>65</v>
      </c>
      <c r="I416" s="58" t="s">
        <v>25</v>
      </c>
      <c r="J416" s="54" t="s">
        <v>3</v>
      </c>
      <c r="K416" s="59">
        <v>0.56999999999999995</v>
      </c>
      <c r="L416" s="59">
        <v>0.49</v>
      </c>
      <c r="M416" s="59">
        <v>0.83</v>
      </c>
      <c r="N416" s="60">
        <v>3</v>
      </c>
      <c r="O416" s="60">
        <v>33</v>
      </c>
      <c r="P416" s="61">
        <v>116</v>
      </c>
      <c r="Q416" s="62">
        <v>24.49</v>
      </c>
      <c r="R416" s="63">
        <v>2840.84</v>
      </c>
      <c r="S416" s="62">
        <v>51167.71</v>
      </c>
      <c r="T416" s="68">
        <f t="shared" si="134"/>
        <v>281.42240500000003</v>
      </c>
      <c r="U416" s="67">
        <v>7.34</v>
      </c>
      <c r="V416" s="66" t="s">
        <v>45</v>
      </c>
      <c r="W416" s="63">
        <v>0</v>
      </c>
      <c r="X416" s="93">
        <f t="shared" si="137"/>
        <v>470.96</v>
      </c>
      <c r="Y416" s="94">
        <f t="shared" si="138"/>
        <v>470.96</v>
      </c>
      <c r="Z416" s="68">
        <v>0</v>
      </c>
      <c r="AA416" s="69">
        <f t="shared" si="135"/>
        <v>4071.5224050000006</v>
      </c>
      <c r="AB416" s="102"/>
      <c r="AC416" s="95" t="s">
        <v>2377</v>
      </c>
    </row>
    <row r="417" spans="1:29" x14ac:dyDescent="0.25">
      <c r="A417" s="96"/>
      <c r="B417" s="54">
        <v>79876</v>
      </c>
      <c r="C417" s="54" t="s">
        <v>2378</v>
      </c>
      <c r="D417" s="54" t="s">
        <v>2379</v>
      </c>
      <c r="E417" s="55">
        <v>45130</v>
      </c>
      <c r="F417" s="56" t="s">
        <v>44</v>
      </c>
      <c r="G417" s="54" t="s">
        <v>0</v>
      </c>
      <c r="H417" s="57" t="s">
        <v>69</v>
      </c>
      <c r="I417" s="58" t="s">
        <v>13</v>
      </c>
      <c r="J417" s="54" t="s">
        <v>3</v>
      </c>
      <c r="K417" s="59">
        <v>0</v>
      </c>
      <c r="L417" s="59">
        <v>0</v>
      </c>
      <c r="M417" s="59">
        <v>0</v>
      </c>
      <c r="N417" s="60">
        <v>98</v>
      </c>
      <c r="O417" s="60">
        <v>2346</v>
      </c>
      <c r="P417" s="61">
        <v>3483</v>
      </c>
      <c r="Q417" s="62">
        <v>10.14</v>
      </c>
      <c r="R417" s="63">
        <v>35317.620000000003</v>
      </c>
      <c r="S417" s="62">
        <v>2701919.03</v>
      </c>
      <c r="T417" s="68">
        <f t="shared" si="134"/>
        <v>14860.554665</v>
      </c>
      <c r="U417" s="67">
        <v>7.34</v>
      </c>
      <c r="V417" s="66" t="s">
        <v>45</v>
      </c>
      <c r="W417" s="63">
        <v>0</v>
      </c>
      <c r="X417" s="93">
        <f t="shared" si="137"/>
        <v>14140.979999999998</v>
      </c>
      <c r="Y417" s="94">
        <f t="shared" si="138"/>
        <v>14140.979999999998</v>
      </c>
      <c r="Z417" s="68">
        <v>0</v>
      </c>
      <c r="AA417" s="69">
        <f t="shared" si="135"/>
        <v>78467.474664999987</v>
      </c>
      <c r="AB417" s="102"/>
      <c r="AC417" s="95" t="s">
        <v>2380</v>
      </c>
    </row>
    <row r="418" spans="1:29" x14ac:dyDescent="0.25">
      <c r="A418" s="96"/>
      <c r="B418" s="54">
        <v>79878</v>
      </c>
      <c r="C418" s="54" t="s">
        <v>2381</v>
      </c>
      <c r="D418" s="54" t="s">
        <v>2382</v>
      </c>
      <c r="E418" s="55">
        <v>45130</v>
      </c>
      <c r="F418" s="56" t="s">
        <v>44</v>
      </c>
      <c r="G418" s="54" t="s">
        <v>0</v>
      </c>
      <c r="H418" s="57" t="s">
        <v>63</v>
      </c>
      <c r="I418" s="58" t="s">
        <v>8</v>
      </c>
      <c r="J418" s="54" t="s">
        <v>10</v>
      </c>
      <c r="K418" s="59">
        <v>0</v>
      </c>
      <c r="L418" s="59">
        <v>0</v>
      </c>
      <c r="M418" s="59">
        <v>0</v>
      </c>
      <c r="N418" s="60">
        <v>84</v>
      </c>
      <c r="O418" s="60">
        <v>2069</v>
      </c>
      <c r="P418" s="61">
        <v>3288</v>
      </c>
      <c r="Q418" s="62">
        <v>15.56</v>
      </c>
      <c r="R418" s="63">
        <v>51161.279999999999</v>
      </c>
      <c r="S418" s="62">
        <v>2486248.56</v>
      </c>
      <c r="T418" s="68">
        <f t="shared" si="134"/>
        <v>13674.367080000002</v>
      </c>
      <c r="U418" s="67">
        <v>7.34</v>
      </c>
      <c r="V418" s="66" t="s">
        <v>45</v>
      </c>
      <c r="W418" s="63">
        <v>0</v>
      </c>
      <c r="X418" s="93">
        <f t="shared" si="137"/>
        <v>13349.279999999999</v>
      </c>
      <c r="Y418" s="94">
        <f t="shared" si="138"/>
        <v>13349.279999999999</v>
      </c>
      <c r="Z418" s="68">
        <f t="shared" ref="Z418:Z420" si="148">P418*3.53</f>
        <v>11606.64</v>
      </c>
      <c r="AA418" s="69">
        <f t="shared" si="135"/>
        <v>103148.18707999999</v>
      </c>
      <c r="AB418" s="102"/>
      <c r="AC418" s="95" t="s">
        <v>2383</v>
      </c>
    </row>
    <row r="419" spans="1:29" x14ac:dyDescent="0.25">
      <c r="A419" s="96"/>
      <c r="B419" s="54">
        <v>79883</v>
      </c>
      <c r="C419" s="54" t="s">
        <v>2384</v>
      </c>
      <c r="D419" s="54" t="s">
        <v>2385</v>
      </c>
      <c r="E419" s="55">
        <v>45130</v>
      </c>
      <c r="F419" s="56" t="s">
        <v>44</v>
      </c>
      <c r="G419" s="54" t="s">
        <v>0</v>
      </c>
      <c r="H419" s="57" t="s">
        <v>94</v>
      </c>
      <c r="I419" s="58" t="s">
        <v>16</v>
      </c>
      <c r="J419" s="54" t="s">
        <v>10</v>
      </c>
      <c r="K419" s="59">
        <v>0.56999999999999995</v>
      </c>
      <c r="L419" s="59">
        <v>0.52</v>
      </c>
      <c r="M419" s="59">
        <v>0.83</v>
      </c>
      <c r="N419" s="60">
        <v>1</v>
      </c>
      <c r="O419" s="60">
        <v>18</v>
      </c>
      <c r="P419" s="61">
        <v>41</v>
      </c>
      <c r="Q419" s="62">
        <v>8.08</v>
      </c>
      <c r="R419" s="63">
        <v>331.28</v>
      </c>
      <c r="S419" s="62">
        <v>18291.86</v>
      </c>
      <c r="T419" s="68">
        <f t="shared" si="134"/>
        <v>100.60523000000002</v>
      </c>
      <c r="U419" s="67">
        <v>7.34</v>
      </c>
      <c r="V419" s="66" t="s">
        <v>64</v>
      </c>
      <c r="W419" s="63">
        <f t="shared" ref="W419:W425" si="149">P419*3.53</f>
        <v>144.72999999999999</v>
      </c>
      <c r="X419" s="93">
        <f t="shared" si="137"/>
        <v>166.45999999999998</v>
      </c>
      <c r="Y419" s="94">
        <f t="shared" si="138"/>
        <v>166.45999999999998</v>
      </c>
      <c r="Z419" s="68">
        <f t="shared" si="148"/>
        <v>144.72999999999999</v>
      </c>
      <c r="AA419" s="69">
        <f t="shared" si="135"/>
        <v>1061.6052299999999</v>
      </c>
      <c r="AB419" s="102"/>
      <c r="AC419" s="95" t="s">
        <v>2386</v>
      </c>
    </row>
    <row r="420" spans="1:29" x14ac:dyDescent="0.25">
      <c r="A420" s="96"/>
      <c r="B420" s="54">
        <v>79887</v>
      </c>
      <c r="C420" s="54" t="s">
        <v>2387</v>
      </c>
      <c r="D420" s="54" t="s">
        <v>2388</v>
      </c>
      <c r="E420" s="55">
        <v>45130</v>
      </c>
      <c r="F420" s="56" t="s">
        <v>44</v>
      </c>
      <c r="G420" s="54" t="s">
        <v>0</v>
      </c>
      <c r="H420" s="57" t="s">
        <v>129</v>
      </c>
      <c r="I420" s="58" t="s">
        <v>16</v>
      </c>
      <c r="J420" s="54" t="s">
        <v>10</v>
      </c>
      <c r="K420" s="59">
        <v>0.56999999999999995</v>
      </c>
      <c r="L420" s="59">
        <v>0.49</v>
      </c>
      <c r="M420" s="59">
        <v>0.83</v>
      </c>
      <c r="N420" s="60">
        <v>1</v>
      </c>
      <c r="O420" s="60">
        <v>18</v>
      </c>
      <c r="P420" s="61">
        <v>39</v>
      </c>
      <c r="Q420" s="62">
        <v>8.08</v>
      </c>
      <c r="R420" s="63">
        <v>315.12</v>
      </c>
      <c r="S420" s="62">
        <v>16462.669999999998</v>
      </c>
      <c r="T420" s="68">
        <f t="shared" si="134"/>
        <v>90.544685000000001</v>
      </c>
      <c r="U420" s="67">
        <v>7.34</v>
      </c>
      <c r="V420" s="66" t="s">
        <v>64</v>
      </c>
      <c r="W420" s="63">
        <f t="shared" si="149"/>
        <v>137.66999999999999</v>
      </c>
      <c r="X420" s="93">
        <f t="shared" si="137"/>
        <v>158.33999999999997</v>
      </c>
      <c r="Y420" s="94">
        <f t="shared" si="138"/>
        <v>158.33999999999997</v>
      </c>
      <c r="Z420" s="68">
        <f t="shared" si="148"/>
        <v>137.66999999999999</v>
      </c>
      <c r="AA420" s="69">
        <f t="shared" si="135"/>
        <v>1005.0246849999997</v>
      </c>
      <c r="AB420" s="102"/>
      <c r="AC420" s="95" t="s">
        <v>2389</v>
      </c>
    </row>
    <row r="421" spans="1:29" x14ac:dyDescent="0.25">
      <c r="A421" s="96"/>
      <c r="B421" s="54">
        <v>79889</v>
      </c>
      <c r="C421" s="54" t="s">
        <v>2390</v>
      </c>
      <c r="D421" s="54" t="s">
        <v>2391</v>
      </c>
      <c r="E421" s="55">
        <v>45130</v>
      </c>
      <c r="F421" s="56" t="s">
        <v>44</v>
      </c>
      <c r="G421" s="54" t="s">
        <v>0</v>
      </c>
      <c r="H421" s="57" t="s">
        <v>71</v>
      </c>
      <c r="I421" s="58" t="s">
        <v>9</v>
      </c>
      <c r="J421" s="54" t="s">
        <v>3</v>
      </c>
      <c r="K421" s="59">
        <v>0.32</v>
      </c>
      <c r="L421" s="59">
        <v>0.39</v>
      </c>
      <c r="M421" s="59">
        <v>0.4</v>
      </c>
      <c r="N421" s="60">
        <v>1</v>
      </c>
      <c r="O421" s="60">
        <v>9</v>
      </c>
      <c r="P421" s="61">
        <v>9</v>
      </c>
      <c r="Q421" s="62">
        <v>10.89</v>
      </c>
      <c r="R421" s="63">
        <v>121.16</v>
      </c>
      <c r="S421" s="62">
        <v>10975.12</v>
      </c>
      <c r="T421" s="68">
        <f t="shared" si="134"/>
        <v>60.363160000000008</v>
      </c>
      <c r="U421" s="67">
        <v>7.34</v>
      </c>
      <c r="V421" s="66" t="s">
        <v>64</v>
      </c>
      <c r="W421" s="63">
        <f t="shared" si="149"/>
        <v>31.77</v>
      </c>
      <c r="X421" s="93">
        <f t="shared" si="137"/>
        <v>36.54</v>
      </c>
      <c r="Y421" s="94">
        <f t="shared" si="138"/>
        <v>36.54</v>
      </c>
      <c r="Z421" s="68">
        <v>0</v>
      </c>
      <c r="AA421" s="69">
        <f t="shared" si="135"/>
        <v>293.71316000000007</v>
      </c>
      <c r="AB421" s="102"/>
      <c r="AC421" s="95" t="s">
        <v>2389</v>
      </c>
    </row>
    <row r="422" spans="1:29" x14ac:dyDescent="0.25">
      <c r="A422" s="96"/>
      <c r="B422" s="54">
        <v>79881</v>
      </c>
      <c r="C422" s="54" t="s">
        <v>2392</v>
      </c>
      <c r="D422" s="54" t="s">
        <v>2393</v>
      </c>
      <c r="E422" s="55">
        <v>45130</v>
      </c>
      <c r="F422" s="56" t="s">
        <v>44</v>
      </c>
      <c r="G422" s="54" t="s">
        <v>0</v>
      </c>
      <c r="H422" s="57" t="s">
        <v>54</v>
      </c>
      <c r="I422" s="58" t="s">
        <v>16</v>
      </c>
      <c r="J422" s="54" t="s">
        <v>3</v>
      </c>
      <c r="K422" s="59">
        <v>0.64</v>
      </c>
      <c r="L422" s="59">
        <v>0.64</v>
      </c>
      <c r="M422" s="59">
        <v>0.64</v>
      </c>
      <c r="N422" s="60">
        <v>1</v>
      </c>
      <c r="O422" s="60">
        <v>19</v>
      </c>
      <c r="P422" s="61">
        <v>44</v>
      </c>
      <c r="Q422" s="62">
        <v>8.08</v>
      </c>
      <c r="R422" s="63">
        <v>355.52</v>
      </c>
      <c r="S422" s="62">
        <v>18291.86</v>
      </c>
      <c r="T422" s="68">
        <f t="shared" si="134"/>
        <v>100.60523000000002</v>
      </c>
      <c r="U422" s="67">
        <v>7.34</v>
      </c>
      <c r="V422" s="66" t="s">
        <v>64</v>
      </c>
      <c r="W422" s="63">
        <f t="shared" si="149"/>
        <v>155.32</v>
      </c>
      <c r="X422" s="93">
        <f t="shared" si="137"/>
        <v>178.64</v>
      </c>
      <c r="Y422" s="94">
        <f t="shared" si="138"/>
        <v>178.64</v>
      </c>
      <c r="Z422" s="68">
        <v>0</v>
      </c>
      <c r="AA422" s="69">
        <f t="shared" si="135"/>
        <v>976.06522999999993</v>
      </c>
      <c r="AB422" s="102"/>
      <c r="AC422" s="95" t="s">
        <v>1899</v>
      </c>
    </row>
    <row r="423" spans="1:29" x14ac:dyDescent="0.25">
      <c r="A423" s="96"/>
      <c r="B423" s="54">
        <v>79882</v>
      </c>
      <c r="C423" s="54" t="s">
        <v>2394</v>
      </c>
      <c r="D423" s="54" t="s">
        <v>2395</v>
      </c>
      <c r="E423" s="55">
        <v>45130</v>
      </c>
      <c r="F423" s="56" t="s">
        <v>44</v>
      </c>
      <c r="G423" s="54" t="s">
        <v>0</v>
      </c>
      <c r="H423" s="57" t="s">
        <v>53</v>
      </c>
      <c r="I423" s="58" t="s">
        <v>28</v>
      </c>
      <c r="J423" s="54" t="s">
        <v>3</v>
      </c>
      <c r="K423" s="59">
        <v>0.32</v>
      </c>
      <c r="L423" s="59">
        <v>0.39</v>
      </c>
      <c r="M423" s="59">
        <v>0.4</v>
      </c>
      <c r="N423" s="60">
        <v>1</v>
      </c>
      <c r="O423" s="60">
        <v>6</v>
      </c>
      <c r="P423" s="61">
        <v>8</v>
      </c>
      <c r="Q423" s="62">
        <v>29.66</v>
      </c>
      <c r="R423" s="63">
        <v>237.28</v>
      </c>
      <c r="S423" s="62">
        <v>0.01</v>
      </c>
      <c r="T423" s="68">
        <f t="shared" si="134"/>
        <v>5.5000000000000009E-5</v>
      </c>
      <c r="U423" s="67">
        <v>7.34</v>
      </c>
      <c r="V423" s="66" t="s">
        <v>64</v>
      </c>
      <c r="W423" s="63">
        <f t="shared" si="149"/>
        <v>28.24</v>
      </c>
      <c r="X423" s="93">
        <f t="shared" si="137"/>
        <v>32.479999999999997</v>
      </c>
      <c r="Y423" s="94">
        <f t="shared" si="138"/>
        <v>32.479999999999997</v>
      </c>
      <c r="Z423" s="68">
        <v>0</v>
      </c>
      <c r="AA423" s="69">
        <f t="shared" si="135"/>
        <v>337.82005500000002</v>
      </c>
      <c r="AB423" s="102"/>
      <c r="AC423" s="95" t="s">
        <v>2396</v>
      </c>
    </row>
    <row r="424" spans="1:29" x14ac:dyDescent="0.25">
      <c r="A424" s="96"/>
      <c r="B424" s="54">
        <v>78869</v>
      </c>
      <c r="C424" s="54" t="s">
        <v>2397</v>
      </c>
      <c r="D424" s="54" t="s">
        <v>2398</v>
      </c>
      <c r="E424" s="55">
        <v>45124</v>
      </c>
      <c r="F424" s="56" t="s">
        <v>44</v>
      </c>
      <c r="G424" s="54" t="s">
        <v>0</v>
      </c>
      <c r="H424" s="57" t="s">
        <v>75</v>
      </c>
      <c r="I424" s="58" t="s">
        <v>20</v>
      </c>
      <c r="J424" s="54" t="s">
        <v>3</v>
      </c>
      <c r="K424" s="59">
        <v>0.56999999999999995</v>
      </c>
      <c r="L424" s="59">
        <v>0.49</v>
      </c>
      <c r="M424" s="59">
        <v>0.83</v>
      </c>
      <c r="N424" s="60">
        <v>1</v>
      </c>
      <c r="O424" s="60">
        <v>19</v>
      </c>
      <c r="P424" s="61">
        <v>39</v>
      </c>
      <c r="Q424" s="62">
        <v>22.42</v>
      </c>
      <c r="R424" s="63">
        <v>874.38</v>
      </c>
      <c r="S424" s="62">
        <v>18291.86</v>
      </c>
      <c r="T424" s="68">
        <f t="shared" si="134"/>
        <v>100.60523000000002</v>
      </c>
      <c r="U424" s="67">
        <v>7.34</v>
      </c>
      <c r="V424" s="66" t="s">
        <v>64</v>
      </c>
      <c r="W424" s="63">
        <f t="shared" si="149"/>
        <v>137.66999999999999</v>
      </c>
      <c r="X424" s="93">
        <f t="shared" si="137"/>
        <v>158.33999999999997</v>
      </c>
      <c r="Y424" s="94">
        <f t="shared" si="138"/>
        <v>158.33999999999997</v>
      </c>
      <c r="Z424" s="68">
        <v>0</v>
      </c>
      <c r="AA424" s="69">
        <f t="shared" si="135"/>
        <v>1436.6752299999998</v>
      </c>
      <c r="AB424" s="102"/>
      <c r="AC424" s="95" t="s">
        <v>2341</v>
      </c>
    </row>
    <row r="425" spans="1:29" x14ac:dyDescent="0.25">
      <c r="A425" s="96"/>
      <c r="B425" s="54">
        <v>78852</v>
      </c>
      <c r="C425" s="54" t="s">
        <v>2399</v>
      </c>
      <c r="D425" s="54" t="s">
        <v>2400</v>
      </c>
      <c r="E425" s="55">
        <v>45124</v>
      </c>
      <c r="F425" s="56" t="s">
        <v>44</v>
      </c>
      <c r="G425" s="54" t="s">
        <v>0</v>
      </c>
      <c r="H425" s="57" t="s">
        <v>1</v>
      </c>
      <c r="I425" s="58" t="s">
        <v>2</v>
      </c>
      <c r="J425" s="54" t="s">
        <v>3</v>
      </c>
      <c r="K425" s="59">
        <v>0</v>
      </c>
      <c r="L425" s="59">
        <v>0</v>
      </c>
      <c r="M425" s="59">
        <v>0</v>
      </c>
      <c r="N425" s="60">
        <v>2</v>
      </c>
      <c r="O425" s="60">
        <v>22</v>
      </c>
      <c r="P425" s="61">
        <v>29</v>
      </c>
      <c r="Q425" s="62">
        <v>12.74</v>
      </c>
      <c r="R425" s="63">
        <v>369.46</v>
      </c>
      <c r="S425" s="62">
        <v>6647.04</v>
      </c>
      <c r="T425" s="68">
        <f t="shared" si="134"/>
        <v>36.558720000000001</v>
      </c>
      <c r="U425" s="67">
        <v>7.34</v>
      </c>
      <c r="V425" s="66" t="s">
        <v>64</v>
      </c>
      <c r="W425" s="63">
        <f t="shared" si="149"/>
        <v>102.36999999999999</v>
      </c>
      <c r="X425" s="93">
        <f t="shared" si="137"/>
        <v>117.74</v>
      </c>
      <c r="Y425" s="94">
        <f t="shared" si="138"/>
        <v>117.74</v>
      </c>
      <c r="Z425" s="68">
        <v>0</v>
      </c>
      <c r="AA425" s="69">
        <f t="shared" si="135"/>
        <v>751.20871999999997</v>
      </c>
      <c r="AB425" s="102"/>
      <c r="AC425" s="95" t="s">
        <v>2401</v>
      </c>
    </row>
    <row r="426" spans="1:29" x14ac:dyDescent="0.25">
      <c r="A426" s="96"/>
      <c r="B426" s="54">
        <v>78823</v>
      </c>
      <c r="C426" s="54" t="s">
        <v>2402</v>
      </c>
      <c r="D426" s="54" t="s">
        <v>2403</v>
      </c>
      <c r="E426" s="55">
        <v>45123</v>
      </c>
      <c r="F426" s="56" t="s">
        <v>44</v>
      </c>
      <c r="G426" s="54" t="s">
        <v>0</v>
      </c>
      <c r="H426" s="57" t="s">
        <v>59</v>
      </c>
      <c r="I426" s="58" t="s">
        <v>4</v>
      </c>
      <c r="J426" s="54" t="s">
        <v>3</v>
      </c>
      <c r="K426" s="59">
        <v>0.32</v>
      </c>
      <c r="L426" s="59">
        <v>0.39</v>
      </c>
      <c r="M426" s="59">
        <v>0.4</v>
      </c>
      <c r="N426" s="60">
        <v>1</v>
      </c>
      <c r="O426" s="60">
        <v>7</v>
      </c>
      <c r="P426" s="61">
        <v>8</v>
      </c>
      <c r="Q426" s="62">
        <v>14.63</v>
      </c>
      <c r="R426" s="63">
        <v>121.73</v>
      </c>
      <c r="S426" s="62">
        <v>2652.82</v>
      </c>
      <c r="T426" s="68">
        <f t="shared" si="134"/>
        <v>14.590510000000002</v>
      </c>
      <c r="U426" s="67">
        <v>7.34</v>
      </c>
      <c r="V426" s="66" t="s">
        <v>45</v>
      </c>
      <c r="W426" s="63">
        <v>0</v>
      </c>
      <c r="X426" s="93">
        <f t="shared" si="137"/>
        <v>32.479999999999997</v>
      </c>
      <c r="Y426" s="94">
        <f t="shared" si="138"/>
        <v>32.479999999999997</v>
      </c>
      <c r="Z426" s="68">
        <v>0</v>
      </c>
      <c r="AA426" s="69">
        <f t="shared" si="135"/>
        <v>208.62051</v>
      </c>
      <c r="AB426" s="102"/>
      <c r="AC426" s="95" t="s">
        <v>2404</v>
      </c>
    </row>
    <row r="427" spans="1:29" x14ac:dyDescent="0.25">
      <c r="A427" s="96"/>
      <c r="B427" s="54">
        <v>79940</v>
      </c>
      <c r="C427" s="54" t="s">
        <v>2405</v>
      </c>
      <c r="D427" s="54" t="s">
        <v>2406</v>
      </c>
      <c r="E427" s="55">
        <v>45131</v>
      </c>
      <c r="F427" s="56" t="s">
        <v>44</v>
      </c>
      <c r="G427" s="54" t="s">
        <v>0</v>
      </c>
      <c r="H427" s="57" t="s">
        <v>59</v>
      </c>
      <c r="I427" s="58" t="s">
        <v>4</v>
      </c>
      <c r="J427" s="54" t="s">
        <v>3</v>
      </c>
      <c r="K427" s="59">
        <v>0</v>
      </c>
      <c r="L427" s="59">
        <v>0</v>
      </c>
      <c r="M427" s="59">
        <v>0</v>
      </c>
      <c r="N427" s="60">
        <v>8</v>
      </c>
      <c r="O427" s="60">
        <v>197</v>
      </c>
      <c r="P427" s="61">
        <v>318</v>
      </c>
      <c r="Q427" s="62">
        <v>9.83</v>
      </c>
      <c r="R427" s="63">
        <v>3125.94</v>
      </c>
      <c r="S427" s="62">
        <v>412867.09</v>
      </c>
      <c r="T427" s="68">
        <f t="shared" si="134"/>
        <v>2270.7689950000004</v>
      </c>
      <c r="U427" s="67">
        <v>7.34</v>
      </c>
      <c r="V427" s="66" t="s">
        <v>45</v>
      </c>
      <c r="W427" s="63">
        <v>0</v>
      </c>
      <c r="X427" s="93">
        <f t="shared" si="137"/>
        <v>1291.08</v>
      </c>
      <c r="Y427" s="94">
        <f t="shared" si="138"/>
        <v>1291.08</v>
      </c>
      <c r="Z427" s="68">
        <v>0</v>
      </c>
      <c r="AA427" s="69">
        <f t="shared" si="135"/>
        <v>7986.2089950000009</v>
      </c>
      <c r="AB427" s="102"/>
      <c r="AC427" s="95" t="s">
        <v>2407</v>
      </c>
    </row>
    <row r="428" spans="1:29" x14ac:dyDescent="0.25">
      <c r="A428" s="96"/>
      <c r="B428" s="54">
        <v>78847</v>
      </c>
      <c r="C428" s="54" t="s">
        <v>2408</v>
      </c>
      <c r="D428" s="54" t="s">
        <v>3956</v>
      </c>
      <c r="E428" s="55">
        <v>45123</v>
      </c>
      <c r="F428" s="56" t="s">
        <v>44</v>
      </c>
      <c r="G428" s="54" t="s">
        <v>0</v>
      </c>
      <c r="H428" s="57" t="s">
        <v>71</v>
      </c>
      <c r="I428" s="58" t="s">
        <v>9</v>
      </c>
      <c r="J428" s="54" t="s">
        <v>3</v>
      </c>
      <c r="K428" s="59">
        <v>0.3</v>
      </c>
      <c r="L428" s="59">
        <v>0.4</v>
      </c>
      <c r="M428" s="59">
        <v>0.38</v>
      </c>
      <c r="N428" s="60">
        <v>2</v>
      </c>
      <c r="O428" s="60">
        <v>9</v>
      </c>
      <c r="P428" s="61">
        <v>15</v>
      </c>
      <c r="Q428" s="62">
        <v>10.89</v>
      </c>
      <c r="R428" s="63">
        <v>163.35</v>
      </c>
      <c r="S428" s="62">
        <v>652.29999999999995</v>
      </c>
      <c r="T428" s="68">
        <f t="shared" si="134"/>
        <v>3.58765</v>
      </c>
      <c r="U428" s="67">
        <v>7.34</v>
      </c>
      <c r="V428" s="66" t="s">
        <v>45</v>
      </c>
      <c r="W428" s="63">
        <v>0</v>
      </c>
      <c r="X428" s="93">
        <f t="shared" si="137"/>
        <v>60.899999999999991</v>
      </c>
      <c r="Y428" s="94">
        <f t="shared" si="138"/>
        <v>60.899999999999991</v>
      </c>
      <c r="Z428" s="68">
        <v>0</v>
      </c>
      <c r="AA428" s="69">
        <f t="shared" si="135"/>
        <v>296.07764999999995</v>
      </c>
      <c r="AB428" s="102"/>
      <c r="AC428" s="95" t="s">
        <v>2333</v>
      </c>
    </row>
    <row r="429" spans="1:29" x14ac:dyDescent="0.25">
      <c r="A429" s="96"/>
      <c r="B429" s="54">
        <v>79923</v>
      </c>
      <c r="C429" s="54" t="s">
        <v>2409</v>
      </c>
      <c r="D429" s="54" t="s">
        <v>2410</v>
      </c>
      <c r="E429" s="55">
        <v>45131</v>
      </c>
      <c r="F429" s="56" t="s">
        <v>44</v>
      </c>
      <c r="G429" s="54" t="s">
        <v>0</v>
      </c>
      <c r="H429" s="57" t="s">
        <v>66</v>
      </c>
      <c r="I429" s="58" t="s">
        <v>6</v>
      </c>
      <c r="J429" s="54" t="s">
        <v>3</v>
      </c>
      <c r="K429" s="59">
        <v>0.56999999999999995</v>
      </c>
      <c r="L429" s="59">
        <v>0.49</v>
      </c>
      <c r="M429" s="59">
        <v>0.83</v>
      </c>
      <c r="N429" s="60">
        <v>80</v>
      </c>
      <c r="O429" s="60">
        <v>2080</v>
      </c>
      <c r="P429" s="61">
        <v>3091</v>
      </c>
      <c r="Q429" s="62">
        <v>14.23</v>
      </c>
      <c r="R429" s="63">
        <v>43984.93</v>
      </c>
      <c r="S429" s="62">
        <v>2016949.82</v>
      </c>
      <c r="T429" s="68">
        <f t="shared" si="134"/>
        <v>11093.224010000002</v>
      </c>
      <c r="U429" s="67">
        <v>7.34</v>
      </c>
      <c r="V429" s="66" t="s">
        <v>45</v>
      </c>
      <c r="W429" s="63">
        <v>0</v>
      </c>
      <c r="X429" s="93">
        <f t="shared" si="137"/>
        <v>12549.46</v>
      </c>
      <c r="Y429" s="94">
        <f t="shared" si="138"/>
        <v>12549.46</v>
      </c>
      <c r="Z429" s="68">
        <v>0</v>
      </c>
      <c r="AA429" s="69">
        <f t="shared" si="135"/>
        <v>80184.414009999979</v>
      </c>
      <c r="AB429" s="102"/>
      <c r="AC429" s="95" t="s">
        <v>2411</v>
      </c>
    </row>
    <row r="430" spans="1:29" x14ac:dyDescent="0.25">
      <c r="A430" s="96"/>
      <c r="B430" s="54">
        <v>79936</v>
      </c>
      <c r="C430" s="54" t="s">
        <v>2412</v>
      </c>
      <c r="D430" s="54" t="s">
        <v>2413</v>
      </c>
      <c r="E430" s="55">
        <v>45131</v>
      </c>
      <c r="F430" s="56" t="s">
        <v>44</v>
      </c>
      <c r="G430" s="54" t="s">
        <v>0</v>
      </c>
      <c r="H430" s="57" t="s">
        <v>50</v>
      </c>
      <c r="I430" s="58" t="s">
        <v>15</v>
      </c>
      <c r="J430" s="54" t="s">
        <v>10</v>
      </c>
      <c r="K430" s="59">
        <v>0</v>
      </c>
      <c r="L430" s="59">
        <v>0</v>
      </c>
      <c r="M430" s="59">
        <v>0</v>
      </c>
      <c r="N430" s="60">
        <v>14</v>
      </c>
      <c r="O430" s="60">
        <v>266</v>
      </c>
      <c r="P430" s="61">
        <v>555</v>
      </c>
      <c r="Q430" s="62">
        <v>7.18</v>
      </c>
      <c r="R430" s="63">
        <v>3984.9</v>
      </c>
      <c r="S430" s="62">
        <v>292386.90999999997</v>
      </c>
      <c r="T430" s="68">
        <f t="shared" si="134"/>
        <v>1608.128005</v>
      </c>
      <c r="U430" s="67">
        <v>7.34</v>
      </c>
      <c r="V430" s="66" t="s">
        <v>45</v>
      </c>
      <c r="W430" s="63">
        <v>0</v>
      </c>
      <c r="X430" s="93">
        <f t="shared" si="137"/>
        <v>2253.2999999999997</v>
      </c>
      <c r="Y430" s="94">
        <f t="shared" si="138"/>
        <v>2253.2999999999997</v>
      </c>
      <c r="Z430" s="68">
        <f t="shared" ref="Z430" si="150">P430*3.53</f>
        <v>1959.1499999999999</v>
      </c>
      <c r="AA430" s="69">
        <f t="shared" si="135"/>
        <v>12066.118004999998</v>
      </c>
      <c r="AB430" s="102"/>
      <c r="AC430" s="95" t="s">
        <v>2414</v>
      </c>
    </row>
    <row r="431" spans="1:29" x14ac:dyDescent="0.25">
      <c r="A431" s="96"/>
      <c r="B431" s="54">
        <v>79924</v>
      </c>
      <c r="C431" s="54" t="s">
        <v>2415</v>
      </c>
      <c r="D431" s="54" t="s">
        <v>2416</v>
      </c>
      <c r="E431" s="55">
        <v>45131</v>
      </c>
      <c r="F431" s="56" t="s">
        <v>44</v>
      </c>
      <c r="G431" s="54" t="s">
        <v>0</v>
      </c>
      <c r="H431" s="57" t="s">
        <v>57</v>
      </c>
      <c r="I431" s="58" t="s">
        <v>12</v>
      </c>
      <c r="J431" s="54" t="s">
        <v>3</v>
      </c>
      <c r="K431" s="59">
        <v>0</v>
      </c>
      <c r="L431" s="59">
        <v>0</v>
      </c>
      <c r="M431" s="59">
        <v>0</v>
      </c>
      <c r="N431" s="60">
        <v>60</v>
      </c>
      <c r="O431" s="60">
        <v>1140</v>
      </c>
      <c r="P431" s="61">
        <v>2394</v>
      </c>
      <c r="Q431" s="62">
        <v>11.8</v>
      </c>
      <c r="R431" s="63">
        <v>28249.200000000001</v>
      </c>
      <c r="S431" s="62">
        <v>1315741.1200000001</v>
      </c>
      <c r="T431" s="68">
        <f t="shared" si="134"/>
        <v>7236.5761600000014</v>
      </c>
      <c r="U431" s="67">
        <v>7.34</v>
      </c>
      <c r="V431" s="66" t="s">
        <v>45</v>
      </c>
      <c r="W431" s="63">
        <v>0</v>
      </c>
      <c r="X431" s="93">
        <f t="shared" si="137"/>
        <v>9719.64</v>
      </c>
      <c r="Y431" s="94">
        <f t="shared" si="138"/>
        <v>9719.64</v>
      </c>
      <c r="Z431" s="68">
        <v>0</v>
      </c>
      <c r="AA431" s="69">
        <f t="shared" si="135"/>
        <v>54932.396159999997</v>
      </c>
      <c r="AB431" s="102"/>
      <c r="AC431" s="95" t="s">
        <v>2417</v>
      </c>
    </row>
    <row r="432" spans="1:29" x14ac:dyDescent="0.25">
      <c r="A432" s="96"/>
      <c r="B432" s="54">
        <v>79941</v>
      </c>
      <c r="C432" s="54" t="s">
        <v>2418</v>
      </c>
      <c r="D432" s="54" t="s">
        <v>2419</v>
      </c>
      <c r="E432" s="55">
        <v>45131</v>
      </c>
      <c r="F432" s="56" t="s">
        <v>44</v>
      </c>
      <c r="G432" s="54" t="s">
        <v>0</v>
      </c>
      <c r="H432" s="57" t="s">
        <v>58</v>
      </c>
      <c r="I432" s="58" t="s">
        <v>17</v>
      </c>
      <c r="J432" s="54" t="s">
        <v>3</v>
      </c>
      <c r="K432" s="59">
        <v>0</v>
      </c>
      <c r="L432" s="59">
        <v>0</v>
      </c>
      <c r="M432" s="59">
        <v>0</v>
      </c>
      <c r="N432" s="60">
        <v>24</v>
      </c>
      <c r="O432" s="60">
        <v>456</v>
      </c>
      <c r="P432" s="61">
        <v>952</v>
      </c>
      <c r="Q432" s="62">
        <v>9.6</v>
      </c>
      <c r="R432" s="63">
        <v>9139.2000000000007</v>
      </c>
      <c r="S432" s="62">
        <v>511677.1</v>
      </c>
      <c r="T432" s="68">
        <f t="shared" si="134"/>
        <v>2814.2240500000003</v>
      </c>
      <c r="U432" s="67">
        <v>7.34</v>
      </c>
      <c r="V432" s="66" t="s">
        <v>45</v>
      </c>
      <c r="W432" s="63">
        <v>0</v>
      </c>
      <c r="X432" s="93">
        <f t="shared" si="137"/>
        <v>3865.1199999999994</v>
      </c>
      <c r="Y432" s="94">
        <f t="shared" si="138"/>
        <v>3865.1199999999994</v>
      </c>
      <c r="Z432" s="68">
        <v>0</v>
      </c>
      <c r="AA432" s="69">
        <f t="shared" si="135"/>
        <v>19691.00405</v>
      </c>
      <c r="AB432" s="102"/>
      <c r="AC432" s="95" t="s">
        <v>2420</v>
      </c>
    </row>
    <row r="433" spans="1:29" x14ac:dyDescent="0.25">
      <c r="A433" s="96"/>
      <c r="B433" s="54">
        <v>79951</v>
      </c>
      <c r="C433" s="54" t="s">
        <v>2421</v>
      </c>
      <c r="D433" s="54" t="s">
        <v>2422</v>
      </c>
      <c r="E433" s="55">
        <v>45131</v>
      </c>
      <c r="F433" s="56" t="s">
        <v>44</v>
      </c>
      <c r="G433" s="54" t="s">
        <v>0</v>
      </c>
      <c r="H433" s="57" t="s">
        <v>46</v>
      </c>
      <c r="I433" s="58" t="s">
        <v>11</v>
      </c>
      <c r="J433" s="54" t="s">
        <v>3</v>
      </c>
      <c r="K433" s="59">
        <v>0.56999999999999995</v>
      </c>
      <c r="L433" s="59">
        <v>0.49</v>
      </c>
      <c r="M433" s="59">
        <v>0.83</v>
      </c>
      <c r="N433" s="60">
        <v>27</v>
      </c>
      <c r="O433" s="60">
        <v>513</v>
      </c>
      <c r="P433" s="61">
        <v>1043</v>
      </c>
      <c r="Q433" s="62">
        <v>5.26</v>
      </c>
      <c r="R433" s="63">
        <v>5486.18</v>
      </c>
      <c r="S433" s="62">
        <v>584773.82999999996</v>
      </c>
      <c r="T433" s="68">
        <f t="shared" si="134"/>
        <v>3216.256065</v>
      </c>
      <c r="U433" s="67">
        <v>7.34</v>
      </c>
      <c r="V433" s="66" t="s">
        <v>45</v>
      </c>
      <c r="W433" s="63">
        <v>0</v>
      </c>
      <c r="X433" s="93">
        <f t="shared" si="137"/>
        <v>4234.58</v>
      </c>
      <c r="Y433" s="94">
        <f t="shared" si="138"/>
        <v>4234.58</v>
      </c>
      <c r="Z433" s="68">
        <v>0</v>
      </c>
      <c r="AA433" s="69">
        <f t="shared" si="135"/>
        <v>17178.936065000002</v>
      </c>
      <c r="AB433" s="102"/>
      <c r="AC433" s="95" t="s">
        <v>2423</v>
      </c>
    </row>
    <row r="434" spans="1:29" x14ac:dyDescent="0.25">
      <c r="A434" s="96"/>
      <c r="B434" s="54">
        <v>78838</v>
      </c>
      <c r="C434" s="54" t="s">
        <v>2424</v>
      </c>
      <c r="D434" s="54" t="s">
        <v>2425</v>
      </c>
      <c r="E434" s="55">
        <v>45123</v>
      </c>
      <c r="F434" s="56" t="s">
        <v>44</v>
      </c>
      <c r="G434" s="54" t="s">
        <v>0</v>
      </c>
      <c r="H434" s="57" t="s">
        <v>1</v>
      </c>
      <c r="I434" s="58" t="s">
        <v>2</v>
      </c>
      <c r="J434" s="54" t="s">
        <v>3</v>
      </c>
      <c r="K434" s="59">
        <v>0.3</v>
      </c>
      <c r="L434" s="59">
        <v>0.4</v>
      </c>
      <c r="M434" s="59">
        <v>0.38</v>
      </c>
      <c r="N434" s="60">
        <v>1</v>
      </c>
      <c r="O434" s="60">
        <v>7</v>
      </c>
      <c r="P434" s="61">
        <v>8</v>
      </c>
      <c r="Q434" s="62">
        <v>14.56</v>
      </c>
      <c r="R434" s="63">
        <v>116.48</v>
      </c>
      <c r="S434" s="62">
        <v>3979.23</v>
      </c>
      <c r="T434" s="68">
        <f t="shared" si="134"/>
        <v>21.885765000000003</v>
      </c>
      <c r="U434" s="67">
        <v>7.34</v>
      </c>
      <c r="V434" s="66" t="s">
        <v>64</v>
      </c>
      <c r="W434" s="63">
        <f t="shared" ref="W434:W437" si="151">P434*3.53</f>
        <v>28.24</v>
      </c>
      <c r="X434" s="93">
        <f t="shared" si="137"/>
        <v>32.479999999999997</v>
      </c>
      <c r="Y434" s="94">
        <f t="shared" si="138"/>
        <v>32.479999999999997</v>
      </c>
      <c r="Z434" s="68">
        <v>0</v>
      </c>
      <c r="AA434" s="69">
        <f t="shared" si="135"/>
        <v>238.905765</v>
      </c>
      <c r="AB434" s="102"/>
      <c r="AC434" s="95" t="s">
        <v>2426</v>
      </c>
    </row>
    <row r="435" spans="1:29" x14ac:dyDescent="0.25">
      <c r="A435" s="96"/>
      <c r="B435" s="54">
        <v>79957</v>
      </c>
      <c r="C435" s="54" t="s">
        <v>2427</v>
      </c>
      <c r="D435" s="54" t="s">
        <v>2428</v>
      </c>
      <c r="E435" s="55">
        <v>45131</v>
      </c>
      <c r="F435" s="56" t="s">
        <v>44</v>
      </c>
      <c r="G435" s="54" t="s">
        <v>0</v>
      </c>
      <c r="H435" s="57" t="s">
        <v>58</v>
      </c>
      <c r="I435" s="58" t="s">
        <v>17</v>
      </c>
      <c r="J435" s="54" t="s">
        <v>3</v>
      </c>
      <c r="K435" s="59">
        <v>0.56999999999999995</v>
      </c>
      <c r="L435" s="59">
        <v>0.49</v>
      </c>
      <c r="M435" s="59">
        <v>0.83</v>
      </c>
      <c r="N435" s="60">
        <v>2</v>
      </c>
      <c r="O435" s="60">
        <v>42</v>
      </c>
      <c r="P435" s="61">
        <v>77</v>
      </c>
      <c r="Q435" s="62">
        <v>12.4</v>
      </c>
      <c r="R435" s="63">
        <v>954.8</v>
      </c>
      <c r="S435" s="62">
        <v>13288.3</v>
      </c>
      <c r="T435" s="68">
        <f t="shared" si="134"/>
        <v>73.085650000000001</v>
      </c>
      <c r="U435" s="67">
        <v>7.34</v>
      </c>
      <c r="V435" s="66" t="s">
        <v>64</v>
      </c>
      <c r="W435" s="63">
        <f t="shared" si="151"/>
        <v>271.81</v>
      </c>
      <c r="X435" s="93">
        <f t="shared" si="137"/>
        <v>312.61999999999995</v>
      </c>
      <c r="Y435" s="94">
        <f t="shared" si="138"/>
        <v>312.61999999999995</v>
      </c>
      <c r="Z435" s="68">
        <v>0</v>
      </c>
      <c r="AA435" s="69">
        <f t="shared" si="135"/>
        <v>1932.2756499999996</v>
      </c>
      <c r="AB435" s="102"/>
      <c r="AC435" s="95" t="s">
        <v>2429</v>
      </c>
    </row>
    <row r="436" spans="1:29" x14ac:dyDescent="0.25">
      <c r="A436" s="96"/>
      <c r="B436" s="54">
        <v>79956</v>
      </c>
      <c r="C436" s="54" t="s">
        <v>2430</v>
      </c>
      <c r="D436" s="54" t="s">
        <v>2431</v>
      </c>
      <c r="E436" s="55">
        <v>45131</v>
      </c>
      <c r="F436" s="56" t="s">
        <v>44</v>
      </c>
      <c r="G436" s="54" t="s">
        <v>0</v>
      </c>
      <c r="H436" s="57" t="s">
        <v>54</v>
      </c>
      <c r="I436" s="58" t="s">
        <v>16</v>
      </c>
      <c r="J436" s="54" t="s">
        <v>3</v>
      </c>
      <c r="K436" s="59">
        <v>0.56999999999999995</v>
      </c>
      <c r="L436" s="59">
        <v>0.49</v>
      </c>
      <c r="M436" s="59">
        <v>0.83</v>
      </c>
      <c r="N436" s="60">
        <v>2</v>
      </c>
      <c r="O436" s="60">
        <v>42</v>
      </c>
      <c r="P436" s="61">
        <v>77</v>
      </c>
      <c r="Q436" s="62">
        <v>7.01</v>
      </c>
      <c r="R436" s="63">
        <v>539.77</v>
      </c>
      <c r="S436" s="62">
        <v>13288.3</v>
      </c>
      <c r="T436" s="68">
        <f t="shared" si="134"/>
        <v>73.085650000000001</v>
      </c>
      <c r="U436" s="67">
        <v>7.34</v>
      </c>
      <c r="V436" s="66" t="s">
        <v>64</v>
      </c>
      <c r="W436" s="63">
        <f t="shared" si="151"/>
        <v>271.81</v>
      </c>
      <c r="X436" s="93">
        <f t="shared" si="137"/>
        <v>312.61999999999995</v>
      </c>
      <c r="Y436" s="94">
        <f t="shared" si="138"/>
        <v>312.61999999999995</v>
      </c>
      <c r="Z436" s="68">
        <v>0</v>
      </c>
      <c r="AA436" s="69">
        <f t="shared" si="135"/>
        <v>1517.2456499999998</v>
      </c>
      <c r="AB436" s="102"/>
      <c r="AC436" s="95" t="s">
        <v>2432</v>
      </c>
    </row>
    <row r="437" spans="1:29" x14ac:dyDescent="0.25">
      <c r="A437" s="96"/>
      <c r="B437" s="54">
        <v>79955</v>
      </c>
      <c r="C437" s="54" t="s">
        <v>2433</v>
      </c>
      <c r="D437" s="54" t="s">
        <v>2434</v>
      </c>
      <c r="E437" s="55">
        <v>45131</v>
      </c>
      <c r="F437" s="56" t="s">
        <v>44</v>
      </c>
      <c r="G437" s="54" t="s">
        <v>0</v>
      </c>
      <c r="H437" s="57" t="s">
        <v>55</v>
      </c>
      <c r="I437" s="58" t="s">
        <v>18</v>
      </c>
      <c r="J437" s="54" t="s">
        <v>3</v>
      </c>
      <c r="K437" s="59">
        <v>0.56999999999999995</v>
      </c>
      <c r="L437" s="59">
        <v>0.49</v>
      </c>
      <c r="M437" s="59">
        <v>0.83</v>
      </c>
      <c r="N437" s="60">
        <v>2</v>
      </c>
      <c r="O437" s="60">
        <v>42</v>
      </c>
      <c r="P437" s="61">
        <v>77</v>
      </c>
      <c r="Q437" s="62">
        <v>8.91</v>
      </c>
      <c r="R437" s="63">
        <v>686.07</v>
      </c>
      <c r="S437" s="62">
        <v>13288.3</v>
      </c>
      <c r="T437" s="68">
        <f t="shared" si="134"/>
        <v>73.085650000000001</v>
      </c>
      <c r="U437" s="67">
        <v>7.34</v>
      </c>
      <c r="V437" s="66" t="s">
        <v>64</v>
      </c>
      <c r="W437" s="63">
        <f t="shared" si="151"/>
        <v>271.81</v>
      </c>
      <c r="X437" s="93">
        <f t="shared" si="137"/>
        <v>312.61999999999995</v>
      </c>
      <c r="Y437" s="94">
        <f t="shared" si="138"/>
        <v>312.61999999999995</v>
      </c>
      <c r="Z437" s="68">
        <v>0</v>
      </c>
      <c r="AA437" s="69">
        <f t="shared" si="135"/>
        <v>1663.5456499999998</v>
      </c>
      <c r="AB437" s="102"/>
      <c r="AC437" s="95" t="s">
        <v>2435</v>
      </c>
    </row>
    <row r="438" spans="1:29" x14ac:dyDescent="0.25">
      <c r="A438" s="96"/>
      <c r="B438" s="54">
        <v>79296</v>
      </c>
      <c r="C438" s="54" t="s">
        <v>2370</v>
      </c>
      <c r="D438" s="54" t="s">
        <v>2371</v>
      </c>
      <c r="E438" s="55">
        <v>45126</v>
      </c>
      <c r="F438" s="56" t="s">
        <v>44</v>
      </c>
      <c r="G438" s="54" t="s">
        <v>0</v>
      </c>
      <c r="H438" s="57" t="s">
        <v>68</v>
      </c>
      <c r="I438" s="58" t="s">
        <v>21</v>
      </c>
      <c r="J438" s="54" t="s">
        <v>3</v>
      </c>
      <c r="K438" s="59">
        <v>0.56999999999999995</v>
      </c>
      <c r="L438" s="59">
        <v>0.53</v>
      </c>
      <c r="M438" s="59">
        <v>0.78</v>
      </c>
      <c r="N438" s="60">
        <v>56</v>
      </c>
      <c r="O438" s="60">
        <v>1210</v>
      </c>
      <c r="P438" s="61">
        <v>2199</v>
      </c>
      <c r="Q438" s="62">
        <v>13.02</v>
      </c>
      <c r="R438" s="63">
        <v>28630.98</v>
      </c>
      <c r="S438" s="62">
        <v>1657499.04</v>
      </c>
      <c r="T438" s="68">
        <f t="shared" si="134"/>
        <v>9116.2447200000006</v>
      </c>
      <c r="U438" s="67">
        <v>7.34</v>
      </c>
      <c r="V438" s="66" t="s">
        <v>45</v>
      </c>
      <c r="W438" s="63">
        <v>0</v>
      </c>
      <c r="X438" s="93">
        <f t="shared" si="137"/>
        <v>8927.9399999999987</v>
      </c>
      <c r="Y438" s="94">
        <f t="shared" si="138"/>
        <v>8927.9399999999987</v>
      </c>
      <c r="Z438" s="68">
        <v>0</v>
      </c>
      <c r="AA438" s="69">
        <f t="shared" si="135"/>
        <v>55610.44472</v>
      </c>
      <c r="AB438" s="102"/>
      <c r="AC438" s="95" t="s">
        <v>2436</v>
      </c>
    </row>
    <row r="439" spans="1:29" x14ac:dyDescent="0.25">
      <c r="A439" s="96"/>
      <c r="B439" s="54">
        <v>79961</v>
      </c>
      <c r="C439" s="54" t="s">
        <v>2437</v>
      </c>
      <c r="D439" s="54" t="s">
        <v>2438</v>
      </c>
      <c r="E439" s="55">
        <v>45131</v>
      </c>
      <c r="F439" s="56" t="s">
        <v>44</v>
      </c>
      <c r="G439" s="54" t="s">
        <v>0</v>
      </c>
      <c r="H439" s="57" t="s">
        <v>76</v>
      </c>
      <c r="I439" s="58" t="s">
        <v>29</v>
      </c>
      <c r="J439" s="54" t="s">
        <v>3</v>
      </c>
      <c r="K439" s="59">
        <v>0</v>
      </c>
      <c r="L439" s="59">
        <v>0</v>
      </c>
      <c r="M439" s="59">
        <v>0</v>
      </c>
      <c r="N439" s="60">
        <v>13</v>
      </c>
      <c r="O439" s="60">
        <v>322</v>
      </c>
      <c r="P439" s="61">
        <v>494</v>
      </c>
      <c r="Q439" s="62">
        <v>20.89</v>
      </c>
      <c r="R439" s="63">
        <v>10319.66</v>
      </c>
      <c r="S439" s="62">
        <v>688111.81</v>
      </c>
      <c r="T439" s="68">
        <f t="shared" si="134"/>
        <v>3784.6149550000005</v>
      </c>
      <c r="U439" s="67">
        <v>7.34</v>
      </c>
      <c r="V439" s="66" t="s">
        <v>45</v>
      </c>
      <c r="W439" s="63">
        <v>0</v>
      </c>
      <c r="X439" s="93">
        <f t="shared" si="137"/>
        <v>2005.6399999999999</v>
      </c>
      <c r="Y439" s="94">
        <f t="shared" si="138"/>
        <v>2005.6399999999999</v>
      </c>
      <c r="Z439" s="68">
        <v>0</v>
      </c>
      <c r="AA439" s="69">
        <f t="shared" si="135"/>
        <v>18122.894955</v>
      </c>
      <c r="AB439" s="102"/>
      <c r="AC439" s="95" t="s">
        <v>2439</v>
      </c>
    </row>
    <row r="440" spans="1:29" x14ac:dyDescent="0.25">
      <c r="A440" s="96"/>
      <c r="B440" s="54">
        <v>79960</v>
      </c>
      <c r="C440" s="54" t="s">
        <v>2440</v>
      </c>
      <c r="D440" s="54" t="s">
        <v>2441</v>
      </c>
      <c r="E440" s="55">
        <v>45131</v>
      </c>
      <c r="F440" s="56" t="s">
        <v>44</v>
      </c>
      <c r="G440" s="54" t="s">
        <v>0</v>
      </c>
      <c r="H440" s="57" t="s">
        <v>73</v>
      </c>
      <c r="I440" s="58" t="s">
        <v>26</v>
      </c>
      <c r="J440" s="54" t="s">
        <v>3</v>
      </c>
      <c r="K440" s="59">
        <v>0.56999999999999995</v>
      </c>
      <c r="L440" s="59">
        <v>0.49</v>
      </c>
      <c r="M440" s="59">
        <v>0.83</v>
      </c>
      <c r="N440" s="60">
        <v>16</v>
      </c>
      <c r="O440" s="60">
        <v>402</v>
      </c>
      <c r="P440" s="61">
        <v>618</v>
      </c>
      <c r="Q440" s="62">
        <v>18.16</v>
      </c>
      <c r="R440" s="63">
        <v>11222.88</v>
      </c>
      <c r="S440" s="62">
        <v>1161816.48</v>
      </c>
      <c r="T440" s="68">
        <f t="shared" si="134"/>
        <v>6389.9906400000009</v>
      </c>
      <c r="U440" s="67">
        <v>7.34</v>
      </c>
      <c r="V440" s="66" t="s">
        <v>45</v>
      </c>
      <c r="W440" s="63">
        <v>0</v>
      </c>
      <c r="X440" s="93">
        <f t="shared" si="137"/>
        <v>2509.08</v>
      </c>
      <c r="Y440" s="94">
        <f t="shared" si="138"/>
        <v>2509.08</v>
      </c>
      <c r="Z440" s="68">
        <v>0</v>
      </c>
      <c r="AA440" s="69">
        <f t="shared" si="135"/>
        <v>22638.370640000001</v>
      </c>
      <c r="AB440" s="102"/>
      <c r="AC440" s="95" t="s">
        <v>2442</v>
      </c>
    </row>
    <row r="441" spans="1:29" x14ac:dyDescent="0.25">
      <c r="A441" s="96"/>
      <c r="B441" s="54">
        <v>78863</v>
      </c>
      <c r="C441" s="54" t="s">
        <v>2443</v>
      </c>
      <c r="D441" s="54" t="s">
        <v>2444</v>
      </c>
      <c r="E441" s="55">
        <v>45124</v>
      </c>
      <c r="F441" s="56" t="s">
        <v>44</v>
      </c>
      <c r="G441" s="54" t="s">
        <v>0</v>
      </c>
      <c r="H441" s="57" t="s">
        <v>74</v>
      </c>
      <c r="I441" s="58" t="s">
        <v>8</v>
      </c>
      <c r="J441" s="54" t="s">
        <v>3</v>
      </c>
      <c r="K441" s="59">
        <v>0.3</v>
      </c>
      <c r="L441" s="59">
        <v>0.4</v>
      </c>
      <c r="M441" s="59">
        <v>0.38</v>
      </c>
      <c r="N441" s="60">
        <v>1</v>
      </c>
      <c r="O441" s="60">
        <v>7</v>
      </c>
      <c r="P441" s="61">
        <v>8</v>
      </c>
      <c r="Q441" s="62">
        <v>27.93</v>
      </c>
      <c r="R441" s="63">
        <v>223.44</v>
      </c>
      <c r="S441" s="62">
        <v>5305.64</v>
      </c>
      <c r="T441" s="68">
        <f t="shared" si="134"/>
        <v>29.181020000000004</v>
      </c>
      <c r="U441" s="67">
        <v>7.34</v>
      </c>
      <c r="V441" s="66" t="s">
        <v>64</v>
      </c>
      <c r="W441" s="63">
        <f t="shared" ref="W441:W442" si="152">P441*3.53</f>
        <v>28.24</v>
      </c>
      <c r="X441" s="93">
        <f t="shared" si="137"/>
        <v>32.479999999999997</v>
      </c>
      <c r="Y441" s="94">
        <f t="shared" si="138"/>
        <v>32.479999999999997</v>
      </c>
      <c r="Z441" s="68">
        <v>0</v>
      </c>
      <c r="AA441" s="69">
        <f t="shared" si="135"/>
        <v>353.16102000000001</v>
      </c>
      <c r="AB441" s="102"/>
      <c r="AC441" s="95" t="s">
        <v>2445</v>
      </c>
    </row>
    <row r="442" spans="1:29" x14ac:dyDescent="0.25">
      <c r="A442" s="96"/>
      <c r="B442" s="54">
        <v>79964</v>
      </c>
      <c r="C442" s="54" t="s">
        <v>2446</v>
      </c>
      <c r="D442" s="54" t="s">
        <v>2447</v>
      </c>
      <c r="E442" s="55">
        <v>45131</v>
      </c>
      <c r="F442" s="56" t="s">
        <v>44</v>
      </c>
      <c r="G442" s="54" t="s">
        <v>0</v>
      </c>
      <c r="H442" s="57" t="s">
        <v>59</v>
      </c>
      <c r="I442" s="58" t="s">
        <v>4</v>
      </c>
      <c r="J442" s="54" t="s">
        <v>3</v>
      </c>
      <c r="K442" s="59">
        <v>0.32</v>
      </c>
      <c r="L442" s="59">
        <v>0.39</v>
      </c>
      <c r="M442" s="59">
        <v>0.4</v>
      </c>
      <c r="N442" s="60">
        <v>1</v>
      </c>
      <c r="O442" s="60">
        <v>8</v>
      </c>
      <c r="P442" s="61">
        <v>8</v>
      </c>
      <c r="Q442" s="62">
        <v>14.63</v>
      </c>
      <c r="R442" s="63">
        <v>121.73</v>
      </c>
      <c r="S442" s="62">
        <v>3329.28</v>
      </c>
      <c r="T442" s="68">
        <f t="shared" si="134"/>
        <v>18.311040000000002</v>
      </c>
      <c r="U442" s="67">
        <v>7.34</v>
      </c>
      <c r="V442" s="66" t="s">
        <v>64</v>
      </c>
      <c r="W442" s="63">
        <f t="shared" si="152"/>
        <v>28.24</v>
      </c>
      <c r="X442" s="93">
        <f t="shared" si="137"/>
        <v>32.479999999999997</v>
      </c>
      <c r="Y442" s="94">
        <f t="shared" si="138"/>
        <v>32.479999999999997</v>
      </c>
      <c r="Z442" s="68">
        <v>0</v>
      </c>
      <c r="AA442" s="69">
        <f t="shared" si="135"/>
        <v>240.58104</v>
      </c>
      <c r="AB442" s="102"/>
      <c r="AC442" s="95" t="s">
        <v>1441</v>
      </c>
    </row>
    <row r="443" spans="1:29" x14ac:dyDescent="0.25">
      <c r="A443" s="96"/>
      <c r="B443" s="54">
        <v>79297</v>
      </c>
      <c r="C443" s="54" t="s">
        <v>2448</v>
      </c>
      <c r="D443" s="54" t="s">
        <v>2449</v>
      </c>
      <c r="E443" s="55">
        <v>45126</v>
      </c>
      <c r="F443" s="56" t="s">
        <v>44</v>
      </c>
      <c r="G443" s="54" t="s">
        <v>0</v>
      </c>
      <c r="H443" s="57" t="s">
        <v>51</v>
      </c>
      <c r="I443" s="58" t="s">
        <v>20</v>
      </c>
      <c r="J443" s="54" t="s">
        <v>10</v>
      </c>
      <c r="K443" s="59">
        <v>0.56999999999999995</v>
      </c>
      <c r="L443" s="59">
        <v>0.49</v>
      </c>
      <c r="M443" s="59">
        <v>0.83</v>
      </c>
      <c r="N443" s="60">
        <v>112</v>
      </c>
      <c r="O443" s="60">
        <v>2506</v>
      </c>
      <c r="P443" s="61">
        <v>4327</v>
      </c>
      <c r="Q443" s="62">
        <v>14.49</v>
      </c>
      <c r="R443" s="63">
        <v>62698.23</v>
      </c>
      <c r="S443" s="62">
        <v>3314998.07</v>
      </c>
      <c r="T443" s="68">
        <f t="shared" si="134"/>
        <v>18232.489385000001</v>
      </c>
      <c r="U443" s="67">
        <v>7.34</v>
      </c>
      <c r="V443" s="66" t="s">
        <v>45</v>
      </c>
      <c r="W443" s="63">
        <v>0</v>
      </c>
      <c r="X443" s="93">
        <f t="shared" si="137"/>
        <v>17567.62</v>
      </c>
      <c r="Y443" s="94">
        <f t="shared" si="138"/>
        <v>17567.62</v>
      </c>
      <c r="Z443" s="68">
        <f t="shared" ref="Z443" si="153">P443*3.53</f>
        <v>15274.31</v>
      </c>
      <c r="AA443" s="69">
        <f t="shared" si="135"/>
        <v>131347.60938499999</v>
      </c>
      <c r="AB443" s="102"/>
      <c r="AC443" s="95" t="s">
        <v>2450</v>
      </c>
    </row>
    <row r="444" spans="1:29" x14ac:dyDescent="0.25">
      <c r="A444" s="96"/>
      <c r="B444" s="54">
        <v>79962</v>
      </c>
      <c r="C444" s="54" t="s">
        <v>2451</v>
      </c>
      <c r="D444" s="54" t="s">
        <v>2452</v>
      </c>
      <c r="E444" s="55">
        <v>45131</v>
      </c>
      <c r="F444" s="56" t="s">
        <v>44</v>
      </c>
      <c r="G444" s="54" t="s">
        <v>0</v>
      </c>
      <c r="H444" s="57" t="s">
        <v>1</v>
      </c>
      <c r="I444" s="58" t="s">
        <v>2</v>
      </c>
      <c r="J444" s="54" t="s">
        <v>3</v>
      </c>
      <c r="K444" s="59">
        <v>0.56999999999999995</v>
      </c>
      <c r="L444" s="59">
        <v>0.48</v>
      </c>
      <c r="M444" s="59">
        <v>0.82</v>
      </c>
      <c r="N444" s="60">
        <v>2</v>
      </c>
      <c r="O444" s="60">
        <v>41</v>
      </c>
      <c r="P444" s="61">
        <v>75</v>
      </c>
      <c r="Q444" s="62">
        <v>11.15</v>
      </c>
      <c r="R444" s="63">
        <v>836.25</v>
      </c>
      <c r="S444" s="62">
        <v>13288.3</v>
      </c>
      <c r="T444" s="68">
        <f t="shared" si="134"/>
        <v>73.085650000000001</v>
      </c>
      <c r="U444" s="67">
        <v>7.34</v>
      </c>
      <c r="V444" s="66" t="s">
        <v>64</v>
      </c>
      <c r="W444" s="63">
        <f t="shared" ref="W444" si="154">P444*3.53</f>
        <v>264.75</v>
      </c>
      <c r="X444" s="93">
        <f t="shared" si="137"/>
        <v>304.49999999999994</v>
      </c>
      <c r="Y444" s="94">
        <f t="shared" si="138"/>
        <v>304.49999999999994</v>
      </c>
      <c r="Z444" s="68">
        <v>0</v>
      </c>
      <c r="AA444" s="69">
        <f t="shared" si="135"/>
        <v>1790.4256500000001</v>
      </c>
      <c r="AB444" s="102"/>
      <c r="AC444" s="95" t="s">
        <v>1861</v>
      </c>
    </row>
    <row r="445" spans="1:29" x14ac:dyDescent="0.25">
      <c r="A445" s="96"/>
      <c r="B445" s="54">
        <v>80025</v>
      </c>
      <c r="C445" s="54" t="s">
        <v>2453</v>
      </c>
      <c r="D445" s="54" t="s">
        <v>2454</v>
      </c>
      <c r="E445" s="55">
        <v>45131</v>
      </c>
      <c r="F445" s="56" t="s">
        <v>44</v>
      </c>
      <c r="G445" s="54" t="s">
        <v>0</v>
      </c>
      <c r="H445" s="57" t="s">
        <v>51</v>
      </c>
      <c r="I445" s="58" t="s">
        <v>20</v>
      </c>
      <c r="J445" s="54" t="s">
        <v>10</v>
      </c>
      <c r="K445" s="59">
        <v>0</v>
      </c>
      <c r="L445" s="59">
        <v>0</v>
      </c>
      <c r="M445" s="59">
        <v>0</v>
      </c>
      <c r="N445" s="60">
        <v>165</v>
      </c>
      <c r="O445" s="60">
        <v>4565</v>
      </c>
      <c r="P445" s="61">
        <v>6379</v>
      </c>
      <c r="Q445" s="62">
        <v>14.49</v>
      </c>
      <c r="R445" s="63">
        <v>92431.71</v>
      </c>
      <c r="S445" s="62">
        <v>13348933.720000001</v>
      </c>
      <c r="T445" s="68">
        <f t="shared" si="134"/>
        <v>73419.135460000005</v>
      </c>
      <c r="U445" s="67">
        <v>7.34</v>
      </c>
      <c r="V445" s="66" t="s">
        <v>45</v>
      </c>
      <c r="W445" s="63">
        <v>0</v>
      </c>
      <c r="X445" s="93">
        <f t="shared" si="137"/>
        <v>25898.739999999998</v>
      </c>
      <c r="Y445" s="94">
        <f t="shared" si="138"/>
        <v>25898.739999999998</v>
      </c>
      <c r="Z445" s="68">
        <f t="shared" ref="Z445" si="155">P445*3.53</f>
        <v>22517.87</v>
      </c>
      <c r="AA445" s="69">
        <f t="shared" si="135"/>
        <v>240173.53545999998</v>
      </c>
      <c r="AB445" s="102"/>
      <c r="AC445" s="95" t="s">
        <v>2455</v>
      </c>
    </row>
    <row r="446" spans="1:29" x14ac:dyDescent="0.25">
      <c r="A446" s="96"/>
      <c r="B446" s="54">
        <v>80078</v>
      </c>
      <c r="C446" s="54" t="s">
        <v>2456</v>
      </c>
      <c r="D446" s="54" t="s">
        <v>2457</v>
      </c>
      <c r="E446" s="55">
        <v>45131</v>
      </c>
      <c r="F446" s="56" t="s">
        <v>44</v>
      </c>
      <c r="G446" s="54" t="s">
        <v>0</v>
      </c>
      <c r="H446" s="57" t="s">
        <v>68</v>
      </c>
      <c r="I446" s="58" t="s">
        <v>21</v>
      </c>
      <c r="J446" s="54" t="s">
        <v>3</v>
      </c>
      <c r="K446" s="59">
        <v>0.47</v>
      </c>
      <c r="L446" s="59">
        <v>0.52</v>
      </c>
      <c r="M446" s="59">
        <v>0.45</v>
      </c>
      <c r="N446" s="60">
        <v>4</v>
      </c>
      <c r="O446" s="60">
        <v>58</v>
      </c>
      <c r="P446" s="61">
        <v>73</v>
      </c>
      <c r="Q446" s="62">
        <v>17.97</v>
      </c>
      <c r="R446" s="63">
        <v>1311.81</v>
      </c>
      <c r="S446" s="62">
        <v>39000.01</v>
      </c>
      <c r="T446" s="68">
        <f t="shared" si="134"/>
        <v>214.50005500000003</v>
      </c>
      <c r="U446" s="67">
        <v>7.34</v>
      </c>
      <c r="V446" s="66" t="s">
        <v>45</v>
      </c>
      <c r="W446" s="63">
        <v>0</v>
      </c>
      <c r="X446" s="93">
        <f t="shared" si="137"/>
        <v>296.38</v>
      </c>
      <c r="Y446" s="94">
        <f t="shared" si="138"/>
        <v>296.38</v>
      </c>
      <c r="Z446" s="68">
        <v>0</v>
      </c>
      <c r="AA446" s="69">
        <f t="shared" si="135"/>
        <v>2126.4100549999998</v>
      </c>
      <c r="AB446" s="102"/>
      <c r="AC446" s="95" t="s">
        <v>2458</v>
      </c>
    </row>
    <row r="447" spans="1:29" x14ac:dyDescent="0.25">
      <c r="A447" s="96"/>
      <c r="B447" s="54">
        <v>80077</v>
      </c>
      <c r="C447" s="54" t="s">
        <v>2459</v>
      </c>
      <c r="D447" s="54" t="s">
        <v>2460</v>
      </c>
      <c r="E447" s="55">
        <v>45131</v>
      </c>
      <c r="F447" s="56" t="s">
        <v>44</v>
      </c>
      <c r="G447" s="54" t="s">
        <v>0</v>
      </c>
      <c r="H447" s="57" t="s">
        <v>1</v>
      </c>
      <c r="I447" s="58" t="s">
        <v>2</v>
      </c>
      <c r="J447" s="54" t="s">
        <v>3</v>
      </c>
      <c r="K447" s="59">
        <v>0</v>
      </c>
      <c r="L447" s="59">
        <v>0</v>
      </c>
      <c r="M447" s="59">
        <v>0</v>
      </c>
      <c r="N447" s="60">
        <v>3</v>
      </c>
      <c r="O447" s="60">
        <v>24</v>
      </c>
      <c r="P447" s="61">
        <v>43</v>
      </c>
      <c r="Q447" s="62">
        <v>12.74</v>
      </c>
      <c r="R447" s="63">
        <v>547.82000000000005</v>
      </c>
      <c r="S447" s="62">
        <v>26000</v>
      </c>
      <c r="T447" s="68">
        <f t="shared" si="134"/>
        <v>143.00000000000003</v>
      </c>
      <c r="U447" s="67">
        <v>7.34</v>
      </c>
      <c r="V447" s="66" t="s">
        <v>45</v>
      </c>
      <c r="W447" s="63">
        <v>0</v>
      </c>
      <c r="X447" s="93">
        <f t="shared" si="137"/>
        <v>174.57999999999998</v>
      </c>
      <c r="Y447" s="94">
        <f t="shared" si="138"/>
        <v>174.57999999999998</v>
      </c>
      <c r="Z447" s="68">
        <v>0</v>
      </c>
      <c r="AA447" s="69">
        <f t="shared" si="135"/>
        <v>1047.32</v>
      </c>
      <c r="AB447" s="102"/>
      <c r="AC447" s="95" t="s">
        <v>2461</v>
      </c>
    </row>
    <row r="448" spans="1:29" x14ac:dyDescent="0.25">
      <c r="A448" s="96"/>
      <c r="B448" s="54">
        <v>80079</v>
      </c>
      <c r="C448" s="54" t="s">
        <v>2462</v>
      </c>
      <c r="D448" s="54" t="s">
        <v>2463</v>
      </c>
      <c r="E448" s="55">
        <v>45131</v>
      </c>
      <c r="F448" s="56" t="s">
        <v>44</v>
      </c>
      <c r="G448" s="54" t="s">
        <v>0</v>
      </c>
      <c r="H448" s="57" t="s">
        <v>65</v>
      </c>
      <c r="I448" s="58" t="s">
        <v>25</v>
      </c>
      <c r="J448" s="54" t="s">
        <v>3</v>
      </c>
      <c r="K448" s="59">
        <v>0.47</v>
      </c>
      <c r="L448" s="59">
        <v>0.52</v>
      </c>
      <c r="M448" s="59">
        <v>0.45</v>
      </c>
      <c r="N448" s="60">
        <v>1</v>
      </c>
      <c r="O448" s="60">
        <v>17</v>
      </c>
      <c r="P448" s="61">
        <v>18</v>
      </c>
      <c r="Q448" s="62">
        <v>32.01</v>
      </c>
      <c r="R448" s="63">
        <v>576.17999999999995</v>
      </c>
      <c r="S448" s="62">
        <v>12998</v>
      </c>
      <c r="T448" s="68">
        <f t="shared" si="134"/>
        <v>71.489000000000004</v>
      </c>
      <c r="U448" s="67">
        <v>7.34</v>
      </c>
      <c r="V448" s="66" t="s">
        <v>45</v>
      </c>
      <c r="W448" s="63">
        <v>0</v>
      </c>
      <c r="X448" s="93">
        <f t="shared" si="137"/>
        <v>73.08</v>
      </c>
      <c r="Y448" s="94">
        <f t="shared" si="138"/>
        <v>73.08</v>
      </c>
      <c r="Z448" s="68">
        <v>0</v>
      </c>
      <c r="AA448" s="69">
        <f t="shared" si="135"/>
        <v>801.1690000000001</v>
      </c>
      <c r="AB448" s="102"/>
      <c r="AC448" s="95" t="s">
        <v>2464</v>
      </c>
    </row>
    <row r="449" spans="1:29" x14ac:dyDescent="0.25">
      <c r="A449" s="96"/>
      <c r="B449" s="54">
        <v>80084</v>
      </c>
      <c r="C449" s="54" t="s">
        <v>2465</v>
      </c>
      <c r="D449" s="54" t="s">
        <v>2466</v>
      </c>
      <c r="E449" s="55">
        <v>45131</v>
      </c>
      <c r="F449" s="56" t="s">
        <v>44</v>
      </c>
      <c r="G449" s="54" t="s">
        <v>0</v>
      </c>
      <c r="H449" s="57" t="s">
        <v>53</v>
      </c>
      <c r="I449" s="58" t="s">
        <v>28</v>
      </c>
      <c r="J449" s="54" t="s">
        <v>3</v>
      </c>
      <c r="K449" s="59">
        <v>0.47</v>
      </c>
      <c r="L449" s="59">
        <v>0.52</v>
      </c>
      <c r="M449" s="59">
        <v>0.45</v>
      </c>
      <c r="N449" s="60">
        <v>1</v>
      </c>
      <c r="O449" s="60">
        <v>17</v>
      </c>
      <c r="P449" s="61">
        <v>18</v>
      </c>
      <c r="Q449" s="62">
        <v>29.66</v>
      </c>
      <c r="R449" s="63">
        <v>533.88</v>
      </c>
      <c r="S449" s="62">
        <v>15597.61</v>
      </c>
      <c r="T449" s="68">
        <f t="shared" si="134"/>
        <v>85.786855000000017</v>
      </c>
      <c r="U449" s="67">
        <v>7.34</v>
      </c>
      <c r="V449" s="66" t="s">
        <v>45</v>
      </c>
      <c r="W449" s="63">
        <v>0</v>
      </c>
      <c r="X449" s="93">
        <f t="shared" si="137"/>
        <v>73.08</v>
      </c>
      <c r="Y449" s="94">
        <f t="shared" si="138"/>
        <v>73.08</v>
      </c>
      <c r="Z449" s="68">
        <v>0</v>
      </c>
      <c r="AA449" s="69">
        <f t="shared" si="135"/>
        <v>773.16685500000017</v>
      </c>
      <c r="AB449" s="102"/>
      <c r="AC449" s="95" t="s">
        <v>2467</v>
      </c>
    </row>
    <row r="450" spans="1:29" x14ac:dyDescent="0.25">
      <c r="A450" s="96"/>
      <c r="B450" s="54">
        <v>80082</v>
      </c>
      <c r="C450" s="54" t="s">
        <v>2468</v>
      </c>
      <c r="D450" s="54" t="s">
        <v>2469</v>
      </c>
      <c r="E450" s="55">
        <v>45131</v>
      </c>
      <c r="F450" s="56" t="s">
        <v>44</v>
      </c>
      <c r="G450" s="54" t="s">
        <v>0</v>
      </c>
      <c r="H450" s="57" t="s">
        <v>1</v>
      </c>
      <c r="I450" s="58" t="s">
        <v>2</v>
      </c>
      <c r="J450" s="54" t="s">
        <v>3</v>
      </c>
      <c r="K450" s="59">
        <v>0.47</v>
      </c>
      <c r="L450" s="59">
        <v>0.52</v>
      </c>
      <c r="M450" s="59">
        <v>0.45</v>
      </c>
      <c r="N450" s="60">
        <v>1</v>
      </c>
      <c r="O450" s="60">
        <v>16</v>
      </c>
      <c r="P450" s="61">
        <v>18</v>
      </c>
      <c r="Q450" s="62">
        <v>14.56</v>
      </c>
      <c r="R450" s="63">
        <v>262.08</v>
      </c>
      <c r="S450" s="62">
        <v>19878.330000000002</v>
      </c>
      <c r="T450" s="68">
        <f t="shared" si="134"/>
        <v>109.33081500000002</v>
      </c>
      <c r="U450" s="67">
        <v>7.34</v>
      </c>
      <c r="V450" s="66" t="s">
        <v>45</v>
      </c>
      <c r="W450" s="63">
        <v>0</v>
      </c>
      <c r="X450" s="93">
        <f t="shared" si="137"/>
        <v>73.08</v>
      </c>
      <c r="Y450" s="94">
        <f t="shared" si="138"/>
        <v>73.08</v>
      </c>
      <c r="Z450" s="68">
        <v>0</v>
      </c>
      <c r="AA450" s="69">
        <f t="shared" si="135"/>
        <v>524.91081499999996</v>
      </c>
      <c r="AB450" s="102"/>
      <c r="AC450" s="95" t="s">
        <v>2470</v>
      </c>
    </row>
    <row r="451" spans="1:29" x14ac:dyDescent="0.25">
      <c r="A451" s="96"/>
      <c r="B451" s="54">
        <v>80083</v>
      </c>
      <c r="C451" s="54" t="s">
        <v>2471</v>
      </c>
      <c r="D451" s="54" t="s">
        <v>2472</v>
      </c>
      <c r="E451" s="55">
        <v>45131</v>
      </c>
      <c r="F451" s="56" t="s">
        <v>44</v>
      </c>
      <c r="G451" s="54" t="s">
        <v>0</v>
      </c>
      <c r="H451" s="57" t="s">
        <v>54</v>
      </c>
      <c r="I451" s="58" t="s">
        <v>16</v>
      </c>
      <c r="J451" s="54" t="s">
        <v>3</v>
      </c>
      <c r="K451" s="59">
        <v>0.47</v>
      </c>
      <c r="L451" s="59">
        <v>0.52</v>
      </c>
      <c r="M451" s="59">
        <v>0.45</v>
      </c>
      <c r="N451" s="60">
        <v>7</v>
      </c>
      <c r="O451" s="60">
        <v>120</v>
      </c>
      <c r="P451" s="61">
        <v>128</v>
      </c>
      <c r="Q451" s="62">
        <v>7.01</v>
      </c>
      <c r="R451" s="63">
        <v>897.28</v>
      </c>
      <c r="S451" s="62">
        <v>907787.27</v>
      </c>
      <c r="T451" s="68">
        <f t="shared" ref="T451:T514" si="156">S451*0.55%</f>
        <v>4992.8299850000003</v>
      </c>
      <c r="U451" s="67">
        <v>7.34</v>
      </c>
      <c r="V451" s="66" t="s">
        <v>64</v>
      </c>
      <c r="W451" s="63">
        <f t="shared" ref="W451" si="157">P451*3.53</f>
        <v>451.84</v>
      </c>
      <c r="X451" s="93">
        <f t="shared" si="137"/>
        <v>519.67999999999995</v>
      </c>
      <c r="Y451" s="94">
        <f t="shared" si="138"/>
        <v>519.67999999999995</v>
      </c>
      <c r="Z451" s="68">
        <v>0</v>
      </c>
      <c r="AA451" s="69">
        <f t="shared" ref="AA451:AA514" si="158">R451+T451+U451+W451+X451+Y451+Z451</f>
        <v>7388.6499850000009</v>
      </c>
      <c r="AB451" s="102"/>
      <c r="AC451" s="95" t="s">
        <v>2473</v>
      </c>
    </row>
    <row r="452" spans="1:29" x14ac:dyDescent="0.25">
      <c r="A452" s="96"/>
      <c r="B452" s="54">
        <v>80092</v>
      </c>
      <c r="C452" s="54" t="s">
        <v>2474</v>
      </c>
      <c r="D452" s="54" t="s">
        <v>2475</v>
      </c>
      <c r="E452" s="55">
        <v>45131</v>
      </c>
      <c r="F452" s="56" t="s">
        <v>44</v>
      </c>
      <c r="G452" s="54" t="s">
        <v>0</v>
      </c>
      <c r="H452" s="57" t="s">
        <v>68</v>
      </c>
      <c r="I452" s="58" t="s">
        <v>21</v>
      </c>
      <c r="J452" s="54" t="s">
        <v>3</v>
      </c>
      <c r="K452" s="59">
        <v>0.32</v>
      </c>
      <c r="L452" s="59">
        <v>0.39</v>
      </c>
      <c r="M452" s="59">
        <v>0.4</v>
      </c>
      <c r="N452" s="60">
        <v>1</v>
      </c>
      <c r="O452" s="60">
        <v>9</v>
      </c>
      <c r="P452" s="61">
        <v>9</v>
      </c>
      <c r="Q452" s="62">
        <v>23.48</v>
      </c>
      <c r="R452" s="63">
        <v>211.32</v>
      </c>
      <c r="S452" s="62">
        <v>3760.09</v>
      </c>
      <c r="T452" s="68">
        <f t="shared" si="156"/>
        <v>20.680495000000004</v>
      </c>
      <c r="U452" s="67">
        <v>7.34</v>
      </c>
      <c r="V452" s="66" t="s">
        <v>45</v>
      </c>
      <c r="W452" s="63">
        <v>0</v>
      </c>
      <c r="X452" s="93">
        <f t="shared" ref="X452:X515" si="159">P452*4.06</f>
        <v>36.54</v>
      </c>
      <c r="Y452" s="94">
        <f t="shared" ref="Y452:Y515" si="160">P452*4.06</f>
        <v>36.54</v>
      </c>
      <c r="Z452" s="68">
        <v>0</v>
      </c>
      <c r="AA452" s="69">
        <f t="shared" si="158"/>
        <v>312.42049500000002</v>
      </c>
      <c r="AB452" s="102"/>
      <c r="AC452" s="95" t="s">
        <v>2476</v>
      </c>
    </row>
    <row r="453" spans="1:29" x14ac:dyDescent="0.25">
      <c r="A453" s="96"/>
      <c r="B453" s="54">
        <v>80102</v>
      </c>
      <c r="C453" s="54" t="s">
        <v>2477</v>
      </c>
      <c r="D453" s="54" t="s">
        <v>2478</v>
      </c>
      <c r="E453" s="55">
        <v>45131</v>
      </c>
      <c r="F453" s="56" t="s">
        <v>44</v>
      </c>
      <c r="G453" s="54" t="s">
        <v>0</v>
      </c>
      <c r="H453" s="57" t="s">
        <v>46</v>
      </c>
      <c r="I453" s="58" t="s">
        <v>11</v>
      </c>
      <c r="J453" s="54" t="s">
        <v>3</v>
      </c>
      <c r="K453" s="59">
        <v>0.61</v>
      </c>
      <c r="L453" s="59">
        <v>0.49</v>
      </c>
      <c r="M453" s="59">
        <v>0.86</v>
      </c>
      <c r="N453" s="60">
        <v>2</v>
      </c>
      <c r="O453" s="60">
        <v>43</v>
      </c>
      <c r="P453" s="61">
        <v>86</v>
      </c>
      <c r="Q453" s="62">
        <v>7.09</v>
      </c>
      <c r="R453" s="63">
        <v>609.74</v>
      </c>
      <c r="S453" s="62">
        <v>18800.48</v>
      </c>
      <c r="T453" s="68">
        <f t="shared" si="156"/>
        <v>103.40264000000001</v>
      </c>
      <c r="U453" s="67">
        <v>7.34</v>
      </c>
      <c r="V453" s="66" t="s">
        <v>45</v>
      </c>
      <c r="W453" s="63">
        <v>0</v>
      </c>
      <c r="X453" s="93">
        <f t="shared" si="159"/>
        <v>349.15999999999997</v>
      </c>
      <c r="Y453" s="94">
        <f t="shared" si="160"/>
        <v>349.15999999999997</v>
      </c>
      <c r="Z453" s="68">
        <v>0</v>
      </c>
      <c r="AA453" s="69">
        <f t="shared" si="158"/>
        <v>1418.8026399999999</v>
      </c>
      <c r="AB453" s="102"/>
      <c r="AC453" s="95" t="s">
        <v>2479</v>
      </c>
    </row>
    <row r="454" spans="1:29" x14ac:dyDescent="0.25">
      <c r="A454" s="96"/>
      <c r="B454" s="54">
        <v>80099</v>
      </c>
      <c r="C454" s="54" t="s">
        <v>2480</v>
      </c>
      <c r="D454" s="54" t="s">
        <v>2481</v>
      </c>
      <c r="E454" s="55">
        <v>45131</v>
      </c>
      <c r="F454" s="56" t="s">
        <v>44</v>
      </c>
      <c r="G454" s="54" t="s">
        <v>0</v>
      </c>
      <c r="H454" s="57" t="s">
        <v>67</v>
      </c>
      <c r="I454" s="58" t="s">
        <v>22</v>
      </c>
      <c r="J454" s="54" t="s">
        <v>3</v>
      </c>
      <c r="K454" s="59">
        <v>0.56999999999999995</v>
      </c>
      <c r="L454" s="59">
        <v>0.49</v>
      </c>
      <c r="M454" s="59">
        <v>0.83</v>
      </c>
      <c r="N454" s="60">
        <v>1</v>
      </c>
      <c r="O454" s="60">
        <v>19</v>
      </c>
      <c r="P454" s="61">
        <v>39</v>
      </c>
      <c r="Q454" s="62">
        <v>22.58</v>
      </c>
      <c r="R454" s="63">
        <v>880.62</v>
      </c>
      <c r="S454" s="62">
        <v>7520.2</v>
      </c>
      <c r="T454" s="68">
        <f t="shared" si="156"/>
        <v>41.3611</v>
      </c>
      <c r="U454" s="67">
        <v>7.34</v>
      </c>
      <c r="V454" s="66" t="s">
        <v>45</v>
      </c>
      <c r="W454" s="63">
        <v>0</v>
      </c>
      <c r="X454" s="93">
        <f t="shared" si="159"/>
        <v>158.33999999999997</v>
      </c>
      <c r="Y454" s="94">
        <f t="shared" si="160"/>
        <v>158.33999999999997</v>
      </c>
      <c r="Z454" s="68">
        <v>0</v>
      </c>
      <c r="AA454" s="69">
        <f t="shared" si="158"/>
        <v>1246.0011</v>
      </c>
      <c r="AB454" s="102"/>
      <c r="AC454" s="95" t="s">
        <v>2482</v>
      </c>
    </row>
    <row r="455" spans="1:29" x14ac:dyDescent="0.25">
      <c r="A455" s="96"/>
      <c r="B455" s="54">
        <v>80098</v>
      </c>
      <c r="C455" s="54" t="s">
        <v>2483</v>
      </c>
      <c r="D455" s="54" t="s">
        <v>2484</v>
      </c>
      <c r="E455" s="55">
        <v>45131</v>
      </c>
      <c r="F455" s="56" t="s">
        <v>44</v>
      </c>
      <c r="G455" s="54" t="s">
        <v>0</v>
      </c>
      <c r="H455" s="57" t="s">
        <v>60</v>
      </c>
      <c r="I455" s="58" t="s">
        <v>7</v>
      </c>
      <c r="J455" s="54" t="s">
        <v>3</v>
      </c>
      <c r="K455" s="59">
        <v>0.32</v>
      </c>
      <c r="L455" s="59">
        <v>0.39</v>
      </c>
      <c r="M455" s="59">
        <v>0.4</v>
      </c>
      <c r="N455" s="60">
        <v>1</v>
      </c>
      <c r="O455" s="60">
        <v>8</v>
      </c>
      <c r="P455" s="61">
        <v>8</v>
      </c>
      <c r="Q455" s="62">
        <v>24.74</v>
      </c>
      <c r="R455" s="63">
        <v>197.92</v>
      </c>
      <c r="S455" s="62">
        <v>2506.73</v>
      </c>
      <c r="T455" s="68">
        <f t="shared" si="156"/>
        <v>13.787015000000002</v>
      </c>
      <c r="U455" s="67">
        <v>7.34</v>
      </c>
      <c r="V455" s="66" t="s">
        <v>45</v>
      </c>
      <c r="W455" s="63">
        <v>0</v>
      </c>
      <c r="X455" s="93">
        <f t="shared" si="159"/>
        <v>32.479999999999997</v>
      </c>
      <c r="Y455" s="94">
        <f t="shared" si="160"/>
        <v>32.479999999999997</v>
      </c>
      <c r="Z455" s="68">
        <v>0</v>
      </c>
      <c r="AA455" s="69">
        <f t="shared" si="158"/>
        <v>284.00701499999997</v>
      </c>
      <c r="AB455" s="102"/>
      <c r="AC455" s="95" t="s">
        <v>2485</v>
      </c>
    </row>
    <row r="456" spans="1:29" x14ac:dyDescent="0.25">
      <c r="A456" s="96"/>
      <c r="B456" s="54">
        <v>80097</v>
      </c>
      <c r="C456" s="54" t="s">
        <v>2486</v>
      </c>
      <c r="D456" s="54" t="s">
        <v>2487</v>
      </c>
      <c r="E456" s="55">
        <v>45131</v>
      </c>
      <c r="F456" s="56" t="s">
        <v>44</v>
      </c>
      <c r="G456" s="54" t="s">
        <v>0</v>
      </c>
      <c r="H456" s="57" t="s">
        <v>70</v>
      </c>
      <c r="I456" s="58" t="s">
        <v>14</v>
      </c>
      <c r="J456" s="54" t="s">
        <v>3</v>
      </c>
      <c r="K456" s="59">
        <v>0.56999999999999995</v>
      </c>
      <c r="L456" s="59">
        <v>0.49</v>
      </c>
      <c r="M456" s="59">
        <v>0.83</v>
      </c>
      <c r="N456" s="60">
        <v>1</v>
      </c>
      <c r="O456" s="60">
        <v>18</v>
      </c>
      <c r="P456" s="61">
        <v>39</v>
      </c>
      <c r="Q456" s="62">
        <v>24.69</v>
      </c>
      <c r="R456" s="63">
        <v>962.91</v>
      </c>
      <c r="S456" s="62">
        <v>6266.83</v>
      </c>
      <c r="T456" s="68">
        <f t="shared" si="156"/>
        <v>34.467565</v>
      </c>
      <c r="U456" s="67">
        <v>7.34</v>
      </c>
      <c r="V456" s="66" t="s">
        <v>45</v>
      </c>
      <c r="W456" s="63">
        <v>0</v>
      </c>
      <c r="X456" s="93">
        <f t="shared" si="159"/>
        <v>158.33999999999997</v>
      </c>
      <c r="Y456" s="94">
        <f t="shared" si="160"/>
        <v>158.33999999999997</v>
      </c>
      <c r="Z456" s="68">
        <v>0</v>
      </c>
      <c r="AA456" s="69">
        <f t="shared" si="158"/>
        <v>1321.397565</v>
      </c>
      <c r="AB456" s="102"/>
      <c r="AC456" s="95" t="s">
        <v>2488</v>
      </c>
    </row>
    <row r="457" spans="1:29" x14ac:dyDescent="0.25">
      <c r="A457" s="96"/>
      <c r="B457" s="54">
        <v>80096</v>
      </c>
      <c r="C457" s="54" t="s">
        <v>2489</v>
      </c>
      <c r="D457" s="54" t="s">
        <v>2490</v>
      </c>
      <c r="E457" s="55">
        <v>45131</v>
      </c>
      <c r="F457" s="56" t="s">
        <v>44</v>
      </c>
      <c r="G457" s="54" t="s">
        <v>0</v>
      </c>
      <c r="H457" s="57" t="s">
        <v>57</v>
      </c>
      <c r="I457" s="58" t="s">
        <v>12</v>
      </c>
      <c r="J457" s="54" t="s">
        <v>3</v>
      </c>
      <c r="K457" s="59">
        <v>0.56999999999999995</v>
      </c>
      <c r="L457" s="59">
        <v>0.49</v>
      </c>
      <c r="M457" s="59">
        <v>0.83</v>
      </c>
      <c r="N457" s="60">
        <v>1</v>
      </c>
      <c r="O457" s="60">
        <v>21</v>
      </c>
      <c r="P457" s="61">
        <v>39</v>
      </c>
      <c r="Q457" s="62">
        <v>18.46</v>
      </c>
      <c r="R457" s="63">
        <v>719.94</v>
      </c>
      <c r="S457" s="62">
        <v>8773.56</v>
      </c>
      <c r="T457" s="68">
        <f t="shared" si="156"/>
        <v>48.254580000000004</v>
      </c>
      <c r="U457" s="67">
        <v>7.34</v>
      </c>
      <c r="V457" s="66" t="s">
        <v>45</v>
      </c>
      <c r="W457" s="63">
        <v>0</v>
      </c>
      <c r="X457" s="93">
        <f t="shared" si="159"/>
        <v>158.33999999999997</v>
      </c>
      <c r="Y457" s="94">
        <f t="shared" si="160"/>
        <v>158.33999999999997</v>
      </c>
      <c r="Z457" s="68">
        <v>0</v>
      </c>
      <c r="AA457" s="69">
        <f t="shared" si="158"/>
        <v>1092.2145800000001</v>
      </c>
      <c r="AB457" s="102"/>
      <c r="AC457" s="95" t="s">
        <v>2491</v>
      </c>
    </row>
    <row r="458" spans="1:29" x14ac:dyDescent="0.25">
      <c r="A458" s="96"/>
      <c r="B458" s="54">
        <v>80095</v>
      </c>
      <c r="C458" s="54" t="s">
        <v>2492</v>
      </c>
      <c r="D458" s="54" t="s">
        <v>2493</v>
      </c>
      <c r="E458" s="55">
        <v>45131</v>
      </c>
      <c r="F458" s="56" t="s">
        <v>44</v>
      </c>
      <c r="G458" s="54" t="s">
        <v>0</v>
      </c>
      <c r="H458" s="57" t="s">
        <v>58</v>
      </c>
      <c r="I458" s="58" t="s">
        <v>17</v>
      </c>
      <c r="J458" s="54" t="s">
        <v>3</v>
      </c>
      <c r="K458" s="59">
        <v>0.32</v>
      </c>
      <c r="L458" s="59">
        <v>0.39</v>
      </c>
      <c r="M458" s="59">
        <v>0.4</v>
      </c>
      <c r="N458" s="60">
        <v>1</v>
      </c>
      <c r="O458" s="60">
        <v>8</v>
      </c>
      <c r="P458" s="61">
        <v>8</v>
      </c>
      <c r="Q458" s="62">
        <v>16.190000000000001</v>
      </c>
      <c r="R458" s="63">
        <v>129.52000000000001</v>
      </c>
      <c r="S458" s="62">
        <v>2506.73</v>
      </c>
      <c r="T458" s="68">
        <f t="shared" si="156"/>
        <v>13.787015000000002</v>
      </c>
      <c r="U458" s="67">
        <v>7.34</v>
      </c>
      <c r="V458" s="66" t="s">
        <v>45</v>
      </c>
      <c r="W458" s="63">
        <v>0</v>
      </c>
      <c r="X458" s="93">
        <f t="shared" si="159"/>
        <v>32.479999999999997</v>
      </c>
      <c r="Y458" s="94">
        <f t="shared" si="160"/>
        <v>32.479999999999997</v>
      </c>
      <c r="Z458" s="68">
        <v>0</v>
      </c>
      <c r="AA458" s="69">
        <f t="shared" si="158"/>
        <v>215.60701499999999</v>
      </c>
      <c r="AB458" s="102"/>
      <c r="AC458" s="95" t="s">
        <v>2494</v>
      </c>
    </row>
    <row r="459" spans="1:29" x14ac:dyDescent="0.25">
      <c r="A459" s="96"/>
      <c r="B459" s="54">
        <v>80103</v>
      </c>
      <c r="C459" s="54" t="s">
        <v>2495</v>
      </c>
      <c r="D459" s="54" t="s">
        <v>2496</v>
      </c>
      <c r="E459" s="55">
        <v>45131</v>
      </c>
      <c r="F459" s="56" t="s">
        <v>44</v>
      </c>
      <c r="G459" s="54" t="s">
        <v>0</v>
      </c>
      <c r="H459" s="57" t="s">
        <v>77</v>
      </c>
      <c r="I459" s="58" t="s">
        <v>23</v>
      </c>
      <c r="J459" s="54" t="s">
        <v>3</v>
      </c>
      <c r="K459" s="59">
        <v>0.56999999999999995</v>
      </c>
      <c r="L459" s="59">
        <v>0.49</v>
      </c>
      <c r="M459" s="59">
        <v>0.83</v>
      </c>
      <c r="N459" s="60">
        <v>1</v>
      </c>
      <c r="O459" s="60">
        <v>17</v>
      </c>
      <c r="P459" s="61">
        <v>39</v>
      </c>
      <c r="Q459" s="62">
        <v>17.850000000000001</v>
      </c>
      <c r="R459" s="63">
        <v>696.15</v>
      </c>
      <c r="S459" s="62">
        <v>5013.46</v>
      </c>
      <c r="T459" s="68">
        <f t="shared" si="156"/>
        <v>27.574030000000004</v>
      </c>
      <c r="U459" s="67">
        <v>7.34</v>
      </c>
      <c r="V459" s="66" t="s">
        <v>45</v>
      </c>
      <c r="W459" s="63">
        <v>0</v>
      </c>
      <c r="X459" s="93">
        <f t="shared" si="159"/>
        <v>158.33999999999997</v>
      </c>
      <c r="Y459" s="94">
        <f t="shared" si="160"/>
        <v>158.33999999999997</v>
      </c>
      <c r="Z459" s="68">
        <v>0</v>
      </c>
      <c r="AA459" s="69">
        <f t="shared" si="158"/>
        <v>1047.7440299999998</v>
      </c>
      <c r="AB459" s="102"/>
      <c r="AC459" s="95" t="s">
        <v>2497</v>
      </c>
    </row>
    <row r="460" spans="1:29" x14ac:dyDescent="0.25">
      <c r="A460" s="96"/>
      <c r="B460" s="54">
        <v>80100</v>
      </c>
      <c r="C460" s="54" t="s">
        <v>2498</v>
      </c>
      <c r="D460" s="54" t="s">
        <v>2499</v>
      </c>
      <c r="E460" s="55">
        <v>45131</v>
      </c>
      <c r="F460" s="56" t="s">
        <v>44</v>
      </c>
      <c r="G460" s="54" t="s">
        <v>0</v>
      </c>
      <c r="H460" s="57" t="s">
        <v>48</v>
      </c>
      <c r="I460" s="58" t="s">
        <v>9</v>
      </c>
      <c r="J460" s="54" t="s">
        <v>10</v>
      </c>
      <c r="K460" s="59">
        <v>0.57999999999999996</v>
      </c>
      <c r="L460" s="59">
        <v>0.54</v>
      </c>
      <c r="M460" s="59">
        <v>0.84</v>
      </c>
      <c r="N460" s="60">
        <v>2</v>
      </c>
      <c r="O460" s="60">
        <v>43</v>
      </c>
      <c r="P460" s="61">
        <v>88</v>
      </c>
      <c r="Q460" s="62">
        <v>8.33</v>
      </c>
      <c r="R460" s="63">
        <v>733.04</v>
      </c>
      <c r="S460" s="62">
        <v>18800.48</v>
      </c>
      <c r="T460" s="68">
        <f t="shared" si="156"/>
        <v>103.40264000000001</v>
      </c>
      <c r="U460" s="67">
        <v>7.34</v>
      </c>
      <c r="V460" s="66" t="s">
        <v>45</v>
      </c>
      <c r="W460" s="63">
        <v>0</v>
      </c>
      <c r="X460" s="93">
        <f t="shared" si="159"/>
        <v>357.28</v>
      </c>
      <c r="Y460" s="94">
        <f t="shared" si="160"/>
        <v>357.28</v>
      </c>
      <c r="Z460" s="68">
        <f t="shared" ref="Z460" si="161">P460*3.53</f>
        <v>310.64</v>
      </c>
      <c r="AA460" s="69">
        <f t="shared" si="158"/>
        <v>1868.9826400000002</v>
      </c>
      <c r="AB460" s="102"/>
      <c r="AC460" s="95" t="s">
        <v>2500</v>
      </c>
    </row>
    <row r="461" spans="1:29" x14ac:dyDescent="0.25">
      <c r="A461" s="96"/>
      <c r="B461" s="54">
        <v>80160</v>
      </c>
      <c r="C461" s="54" t="s">
        <v>2501</v>
      </c>
      <c r="D461" s="54" t="s">
        <v>2502</v>
      </c>
      <c r="E461" s="55">
        <v>45132</v>
      </c>
      <c r="F461" s="56" t="s">
        <v>44</v>
      </c>
      <c r="G461" s="54" t="s">
        <v>0</v>
      </c>
      <c r="H461" s="57" t="s">
        <v>52</v>
      </c>
      <c r="I461" s="58" t="s">
        <v>19</v>
      </c>
      <c r="J461" s="54" t="s">
        <v>3</v>
      </c>
      <c r="K461" s="59">
        <v>0</v>
      </c>
      <c r="L461" s="59">
        <v>0</v>
      </c>
      <c r="M461" s="59">
        <v>0</v>
      </c>
      <c r="N461" s="60">
        <v>43</v>
      </c>
      <c r="O461" s="60">
        <v>1024</v>
      </c>
      <c r="P461" s="61">
        <v>1676</v>
      </c>
      <c r="Q461" s="62">
        <v>14.78</v>
      </c>
      <c r="R461" s="63">
        <v>24771.279999999999</v>
      </c>
      <c r="S461" s="62">
        <v>1441828.57</v>
      </c>
      <c r="T461" s="68">
        <f t="shared" si="156"/>
        <v>7930.0571350000009</v>
      </c>
      <c r="U461" s="67">
        <v>7.34</v>
      </c>
      <c r="V461" s="66" t="s">
        <v>45</v>
      </c>
      <c r="W461" s="63">
        <v>0</v>
      </c>
      <c r="X461" s="93">
        <f t="shared" si="159"/>
        <v>6804.5599999999995</v>
      </c>
      <c r="Y461" s="94">
        <f t="shared" si="160"/>
        <v>6804.5599999999995</v>
      </c>
      <c r="Z461" s="68">
        <v>0</v>
      </c>
      <c r="AA461" s="69">
        <f t="shared" si="158"/>
        <v>46317.797135000001</v>
      </c>
      <c r="AB461" s="102"/>
      <c r="AC461" s="95" t="s">
        <v>2503</v>
      </c>
    </row>
    <row r="462" spans="1:29" x14ac:dyDescent="0.25">
      <c r="A462" s="96"/>
      <c r="B462" s="54">
        <v>80101</v>
      </c>
      <c r="C462" s="54" t="s">
        <v>2504</v>
      </c>
      <c r="D462" s="54" t="s">
        <v>2505</v>
      </c>
      <c r="E462" s="55">
        <v>45131</v>
      </c>
      <c r="F462" s="56" t="s">
        <v>44</v>
      </c>
      <c r="G462" s="54" t="s">
        <v>0</v>
      </c>
      <c r="H462" s="57" t="s">
        <v>52</v>
      </c>
      <c r="I462" s="58" t="s">
        <v>19</v>
      </c>
      <c r="J462" s="54" t="s">
        <v>3</v>
      </c>
      <c r="K462" s="59">
        <v>0</v>
      </c>
      <c r="L462" s="59">
        <v>0</v>
      </c>
      <c r="M462" s="59">
        <v>0</v>
      </c>
      <c r="N462" s="60">
        <v>24</v>
      </c>
      <c r="O462" s="60">
        <v>456</v>
      </c>
      <c r="P462" s="61">
        <v>949</v>
      </c>
      <c r="Q462" s="62">
        <v>15.74</v>
      </c>
      <c r="R462" s="63">
        <v>14937.26</v>
      </c>
      <c r="S462" s="62">
        <v>511677.1</v>
      </c>
      <c r="T462" s="68">
        <f t="shared" si="156"/>
        <v>2814.2240500000003</v>
      </c>
      <c r="U462" s="67">
        <v>7.34</v>
      </c>
      <c r="V462" s="66" t="s">
        <v>45</v>
      </c>
      <c r="W462" s="63">
        <v>0</v>
      </c>
      <c r="X462" s="93">
        <f t="shared" si="159"/>
        <v>3852.9399999999996</v>
      </c>
      <c r="Y462" s="94">
        <f t="shared" si="160"/>
        <v>3852.9399999999996</v>
      </c>
      <c r="Z462" s="68">
        <v>0</v>
      </c>
      <c r="AA462" s="69">
        <f t="shared" si="158"/>
        <v>25464.704049999997</v>
      </c>
      <c r="AB462" s="102"/>
      <c r="AC462" s="95" t="s">
        <v>2506</v>
      </c>
    </row>
    <row r="463" spans="1:29" x14ac:dyDescent="0.25">
      <c r="A463" s="96"/>
      <c r="B463" s="54">
        <v>80108</v>
      </c>
      <c r="C463" s="54" t="s">
        <v>2507</v>
      </c>
      <c r="D463" s="54" t="s">
        <v>2508</v>
      </c>
      <c r="E463" s="55">
        <v>45132</v>
      </c>
      <c r="F463" s="56" t="s">
        <v>44</v>
      </c>
      <c r="G463" s="54" t="s">
        <v>0</v>
      </c>
      <c r="H463" s="57" t="s">
        <v>46</v>
      </c>
      <c r="I463" s="58" t="s">
        <v>11</v>
      </c>
      <c r="J463" s="54" t="s">
        <v>3</v>
      </c>
      <c r="K463" s="59">
        <v>0.45</v>
      </c>
      <c r="L463" s="59">
        <v>0.49</v>
      </c>
      <c r="M463" s="59">
        <v>0.5</v>
      </c>
      <c r="N463" s="60">
        <v>2</v>
      </c>
      <c r="O463" s="60">
        <v>35</v>
      </c>
      <c r="P463" s="61">
        <v>37</v>
      </c>
      <c r="Q463" s="62">
        <v>8.11</v>
      </c>
      <c r="R463" s="63">
        <v>300.07</v>
      </c>
      <c r="S463" s="62">
        <v>347870.76</v>
      </c>
      <c r="T463" s="68">
        <f t="shared" si="156"/>
        <v>1913.2891800000002</v>
      </c>
      <c r="U463" s="67">
        <v>7.34</v>
      </c>
      <c r="V463" s="66" t="s">
        <v>45</v>
      </c>
      <c r="W463" s="63">
        <v>0</v>
      </c>
      <c r="X463" s="93">
        <f t="shared" si="159"/>
        <v>150.22</v>
      </c>
      <c r="Y463" s="94">
        <f t="shared" si="160"/>
        <v>150.22</v>
      </c>
      <c r="Z463" s="68">
        <v>0</v>
      </c>
      <c r="AA463" s="69">
        <f t="shared" si="158"/>
        <v>2521.1391800000001</v>
      </c>
      <c r="AB463" s="102"/>
      <c r="AC463" s="95" t="s">
        <v>2509</v>
      </c>
    </row>
    <row r="464" spans="1:29" x14ac:dyDescent="0.25">
      <c r="A464" s="96"/>
      <c r="B464" s="54">
        <v>80107</v>
      </c>
      <c r="C464" s="54" t="s">
        <v>2510</v>
      </c>
      <c r="D464" s="54" t="s">
        <v>2511</v>
      </c>
      <c r="E464" s="55">
        <v>45132</v>
      </c>
      <c r="F464" s="56" t="s">
        <v>44</v>
      </c>
      <c r="G464" s="54" t="s">
        <v>0</v>
      </c>
      <c r="H464" s="57" t="s">
        <v>46</v>
      </c>
      <c r="I464" s="58" t="s">
        <v>11</v>
      </c>
      <c r="J464" s="54" t="s">
        <v>3</v>
      </c>
      <c r="K464" s="59">
        <v>0.5</v>
      </c>
      <c r="L464" s="59">
        <v>0.4</v>
      </c>
      <c r="M464" s="59">
        <v>0.55000000000000004</v>
      </c>
      <c r="N464" s="60">
        <v>10</v>
      </c>
      <c r="O464" s="60">
        <v>199</v>
      </c>
      <c r="P464" s="61">
        <v>199</v>
      </c>
      <c r="Q464" s="62">
        <v>7.09</v>
      </c>
      <c r="R464" s="63">
        <v>1410.91</v>
      </c>
      <c r="S464" s="62">
        <v>130000</v>
      </c>
      <c r="T464" s="68">
        <f t="shared" si="156"/>
        <v>715.00000000000011</v>
      </c>
      <c r="U464" s="67">
        <v>7.34</v>
      </c>
      <c r="V464" s="66" t="s">
        <v>45</v>
      </c>
      <c r="W464" s="63">
        <v>0</v>
      </c>
      <c r="X464" s="93">
        <f t="shared" si="159"/>
        <v>807.93999999999994</v>
      </c>
      <c r="Y464" s="94">
        <f t="shared" si="160"/>
        <v>807.93999999999994</v>
      </c>
      <c r="Z464" s="68">
        <v>0</v>
      </c>
      <c r="AA464" s="69">
        <f t="shared" si="158"/>
        <v>3749.1300000000006</v>
      </c>
      <c r="AB464" s="102"/>
      <c r="AC464" s="95" t="s">
        <v>2509</v>
      </c>
    </row>
    <row r="465" spans="1:29" x14ac:dyDescent="0.25">
      <c r="A465" s="96"/>
      <c r="B465" s="54">
        <v>80104</v>
      </c>
      <c r="C465" s="54" t="s">
        <v>2512</v>
      </c>
      <c r="D465" s="54" t="s">
        <v>2513</v>
      </c>
      <c r="E465" s="55">
        <v>45132</v>
      </c>
      <c r="F465" s="56" t="s">
        <v>44</v>
      </c>
      <c r="G465" s="54" t="s">
        <v>0</v>
      </c>
      <c r="H465" s="57" t="s">
        <v>56</v>
      </c>
      <c r="I465" s="58" t="s">
        <v>5</v>
      </c>
      <c r="J465" s="54" t="s">
        <v>3</v>
      </c>
      <c r="K465" s="59">
        <v>0</v>
      </c>
      <c r="L465" s="59">
        <v>0</v>
      </c>
      <c r="M465" s="59">
        <v>0</v>
      </c>
      <c r="N465" s="60">
        <v>10</v>
      </c>
      <c r="O465" s="60">
        <v>31</v>
      </c>
      <c r="P465" s="61">
        <v>193</v>
      </c>
      <c r="Q465" s="62">
        <v>11.66</v>
      </c>
      <c r="R465" s="63">
        <v>2250.38</v>
      </c>
      <c r="S465" s="62">
        <v>130000</v>
      </c>
      <c r="T465" s="68">
        <f t="shared" si="156"/>
        <v>715.00000000000011</v>
      </c>
      <c r="U465" s="67">
        <v>7.34</v>
      </c>
      <c r="V465" s="66" t="s">
        <v>45</v>
      </c>
      <c r="W465" s="63">
        <v>0</v>
      </c>
      <c r="X465" s="93">
        <f t="shared" si="159"/>
        <v>783.57999999999993</v>
      </c>
      <c r="Y465" s="94">
        <f t="shared" si="160"/>
        <v>783.57999999999993</v>
      </c>
      <c r="Z465" s="68">
        <v>0</v>
      </c>
      <c r="AA465" s="69">
        <f t="shared" si="158"/>
        <v>4539.88</v>
      </c>
      <c r="AB465" s="102"/>
      <c r="AC465" s="95" t="s">
        <v>2514</v>
      </c>
    </row>
    <row r="466" spans="1:29" x14ac:dyDescent="0.25">
      <c r="A466" s="96"/>
      <c r="B466" s="54">
        <v>80109</v>
      </c>
      <c r="C466" s="54" t="s">
        <v>2515</v>
      </c>
      <c r="D466" s="54" t="s">
        <v>2516</v>
      </c>
      <c r="E466" s="55">
        <v>45132</v>
      </c>
      <c r="F466" s="56" t="s">
        <v>44</v>
      </c>
      <c r="G466" s="54" t="s">
        <v>0</v>
      </c>
      <c r="H466" s="57" t="s">
        <v>50</v>
      </c>
      <c r="I466" s="58" t="s">
        <v>15</v>
      </c>
      <c r="J466" s="54" t="s">
        <v>10</v>
      </c>
      <c r="K466" s="59">
        <v>0</v>
      </c>
      <c r="L466" s="59">
        <v>0</v>
      </c>
      <c r="M466" s="59">
        <v>0</v>
      </c>
      <c r="N466" s="60">
        <v>6</v>
      </c>
      <c r="O466" s="60">
        <v>103</v>
      </c>
      <c r="P466" s="61">
        <v>114</v>
      </c>
      <c r="Q466" s="62">
        <v>9.24</v>
      </c>
      <c r="R466" s="63">
        <v>1053.3599999999999</v>
      </c>
      <c r="S466" s="62">
        <v>78000</v>
      </c>
      <c r="T466" s="68">
        <f t="shared" si="156"/>
        <v>429.00000000000006</v>
      </c>
      <c r="U466" s="67">
        <v>7.34</v>
      </c>
      <c r="V466" s="66" t="s">
        <v>45</v>
      </c>
      <c r="W466" s="63">
        <v>0</v>
      </c>
      <c r="X466" s="93">
        <f t="shared" si="159"/>
        <v>462.84</v>
      </c>
      <c r="Y466" s="94">
        <f t="shared" si="160"/>
        <v>462.84</v>
      </c>
      <c r="Z466" s="68">
        <f t="shared" ref="Z466" si="162">P466*3.53</f>
        <v>402.41999999999996</v>
      </c>
      <c r="AA466" s="69">
        <f t="shared" si="158"/>
        <v>2817.7999999999997</v>
      </c>
      <c r="AB466" s="102"/>
      <c r="AC466" s="95" t="s">
        <v>2517</v>
      </c>
    </row>
    <row r="467" spans="1:29" x14ac:dyDescent="0.25">
      <c r="A467" s="96"/>
      <c r="B467" s="54">
        <v>80105</v>
      </c>
      <c r="C467" s="54" t="s">
        <v>2518</v>
      </c>
      <c r="D467" s="54" t="s">
        <v>2519</v>
      </c>
      <c r="E467" s="55">
        <v>45132</v>
      </c>
      <c r="F467" s="56" t="s">
        <v>44</v>
      </c>
      <c r="G467" s="54" t="s">
        <v>0</v>
      </c>
      <c r="H467" s="57" t="s">
        <v>76</v>
      </c>
      <c r="I467" s="58" t="s">
        <v>29</v>
      </c>
      <c r="J467" s="54" t="s">
        <v>3</v>
      </c>
      <c r="K467" s="59">
        <v>0.47</v>
      </c>
      <c r="L467" s="59">
        <v>0.52</v>
      </c>
      <c r="M467" s="59">
        <v>0.45</v>
      </c>
      <c r="N467" s="60">
        <v>6</v>
      </c>
      <c r="O467" s="60">
        <v>112</v>
      </c>
      <c r="P467" s="61">
        <v>112</v>
      </c>
      <c r="Q467" s="62">
        <v>23.78</v>
      </c>
      <c r="R467" s="63">
        <v>2663.36</v>
      </c>
      <c r="S467" s="62">
        <v>78000</v>
      </c>
      <c r="T467" s="68">
        <f t="shared" si="156"/>
        <v>429.00000000000006</v>
      </c>
      <c r="U467" s="67">
        <v>7.34</v>
      </c>
      <c r="V467" s="66" t="s">
        <v>45</v>
      </c>
      <c r="W467" s="63">
        <v>0</v>
      </c>
      <c r="X467" s="93">
        <f t="shared" si="159"/>
        <v>454.71999999999997</v>
      </c>
      <c r="Y467" s="94">
        <f t="shared" si="160"/>
        <v>454.71999999999997</v>
      </c>
      <c r="Z467" s="68">
        <v>0</v>
      </c>
      <c r="AA467" s="69">
        <f t="shared" si="158"/>
        <v>4009.14</v>
      </c>
      <c r="AB467" s="102"/>
      <c r="AC467" s="95" t="s">
        <v>2520</v>
      </c>
    </row>
    <row r="468" spans="1:29" x14ac:dyDescent="0.25">
      <c r="A468" s="96"/>
      <c r="B468" s="54">
        <v>80106</v>
      </c>
      <c r="C468" s="54" t="s">
        <v>2521</v>
      </c>
      <c r="D468" s="54" t="s">
        <v>2522</v>
      </c>
      <c r="E468" s="55">
        <v>45132</v>
      </c>
      <c r="F468" s="56" t="s">
        <v>44</v>
      </c>
      <c r="G468" s="54" t="s">
        <v>0</v>
      </c>
      <c r="H468" s="57" t="s">
        <v>55</v>
      </c>
      <c r="I468" s="58" t="s">
        <v>18</v>
      </c>
      <c r="J468" s="54" t="s">
        <v>3</v>
      </c>
      <c r="K468" s="59">
        <v>0</v>
      </c>
      <c r="L468" s="59">
        <v>0</v>
      </c>
      <c r="M468" s="59">
        <v>0</v>
      </c>
      <c r="N468" s="60">
        <v>3</v>
      </c>
      <c r="O468" s="60">
        <v>41</v>
      </c>
      <c r="P468" s="61">
        <v>44</v>
      </c>
      <c r="Q468" s="62">
        <v>10.23</v>
      </c>
      <c r="R468" s="63">
        <v>450.12</v>
      </c>
      <c r="S468" s="62">
        <v>22100</v>
      </c>
      <c r="T468" s="68">
        <f t="shared" si="156"/>
        <v>121.55000000000001</v>
      </c>
      <c r="U468" s="67">
        <v>7.34</v>
      </c>
      <c r="V468" s="66" t="s">
        <v>45</v>
      </c>
      <c r="W468" s="63">
        <v>0</v>
      </c>
      <c r="X468" s="93">
        <f t="shared" si="159"/>
        <v>178.64</v>
      </c>
      <c r="Y468" s="94">
        <f t="shared" si="160"/>
        <v>178.64</v>
      </c>
      <c r="Z468" s="68">
        <v>0</v>
      </c>
      <c r="AA468" s="69">
        <f t="shared" si="158"/>
        <v>936.29000000000008</v>
      </c>
      <c r="AB468" s="102"/>
      <c r="AC468" s="95" t="s">
        <v>2523</v>
      </c>
    </row>
    <row r="469" spans="1:29" x14ac:dyDescent="0.25">
      <c r="A469" s="96"/>
      <c r="B469" s="54">
        <v>80134</v>
      </c>
      <c r="C469" s="54" t="s">
        <v>2524</v>
      </c>
      <c r="D469" s="54" t="s">
        <v>2525</v>
      </c>
      <c r="E469" s="55">
        <v>45132</v>
      </c>
      <c r="F469" s="56" t="s">
        <v>44</v>
      </c>
      <c r="G469" s="54" t="s">
        <v>0</v>
      </c>
      <c r="H469" s="57" t="s">
        <v>55</v>
      </c>
      <c r="I469" s="58" t="s">
        <v>18</v>
      </c>
      <c r="J469" s="54" t="s">
        <v>3</v>
      </c>
      <c r="K469" s="59">
        <v>0.56999999999999995</v>
      </c>
      <c r="L469" s="59">
        <v>0.49</v>
      </c>
      <c r="M469" s="59">
        <v>0.83</v>
      </c>
      <c r="N469" s="60">
        <v>7</v>
      </c>
      <c r="O469" s="60">
        <v>203</v>
      </c>
      <c r="P469" s="61">
        <v>270</v>
      </c>
      <c r="Q469" s="62">
        <v>8.91</v>
      </c>
      <c r="R469" s="63">
        <v>2405.6999999999998</v>
      </c>
      <c r="S469" s="62">
        <v>703948.1</v>
      </c>
      <c r="T469" s="68">
        <f t="shared" si="156"/>
        <v>3871.7145500000001</v>
      </c>
      <c r="U469" s="67">
        <v>7.34</v>
      </c>
      <c r="V469" s="66" t="s">
        <v>45</v>
      </c>
      <c r="W469" s="63">
        <v>0</v>
      </c>
      <c r="X469" s="93">
        <f t="shared" si="159"/>
        <v>1096.1999999999998</v>
      </c>
      <c r="Y469" s="94">
        <f t="shared" si="160"/>
        <v>1096.1999999999998</v>
      </c>
      <c r="Z469" s="68">
        <v>0</v>
      </c>
      <c r="AA469" s="69">
        <f t="shared" si="158"/>
        <v>8477.1545499999993</v>
      </c>
      <c r="AB469" s="102"/>
      <c r="AC469" s="95" t="s">
        <v>2526</v>
      </c>
    </row>
    <row r="470" spans="1:29" x14ac:dyDescent="0.25">
      <c r="A470" s="96"/>
      <c r="B470" s="54">
        <v>80112</v>
      </c>
      <c r="C470" s="54" t="s">
        <v>2527</v>
      </c>
      <c r="D470" s="54" t="s">
        <v>2528</v>
      </c>
      <c r="E470" s="55">
        <v>45132</v>
      </c>
      <c r="F470" s="56" t="s">
        <v>44</v>
      </c>
      <c r="G470" s="54" t="s">
        <v>0</v>
      </c>
      <c r="H470" s="57" t="s">
        <v>72</v>
      </c>
      <c r="I470" s="58" t="s">
        <v>27</v>
      </c>
      <c r="J470" s="54" t="s">
        <v>3</v>
      </c>
      <c r="K470" s="59">
        <v>0.56999999999999995</v>
      </c>
      <c r="L470" s="59">
        <v>0.49</v>
      </c>
      <c r="M470" s="59">
        <v>0.83</v>
      </c>
      <c r="N470" s="60">
        <v>3</v>
      </c>
      <c r="O470" s="60">
        <v>86</v>
      </c>
      <c r="P470" s="61">
        <v>116</v>
      </c>
      <c r="Q470" s="62">
        <v>24.97</v>
      </c>
      <c r="R470" s="63">
        <v>2896.52</v>
      </c>
      <c r="S470" s="62">
        <v>281579.24</v>
      </c>
      <c r="T470" s="68">
        <f t="shared" si="156"/>
        <v>1548.6858200000001</v>
      </c>
      <c r="U470" s="67">
        <v>7.34</v>
      </c>
      <c r="V470" s="66" t="s">
        <v>45</v>
      </c>
      <c r="W470" s="63">
        <v>0</v>
      </c>
      <c r="X470" s="93">
        <f t="shared" si="159"/>
        <v>470.96</v>
      </c>
      <c r="Y470" s="94">
        <f t="shared" si="160"/>
        <v>470.96</v>
      </c>
      <c r="Z470" s="68">
        <v>0</v>
      </c>
      <c r="AA470" s="69">
        <f t="shared" si="158"/>
        <v>5394.4658200000003</v>
      </c>
      <c r="AB470" s="102"/>
      <c r="AC470" s="95" t="s">
        <v>2529</v>
      </c>
    </row>
    <row r="471" spans="1:29" x14ac:dyDescent="0.25">
      <c r="A471" s="96"/>
      <c r="B471" s="54">
        <v>80311</v>
      </c>
      <c r="C471" s="54" t="s">
        <v>2530</v>
      </c>
      <c r="D471" s="54" t="s">
        <v>2531</v>
      </c>
      <c r="E471" s="55">
        <v>45132</v>
      </c>
      <c r="F471" s="56" t="s">
        <v>44</v>
      </c>
      <c r="G471" s="54" t="s">
        <v>0</v>
      </c>
      <c r="H471" s="57" t="s">
        <v>55</v>
      </c>
      <c r="I471" s="58" t="s">
        <v>18</v>
      </c>
      <c r="J471" s="54" t="s">
        <v>3</v>
      </c>
      <c r="K471" s="59">
        <v>0.56999999999999995</v>
      </c>
      <c r="L471" s="59">
        <v>0.49</v>
      </c>
      <c r="M471" s="59">
        <v>0.83</v>
      </c>
      <c r="N471" s="60">
        <v>6</v>
      </c>
      <c r="O471" s="60">
        <v>239</v>
      </c>
      <c r="P471" s="61">
        <v>239</v>
      </c>
      <c r="Q471" s="62">
        <v>8.91</v>
      </c>
      <c r="R471" s="63">
        <v>2129.4899999999998</v>
      </c>
      <c r="S471" s="62">
        <v>704212.19</v>
      </c>
      <c r="T471" s="68">
        <f t="shared" si="156"/>
        <v>3873.1670450000001</v>
      </c>
      <c r="U471" s="67">
        <v>7.34</v>
      </c>
      <c r="V471" s="66" t="s">
        <v>45</v>
      </c>
      <c r="W471" s="63">
        <v>0</v>
      </c>
      <c r="X471" s="93">
        <f t="shared" si="159"/>
        <v>970.33999999999992</v>
      </c>
      <c r="Y471" s="94">
        <f t="shared" si="160"/>
        <v>970.33999999999992</v>
      </c>
      <c r="Z471" s="68">
        <v>0</v>
      </c>
      <c r="AA471" s="69">
        <f t="shared" si="158"/>
        <v>7950.6770450000004</v>
      </c>
      <c r="AB471" s="102"/>
      <c r="AC471" s="95" t="s">
        <v>2532</v>
      </c>
    </row>
    <row r="472" spans="1:29" x14ac:dyDescent="0.25">
      <c r="A472" s="96"/>
      <c r="B472" s="54">
        <v>80113</v>
      </c>
      <c r="C472" s="54" t="s">
        <v>2533</v>
      </c>
      <c r="D472" s="54" t="s">
        <v>2534</v>
      </c>
      <c r="E472" s="55">
        <v>45132</v>
      </c>
      <c r="F472" s="56" t="s">
        <v>44</v>
      </c>
      <c r="G472" s="54" t="s">
        <v>0</v>
      </c>
      <c r="H472" s="57" t="s">
        <v>76</v>
      </c>
      <c r="I472" s="58" t="s">
        <v>29</v>
      </c>
      <c r="J472" s="54" t="s">
        <v>3</v>
      </c>
      <c r="K472" s="59">
        <v>0.32</v>
      </c>
      <c r="L472" s="59">
        <v>0.32</v>
      </c>
      <c r="M472" s="59">
        <v>0.4</v>
      </c>
      <c r="N472" s="60">
        <v>1</v>
      </c>
      <c r="O472" s="60">
        <v>7</v>
      </c>
      <c r="P472" s="61">
        <v>7</v>
      </c>
      <c r="Q472" s="62">
        <v>31.06</v>
      </c>
      <c r="R472" s="63">
        <v>217.42</v>
      </c>
      <c r="S472" s="62">
        <v>59749.49</v>
      </c>
      <c r="T472" s="68">
        <f t="shared" si="156"/>
        <v>328.62219500000003</v>
      </c>
      <c r="U472" s="67">
        <v>7.34</v>
      </c>
      <c r="V472" s="66" t="s">
        <v>64</v>
      </c>
      <c r="W472" s="63">
        <f t="shared" ref="W472:W475" si="163">P472*3.53</f>
        <v>24.709999999999997</v>
      </c>
      <c r="X472" s="93">
        <f t="shared" si="159"/>
        <v>28.419999999999998</v>
      </c>
      <c r="Y472" s="94">
        <f t="shared" si="160"/>
        <v>28.419999999999998</v>
      </c>
      <c r="Z472" s="68">
        <v>0</v>
      </c>
      <c r="AA472" s="69">
        <f t="shared" si="158"/>
        <v>634.93219499999998</v>
      </c>
      <c r="AB472" s="102"/>
      <c r="AC472" s="95" t="s">
        <v>2520</v>
      </c>
    </row>
    <row r="473" spans="1:29" x14ac:dyDescent="0.25">
      <c r="A473" s="96"/>
      <c r="B473" s="54">
        <v>80114</v>
      </c>
      <c r="C473" s="54" t="s">
        <v>2535</v>
      </c>
      <c r="D473" s="54" t="s">
        <v>2536</v>
      </c>
      <c r="E473" s="55">
        <v>45132</v>
      </c>
      <c r="F473" s="56" t="s">
        <v>44</v>
      </c>
      <c r="G473" s="54" t="s">
        <v>0</v>
      </c>
      <c r="H473" s="57" t="s">
        <v>75</v>
      </c>
      <c r="I473" s="58" t="s">
        <v>20</v>
      </c>
      <c r="J473" s="54" t="s">
        <v>3</v>
      </c>
      <c r="K473" s="59">
        <v>0.56999999999999995</v>
      </c>
      <c r="L473" s="59">
        <v>0.49</v>
      </c>
      <c r="M473" s="59">
        <v>0.83</v>
      </c>
      <c r="N473" s="60">
        <v>1</v>
      </c>
      <c r="O473" s="60">
        <v>16</v>
      </c>
      <c r="P473" s="61">
        <v>39</v>
      </c>
      <c r="Q473" s="62">
        <v>22.42</v>
      </c>
      <c r="R473" s="63">
        <v>874.38</v>
      </c>
      <c r="S473" s="62">
        <v>10975.12</v>
      </c>
      <c r="T473" s="68">
        <f t="shared" si="156"/>
        <v>60.363160000000008</v>
      </c>
      <c r="U473" s="67">
        <v>7.34</v>
      </c>
      <c r="V473" s="66" t="s">
        <v>64</v>
      </c>
      <c r="W473" s="63">
        <f t="shared" si="163"/>
        <v>137.66999999999999</v>
      </c>
      <c r="X473" s="93">
        <f t="shared" si="159"/>
        <v>158.33999999999997</v>
      </c>
      <c r="Y473" s="94">
        <f t="shared" si="160"/>
        <v>158.33999999999997</v>
      </c>
      <c r="Z473" s="68">
        <v>0</v>
      </c>
      <c r="AA473" s="69">
        <f t="shared" si="158"/>
        <v>1396.4331599999998</v>
      </c>
      <c r="AB473" s="102"/>
      <c r="AC473" s="95" t="s">
        <v>2537</v>
      </c>
    </row>
    <row r="474" spans="1:29" x14ac:dyDescent="0.25">
      <c r="A474" s="96"/>
      <c r="B474" s="54">
        <v>80116</v>
      </c>
      <c r="C474" s="54" t="s">
        <v>2538</v>
      </c>
      <c r="D474" s="54" t="s">
        <v>2539</v>
      </c>
      <c r="E474" s="55">
        <v>45132</v>
      </c>
      <c r="F474" s="56" t="s">
        <v>44</v>
      </c>
      <c r="G474" s="54" t="s">
        <v>0</v>
      </c>
      <c r="H474" s="57" t="s">
        <v>1</v>
      </c>
      <c r="I474" s="58" t="s">
        <v>2</v>
      </c>
      <c r="J474" s="54" t="s">
        <v>3</v>
      </c>
      <c r="K474" s="59">
        <v>0.56999999999999995</v>
      </c>
      <c r="L474" s="59">
        <v>0.49</v>
      </c>
      <c r="M474" s="59">
        <v>0.83</v>
      </c>
      <c r="N474" s="60">
        <v>1</v>
      </c>
      <c r="O474" s="60">
        <v>17</v>
      </c>
      <c r="P474" s="61">
        <v>39</v>
      </c>
      <c r="Q474" s="62">
        <v>12.74</v>
      </c>
      <c r="R474" s="63">
        <v>496.86</v>
      </c>
      <c r="S474" s="62">
        <v>119498.97</v>
      </c>
      <c r="T474" s="68">
        <f t="shared" si="156"/>
        <v>657.24433500000009</v>
      </c>
      <c r="U474" s="67">
        <v>7.34</v>
      </c>
      <c r="V474" s="66" t="s">
        <v>64</v>
      </c>
      <c r="W474" s="63">
        <f t="shared" si="163"/>
        <v>137.66999999999999</v>
      </c>
      <c r="X474" s="93">
        <f t="shared" si="159"/>
        <v>158.33999999999997</v>
      </c>
      <c r="Y474" s="94">
        <f t="shared" si="160"/>
        <v>158.33999999999997</v>
      </c>
      <c r="Z474" s="68">
        <v>0</v>
      </c>
      <c r="AA474" s="69">
        <f t="shared" si="158"/>
        <v>1615.7943349999998</v>
      </c>
      <c r="AB474" s="102"/>
      <c r="AC474" s="95" t="s">
        <v>1858</v>
      </c>
    </row>
    <row r="475" spans="1:29" x14ac:dyDescent="0.25">
      <c r="A475" s="96"/>
      <c r="B475" s="54">
        <v>80120</v>
      </c>
      <c r="C475" s="54" t="s">
        <v>2540</v>
      </c>
      <c r="D475" s="54" t="s">
        <v>2541</v>
      </c>
      <c r="E475" s="55">
        <v>45132</v>
      </c>
      <c r="F475" s="56" t="s">
        <v>44</v>
      </c>
      <c r="G475" s="54" t="s">
        <v>0</v>
      </c>
      <c r="H475" s="57" t="s">
        <v>117</v>
      </c>
      <c r="I475" s="58" t="s">
        <v>11</v>
      </c>
      <c r="J475" s="54" t="s">
        <v>10</v>
      </c>
      <c r="K475" s="59">
        <v>0.32</v>
      </c>
      <c r="L475" s="59">
        <v>0.36</v>
      </c>
      <c r="M475" s="59">
        <v>0.42</v>
      </c>
      <c r="N475" s="60">
        <v>1</v>
      </c>
      <c r="O475" s="60">
        <v>7</v>
      </c>
      <c r="P475" s="61">
        <v>8</v>
      </c>
      <c r="Q475" s="62">
        <v>9.2899999999999991</v>
      </c>
      <c r="R475" s="63">
        <v>107.08</v>
      </c>
      <c r="S475" s="62">
        <v>59749.49</v>
      </c>
      <c r="T475" s="68">
        <f t="shared" si="156"/>
        <v>328.62219500000003</v>
      </c>
      <c r="U475" s="67">
        <v>7.34</v>
      </c>
      <c r="V475" s="66" t="s">
        <v>64</v>
      </c>
      <c r="W475" s="63">
        <f t="shared" si="163"/>
        <v>28.24</v>
      </c>
      <c r="X475" s="93">
        <f t="shared" si="159"/>
        <v>32.479999999999997</v>
      </c>
      <c r="Y475" s="94">
        <f t="shared" si="160"/>
        <v>32.479999999999997</v>
      </c>
      <c r="Z475" s="68">
        <f t="shared" ref="Z475:Z476" si="164">P475*3.53</f>
        <v>28.24</v>
      </c>
      <c r="AA475" s="69">
        <f t="shared" si="158"/>
        <v>564.48219500000005</v>
      </c>
      <c r="AB475" s="102"/>
      <c r="AC475" s="95" t="s">
        <v>2542</v>
      </c>
    </row>
    <row r="476" spans="1:29" x14ac:dyDescent="0.25">
      <c r="A476" s="96"/>
      <c r="B476" s="54">
        <v>80125</v>
      </c>
      <c r="C476" s="54" t="s">
        <v>2543</v>
      </c>
      <c r="D476" s="54" t="s">
        <v>2544</v>
      </c>
      <c r="E476" s="55">
        <v>45132</v>
      </c>
      <c r="F476" s="56" t="s">
        <v>44</v>
      </c>
      <c r="G476" s="54" t="s">
        <v>0</v>
      </c>
      <c r="H476" s="57" t="s">
        <v>91</v>
      </c>
      <c r="I476" s="58" t="s">
        <v>5</v>
      </c>
      <c r="J476" s="54" t="s">
        <v>10</v>
      </c>
      <c r="K476" s="59">
        <v>0.48</v>
      </c>
      <c r="L476" s="59">
        <v>0.45</v>
      </c>
      <c r="M476" s="59">
        <v>0.48</v>
      </c>
      <c r="N476" s="60">
        <v>1</v>
      </c>
      <c r="O476" s="60">
        <v>30</v>
      </c>
      <c r="P476" s="61">
        <v>30</v>
      </c>
      <c r="Q476" s="62">
        <v>13.28</v>
      </c>
      <c r="R476" s="63">
        <v>398.4</v>
      </c>
      <c r="S476" s="62">
        <v>74686.86</v>
      </c>
      <c r="T476" s="68">
        <f t="shared" si="156"/>
        <v>410.77773000000002</v>
      </c>
      <c r="U476" s="67">
        <v>7.34</v>
      </c>
      <c r="V476" s="66" t="s">
        <v>45</v>
      </c>
      <c r="W476" s="63">
        <v>0</v>
      </c>
      <c r="X476" s="93">
        <f t="shared" si="159"/>
        <v>121.79999999999998</v>
      </c>
      <c r="Y476" s="94">
        <f t="shared" si="160"/>
        <v>121.79999999999998</v>
      </c>
      <c r="Z476" s="68">
        <f t="shared" si="164"/>
        <v>105.89999999999999</v>
      </c>
      <c r="AA476" s="69">
        <f t="shared" si="158"/>
        <v>1166.01773</v>
      </c>
      <c r="AB476" s="102"/>
      <c r="AC476" s="95" t="s">
        <v>2545</v>
      </c>
    </row>
    <row r="477" spans="1:29" x14ac:dyDescent="0.25">
      <c r="A477" s="96"/>
      <c r="B477" s="54">
        <v>80117</v>
      </c>
      <c r="C477" s="54" t="s">
        <v>2546</v>
      </c>
      <c r="D477" s="54" t="s">
        <v>2547</v>
      </c>
      <c r="E477" s="55">
        <v>45132</v>
      </c>
      <c r="F477" s="56" t="s">
        <v>44</v>
      </c>
      <c r="G477" s="54" t="s">
        <v>0</v>
      </c>
      <c r="H477" s="57" t="s">
        <v>59</v>
      </c>
      <c r="I477" s="58" t="s">
        <v>4</v>
      </c>
      <c r="J477" s="54" t="s">
        <v>3</v>
      </c>
      <c r="K477" s="59">
        <v>0.56999999999999995</v>
      </c>
      <c r="L477" s="59">
        <v>0.49</v>
      </c>
      <c r="M477" s="59">
        <v>0.83</v>
      </c>
      <c r="N477" s="60">
        <v>1</v>
      </c>
      <c r="O477" s="60">
        <v>16</v>
      </c>
      <c r="P477" s="61">
        <v>39</v>
      </c>
      <c r="Q477" s="62">
        <v>12.83</v>
      </c>
      <c r="R477" s="63">
        <v>500.37</v>
      </c>
      <c r="S477" s="62">
        <v>104561.60000000001</v>
      </c>
      <c r="T477" s="68">
        <f t="shared" si="156"/>
        <v>575.08880000000011</v>
      </c>
      <c r="U477" s="67">
        <v>7.34</v>
      </c>
      <c r="V477" s="66" t="s">
        <v>64</v>
      </c>
      <c r="W477" s="63">
        <f t="shared" ref="W477:W480" si="165">P477*3.53</f>
        <v>137.66999999999999</v>
      </c>
      <c r="X477" s="93">
        <f t="shared" si="159"/>
        <v>158.33999999999997</v>
      </c>
      <c r="Y477" s="94">
        <f t="shared" si="160"/>
        <v>158.33999999999997</v>
      </c>
      <c r="Z477" s="68">
        <v>0</v>
      </c>
      <c r="AA477" s="69">
        <f t="shared" si="158"/>
        <v>1537.1487999999999</v>
      </c>
      <c r="AB477" s="102"/>
      <c r="AC477" s="95" t="s">
        <v>2548</v>
      </c>
    </row>
    <row r="478" spans="1:29" x14ac:dyDescent="0.25">
      <c r="A478" s="96"/>
      <c r="B478" s="54">
        <v>80122</v>
      </c>
      <c r="C478" s="54" t="s">
        <v>2549</v>
      </c>
      <c r="D478" s="54" t="s">
        <v>2550</v>
      </c>
      <c r="E478" s="55">
        <v>45132</v>
      </c>
      <c r="F478" s="56" t="s">
        <v>44</v>
      </c>
      <c r="G478" s="54" t="s">
        <v>0</v>
      </c>
      <c r="H478" s="57" t="s">
        <v>52</v>
      </c>
      <c r="I478" s="58" t="s">
        <v>19</v>
      </c>
      <c r="J478" s="54" t="s">
        <v>3</v>
      </c>
      <c r="K478" s="59">
        <v>0.56999999999999995</v>
      </c>
      <c r="L478" s="59">
        <v>0.49</v>
      </c>
      <c r="M478" s="59">
        <v>0.83</v>
      </c>
      <c r="N478" s="60">
        <v>1</v>
      </c>
      <c r="O478" s="60">
        <v>18</v>
      </c>
      <c r="P478" s="61">
        <v>39</v>
      </c>
      <c r="Q478" s="62">
        <v>23.32</v>
      </c>
      <c r="R478" s="63">
        <v>909.48</v>
      </c>
      <c r="S478" s="62">
        <v>18291.86</v>
      </c>
      <c r="T478" s="68">
        <f t="shared" si="156"/>
        <v>100.60523000000002</v>
      </c>
      <c r="U478" s="67">
        <v>7.34</v>
      </c>
      <c r="V478" s="66" t="s">
        <v>64</v>
      </c>
      <c r="W478" s="63">
        <f t="shared" si="165"/>
        <v>137.66999999999999</v>
      </c>
      <c r="X478" s="93">
        <f t="shared" si="159"/>
        <v>158.33999999999997</v>
      </c>
      <c r="Y478" s="94">
        <f t="shared" si="160"/>
        <v>158.33999999999997</v>
      </c>
      <c r="Z478" s="68">
        <v>0</v>
      </c>
      <c r="AA478" s="69">
        <f t="shared" si="158"/>
        <v>1471.77523</v>
      </c>
      <c r="AB478" s="102"/>
      <c r="AC478" s="95" t="s">
        <v>2506</v>
      </c>
    </row>
    <row r="479" spans="1:29" x14ac:dyDescent="0.25">
      <c r="A479" s="96"/>
      <c r="B479" s="54">
        <v>80118</v>
      </c>
      <c r="C479" s="54" t="s">
        <v>2551</v>
      </c>
      <c r="D479" s="54" t="s">
        <v>2552</v>
      </c>
      <c r="E479" s="55">
        <v>45132</v>
      </c>
      <c r="F479" s="56" t="s">
        <v>44</v>
      </c>
      <c r="G479" s="54" t="s">
        <v>0</v>
      </c>
      <c r="H479" s="57" t="s">
        <v>59</v>
      </c>
      <c r="I479" s="58" t="s">
        <v>4</v>
      </c>
      <c r="J479" s="54" t="s">
        <v>3</v>
      </c>
      <c r="K479" s="59">
        <v>0.32</v>
      </c>
      <c r="L479" s="59">
        <v>0.39</v>
      </c>
      <c r="M479" s="59">
        <v>0.4</v>
      </c>
      <c r="N479" s="60">
        <v>1</v>
      </c>
      <c r="O479" s="60">
        <v>7</v>
      </c>
      <c r="P479" s="61">
        <v>8</v>
      </c>
      <c r="Q479" s="62">
        <v>14.63</v>
      </c>
      <c r="R479" s="63">
        <v>121.73</v>
      </c>
      <c r="S479" s="62">
        <v>59749.49</v>
      </c>
      <c r="T479" s="68">
        <f t="shared" si="156"/>
        <v>328.62219500000003</v>
      </c>
      <c r="U479" s="67">
        <v>7.34</v>
      </c>
      <c r="V479" s="66" t="s">
        <v>64</v>
      </c>
      <c r="W479" s="63">
        <f t="shared" si="165"/>
        <v>28.24</v>
      </c>
      <c r="X479" s="93">
        <f t="shared" si="159"/>
        <v>32.479999999999997</v>
      </c>
      <c r="Y479" s="94">
        <f t="shared" si="160"/>
        <v>32.479999999999997</v>
      </c>
      <c r="Z479" s="68">
        <v>0</v>
      </c>
      <c r="AA479" s="69">
        <f t="shared" si="158"/>
        <v>550.89219500000002</v>
      </c>
      <c r="AB479" s="102"/>
      <c r="AC479" s="95" t="s">
        <v>2548</v>
      </c>
    </row>
    <row r="480" spans="1:29" x14ac:dyDescent="0.25">
      <c r="A480" s="96"/>
      <c r="B480" s="54">
        <v>80121</v>
      </c>
      <c r="C480" s="54" t="s">
        <v>2553</v>
      </c>
      <c r="D480" s="54" t="s">
        <v>2554</v>
      </c>
      <c r="E480" s="55">
        <v>45132</v>
      </c>
      <c r="F480" s="56" t="s">
        <v>44</v>
      </c>
      <c r="G480" s="54" t="s">
        <v>0</v>
      </c>
      <c r="H480" s="57" t="s">
        <v>2555</v>
      </c>
      <c r="I480" s="58" t="s">
        <v>9</v>
      </c>
      <c r="J480" s="54" t="s">
        <v>10</v>
      </c>
      <c r="K480" s="59">
        <v>0.56999999999999995</v>
      </c>
      <c r="L480" s="59">
        <v>0.39</v>
      </c>
      <c r="M480" s="59">
        <v>0.83</v>
      </c>
      <c r="N480" s="60">
        <v>1</v>
      </c>
      <c r="O480" s="60">
        <v>15</v>
      </c>
      <c r="P480" s="61">
        <v>31</v>
      </c>
      <c r="Q480" s="62">
        <v>9.51</v>
      </c>
      <c r="R480" s="63">
        <v>294.81</v>
      </c>
      <c r="S480" s="62">
        <v>89624.23</v>
      </c>
      <c r="T480" s="68">
        <f t="shared" si="156"/>
        <v>492.93326500000001</v>
      </c>
      <c r="U480" s="67">
        <v>7.34</v>
      </c>
      <c r="V480" s="66" t="s">
        <v>64</v>
      </c>
      <c r="W480" s="63">
        <f t="shared" si="165"/>
        <v>109.42999999999999</v>
      </c>
      <c r="X480" s="93">
        <f t="shared" si="159"/>
        <v>125.85999999999999</v>
      </c>
      <c r="Y480" s="94">
        <f t="shared" si="160"/>
        <v>125.85999999999999</v>
      </c>
      <c r="Z480" s="68">
        <f t="shared" ref="Z480" si="166">P480*3.53</f>
        <v>109.42999999999999</v>
      </c>
      <c r="AA480" s="69">
        <f t="shared" si="158"/>
        <v>1265.6632649999999</v>
      </c>
      <c r="AB480" s="102"/>
      <c r="AC480" s="95" t="s">
        <v>2556</v>
      </c>
    </row>
    <row r="481" spans="1:29" x14ac:dyDescent="0.25">
      <c r="A481" s="96"/>
      <c r="B481" s="54">
        <v>80119</v>
      </c>
      <c r="C481" s="54" t="s">
        <v>2557</v>
      </c>
      <c r="D481" s="54" t="s">
        <v>2558</v>
      </c>
      <c r="E481" s="55">
        <v>45132</v>
      </c>
      <c r="F481" s="56" t="s">
        <v>44</v>
      </c>
      <c r="G481" s="54" t="s">
        <v>0</v>
      </c>
      <c r="H481" s="57" t="s">
        <v>69</v>
      </c>
      <c r="I481" s="58" t="s">
        <v>13</v>
      </c>
      <c r="J481" s="54" t="s">
        <v>3</v>
      </c>
      <c r="K481" s="59">
        <v>0.32</v>
      </c>
      <c r="L481" s="59">
        <v>0.39</v>
      </c>
      <c r="M481" s="59">
        <v>0.4</v>
      </c>
      <c r="N481" s="60">
        <v>1</v>
      </c>
      <c r="O481" s="60">
        <v>8</v>
      </c>
      <c r="P481" s="61">
        <v>8</v>
      </c>
      <c r="Q481" s="62">
        <v>18.87</v>
      </c>
      <c r="R481" s="63">
        <v>160.13999999999999</v>
      </c>
      <c r="S481" s="62">
        <v>6402.15</v>
      </c>
      <c r="T481" s="68">
        <f t="shared" si="156"/>
        <v>35.211825000000005</v>
      </c>
      <c r="U481" s="67">
        <v>7.34</v>
      </c>
      <c r="V481" s="66" t="s">
        <v>45</v>
      </c>
      <c r="W481" s="63">
        <v>0</v>
      </c>
      <c r="X481" s="93">
        <f t="shared" si="159"/>
        <v>32.479999999999997</v>
      </c>
      <c r="Y481" s="94">
        <f t="shared" si="160"/>
        <v>32.479999999999997</v>
      </c>
      <c r="Z481" s="68">
        <v>0</v>
      </c>
      <c r="AA481" s="69">
        <f t="shared" si="158"/>
        <v>267.65182499999997</v>
      </c>
      <c r="AB481" s="102"/>
      <c r="AC481" s="95" t="s">
        <v>2559</v>
      </c>
    </row>
    <row r="482" spans="1:29" x14ac:dyDescent="0.25">
      <c r="A482" s="96"/>
      <c r="B482" s="54">
        <v>80123</v>
      </c>
      <c r="C482" s="54" t="s">
        <v>2560</v>
      </c>
      <c r="D482" s="54" t="s">
        <v>2561</v>
      </c>
      <c r="E482" s="55">
        <v>45132</v>
      </c>
      <c r="F482" s="56" t="s">
        <v>44</v>
      </c>
      <c r="G482" s="54" t="s">
        <v>0</v>
      </c>
      <c r="H482" s="57" t="s">
        <v>56</v>
      </c>
      <c r="I482" s="58" t="s">
        <v>5</v>
      </c>
      <c r="J482" s="54" t="s">
        <v>3</v>
      </c>
      <c r="K482" s="59">
        <v>0.45</v>
      </c>
      <c r="L482" s="59">
        <v>0.45</v>
      </c>
      <c r="M482" s="59">
        <v>0.5</v>
      </c>
      <c r="N482" s="60">
        <v>1</v>
      </c>
      <c r="O482" s="60">
        <v>7</v>
      </c>
      <c r="P482" s="61">
        <v>17</v>
      </c>
      <c r="Q482" s="62">
        <v>15.21</v>
      </c>
      <c r="R482" s="63">
        <v>258.57</v>
      </c>
      <c r="S482" s="62">
        <v>64017.31</v>
      </c>
      <c r="T482" s="68">
        <f t="shared" si="156"/>
        <v>352.09520500000002</v>
      </c>
      <c r="U482" s="67">
        <v>7.34</v>
      </c>
      <c r="V482" s="66" t="s">
        <v>64</v>
      </c>
      <c r="W482" s="63">
        <f t="shared" ref="W482:W487" si="167">P482*3.53</f>
        <v>60.01</v>
      </c>
      <c r="X482" s="93">
        <f t="shared" si="159"/>
        <v>69.02</v>
      </c>
      <c r="Y482" s="94">
        <f t="shared" si="160"/>
        <v>69.02</v>
      </c>
      <c r="Z482" s="68">
        <v>0</v>
      </c>
      <c r="AA482" s="69">
        <f t="shared" si="158"/>
        <v>816.055205</v>
      </c>
      <c r="AB482" s="102"/>
      <c r="AC482" s="95" t="s">
        <v>2545</v>
      </c>
    </row>
    <row r="483" spans="1:29" x14ac:dyDescent="0.25">
      <c r="A483" s="96"/>
      <c r="B483" s="54">
        <v>80124</v>
      </c>
      <c r="C483" s="54" t="s">
        <v>2562</v>
      </c>
      <c r="D483" s="54" t="s">
        <v>2563</v>
      </c>
      <c r="E483" s="55">
        <v>45132</v>
      </c>
      <c r="F483" s="56" t="s">
        <v>44</v>
      </c>
      <c r="G483" s="54" t="s">
        <v>0</v>
      </c>
      <c r="H483" s="57" t="s">
        <v>92</v>
      </c>
      <c r="I483" s="58" t="s">
        <v>23</v>
      </c>
      <c r="J483" s="54" t="s">
        <v>10</v>
      </c>
      <c r="K483" s="59">
        <v>0.32</v>
      </c>
      <c r="L483" s="59">
        <v>0.39</v>
      </c>
      <c r="M483" s="59">
        <v>0.4</v>
      </c>
      <c r="N483" s="60">
        <v>1</v>
      </c>
      <c r="O483" s="60">
        <v>7</v>
      </c>
      <c r="P483" s="61">
        <v>8</v>
      </c>
      <c r="Q483" s="62">
        <v>20.38</v>
      </c>
      <c r="R483" s="63">
        <v>163.04</v>
      </c>
      <c r="S483" s="62">
        <v>59749.49</v>
      </c>
      <c r="T483" s="68">
        <f t="shared" si="156"/>
        <v>328.62219500000003</v>
      </c>
      <c r="U483" s="67">
        <v>7.34</v>
      </c>
      <c r="V483" s="66" t="s">
        <v>64</v>
      </c>
      <c r="W483" s="63">
        <f t="shared" si="167"/>
        <v>28.24</v>
      </c>
      <c r="X483" s="93">
        <f t="shared" si="159"/>
        <v>32.479999999999997</v>
      </c>
      <c r="Y483" s="94">
        <f t="shared" si="160"/>
        <v>32.479999999999997</v>
      </c>
      <c r="Z483" s="68">
        <f t="shared" ref="Z483:Z484" si="168">P483*3.53</f>
        <v>28.24</v>
      </c>
      <c r="AA483" s="69">
        <f t="shared" si="158"/>
        <v>620.44219499999997</v>
      </c>
      <c r="AB483" s="102"/>
      <c r="AC483" s="95" t="s">
        <v>2564</v>
      </c>
    </row>
    <row r="484" spans="1:29" x14ac:dyDescent="0.25">
      <c r="A484" s="96"/>
      <c r="B484" s="54">
        <v>80126</v>
      </c>
      <c r="C484" s="54" t="s">
        <v>2565</v>
      </c>
      <c r="D484" s="54" t="s">
        <v>2566</v>
      </c>
      <c r="E484" s="55">
        <v>45132</v>
      </c>
      <c r="F484" s="56" t="s">
        <v>44</v>
      </c>
      <c r="G484" s="54" t="s">
        <v>0</v>
      </c>
      <c r="H484" s="57" t="s">
        <v>2555</v>
      </c>
      <c r="I484" s="58" t="s">
        <v>9</v>
      </c>
      <c r="J484" s="54" t="s">
        <v>10</v>
      </c>
      <c r="K484" s="59">
        <v>0.2</v>
      </c>
      <c r="L484" s="59">
        <v>0.2</v>
      </c>
      <c r="M484" s="59">
        <v>0.2</v>
      </c>
      <c r="N484" s="60">
        <v>1</v>
      </c>
      <c r="O484" s="60">
        <v>1</v>
      </c>
      <c r="P484" s="61">
        <v>1</v>
      </c>
      <c r="Q484" s="62">
        <v>10.89</v>
      </c>
      <c r="R484" s="63">
        <v>121.16</v>
      </c>
      <c r="S484" s="62">
        <v>1095.69</v>
      </c>
      <c r="T484" s="68">
        <f t="shared" si="156"/>
        <v>6.0262950000000011</v>
      </c>
      <c r="U484" s="67">
        <v>7.34</v>
      </c>
      <c r="V484" s="66" t="s">
        <v>64</v>
      </c>
      <c r="W484" s="63">
        <f t="shared" si="167"/>
        <v>3.53</v>
      </c>
      <c r="X484" s="93">
        <f t="shared" si="159"/>
        <v>4.0599999999999996</v>
      </c>
      <c r="Y484" s="94">
        <f t="shared" si="160"/>
        <v>4.0599999999999996</v>
      </c>
      <c r="Z484" s="68">
        <f t="shared" si="168"/>
        <v>3.53</v>
      </c>
      <c r="AA484" s="69">
        <f t="shared" si="158"/>
        <v>149.70629500000001</v>
      </c>
      <c r="AB484" s="102"/>
      <c r="AC484" s="95" t="s">
        <v>2556</v>
      </c>
    </row>
    <row r="485" spans="1:29" x14ac:dyDescent="0.25">
      <c r="A485" s="96"/>
      <c r="B485" s="54">
        <v>80129</v>
      </c>
      <c r="C485" s="54" t="s">
        <v>2567</v>
      </c>
      <c r="D485" s="54" t="s">
        <v>2568</v>
      </c>
      <c r="E485" s="55">
        <v>45132</v>
      </c>
      <c r="F485" s="56" t="s">
        <v>44</v>
      </c>
      <c r="G485" s="54" t="s">
        <v>0</v>
      </c>
      <c r="H485" s="57" t="s">
        <v>76</v>
      </c>
      <c r="I485" s="58" t="s">
        <v>29</v>
      </c>
      <c r="J485" s="54" t="s">
        <v>3</v>
      </c>
      <c r="K485" s="59">
        <v>0.21</v>
      </c>
      <c r="L485" s="59">
        <v>0.3</v>
      </c>
      <c r="M485" s="59">
        <v>0.22</v>
      </c>
      <c r="N485" s="60">
        <v>1</v>
      </c>
      <c r="O485" s="60">
        <v>1</v>
      </c>
      <c r="P485" s="61">
        <v>2</v>
      </c>
      <c r="Q485" s="62">
        <v>31.06</v>
      </c>
      <c r="R485" s="63">
        <v>189.72</v>
      </c>
      <c r="S485" s="62">
        <v>730.46</v>
      </c>
      <c r="T485" s="68">
        <f t="shared" si="156"/>
        <v>4.0175300000000007</v>
      </c>
      <c r="U485" s="67">
        <v>7.34</v>
      </c>
      <c r="V485" s="66" t="s">
        <v>64</v>
      </c>
      <c r="W485" s="63">
        <f t="shared" si="167"/>
        <v>7.06</v>
      </c>
      <c r="X485" s="93">
        <f t="shared" si="159"/>
        <v>8.1199999999999992</v>
      </c>
      <c r="Y485" s="94">
        <f t="shared" si="160"/>
        <v>8.1199999999999992</v>
      </c>
      <c r="Z485" s="68">
        <v>0</v>
      </c>
      <c r="AA485" s="69">
        <f t="shared" si="158"/>
        <v>224.37753000000001</v>
      </c>
      <c r="AB485" s="102"/>
      <c r="AC485" s="95" t="s">
        <v>2520</v>
      </c>
    </row>
    <row r="486" spans="1:29" x14ac:dyDescent="0.25">
      <c r="A486" s="96"/>
      <c r="B486" s="54">
        <v>80128</v>
      </c>
      <c r="C486" s="54" t="s">
        <v>2569</v>
      </c>
      <c r="D486" s="54" t="s">
        <v>2570</v>
      </c>
      <c r="E486" s="55">
        <v>45132</v>
      </c>
      <c r="F486" s="56" t="s">
        <v>44</v>
      </c>
      <c r="G486" s="54" t="s">
        <v>0</v>
      </c>
      <c r="H486" s="57" t="s">
        <v>1</v>
      </c>
      <c r="I486" s="58" t="s">
        <v>2</v>
      </c>
      <c r="J486" s="54" t="s">
        <v>3</v>
      </c>
      <c r="K486" s="59">
        <v>0.21</v>
      </c>
      <c r="L486" s="59">
        <v>0.35</v>
      </c>
      <c r="M486" s="59">
        <v>0.22</v>
      </c>
      <c r="N486" s="60">
        <v>1</v>
      </c>
      <c r="O486" s="60">
        <v>1</v>
      </c>
      <c r="P486" s="61">
        <v>3</v>
      </c>
      <c r="Q486" s="62">
        <v>14.56</v>
      </c>
      <c r="R486" s="63">
        <v>107.11</v>
      </c>
      <c r="S486" s="62">
        <v>1095.69</v>
      </c>
      <c r="T486" s="68">
        <f t="shared" si="156"/>
        <v>6.0262950000000011</v>
      </c>
      <c r="U486" s="67">
        <v>7.34</v>
      </c>
      <c r="V486" s="66" t="s">
        <v>64</v>
      </c>
      <c r="W486" s="63">
        <f t="shared" si="167"/>
        <v>10.59</v>
      </c>
      <c r="X486" s="93">
        <f t="shared" si="159"/>
        <v>12.18</v>
      </c>
      <c r="Y486" s="94">
        <f t="shared" si="160"/>
        <v>12.18</v>
      </c>
      <c r="Z486" s="68">
        <v>0</v>
      </c>
      <c r="AA486" s="69">
        <f t="shared" si="158"/>
        <v>155.42629500000001</v>
      </c>
      <c r="AB486" s="102"/>
      <c r="AC486" s="95" t="s">
        <v>1858</v>
      </c>
    </row>
    <row r="487" spans="1:29" x14ac:dyDescent="0.25">
      <c r="A487" s="96"/>
      <c r="B487" s="54">
        <v>80127</v>
      </c>
      <c r="C487" s="54" t="s">
        <v>2571</v>
      </c>
      <c r="D487" s="54" t="s">
        <v>2572</v>
      </c>
      <c r="E487" s="55">
        <v>45132</v>
      </c>
      <c r="F487" s="56" t="s">
        <v>44</v>
      </c>
      <c r="G487" s="54" t="s">
        <v>0</v>
      </c>
      <c r="H487" s="57" t="s">
        <v>117</v>
      </c>
      <c r="I487" s="58" t="s">
        <v>11</v>
      </c>
      <c r="J487" s="54" t="s">
        <v>10</v>
      </c>
      <c r="K487" s="59">
        <v>0.34</v>
      </c>
      <c r="L487" s="59">
        <v>0.36</v>
      </c>
      <c r="M487" s="59">
        <v>0.4</v>
      </c>
      <c r="N487" s="60">
        <v>1</v>
      </c>
      <c r="O487" s="60">
        <v>1</v>
      </c>
      <c r="P487" s="61">
        <v>8</v>
      </c>
      <c r="Q487" s="62">
        <v>9.2899999999999991</v>
      </c>
      <c r="R487" s="63">
        <v>107.08</v>
      </c>
      <c r="S487" s="62">
        <v>730.46</v>
      </c>
      <c r="T487" s="68">
        <f t="shared" si="156"/>
        <v>4.0175300000000007</v>
      </c>
      <c r="U487" s="67">
        <v>7.34</v>
      </c>
      <c r="V487" s="66" t="s">
        <v>64</v>
      </c>
      <c r="W487" s="63">
        <f t="shared" si="167"/>
        <v>28.24</v>
      </c>
      <c r="X487" s="93">
        <f t="shared" si="159"/>
        <v>32.479999999999997</v>
      </c>
      <c r="Y487" s="94">
        <f t="shared" si="160"/>
        <v>32.479999999999997</v>
      </c>
      <c r="Z487" s="68">
        <f t="shared" ref="Z487:Z488" si="169">P487*3.53</f>
        <v>28.24</v>
      </c>
      <c r="AA487" s="69">
        <f t="shared" si="158"/>
        <v>239.87753000000001</v>
      </c>
      <c r="AB487" s="102"/>
      <c r="AC487" s="95" t="s">
        <v>2542</v>
      </c>
    </row>
    <row r="488" spans="1:29" x14ac:dyDescent="0.25">
      <c r="A488" s="96"/>
      <c r="B488" s="54">
        <v>80133</v>
      </c>
      <c r="C488" s="54" t="s">
        <v>2573</v>
      </c>
      <c r="D488" s="54" t="s">
        <v>2574</v>
      </c>
      <c r="E488" s="55">
        <v>45132</v>
      </c>
      <c r="F488" s="56" t="s">
        <v>44</v>
      </c>
      <c r="G488" s="54" t="s">
        <v>0</v>
      </c>
      <c r="H488" s="57" t="s">
        <v>91</v>
      </c>
      <c r="I488" s="58" t="s">
        <v>5</v>
      </c>
      <c r="J488" s="54" t="s">
        <v>10</v>
      </c>
      <c r="K488" s="59">
        <v>0.42</v>
      </c>
      <c r="L488" s="59">
        <v>0.4</v>
      </c>
      <c r="M488" s="59">
        <v>0.5</v>
      </c>
      <c r="N488" s="60">
        <v>1</v>
      </c>
      <c r="O488" s="60">
        <v>1</v>
      </c>
      <c r="P488" s="61">
        <v>14</v>
      </c>
      <c r="Q488" s="62">
        <v>15.21</v>
      </c>
      <c r="R488" s="63">
        <v>212.94</v>
      </c>
      <c r="S488" s="62">
        <v>730.46</v>
      </c>
      <c r="T488" s="68">
        <f t="shared" si="156"/>
        <v>4.0175300000000007</v>
      </c>
      <c r="U488" s="67">
        <v>7.34</v>
      </c>
      <c r="V488" s="66" t="s">
        <v>45</v>
      </c>
      <c r="W488" s="63">
        <v>0</v>
      </c>
      <c r="X488" s="93">
        <f t="shared" si="159"/>
        <v>56.839999999999996</v>
      </c>
      <c r="Y488" s="94">
        <f t="shared" si="160"/>
        <v>56.839999999999996</v>
      </c>
      <c r="Z488" s="68">
        <f t="shared" si="169"/>
        <v>49.419999999999995</v>
      </c>
      <c r="AA488" s="69">
        <f t="shared" si="158"/>
        <v>387.39752999999996</v>
      </c>
      <c r="AB488" s="102"/>
      <c r="AC488" s="95" t="s">
        <v>2545</v>
      </c>
    </row>
    <row r="489" spans="1:29" x14ac:dyDescent="0.25">
      <c r="A489" s="96"/>
      <c r="B489" s="54">
        <v>80130</v>
      </c>
      <c r="C489" s="54" t="s">
        <v>2575</v>
      </c>
      <c r="D489" s="54" t="s">
        <v>2576</v>
      </c>
      <c r="E489" s="55">
        <v>45132</v>
      </c>
      <c r="F489" s="56" t="s">
        <v>44</v>
      </c>
      <c r="G489" s="54" t="s">
        <v>0</v>
      </c>
      <c r="H489" s="57" t="s">
        <v>59</v>
      </c>
      <c r="I489" s="58" t="s">
        <v>4</v>
      </c>
      <c r="J489" s="54" t="s">
        <v>3</v>
      </c>
      <c r="K489" s="59">
        <v>0.21</v>
      </c>
      <c r="L489" s="59">
        <v>0.35</v>
      </c>
      <c r="M489" s="59">
        <v>0.22</v>
      </c>
      <c r="N489" s="60">
        <v>1</v>
      </c>
      <c r="O489" s="60">
        <v>1</v>
      </c>
      <c r="P489" s="61">
        <v>3</v>
      </c>
      <c r="Q489" s="62">
        <v>14.63</v>
      </c>
      <c r="R489" s="63">
        <v>121.73</v>
      </c>
      <c r="S489" s="62">
        <v>1095.69</v>
      </c>
      <c r="T489" s="68">
        <f t="shared" si="156"/>
        <v>6.0262950000000011</v>
      </c>
      <c r="U489" s="67">
        <v>7.34</v>
      </c>
      <c r="V489" s="66" t="s">
        <v>64</v>
      </c>
      <c r="W489" s="63">
        <f t="shared" ref="W489:W490" si="170">P489*3.53</f>
        <v>10.59</v>
      </c>
      <c r="X489" s="93">
        <f t="shared" si="159"/>
        <v>12.18</v>
      </c>
      <c r="Y489" s="94">
        <f t="shared" si="160"/>
        <v>12.18</v>
      </c>
      <c r="Z489" s="68">
        <v>0</v>
      </c>
      <c r="AA489" s="69">
        <f t="shared" si="158"/>
        <v>170.04629500000001</v>
      </c>
      <c r="AB489" s="102"/>
      <c r="AC489" s="95" t="s">
        <v>2548</v>
      </c>
    </row>
    <row r="490" spans="1:29" x14ac:dyDescent="0.25">
      <c r="A490" s="96"/>
      <c r="B490" s="54">
        <v>80131</v>
      </c>
      <c r="C490" s="54" t="s">
        <v>2577</v>
      </c>
      <c r="D490" s="54" t="s">
        <v>2578</v>
      </c>
      <c r="E490" s="55">
        <v>45132</v>
      </c>
      <c r="F490" s="56" t="s">
        <v>44</v>
      </c>
      <c r="G490" s="54" t="s">
        <v>0</v>
      </c>
      <c r="H490" s="57" t="s">
        <v>59</v>
      </c>
      <c r="I490" s="58" t="s">
        <v>4</v>
      </c>
      <c r="J490" s="54" t="s">
        <v>3</v>
      </c>
      <c r="K490" s="59">
        <v>0.21</v>
      </c>
      <c r="L490" s="59">
        <v>0.35</v>
      </c>
      <c r="M490" s="59">
        <v>0.22</v>
      </c>
      <c r="N490" s="60">
        <v>1</v>
      </c>
      <c r="O490" s="60">
        <v>1</v>
      </c>
      <c r="P490" s="61">
        <v>3</v>
      </c>
      <c r="Q490" s="62">
        <v>14.63</v>
      </c>
      <c r="R490" s="63">
        <v>121.73</v>
      </c>
      <c r="S490" s="62">
        <v>730.46</v>
      </c>
      <c r="T490" s="68">
        <f t="shared" si="156"/>
        <v>4.0175300000000007</v>
      </c>
      <c r="U490" s="67">
        <v>7.34</v>
      </c>
      <c r="V490" s="66" t="s">
        <v>64</v>
      </c>
      <c r="W490" s="63">
        <f t="shared" si="170"/>
        <v>10.59</v>
      </c>
      <c r="X490" s="93">
        <f t="shared" si="159"/>
        <v>12.18</v>
      </c>
      <c r="Y490" s="94">
        <f t="shared" si="160"/>
        <v>12.18</v>
      </c>
      <c r="Z490" s="68">
        <v>0</v>
      </c>
      <c r="AA490" s="69">
        <f t="shared" si="158"/>
        <v>168.03753000000003</v>
      </c>
      <c r="AB490" s="102"/>
      <c r="AC490" s="95" t="s">
        <v>2548</v>
      </c>
    </row>
    <row r="491" spans="1:29" x14ac:dyDescent="0.25">
      <c r="A491" s="96"/>
      <c r="B491" s="54">
        <v>80132</v>
      </c>
      <c r="C491" s="54" t="s">
        <v>2579</v>
      </c>
      <c r="D491" s="54" t="s">
        <v>2580</v>
      </c>
      <c r="E491" s="55">
        <v>45132</v>
      </c>
      <c r="F491" s="56" t="s">
        <v>44</v>
      </c>
      <c r="G491" s="54" t="s">
        <v>0</v>
      </c>
      <c r="H491" s="57" t="s">
        <v>92</v>
      </c>
      <c r="I491" s="58" t="s">
        <v>23</v>
      </c>
      <c r="J491" s="54" t="s">
        <v>10</v>
      </c>
      <c r="K491" s="59">
        <v>0.21</v>
      </c>
      <c r="L491" s="59">
        <v>0.35</v>
      </c>
      <c r="M491" s="59">
        <v>0.22</v>
      </c>
      <c r="N491" s="60">
        <v>1</v>
      </c>
      <c r="O491" s="60">
        <v>1</v>
      </c>
      <c r="P491" s="61">
        <v>3</v>
      </c>
      <c r="Q491" s="62">
        <v>20.38</v>
      </c>
      <c r="R491" s="63">
        <v>148.38999999999999</v>
      </c>
      <c r="S491" s="62">
        <v>730.46</v>
      </c>
      <c r="T491" s="68">
        <f t="shared" si="156"/>
        <v>4.0175300000000007</v>
      </c>
      <c r="U491" s="67">
        <v>7.34</v>
      </c>
      <c r="V491" s="66" t="s">
        <v>45</v>
      </c>
      <c r="W491" s="63">
        <v>0</v>
      </c>
      <c r="X491" s="93">
        <f t="shared" si="159"/>
        <v>12.18</v>
      </c>
      <c r="Y491" s="94">
        <f t="shared" si="160"/>
        <v>12.18</v>
      </c>
      <c r="Z491" s="68">
        <f t="shared" ref="Z491" si="171">P491*3.53</f>
        <v>10.59</v>
      </c>
      <c r="AA491" s="69">
        <f t="shared" si="158"/>
        <v>194.69753</v>
      </c>
      <c r="AB491" s="102"/>
      <c r="AC491" s="95" t="s">
        <v>2564</v>
      </c>
    </row>
    <row r="492" spans="1:29" x14ac:dyDescent="0.25">
      <c r="A492" s="96"/>
      <c r="B492" s="54">
        <v>80154</v>
      </c>
      <c r="C492" s="54" t="s">
        <v>2581</v>
      </c>
      <c r="D492" s="54" t="s">
        <v>2582</v>
      </c>
      <c r="E492" s="55">
        <v>45132</v>
      </c>
      <c r="F492" s="56" t="s">
        <v>44</v>
      </c>
      <c r="G492" s="54" t="s">
        <v>0</v>
      </c>
      <c r="H492" s="57" t="s">
        <v>75</v>
      </c>
      <c r="I492" s="58" t="s">
        <v>20</v>
      </c>
      <c r="J492" s="54" t="s">
        <v>3</v>
      </c>
      <c r="K492" s="59">
        <v>0.21</v>
      </c>
      <c r="L492" s="59">
        <v>0.35</v>
      </c>
      <c r="M492" s="59">
        <v>0.22</v>
      </c>
      <c r="N492" s="60">
        <v>1</v>
      </c>
      <c r="O492" s="60">
        <v>1</v>
      </c>
      <c r="P492" s="61">
        <v>3</v>
      </c>
      <c r="Q492" s="62">
        <v>25.66</v>
      </c>
      <c r="R492" s="63">
        <v>160.63</v>
      </c>
      <c r="S492" s="62">
        <v>730.46</v>
      </c>
      <c r="T492" s="68">
        <f t="shared" si="156"/>
        <v>4.0175300000000007</v>
      </c>
      <c r="U492" s="67">
        <v>7.34</v>
      </c>
      <c r="V492" s="66" t="s">
        <v>45</v>
      </c>
      <c r="W492" s="63">
        <v>0</v>
      </c>
      <c r="X492" s="93">
        <f t="shared" si="159"/>
        <v>12.18</v>
      </c>
      <c r="Y492" s="94">
        <f t="shared" si="160"/>
        <v>12.18</v>
      </c>
      <c r="Z492" s="68">
        <v>0</v>
      </c>
      <c r="AA492" s="69">
        <f t="shared" si="158"/>
        <v>196.34753000000001</v>
      </c>
      <c r="AB492" s="102"/>
      <c r="AC492" s="95" t="s">
        <v>2583</v>
      </c>
    </row>
    <row r="493" spans="1:29" x14ac:dyDescent="0.25">
      <c r="A493" s="96"/>
      <c r="B493" s="54">
        <v>80151</v>
      </c>
      <c r="C493" s="54" t="s">
        <v>2584</v>
      </c>
      <c r="D493" s="54" t="s">
        <v>2585</v>
      </c>
      <c r="E493" s="55">
        <v>45132</v>
      </c>
      <c r="F493" s="56" t="s">
        <v>44</v>
      </c>
      <c r="G493" s="54" t="s">
        <v>0</v>
      </c>
      <c r="H493" s="57" t="s">
        <v>68</v>
      </c>
      <c r="I493" s="58" t="s">
        <v>21</v>
      </c>
      <c r="J493" s="54" t="s">
        <v>3</v>
      </c>
      <c r="K493" s="59">
        <v>0</v>
      </c>
      <c r="L493" s="59">
        <v>0</v>
      </c>
      <c r="M493" s="59">
        <v>0</v>
      </c>
      <c r="N493" s="60">
        <v>25</v>
      </c>
      <c r="O493" s="60">
        <v>639</v>
      </c>
      <c r="P493" s="61">
        <v>639</v>
      </c>
      <c r="Q493" s="62">
        <v>13.91</v>
      </c>
      <c r="R493" s="63">
        <v>8888.49</v>
      </c>
      <c r="S493" s="62">
        <v>27868.78</v>
      </c>
      <c r="T493" s="68">
        <f t="shared" si="156"/>
        <v>153.27829</v>
      </c>
      <c r="U493" s="67">
        <v>7.34</v>
      </c>
      <c r="V493" s="66" t="s">
        <v>64</v>
      </c>
      <c r="W493" s="63">
        <f t="shared" ref="W493" si="172">P493*3.53</f>
        <v>2255.67</v>
      </c>
      <c r="X493" s="93">
        <f t="shared" si="159"/>
        <v>2594.3399999999997</v>
      </c>
      <c r="Y493" s="94">
        <f t="shared" si="160"/>
        <v>2594.3399999999997</v>
      </c>
      <c r="Z493" s="68">
        <v>0</v>
      </c>
      <c r="AA493" s="69">
        <f t="shared" si="158"/>
        <v>16493.458289999999</v>
      </c>
      <c r="AB493" s="102"/>
      <c r="AC493" s="95" t="s">
        <v>2586</v>
      </c>
    </row>
    <row r="494" spans="1:29" x14ac:dyDescent="0.25">
      <c r="A494" s="96"/>
      <c r="B494" s="54">
        <v>80166</v>
      </c>
      <c r="C494" s="54" t="s">
        <v>2587</v>
      </c>
      <c r="D494" s="54" t="s">
        <v>2588</v>
      </c>
      <c r="E494" s="55">
        <v>45132</v>
      </c>
      <c r="F494" s="56" t="s">
        <v>44</v>
      </c>
      <c r="G494" s="54" t="s">
        <v>0</v>
      </c>
      <c r="H494" s="57" t="s">
        <v>66</v>
      </c>
      <c r="I494" s="58" t="s">
        <v>6</v>
      </c>
      <c r="J494" s="54" t="s">
        <v>3</v>
      </c>
      <c r="K494" s="59">
        <v>0.56999999999999995</v>
      </c>
      <c r="L494" s="59">
        <v>0.49</v>
      </c>
      <c r="M494" s="59">
        <v>0.83</v>
      </c>
      <c r="N494" s="60">
        <v>49</v>
      </c>
      <c r="O494" s="60">
        <v>1384</v>
      </c>
      <c r="P494" s="61">
        <v>1893</v>
      </c>
      <c r="Q494" s="62">
        <v>14.23</v>
      </c>
      <c r="R494" s="63">
        <v>26937.39</v>
      </c>
      <c r="S494" s="62">
        <v>4165964.27</v>
      </c>
      <c r="T494" s="68">
        <f t="shared" si="156"/>
        <v>22912.803485000004</v>
      </c>
      <c r="U494" s="67">
        <v>7.34</v>
      </c>
      <c r="V494" s="66" t="s">
        <v>45</v>
      </c>
      <c r="W494" s="63">
        <v>0</v>
      </c>
      <c r="X494" s="93">
        <f t="shared" si="159"/>
        <v>7685.579999999999</v>
      </c>
      <c r="Y494" s="94">
        <f t="shared" si="160"/>
        <v>7685.579999999999</v>
      </c>
      <c r="Z494" s="68">
        <v>0</v>
      </c>
      <c r="AA494" s="69">
        <f t="shared" si="158"/>
        <v>65228.693485000003</v>
      </c>
      <c r="AB494" s="102"/>
      <c r="AC494" s="95" t="s">
        <v>2589</v>
      </c>
    </row>
    <row r="495" spans="1:29" x14ac:dyDescent="0.25">
      <c r="A495" s="96"/>
      <c r="B495" s="54">
        <v>80159</v>
      </c>
      <c r="C495" s="54" t="s">
        <v>2590</v>
      </c>
      <c r="D495" s="54" t="s">
        <v>2591</v>
      </c>
      <c r="E495" s="55">
        <v>45132</v>
      </c>
      <c r="F495" s="56" t="s">
        <v>44</v>
      </c>
      <c r="G495" s="54" t="s">
        <v>0</v>
      </c>
      <c r="H495" s="57" t="s">
        <v>61</v>
      </c>
      <c r="I495" s="58" t="s">
        <v>24</v>
      </c>
      <c r="J495" s="54" t="s">
        <v>3</v>
      </c>
      <c r="K495" s="59">
        <v>0</v>
      </c>
      <c r="L495" s="59">
        <v>0</v>
      </c>
      <c r="M495" s="59">
        <v>0</v>
      </c>
      <c r="N495" s="60">
        <v>12</v>
      </c>
      <c r="O495" s="60">
        <v>394</v>
      </c>
      <c r="P495" s="61">
        <v>456</v>
      </c>
      <c r="Q495" s="62">
        <v>14.31</v>
      </c>
      <c r="R495" s="63">
        <v>6525.36</v>
      </c>
      <c r="S495" s="62">
        <v>1292052.7</v>
      </c>
      <c r="T495" s="68">
        <f t="shared" si="156"/>
        <v>7106.2898500000001</v>
      </c>
      <c r="U495" s="67">
        <v>7.34</v>
      </c>
      <c r="V495" s="66" t="s">
        <v>45</v>
      </c>
      <c r="W495" s="63">
        <v>0</v>
      </c>
      <c r="X495" s="93">
        <f t="shared" si="159"/>
        <v>1851.36</v>
      </c>
      <c r="Y495" s="94">
        <f t="shared" si="160"/>
        <v>1851.36</v>
      </c>
      <c r="Z495" s="68">
        <v>0</v>
      </c>
      <c r="AA495" s="69">
        <f t="shared" si="158"/>
        <v>17341.709849999999</v>
      </c>
      <c r="AB495" s="102"/>
      <c r="AC495" s="95" t="s">
        <v>2592</v>
      </c>
    </row>
    <row r="496" spans="1:29" x14ac:dyDescent="0.25">
      <c r="A496" s="96"/>
      <c r="B496" s="54">
        <v>80168</v>
      </c>
      <c r="C496" s="54" t="s">
        <v>2593</v>
      </c>
      <c r="D496" s="54" t="s">
        <v>2594</v>
      </c>
      <c r="E496" s="55">
        <v>45132</v>
      </c>
      <c r="F496" s="56" t="s">
        <v>44</v>
      </c>
      <c r="G496" s="54" t="s">
        <v>0</v>
      </c>
      <c r="H496" s="57" t="s">
        <v>77</v>
      </c>
      <c r="I496" s="58" t="s">
        <v>23</v>
      </c>
      <c r="J496" s="54" t="s">
        <v>3</v>
      </c>
      <c r="K496" s="59">
        <v>0</v>
      </c>
      <c r="L496" s="59">
        <v>0</v>
      </c>
      <c r="M496" s="59">
        <v>0</v>
      </c>
      <c r="N496" s="60">
        <v>27</v>
      </c>
      <c r="O496" s="60">
        <v>771</v>
      </c>
      <c r="P496" s="61">
        <v>1025</v>
      </c>
      <c r="Q496" s="62">
        <v>11.35</v>
      </c>
      <c r="R496" s="63">
        <v>11633.75</v>
      </c>
      <c r="S496" s="62">
        <v>1952107.96</v>
      </c>
      <c r="T496" s="68">
        <f t="shared" si="156"/>
        <v>10736.593780000001</v>
      </c>
      <c r="U496" s="67">
        <v>7.34</v>
      </c>
      <c r="V496" s="66" t="s">
        <v>45</v>
      </c>
      <c r="W496" s="63">
        <v>0</v>
      </c>
      <c r="X496" s="93">
        <f t="shared" si="159"/>
        <v>4161.5</v>
      </c>
      <c r="Y496" s="94">
        <f t="shared" si="160"/>
        <v>4161.5</v>
      </c>
      <c r="Z496" s="68">
        <v>0</v>
      </c>
      <c r="AA496" s="69">
        <f t="shared" si="158"/>
        <v>30700.683780000003</v>
      </c>
      <c r="AB496" s="102"/>
      <c r="AC496" s="95" t="s">
        <v>2595</v>
      </c>
    </row>
    <row r="497" spans="1:29" x14ac:dyDescent="0.25">
      <c r="A497" s="96"/>
      <c r="B497" s="54">
        <v>80189</v>
      </c>
      <c r="C497" s="54" t="s">
        <v>2596</v>
      </c>
      <c r="D497" s="54" t="s">
        <v>2597</v>
      </c>
      <c r="E497" s="55">
        <v>45132</v>
      </c>
      <c r="F497" s="56" t="s">
        <v>44</v>
      </c>
      <c r="G497" s="54" t="s">
        <v>0</v>
      </c>
      <c r="H497" s="57" t="s">
        <v>153</v>
      </c>
      <c r="I497" s="58" t="s">
        <v>6</v>
      </c>
      <c r="J497" s="54" t="s">
        <v>10</v>
      </c>
      <c r="K497" s="59">
        <v>0.4</v>
      </c>
      <c r="L497" s="59">
        <v>0.21</v>
      </c>
      <c r="M497" s="59">
        <v>0.5</v>
      </c>
      <c r="N497" s="60">
        <v>1</v>
      </c>
      <c r="O497" s="60">
        <v>5</v>
      </c>
      <c r="P497" s="61">
        <v>7</v>
      </c>
      <c r="Q497" s="62">
        <v>25.49</v>
      </c>
      <c r="R497" s="63">
        <v>189.65</v>
      </c>
      <c r="S497" s="62">
        <v>290</v>
      </c>
      <c r="T497" s="68">
        <f t="shared" si="156"/>
        <v>1.5950000000000002</v>
      </c>
      <c r="U497" s="67">
        <v>7.34</v>
      </c>
      <c r="V497" s="66" t="s">
        <v>45</v>
      </c>
      <c r="W497" s="63">
        <v>0</v>
      </c>
      <c r="X497" s="93">
        <f t="shared" si="159"/>
        <v>28.419999999999998</v>
      </c>
      <c r="Y497" s="94">
        <f t="shared" si="160"/>
        <v>28.419999999999998</v>
      </c>
      <c r="Z497" s="68">
        <f t="shared" ref="Z497:Z499" si="173">P497*3.53</f>
        <v>24.709999999999997</v>
      </c>
      <c r="AA497" s="69">
        <f t="shared" si="158"/>
        <v>280.13499999999999</v>
      </c>
      <c r="AB497" s="102"/>
      <c r="AC497" s="95" t="s">
        <v>2598</v>
      </c>
    </row>
    <row r="498" spans="1:29" x14ac:dyDescent="0.25">
      <c r="A498" s="96"/>
      <c r="B498" s="54">
        <v>80192</v>
      </c>
      <c r="C498" s="54" t="s">
        <v>2599</v>
      </c>
      <c r="D498" s="54" t="s">
        <v>2600</v>
      </c>
      <c r="E498" s="55">
        <v>45132</v>
      </c>
      <c r="F498" s="56" t="s">
        <v>44</v>
      </c>
      <c r="G498" s="54" t="s">
        <v>0</v>
      </c>
      <c r="H498" s="57" t="s">
        <v>154</v>
      </c>
      <c r="I498" s="58" t="s">
        <v>29</v>
      </c>
      <c r="J498" s="54" t="s">
        <v>10</v>
      </c>
      <c r="K498" s="59">
        <v>0.35</v>
      </c>
      <c r="L498" s="59">
        <v>0.45</v>
      </c>
      <c r="M498" s="59">
        <v>0.56000000000000005</v>
      </c>
      <c r="N498" s="60">
        <v>33</v>
      </c>
      <c r="O498" s="60">
        <v>654</v>
      </c>
      <c r="P498" s="61">
        <v>654</v>
      </c>
      <c r="Q498" s="62">
        <v>18.41</v>
      </c>
      <c r="R498" s="63">
        <v>12040.14</v>
      </c>
      <c r="S498" s="62">
        <v>46054.1</v>
      </c>
      <c r="T498" s="68">
        <f t="shared" si="156"/>
        <v>253.29755000000003</v>
      </c>
      <c r="U498" s="67">
        <v>7.34</v>
      </c>
      <c r="V498" s="66" t="s">
        <v>45</v>
      </c>
      <c r="W498" s="63">
        <v>0</v>
      </c>
      <c r="X498" s="93">
        <f t="shared" si="159"/>
        <v>2655.24</v>
      </c>
      <c r="Y498" s="94">
        <f t="shared" si="160"/>
        <v>2655.24</v>
      </c>
      <c r="Z498" s="68">
        <f t="shared" si="173"/>
        <v>2308.62</v>
      </c>
      <c r="AA498" s="69">
        <f t="shared" si="158"/>
        <v>19919.877549999997</v>
      </c>
      <c r="AB498" s="102"/>
      <c r="AC498" s="95" t="s">
        <v>2601</v>
      </c>
    </row>
    <row r="499" spans="1:29" x14ac:dyDescent="0.25">
      <c r="A499" s="96"/>
      <c r="B499" s="54">
        <v>80191</v>
      </c>
      <c r="C499" s="54" t="s">
        <v>2602</v>
      </c>
      <c r="D499" s="54" t="s">
        <v>2603</v>
      </c>
      <c r="E499" s="55">
        <v>45132</v>
      </c>
      <c r="F499" s="56" t="s">
        <v>44</v>
      </c>
      <c r="G499" s="54" t="s">
        <v>0</v>
      </c>
      <c r="H499" s="57" t="s">
        <v>111</v>
      </c>
      <c r="I499" s="58" t="s">
        <v>29</v>
      </c>
      <c r="J499" s="54" t="s">
        <v>10</v>
      </c>
      <c r="K499" s="59">
        <v>0</v>
      </c>
      <c r="L499" s="59">
        <v>0</v>
      </c>
      <c r="M499" s="59">
        <v>0</v>
      </c>
      <c r="N499" s="60">
        <v>30</v>
      </c>
      <c r="O499" s="60">
        <v>834</v>
      </c>
      <c r="P499" s="61">
        <v>841</v>
      </c>
      <c r="Q499" s="62">
        <v>18.41</v>
      </c>
      <c r="R499" s="63">
        <v>15482.81</v>
      </c>
      <c r="S499" s="62">
        <v>29040.51</v>
      </c>
      <c r="T499" s="68">
        <f t="shared" si="156"/>
        <v>159.72280499999999</v>
      </c>
      <c r="U499" s="67">
        <v>7.34</v>
      </c>
      <c r="V499" s="66" t="s">
        <v>45</v>
      </c>
      <c r="W499" s="63">
        <v>0</v>
      </c>
      <c r="X499" s="93">
        <f t="shared" si="159"/>
        <v>3414.4599999999996</v>
      </c>
      <c r="Y499" s="94">
        <f t="shared" si="160"/>
        <v>3414.4599999999996</v>
      </c>
      <c r="Z499" s="68">
        <f t="shared" si="173"/>
        <v>2968.73</v>
      </c>
      <c r="AA499" s="69">
        <f t="shared" si="158"/>
        <v>25447.522804999997</v>
      </c>
      <c r="AB499" s="102"/>
      <c r="AC499" s="95" t="s">
        <v>2601</v>
      </c>
    </row>
    <row r="500" spans="1:29" x14ac:dyDescent="0.25">
      <c r="A500" s="96"/>
      <c r="B500" s="54">
        <v>80169</v>
      </c>
      <c r="C500" s="54" t="s">
        <v>2604</v>
      </c>
      <c r="D500" s="54" t="s">
        <v>2605</v>
      </c>
      <c r="E500" s="55">
        <v>45132</v>
      </c>
      <c r="F500" s="56" t="s">
        <v>44</v>
      </c>
      <c r="G500" s="54" t="s">
        <v>0</v>
      </c>
      <c r="H500" s="57" t="s">
        <v>60</v>
      </c>
      <c r="I500" s="58" t="s">
        <v>7</v>
      </c>
      <c r="J500" s="54" t="s">
        <v>3</v>
      </c>
      <c r="K500" s="59">
        <v>0</v>
      </c>
      <c r="L500" s="59">
        <v>0</v>
      </c>
      <c r="M500" s="59">
        <v>0</v>
      </c>
      <c r="N500" s="60">
        <v>184</v>
      </c>
      <c r="O500" s="60">
        <v>5407</v>
      </c>
      <c r="P500" s="61">
        <v>7044</v>
      </c>
      <c r="Q500" s="62">
        <v>13.77</v>
      </c>
      <c r="R500" s="63">
        <v>96995.88</v>
      </c>
      <c r="S500" s="62">
        <v>9535904.7100000009</v>
      </c>
      <c r="T500" s="68">
        <f t="shared" si="156"/>
        <v>52447.475905000007</v>
      </c>
      <c r="U500" s="67">
        <v>7.34</v>
      </c>
      <c r="V500" s="66" t="s">
        <v>45</v>
      </c>
      <c r="W500" s="63">
        <v>0</v>
      </c>
      <c r="X500" s="93">
        <f t="shared" si="159"/>
        <v>28598.639999999996</v>
      </c>
      <c r="Y500" s="94">
        <f t="shared" si="160"/>
        <v>28598.639999999996</v>
      </c>
      <c r="Z500" s="68">
        <v>0</v>
      </c>
      <c r="AA500" s="69">
        <f t="shared" si="158"/>
        <v>206647.97590499997</v>
      </c>
      <c r="AB500" s="102"/>
      <c r="AC500" s="95" t="s">
        <v>2606</v>
      </c>
    </row>
    <row r="501" spans="1:29" x14ac:dyDescent="0.25">
      <c r="A501" s="96"/>
      <c r="B501" s="54">
        <v>78824</v>
      </c>
      <c r="C501" s="54" t="s">
        <v>2607</v>
      </c>
      <c r="D501" s="54" t="s">
        <v>2608</v>
      </c>
      <c r="E501" s="55">
        <v>45123</v>
      </c>
      <c r="F501" s="56" t="s">
        <v>44</v>
      </c>
      <c r="G501" s="54" t="s">
        <v>0</v>
      </c>
      <c r="H501" s="57" t="s">
        <v>75</v>
      </c>
      <c r="I501" s="58" t="s">
        <v>20</v>
      </c>
      <c r="J501" s="54" t="s">
        <v>3</v>
      </c>
      <c r="K501" s="59">
        <v>0.32</v>
      </c>
      <c r="L501" s="59">
        <v>0.39</v>
      </c>
      <c r="M501" s="59">
        <v>0.4</v>
      </c>
      <c r="N501" s="60">
        <v>1</v>
      </c>
      <c r="O501" s="60">
        <v>6</v>
      </c>
      <c r="P501" s="61">
        <v>8</v>
      </c>
      <c r="Q501" s="62">
        <v>25.66</v>
      </c>
      <c r="R501" s="63">
        <v>205.28</v>
      </c>
      <c r="S501" s="62">
        <v>2652.82</v>
      </c>
      <c r="T501" s="68">
        <f t="shared" si="156"/>
        <v>14.590510000000002</v>
      </c>
      <c r="U501" s="67">
        <v>7.34</v>
      </c>
      <c r="V501" s="66" t="s">
        <v>64</v>
      </c>
      <c r="W501" s="63">
        <f t="shared" ref="W501:W504" si="174">P501*3.53</f>
        <v>28.24</v>
      </c>
      <c r="X501" s="93">
        <f t="shared" si="159"/>
        <v>32.479999999999997</v>
      </c>
      <c r="Y501" s="94">
        <f t="shared" si="160"/>
        <v>32.479999999999997</v>
      </c>
      <c r="Z501" s="68">
        <v>0</v>
      </c>
      <c r="AA501" s="69">
        <f t="shared" si="158"/>
        <v>320.41051000000004</v>
      </c>
      <c r="AB501" s="102"/>
      <c r="AC501" s="95" t="s">
        <v>2609</v>
      </c>
    </row>
    <row r="502" spans="1:29" x14ac:dyDescent="0.25">
      <c r="A502" s="96"/>
      <c r="B502" s="54">
        <v>78844</v>
      </c>
      <c r="C502" s="54" t="s">
        <v>2610</v>
      </c>
      <c r="D502" s="54" t="s">
        <v>2611</v>
      </c>
      <c r="E502" s="55">
        <v>45123</v>
      </c>
      <c r="F502" s="56" t="s">
        <v>44</v>
      </c>
      <c r="G502" s="54" t="s">
        <v>0</v>
      </c>
      <c r="H502" s="57" t="s">
        <v>73</v>
      </c>
      <c r="I502" s="58" t="s">
        <v>26</v>
      </c>
      <c r="J502" s="54" t="s">
        <v>3</v>
      </c>
      <c r="K502" s="59">
        <v>0.3</v>
      </c>
      <c r="L502" s="59">
        <v>0.4</v>
      </c>
      <c r="M502" s="59">
        <v>0.38</v>
      </c>
      <c r="N502" s="60">
        <v>1</v>
      </c>
      <c r="O502" s="60">
        <v>7</v>
      </c>
      <c r="P502" s="61">
        <v>8</v>
      </c>
      <c r="Q502" s="62">
        <v>30.64</v>
      </c>
      <c r="R502" s="63">
        <v>245.12</v>
      </c>
      <c r="S502" s="62">
        <v>2652.82</v>
      </c>
      <c r="T502" s="68">
        <f t="shared" si="156"/>
        <v>14.590510000000002</v>
      </c>
      <c r="U502" s="67">
        <v>7.34</v>
      </c>
      <c r="V502" s="66" t="s">
        <v>64</v>
      </c>
      <c r="W502" s="63">
        <f t="shared" si="174"/>
        <v>28.24</v>
      </c>
      <c r="X502" s="93">
        <f t="shared" si="159"/>
        <v>32.479999999999997</v>
      </c>
      <c r="Y502" s="94">
        <f t="shared" si="160"/>
        <v>32.479999999999997</v>
      </c>
      <c r="Z502" s="68">
        <v>0</v>
      </c>
      <c r="AA502" s="69">
        <f t="shared" si="158"/>
        <v>360.25051000000002</v>
      </c>
      <c r="AB502" s="102"/>
      <c r="AC502" s="95" t="s">
        <v>2612</v>
      </c>
    </row>
    <row r="503" spans="1:29" x14ac:dyDescent="0.25">
      <c r="A503" s="96"/>
      <c r="B503" s="54">
        <v>78872</v>
      </c>
      <c r="C503" s="54" t="s">
        <v>2613</v>
      </c>
      <c r="D503" s="54" t="s">
        <v>2614</v>
      </c>
      <c r="E503" s="55">
        <v>45124</v>
      </c>
      <c r="F503" s="56" t="s">
        <v>44</v>
      </c>
      <c r="G503" s="54" t="s">
        <v>0</v>
      </c>
      <c r="H503" s="57" t="s">
        <v>76</v>
      </c>
      <c r="I503" s="58" t="s">
        <v>29</v>
      </c>
      <c r="J503" s="54" t="s">
        <v>3</v>
      </c>
      <c r="K503" s="59">
        <v>0.36</v>
      </c>
      <c r="L503" s="59">
        <v>0.45</v>
      </c>
      <c r="M503" s="59">
        <v>0.43</v>
      </c>
      <c r="N503" s="60">
        <v>1</v>
      </c>
      <c r="O503" s="60">
        <v>7</v>
      </c>
      <c r="P503" s="61">
        <v>12</v>
      </c>
      <c r="Q503" s="62">
        <v>31.06</v>
      </c>
      <c r="R503" s="63">
        <v>372.72</v>
      </c>
      <c r="S503" s="62">
        <v>3979.23</v>
      </c>
      <c r="T503" s="68">
        <f t="shared" si="156"/>
        <v>21.885765000000003</v>
      </c>
      <c r="U503" s="67">
        <v>7.34</v>
      </c>
      <c r="V503" s="66" t="s">
        <v>64</v>
      </c>
      <c r="W503" s="63">
        <f t="shared" si="174"/>
        <v>42.36</v>
      </c>
      <c r="X503" s="93">
        <f t="shared" si="159"/>
        <v>48.72</v>
      </c>
      <c r="Y503" s="94">
        <f t="shared" si="160"/>
        <v>48.72</v>
      </c>
      <c r="Z503" s="68">
        <v>0</v>
      </c>
      <c r="AA503" s="69">
        <f t="shared" si="158"/>
        <v>541.74576500000001</v>
      </c>
      <c r="AB503" s="102"/>
      <c r="AC503" s="95" t="s">
        <v>2615</v>
      </c>
    </row>
    <row r="504" spans="1:29" x14ac:dyDescent="0.25">
      <c r="A504" s="96"/>
      <c r="B504" s="54">
        <v>78861</v>
      </c>
      <c r="C504" s="54" t="s">
        <v>2616</v>
      </c>
      <c r="D504" s="54" t="s">
        <v>2617</v>
      </c>
      <c r="E504" s="55">
        <v>45124</v>
      </c>
      <c r="F504" s="56" t="s">
        <v>44</v>
      </c>
      <c r="G504" s="54" t="s">
        <v>0</v>
      </c>
      <c r="H504" s="57" t="s">
        <v>65</v>
      </c>
      <c r="I504" s="58" t="s">
        <v>25</v>
      </c>
      <c r="J504" s="54" t="s">
        <v>3</v>
      </c>
      <c r="K504" s="59">
        <v>0.3</v>
      </c>
      <c r="L504" s="59">
        <v>0.4</v>
      </c>
      <c r="M504" s="59">
        <v>0.38</v>
      </c>
      <c r="N504" s="60">
        <v>1</v>
      </c>
      <c r="O504" s="60">
        <v>7</v>
      </c>
      <c r="P504" s="61">
        <v>8</v>
      </c>
      <c r="Q504" s="62">
        <v>32.01</v>
      </c>
      <c r="R504" s="63">
        <v>256.08</v>
      </c>
      <c r="S504" s="62">
        <v>2652.82</v>
      </c>
      <c r="T504" s="68">
        <f t="shared" si="156"/>
        <v>14.590510000000002</v>
      </c>
      <c r="U504" s="67">
        <v>7.34</v>
      </c>
      <c r="V504" s="66" t="s">
        <v>64</v>
      </c>
      <c r="W504" s="63">
        <f t="shared" si="174"/>
        <v>28.24</v>
      </c>
      <c r="X504" s="93">
        <f t="shared" si="159"/>
        <v>32.479999999999997</v>
      </c>
      <c r="Y504" s="94">
        <f t="shared" si="160"/>
        <v>32.479999999999997</v>
      </c>
      <c r="Z504" s="68">
        <v>0</v>
      </c>
      <c r="AA504" s="69">
        <f t="shared" si="158"/>
        <v>371.21051</v>
      </c>
      <c r="AB504" s="102"/>
      <c r="AC504" s="95" t="s">
        <v>2618</v>
      </c>
    </row>
    <row r="505" spans="1:29" x14ac:dyDescent="0.25">
      <c r="A505" s="96"/>
      <c r="B505" s="54">
        <v>79282</v>
      </c>
      <c r="C505" s="54" t="s">
        <v>2619</v>
      </c>
      <c r="D505" s="54" t="s">
        <v>2620</v>
      </c>
      <c r="E505" s="55">
        <v>45125</v>
      </c>
      <c r="F505" s="56" t="s">
        <v>44</v>
      </c>
      <c r="G505" s="54" t="s">
        <v>0</v>
      </c>
      <c r="H505" s="57" t="s">
        <v>59</v>
      </c>
      <c r="I505" s="58" t="s">
        <v>4</v>
      </c>
      <c r="J505" s="54" t="s">
        <v>3</v>
      </c>
      <c r="K505" s="59">
        <v>0.43</v>
      </c>
      <c r="L505" s="59">
        <v>0.45</v>
      </c>
      <c r="M505" s="59">
        <v>0.45</v>
      </c>
      <c r="N505" s="60">
        <v>1</v>
      </c>
      <c r="O505" s="60">
        <v>8</v>
      </c>
      <c r="P505" s="61">
        <v>15</v>
      </c>
      <c r="Q505" s="62">
        <v>14.63</v>
      </c>
      <c r="R505" s="63">
        <v>219.45</v>
      </c>
      <c r="S505" s="62">
        <v>9145.93</v>
      </c>
      <c r="T505" s="68">
        <f t="shared" si="156"/>
        <v>50.30261500000001</v>
      </c>
      <c r="U505" s="67">
        <v>7.34</v>
      </c>
      <c r="V505" s="66" t="s">
        <v>45</v>
      </c>
      <c r="W505" s="63">
        <v>0</v>
      </c>
      <c r="X505" s="93">
        <f t="shared" si="159"/>
        <v>60.899999999999991</v>
      </c>
      <c r="Y505" s="94">
        <f t="shared" si="160"/>
        <v>60.899999999999991</v>
      </c>
      <c r="Z505" s="68">
        <v>0</v>
      </c>
      <c r="AA505" s="69">
        <f t="shared" si="158"/>
        <v>398.89261499999992</v>
      </c>
      <c r="AB505" s="102"/>
      <c r="AC505" s="95" t="s">
        <v>2621</v>
      </c>
    </row>
    <row r="506" spans="1:29" x14ac:dyDescent="0.25">
      <c r="A506" s="96"/>
      <c r="B506" s="54">
        <v>79281</v>
      </c>
      <c r="C506" s="54" t="s">
        <v>2622</v>
      </c>
      <c r="D506" s="54" t="s">
        <v>2623</v>
      </c>
      <c r="E506" s="55">
        <v>45125</v>
      </c>
      <c r="F506" s="56" t="s">
        <v>44</v>
      </c>
      <c r="G506" s="54" t="s">
        <v>0</v>
      </c>
      <c r="H506" s="57" t="s">
        <v>107</v>
      </c>
      <c r="I506" s="58" t="s">
        <v>16</v>
      </c>
      <c r="J506" s="54" t="s">
        <v>10</v>
      </c>
      <c r="K506" s="59">
        <v>0.32</v>
      </c>
      <c r="L506" s="59">
        <v>0.39</v>
      </c>
      <c r="M506" s="59">
        <v>0.4</v>
      </c>
      <c r="N506" s="60">
        <v>1</v>
      </c>
      <c r="O506" s="60">
        <v>8</v>
      </c>
      <c r="P506" s="61">
        <v>8</v>
      </c>
      <c r="Q506" s="62">
        <v>9.2100000000000009</v>
      </c>
      <c r="R506" s="63">
        <v>107</v>
      </c>
      <c r="S506" s="62">
        <v>9145.93</v>
      </c>
      <c r="T506" s="68">
        <f t="shared" si="156"/>
        <v>50.30261500000001</v>
      </c>
      <c r="U506" s="67">
        <v>7.34</v>
      </c>
      <c r="V506" s="66" t="s">
        <v>45</v>
      </c>
      <c r="W506" s="63">
        <v>0</v>
      </c>
      <c r="X506" s="93">
        <f t="shared" si="159"/>
        <v>32.479999999999997</v>
      </c>
      <c r="Y506" s="94">
        <f t="shared" si="160"/>
        <v>32.479999999999997</v>
      </c>
      <c r="Z506" s="68">
        <f t="shared" ref="Z506" si="175">P506*3.53</f>
        <v>28.24</v>
      </c>
      <c r="AA506" s="69">
        <f t="shared" si="158"/>
        <v>257.84261499999997</v>
      </c>
      <c r="AB506" s="102"/>
      <c r="AC506" s="95" t="s">
        <v>2624</v>
      </c>
    </row>
    <row r="507" spans="1:29" x14ac:dyDescent="0.25">
      <c r="A507" s="96"/>
      <c r="B507" s="54">
        <v>79280</v>
      </c>
      <c r="C507" s="54" t="s">
        <v>2625</v>
      </c>
      <c r="D507" s="54" t="s">
        <v>2626</v>
      </c>
      <c r="E507" s="55">
        <v>45125</v>
      </c>
      <c r="F507" s="56" t="s">
        <v>44</v>
      </c>
      <c r="G507" s="54" t="s">
        <v>0</v>
      </c>
      <c r="H507" s="57" t="s">
        <v>62</v>
      </c>
      <c r="I507" s="58" t="s">
        <v>15</v>
      </c>
      <c r="J507" s="54" t="s">
        <v>3</v>
      </c>
      <c r="K507" s="59">
        <v>0.3</v>
      </c>
      <c r="L507" s="59">
        <v>0.39</v>
      </c>
      <c r="M507" s="59">
        <v>0.4</v>
      </c>
      <c r="N507" s="60">
        <v>1</v>
      </c>
      <c r="O507" s="60">
        <v>7</v>
      </c>
      <c r="P507" s="61">
        <v>8</v>
      </c>
      <c r="Q507" s="62">
        <v>12.09</v>
      </c>
      <c r="R507" s="63">
        <v>108.12</v>
      </c>
      <c r="S507" s="62">
        <v>44812.11</v>
      </c>
      <c r="T507" s="68">
        <f t="shared" si="156"/>
        <v>246.46660500000002</v>
      </c>
      <c r="U507" s="67">
        <v>7.34</v>
      </c>
      <c r="V507" s="66" t="s">
        <v>45</v>
      </c>
      <c r="W507" s="63">
        <v>0</v>
      </c>
      <c r="X507" s="93">
        <f t="shared" si="159"/>
        <v>32.479999999999997</v>
      </c>
      <c r="Y507" s="94">
        <f t="shared" si="160"/>
        <v>32.479999999999997</v>
      </c>
      <c r="Z507" s="68">
        <v>0</v>
      </c>
      <c r="AA507" s="69">
        <f t="shared" si="158"/>
        <v>426.88660500000003</v>
      </c>
      <c r="AB507" s="102"/>
      <c r="AC507" s="95" t="s">
        <v>2627</v>
      </c>
    </row>
    <row r="508" spans="1:29" x14ac:dyDescent="0.25">
      <c r="A508" s="96"/>
      <c r="B508" s="54">
        <v>80343</v>
      </c>
      <c r="C508" s="54" t="s">
        <v>2628</v>
      </c>
      <c r="D508" s="54" t="s">
        <v>2629</v>
      </c>
      <c r="E508" s="55">
        <v>45133</v>
      </c>
      <c r="F508" s="56" t="s">
        <v>44</v>
      </c>
      <c r="G508" s="54" t="s">
        <v>0</v>
      </c>
      <c r="H508" s="57" t="s">
        <v>59</v>
      </c>
      <c r="I508" s="58" t="s">
        <v>4</v>
      </c>
      <c r="J508" s="54" t="s">
        <v>3</v>
      </c>
      <c r="K508" s="59">
        <v>0.56999999999999995</v>
      </c>
      <c r="L508" s="59">
        <v>0.49</v>
      </c>
      <c r="M508" s="59">
        <v>0.83</v>
      </c>
      <c r="N508" s="60">
        <v>51</v>
      </c>
      <c r="O508" s="60">
        <v>1175</v>
      </c>
      <c r="P508" s="61">
        <v>1971</v>
      </c>
      <c r="Q508" s="62">
        <v>8.18</v>
      </c>
      <c r="R508" s="63">
        <v>16122.78</v>
      </c>
      <c r="S508" s="62">
        <v>1585608.88</v>
      </c>
      <c r="T508" s="68">
        <f t="shared" si="156"/>
        <v>8720.8488400000006</v>
      </c>
      <c r="U508" s="67">
        <v>7.34</v>
      </c>
      <c r="V508" s="66" t="s">
        <v>45</v>
      </c>
      <c r="W508" s="63">
        <v>0</v>
      </c>
      <c r="X508" s="93">
        <f t="shared" si="159"/>
        <v>8002.2599999999993</v>
      </c>
      <c r="Y508" s="94">
        <f t="shared" si="160"/>
        <v>8002.2599999999993</v>
      </c>
      <c r="Z508" s="68">
        <v>0</v>
      </c>
      <c r="AA508" s="69">
        <f t="shared" si="158"/>
        <v>40855.488840000005</v>
      </c>
      <c r="AB508" s="102"/>
      <c r="AC508" s="95" t="s">
        <v>2630</v>
      </c>
    </row>
    <row r="509" spans="1:29" x14ac:dyDescent="0.25">
      <c r="A509" s="96"/>
      <c r="B509" s="54">
        <v>80312</v>
      </c>
      <c r="C509" s="54" t="s">
        <v>2631</v>
      </c>
      <c r="D509" s="54" t="s">
        <v>2632</v>
      </c>
      <c r="E509" s="55">
        <v>45132</v>
      </c>
      <c r="F509" s="56" t="s">
        <v>44</v>
      </c>
      <c r="G509" s="54" t="s">
        <v>0</v>
      </c>
      <c r="H509" s="57" t="s">
        <v>1</v>
      </c>
      <c r="I509" s="58" t="s">
        <v>2</v>
      </c>
      <c r="J509" s="54" t="s">
        <v>3</v>
      </c>
      <c r="K509" s="59">
        <v>0.56999999999999995</v>
      </c>
      <c r="L509" s="59">
        <v>0.49</v>
      </c>
      <c r="M509" s="59">
        <v>0.83</v>
      </c>
      <c r="N509" s="60">
        <v>28</v>
      </c>
      <c r="O509" s="60">
        <v>640</v>
      </c>
      <c r="P509" s="61">
        <v>1082</v>
      </c>
      <c r="Q509" s="62">
        <v>8.14</v>
      </c>
      <c r="R509" s="63">
        <v>8807.48</v>
      </c>
      <c r="S509" s="62">
        <v>781819.64</v>
      </c>
      <c r="T509" s="68">
        <f t="shared" si="156"/>
        <v>4300.0080200000002</v>
      </c>
      <c r="U509" s="67">
        <v>7.34</v>
      </c>
      <c r="V509" s="66" t="s">
        <v>45</v>
      </c>
      <c r="W509" s="63">
        <v>0</v>
      </c>
      <c r="X509" s="93">
        <f t="shared" si="159"/>
        <v>4392.9199999999992</v>
      </c>
      <c r="Y509" s="94">
        <f t="shared" si="160"/>
        <v>4392.9199999999992</v>
      </c>
      <c r="Z509" s="68">
        <v>0</v>
      </c>
      <c r="AA509" s="69">
        <f t="shared" si="158"/>
        <v>21900.668019999997</v>
      </c>
      <c r="AB509" s="102"/>
      <c r="AC509" s="95" t="s">
        <v>2633</v>
      </c>
    </row>
    <row r="510" spans="1:29" x14ac:dyDescent="0.25">
      <c r="A510" s="96"/>
      <c r="B510" s="54">
        <v>80314</v>
      </c>
      <c r="C510" s="54" t="s">
        <v>2634</v>
      </c>
      <c r="D510" s="54" t="s">
        <v>2635</v>
      </c>
      <c r="E510" s="55">
        <v>45132</v>
      </c>
      <c r="F510" s="56" t="s">
        <v>44</v>
      </c>
      <c r="G510" s="54" t="s">
        <v>0</v>
      </c>
      <c r="H510" s="57" t="s">
        <v>1</v>
      </c>
      <c r="I510" s="58" t="s">
        <v>2</v>
      </c>
      <c r="J510" s="54" t="s">
        <v>3</v>
      </c>
      <c r="K510" s="59">
        <v>0.56999999999999995</v>
      </c>
      <c r="L510" s="59">
        <v>0.49</v>
      </c>
      <c r="M510" s="59">
        <v>0.83</v>
      </c>
      <c r="N510" s="60">
        <v>20</v>
      </c>
      <c r="O510" s="60">
        <v>368</v>
      </c>
      <c r="P510" s="61">
        <v>773</v>
      </c>
      <c r="Q510" s="62">
        <v>8.65</v>
      </c>
      <c r="R510" s="63">
        <v>6686.45</v>
      </c>
      <c r="S510" s="62">
        <v>438580.37</v>
      </c>
      <c r="T510" s="68">
        <f t="shared" si="156"/>
        <v>2412.192035</v>
      </c>
      <c r="U510" s="67">
        <v>7.34</v>
      </c>
      <c r="V510" s="66" t="s">
        <v>45</v>
      </c>
      <c r="W510" s="63">
        <v>0</v>
      </c>
      <c r="X510" s="93">
        <f t="shared" si="159"/>
        <v>3138.3799999999997</v>
      </c>
      <c r="Y510" s="94">
        <f t="shared" si="160"/>
        <v>3138.3799999999997</v>
      </c>
      <c r="Z510" s="68">
        <v>0</v>
      </c>
      <c r="AA510" s="69">
        <f t="shared" si="158"/>
        <v>15382.742034999999</v>
      </c>
      <c r="AB510" s="102"/>
      <c r="AC510" s="95" t="s">
        <v>2636</v>
      </c>
    </row>
    <row r="511" spans="1:29" x14ac:dyDescent="0.25">
      <c r="A511" s="96"/>
      <c r="B511" s="54">
        <v>79283</v>
      </c>
      <c r="C511" s="54" t="s">
        <v>2637</v>
      </c>
      <c r="D511" s="54" t="s">
        <v>2638</v>
      </c>
      <c r="E511" s="55">
        <v>45125</v>
      </c>
      <c r="F511" s="56" t="s">
        <v>44</v>
      </c>
      <c r="G511" s="54" t="s">
        <v>0</v>
      </c>
      <c r="H511" s="57" t="s">
        <v>62</v>
      </c>
      <c r="I511" s="58" t="s">
        <v>15</v>
      </c>
      <c r="J511" s="54" t="s">
        <v>3</v>
      </c>
      <c r="K511" s="59">
        <v>0.21</v>
      </c>
      <c r="L511" s="59">
        <v>0.35</v>
      </c>
      <c r="M511" s="59">
        <v>0.21</v>
      </c>
      <c r="N511" s="60">
        <v>1</v>
      </c>
      <c r="O511" s="60">
        <v>1</v>
      </c>
      <c r="P511" s="61">
        <v>3</v>
      </c>
      <c r="Q511" s="62">
        <v>12.09</v>
      </c>
      <c r="R511" s="63">
        <v>108.12</v>
      </c>
      <c r="S511" s="62">
        <v>730.46</v>
      </c>
      <c r="T511" s="68">
        <f t="shared" si="156"/>
        <v>4.0175300000000007</v>
      </c>
      <c r="U511" s="67">
        <v>7.34</v>
      </c>
      <c r="V511" s="66" t="s">
        <v>64</v>
      </c>
      <c r="W511" s="63">
        <f t="shared" ref="W511" si="176">P511*3.53</f>
        <v>10.59</v>
      </c>
      <c r="X511" s="93">
        <f t="shared" si="159"/>
        <v>12.18</v>
      </c>
      <c r="Y511" s="94">
        <f t="shared" si="160"/>
        <v>12.18</v>
      </c>
      <c r="Z511" s="68">
        <v>0</v>
      </c>
      <c r="AA511" s="69">
        <f t="shared" si="158"/>
        <v>154.42753000000002</v>
      </c>
      <c r="AB511" s="102"/>
      <c r="AC511" s="95" t="s">
        <v>2627</v>
      </c>
    </row>
    <row r="512" spans="1:29" x14ac:dyDescent="0.25">
      <c r="A512" s="96"/>
      <c r="B512" s="54">
        <v>80330</v>
      </c>
      <c r="C512" s="54" t="s">
        <v>2639</v>
      </c>
      <c r="D512" s="54" t="s">
        <v>2640</v>
      </c>
      <c r="E512" s="55">
        <v>45132</v>
      </c>
      <c r="F512" s="56" t="s">
        <v>44</v>
      </c>
      <c r="G512" s="54" t="s">
        <v>0</v>
      </c>
      <c r="H512" s="57" t="s">
        <v>73</v>
      </c>
      <c r="I512" s="58" t="s">
        <v>26</v>
      </c>
      <c r="J512" s="54" t="s">
        <v>3</v>
      </c>
      <c r="K512" s="59">
        <v>0</v>
      </c>
      <c r="L512" s="59">
        <v>0</v>
      </c>
      <c r="M512" s="59">
        <v>0</v>
      </c>
      <c r="N512" s="60">
        <v>2</v>
      </c>
      <c r="O512" s="60">
        <v>19</v>
      </c>
      <c r="P512" s="61">
        <v>21</v>
      </c>
      <c r="Q512" s="62">
        <v>30.64</v>
      </c>
      <c r="R512" s="63">
        <v>643.44000000000005</v>
      </c>
      <c r="S512" s="62">
        <v>6500</v>
      </c>
      <c r="T512" s="68">
        <f t="shared" si="156"/>
        <v>35.750000000000007</v>
      </c>
      <c r="U512" s="67">
        <v>7.34</v>
      </c>
      <c r="V512" s="66" t="s">
        <v>45</v>
      </c>
      <c r="W512" s="63">
        <v>0</v>
      </c>
      <c r="X512" s="93">
        <f t="shared" si="159"/>
        <v>85.259999999999991</v>
      </c>
      <c r="Y512" s="94">
        <f t="shared" si="160"/>
        <v>85.259999999999991</v>
      </c>
      <c r="Z512" s="68">
        <v>0</v>
      </c>
      <c r="AA512" s="69">
        <f t="shared" si="158"/>
        <v>857.05000000000007</v>
      </c>
      <c r="AB512" s="102"/>
      <c r="AC512" s="95" t="s">
        <v>2641</v>
      </c>
    </row>
    <row r="513" spans="1:29" x14ac:dyDescent="0.25">
      <c r="A513" s="96"/>
      <c r="B513" s="54">
        <v>80328</v>
      </c>
      <c r="C513" s="54" t="s">
        <v>2642</v>
      </c>
      <c r="D513" s="54" t="s">
        <v>2643</v>
      </c>
      <c r="E513" s="55">
        <v>45132</v>
      </c>
      <c r="F513" s="56" t="s">
        <v>44</v>
      </c>
      <c r="G513" s="54" t="s">
        <v>0</v>
      </c>
      <c r="H513" s="57" t="s">
        <v>69</v>
      </c>
      <c r="I513" s="58" t="s">
        <v>13</v>
      </c>
      <c r="J513" s="54" t="s">
        <v>3</v>
      </c>
      <c r="K513" s="59">
        <v>0</v>
      </c>
      <c r="L513" s="59">
        <v>0</v>
      </c>
      <c r="M513" s="59">
        <v>0</v>
      </c>
      <c r="N513" s="60">
        <v>6</v>
      </c>
      <c r="O513" s="60">
        <v>27</v>
      </c>
      <c r="P513" s="61">
        <v>133</v>
      </c>
      <c r="Q513" s="62">
        <v>14.3</v>
      </c>
      <c r="R513" s="63">
        <v>1901.9</v>
      </c>
      <c r="S513" s="62">
        <v>78000</v>
      </c>
      <c r="T513" s="68">
        <f t="shared" si="156"/>
        <v>429.00000000000006</v>
      </c>
      <c r="U513" s="67">
        <v>7.34</v>
      </c>
      <c r="V513" s="66" t="s">
        <v>45</v>
      </c>
      <c r="W513" s="63">
        <v>0</v>
      </c>
      <c r="X513" s="93">
        <f t="shared" si="159"/>
        <v>539.9799999999999</v>
      </c>
      <c r="Y513" s="94">
        <f t="shared" si="160"/>
        <v>539.9799999999999</v>
      </c>
      <c r="Z513" s="68">
        <v>0</v>
      </c>
      <c r="AA513" s="69">
        <f t="shared" si="158"/>
        <v>3418.2000000000003</v>
      </c>
      <c r="AB513" s="102"/>
      <c r="AC513" s="95" t="s">
        <v>2644</v>
      </c>
    </row>
    <row r="514" spans="1:29" x14ac:dyDescent="0.25">
      <c r="A514" s="96"/>
      <c r="B514" s="54">
        <v>80327</v>
      </c>
      <c r="C514" s="54" t="s">
        <v>2645</v>
      </c>
      <c r="D514" s="54" t="s">
        <v>2646</v>
      </c>
      <c r="E514" s="55">
        <v>45132</v>
      </c>
      <c r="F514" s="56" t="s">
        <v>44</v>
      </c>
      <c r="G514" s="54" t="s">
        <v>0</v>
      </c>
      <c r="H514" s="57" t="s">
        <v>66</v>
      </c>
      <c r="I514" s="58" t="s">
        <v>6</v>
      </c>
      <c r="J514" s="54" t="s">
        <v>3</v>
      </c>
      <c r="K514" s="59">
        <v>0</v>
      </c>
      <c r="L514" s="59">
        <v>0</v>
      </c>
      <c r="M514" s="59">
        <v>0</v>
      </c>
      <c r="N514" s="60">
        <v>8</v>
      </c>
      <c r="O514" s="60">
        <v>145</v>
      </c>
      <c r="P514" s="61">
        <v>160</v>
      </c>
      <c r="Q514" s="62">
        <v>19.510000000000002</v>
      </c>
      <c r="R514" s="63">
        <v>3121.6</v>
      </c>
      <c r="S514" s="62">
        <v>104000</v>
      </c>
      <c r="T514" s="68">
        <f t="shared" si="156"/>
        <v>572.00000000000011</v>
      </c>
      <c r="U514" s="67">
        <v>7.34</v>
      </c>
      <c r="V514" s="66" t="s">
        <v>45</v>
      </c>
      <c r="W514" s="63">
        <v>0</v>
      </c>
      <c r="X514" s="93">
        <f t="shared" si="159"/>
        <v>649.59999999999991</v>
      </c>
      <c r="Y514" s="94">
        <f t="shared" si="160"/>
        <v>649.59999999999991</v>
      </c>
      <c r="Z514" s="68">
        <v>0</v>
      </c>
      <c r="AA514" s="69">
        <f t="shared" si="158"/>
        <v>5000.1399999999994</v>
      </c>
      <c r="AB514" s="102"/>
      <c r="AC514" s="95" t="s">
        <v>2647</v>
      </c>
    </row>
    <row r="515" spans="1:29" x14ac:dyDescent="0.25">
      <c r="A515" s="96"/>
      <c r="B515" s="54">
        <v>80324</v>
      </c>
      <c r="C515" s="54" t="s">
        <v>2648</v>
      </c>
      <c r="D515" s="54" t="s">
        <v>2649</v>
      </c>
      <c r="E515" s="55">
        <v>45132</v>
      </c>
      <c r="F515" s="56" t="s">
        <v>44</v>
      </c>
      <c r="G515" s="54" t="s">
        <v>0</v>
      </c>
      <c r="H515" s="57" t="s">
        <v>52</v>
      </c>
      <c r="I515" s="58" t="s">
        <v>19</v>
      </c>
      <c r="J515" s="54" t="s">
        <v>3</v>
      </c>
      <c r="K515" s="59">
        <v>0.47</v>
      </c>
      <c r="L515" s="59">
        <v>0.52</v>
      </c>
      <c r="M515" s="59">
        <v>0.45</v>
      </c>
      <c r="N515" s="60">
        <v>2</v>
      </c>
      <c r="O515" s="60">
        <v>37</v>
      </c>
      <c r="P515" s="61">
        <v>37</v>
      </c>
      <c r="Q515" s="62">
        <v>23.32</v>
      </c>
      <c r="R515" s="63">
        <v>862.84</v>
      </c>
      <c r="S515" s="62">
        <v>38994.01</v>
      </c>
      <c r="T515" s="68">
        <f t="shared" ref="T515:T578" si="177">S515*0.55%</f>
        <v>214.46705500000004</v>
      </c>
      <c r="U515" s="67">
        <v>7.34</v>
      </c>
      <c r="V515" s="66" t="s">
        <v>45</v>
      </c>
      <c r="W515" s="63">
        <v>0</v>
      </c>
      <c r="X515" s="93">
        <f t="shared" si="159"/>
        <v>150.22</v>
      </c>
      <c r="Y515" s="94">
        <f t="shared" si="160"/>
        <v>150.22</v>
      </c>
      <c r="Z515" s="68">
        <v>0</v>
      </c>
      <c r="AA515" s="69">
        <f t="shared" ref="AA515:AA578" si="178">R515+T515+U515+W515+X515+Y515+Z515</f>
        <v>1385.087055</v>
      </c>
      <c r="AB515" s="102"/>
      <c r="AC515" s="95" t="s">
        <v>2650</v>
      </c>
    </row>
    <row r="516" spans="1:29" x14ac:dyDescent="0.25">
      <c r="A516" s="96"/>
      <c r="B516" s="54">
        <v>80309</v>
      </c>
      <c r="C516" s="54" t="s">
        <v>2651</v>
      </c>
      <c r="D516" s="54" t="s">
        <v>2652</v>
      </c>
      <c r="E516" s="55">
        <v>45132</v>
      </c>
      <c r="F516" s="56" t="s">
        <v>44</v>
      </c>
      <c r="G516" s="54" t="s">
        <v>0</v>
      </c>
      <c r="H516" s="57" t="s">
        <v>58</v>
      </c>
      <c r="I516" s="58" t="s">
        <v>17</v>
      </c>
      <c r="J516" s="54" t="s">
        <v>3</v>
      </c>
      <c r="K516" s="59">
        <v>0.56999999999999995</v>
      </c>
      <c r="L516" s="59">
        <v>0.49</v>
      </c>
      <c r="M516" s="59">
        <v>0.83</v>
      </c>
      <c r="N516" s="60">
        <v>10</v>
      </c>
      <c r="O516" s="60">
        <v>302</v>
      </c>
      <c r="P516" s="61">
        <v>386</v>
      </c>
      <c r="Q516" s="62">
        <v>10.88</v>
      </c>
      <c r="R516" s="63">
        <v>4199.68</v>
      </c>
      <c r="S516" s="62">
        <v>938597.47</v>
      </c>
      <c r="T516" s="68">
        <f t="shared" si="177"/>
        <v>5162.2860850000006</v>
      </c>
      <c r="U516" s="67">
        <v>7.34</v>
      </c>
      <c r="V516" s="66" t="s">
        <v>45</v>
      </c>
      <c r="W516" s="63">
        <v>0</v>
      </c>
      <c r="X516" s="93">
        <f t="shared" ref="X516:X579" si="179">P516*4.06</f>
        <v>1567.1599999999999</v>
      </c>
      <c r="Y516" s="94">
        <f t="shared" ref="Y516:Y579" si="180">P516*4.06</f>
        <v>1567.1599999999999</v>
      </c>
      <c r="Z516" s="68">
        <v>0</v>
      </c>
      <c r="AA516" s="69">
        <f t="shared" si="178"/>
        <v>12503.626085</v>
      </c>
      <c r="AB516" s="102"/>
      <c r="AC516" s="95" t="s">
        <v>2653</v>
      </c>
    </row>
    <row r="517" spans="1:29" x14ac:dyDescent="0.25">
      <c r="A517" s="96"/>
      <c r="B517" s="54">
        <v>80305</v>
      </c>
      <c r="C517" s="54" t="s">
        <v>2654</v>
      </c>
      <c r="D517" s="54" t="s">
        <v>2655</v>
      </c>
      <c r="E517" s="55">
        <v>45132</v>
      </c>
      <c r="F517" s="56" t="s">
        <v>44</v>
      </c>
      <c r="G517" s="54" t="s">
        <v>0</v>
      </c>
      <c r="H517" s="57" t="s">
        <v>73</v>
      </c>
      <c r="I517" s="58" t="s">
        <v>26</v>
      </c>
      <c r="J517" s="54" t="s">
        <v>3</v>
      </c>
      <c r="K517" s="59">
        <v>0.56999999999999995</v>
      </c>
      <c r="L517" s="59">
        <v>0.49</v>
      </c>
      <c r="M517" s="59">
        <v>0.83</v>
      </c>
      <c r="N517" s="60">
        <v>1</v>
      </c>
      <c r="O517" s="60">
        <v>29</v>
      </c>
      <c r="P517" s="61">
        <v>39</v>
      </c>
      <c r="Q517" s="62">
        <v>26.83</v>
      </c>
      <c r="R517" s="63">
        <v>1046.3699999999999</v>
      </c>
      <c r="S517" s="62">
        <v>93859.75</v>
      </c>
      <c r="T517" s="68">
        <f t="shared" si="177"/>
        <v>516.22862500000008</v>
      </c>
      <c r="U517" s="67">
        <v>7.34</v>
      </c>
      <c r="V517" s="66" t="s">
        <v>45</v>
      </c>
      <c r="W517" s="63">
        <v>0</v>
      </c>
      <c r="X517" s="93">
        <f t="shared" si="179"/>
        <v>158.33999999999997</v>
      </c>
      <c r="Y517" s="94">
        <f t="shared" si="180"/>
        <v>158.33999999999997</v>
      </c>
      <c r="Z517" s="68">
        <v>0</v>
      </c>
      <c r="AA517" s="69">
        <f t="shared" si="178"/>
        <v>1886.6186249999998</v>
      </c>
      <c r="AB517" s="102"/>
      <c r="AC517" s="95" t="s">
        <v>2656</v>
      </c>
    </row>
    <row r="518" spans="1:29" x14ac:dyDescent="0.25">
      <c r="A518" s="96"/>
      <c r="B518" s="54">
        <v>80323</v>
      </c>
      <c r="C518" s="54" t="s">
        <v>2657</v>
      </c>
      <c r="D518" s="54" t="s">
        <v>2658</v>
      </c>
      <c r="E518" s="55">
        <v>45132</v>
      </c>
      <c r="F518" s="56" t="s">
        <v>44</v>
      </c>
      <c r="G518" s="54" t="s">
        <v>0</v>
      </c>
      <c r="H518" s="57" t="s">
        <v>52</v>
      </c>
      <c r="I518" s="58" t="s">
        <v>19</v>
      </c>
      <c r="J518" s="54" t="s">
        <v>3</v>
      </c>
      <c r="K518" s="59">
        <v>0.47</v>
      </c>
      <c r="L518" s="59">
        <v>0.42</v>
      </c>
      <c r="M518" s="59">
        <v>0.45</v>
      </c>
      <c r="N518" s="60">
        <v>1</v>
      </c>
      <c r="O518" s="60">
        <v>17</v>
      </c>
      <c r="P518" s="61">
        <v>17</v>
      </c>
      <c r="Q518" s="62">
        <v>26.6</v>
      </c>
      <c r="R518" s="63">
        <v>452.2</v>
      </c>
      <c r="S518" s="62">
        <v>99391.65</v>
      </c>
      <c r="T518" s="68">
        <f t="shared" si="177"/>
        <v>546.65407500000003</v>
      </c>
      <c r="U518" s="67">
        <v>7.34</v>
      </c>
      <c r="V518" s="66" t="s">
        <v>45</v>
      </c>
      <c r="W518" s="63">
        <v>0</v>
      </c>
      <c r="X518" s="93">
        <f t="shared" si="179"/>
        <v>69.02</v>
      </c>
      <c r="Y518" s="94">
        <f t="shared" si="180"/>
        <v>69.02</v>
      </c>
      <c r="Z518" s="68">
        <v>0</v>
      </c>
      <c r="AA518" s="69">
        <f t="shared" si="178"/>
        <v>1144.2340750000001</v>
      </c>
      <c r="AB518" s="102"/>
      <c r="AC518" s="95" t="s">
        <v>2650</v>
      </c>
    </row>
    <row r="519" spans="1:29" x14ac:dyDescent="0.25">
      <c r="A519" s="96"/>
      <c r="B519" s="54">
        <v>80307</v>
      </c>
      <c r="C519" s="54" t="s">
        <v>2659</v>
      </c>
      <c r="D519" s="54" t="s">
        <v>2660</v>
      </c>
      <c r="E519" s="55">
        <v>45132</v>
      </c>
      <c r="F519" s="56" t="s">
        <v>44</v>
      </c>
      <c r="G519" s="54" t="s">
        <v>0</v>
      </c>
      <c r="H519" s="57" t="s">
        <v>52</v>
      </c>
      <c r="I519" s="58" t="s">
        <v>19</v>
      </c>
      <c r="J519" s="54" t="s">
        <v>3</v>
      </c>
      <c r="K519" s="59">
        <v>0.56999999999999995</v>
      </c>
      <c r="L519" s="59">
        <v>0.5</v>
      </c>
      <c r="M519" s="59">
        <v>0.83</v>
      </c>
      <c r="N519" s="60">
        <v>9</v>
      </c>
      <c r="O519" s="60">
        <v>239</v>
      </c>
      <c r="P519" s="61">
        <v>355</v>
      </c>
      <c r="Q519" s="62">
        <v>17.91</v>
      </c>
      <c r="R519" s="63">
        <v>6358.05</v>
      </c>
      <c r="S519" s="62">
        <v>133097.85</v>
      </c>
      <c r="T519" s="68">
        <f t="shared" si="177"/>
        <v>732.03817500000014</v>
      </c>
      <c r="U519" s="67">
        <v>7.34</v>
      </c>
      <c r="V519" s="66" t="s">
        <v>45</v>
      </c>
      <c r="W519" s="63">
        <v>0</v>
      </c>
      <c r="X519" s="93">
        <f t="shared" si="179"/>
        <v>1441.3</v>
      </c>
      <c r="Y519" s="94">
        <f t="shared" si="180"/>
        <v>1441.3</v>
      </c>
      <c r="Z519" s="68">
        <v>0</v>
      </c>
      <c r="AA519" s="69">
        <f t="shared" si="178"/>
        <v>9980.0281749999995</v>
      </c>
      <c r="AB519" s="102"/>
      <c r="AC519" s="95" t="s">
        <v>2661</v>
      </c>
    </row>
    <row r="520" spans="1:29" x14ac:dyDescent="0.25">
      <c r="A520" s="96"/>
      <c r="B520" s="54">
        <v>80310</v>
      </c>
      <c r="C520" s="54" t="s">
        <v>2662</v>
      </c>
      <c r="D520" s="54" t="s">
        <v>2663</v>
      </c>
      <c r="E520" s="55">
        <v>45132</v>
      </c>
      <c r="F520" s="56" t="s">
        <v>44</v>
      </c>
      <c r="G520" s="54" t="s">
        <v>0</v>
      </c>
      <c r="H520" s="57" t="s">
        <v>69</v>
      </c>
      <c r="I520" s="58" t="s">
        <v>13</v>
      </c>
      <c r="J520" s="54" t="s">
        <v>3</v>
      </c>
      <c r="K520" s="59">
        <v>0</v>
      </c>
      <c r="L520" s="59">
        <v>0</v>
      </c>
      <c r="M520" s="59">
        <v>0</v>
      </c>
      <c r="N520" s="60">
        <v>34</v>
      </c>
      <c r="O520" s="60">
        <v>653</v>
      </c>
      <c r="P520" s="61">
        <v>1367</v>
      </c>
      <c r="Q520" s="62">
        <v>10.14</v>
      </c>
      <c r="R520" s="63">
        <v>13861.38</v>
      </c>
      <c r="S520" s="62">
        <v>730967.29</v>
      </c>
      <c r="T520" s="68">
        <f t="shared" si="177"/>
        <v>4020.3200950000005</v>
      </c>
      <c r="U520" s="67">
        <v>7.34</v>
      </c>
      <c r="V520" s="66" t="s">
        <v>45</v>
      </c>
      <c r="W520" s="63">
        <v>0</v>
      </c>
      <c r="X520" s="93">
        <f t="shared" si="179"/>
        <v>5550.0199999999995</v>
      </c>
      <c r="Y520" s="94">
        <f t="shared" si="180"/>
        <v>5550.0199999999995</v>
      </c>
      <c r="Z520" s="68">
        <v>0</v>
      </c>
      <c r="AA520" s="69">
        <f t="shared" si="178"/>
        <v>28989.080095000001</v>
      </c>
      <c r="AB520" s="102"/>
      <c r="AC520" s="95" t="s">
        <v>2644</v>
      </c>
    </row>
    <row r="521" spans="1:29" x14ac:dyDescent="0.25">
      <c r="A521" s="96"/>
      <c r="B521" s="54">
        <v>80308</v>
      </c>
      <c r="C521" s="54" t="s">
        <v>2664</v>
      </c>
      <c r="D521" s="54" t="s">
        <v>2665</v>
      </c>
      <c r="E521" s="55">
        <v>45132</v>
      </c>
      <c r="F521" s="56" t="s">
        <v>44</v>
      </c>
      <c r="G521" s="54" t="s">
        <v>0</v>
      </c>
      <c r="H521" s="57" t="s">
        <v>52</v>
      </c>
      <c r="I521" s="58" t="s">
        <v>19</v>
      </c>
      <c r="J521" s="54" t="s">
        <v>3</v>
      </c>
      <c r="K521" s="59">
        <v>0.38</v>
      </c>
      <c r="L521" s="59">
        <v>0.43</v>
      </c>
      <c r="M521" s="59">
        <v>0.5</v>
      </c>
      <c r="N521" s="60">
        <v>1</v>
      </c>
      <c r="O521" s="60">
        <v>7</v>
      </c>
      <c r="P521" s="61">
        <v>14</v>
      </c>
      <c r="Q521" s="62">
        <v>26.6</v>
      </c>
      <c r="R521" s="63">
        <v>372.4</v>
      </c>
      <c r="S521" s="62">
        <v>1253.3599999999999</v>
      </c>
      <c r="T521" s="68">
        <f t="shared" si="177"/>
        <v>6.8934800000000003</v>
      </c>
      <c r="U521" s="67">
        <v>7.34</v>
      </c>
      <c r="V521" s="66" t="s">
        <v>45</v>
      </c>
      <c r="W521" s="63">
        <v>0</v>
      </c>
      <c r="X521" s="93">
        <f t="shared" si="179"/>
        <v>56.839999999999996</v>
      </c>
      <c r="Y521" s="94">
        <f t="shared" si="180"/>
        <v>56.839999999999996</v>
      </c>
      <c r="Z521" s="68">
        <v>0</v>
      </c>
      <c r="AA521" s="69">
        <f t="shared" si="178"/>
        <v>500.31347999999991</v>
      </c>
      <c r="AB521" s="102"/>
      <c r="AC521" s="95" t="s">
        <v>2661</v>
      </c>
    </row>
    <row r="522" spans="1:29" x14ac:dyDescent="0.25">
      <c r="A522" s="96"/>
      <c r="B522" s="54">
        <v>80313</v>
      </c>
      <c r="C522" s="54" t="s">
        <v>2666</v>
      </c>
      <c r="D522" s="54" t="s">
        <v>2667</v>
      </c>
      <c r="E522" s="55">
        <v>45132</v>
      </c>
      <c r="F522" s="56" t="s">
        <v>44</v>
      </c>
      <c r="G522" s="54" t="s">
        <v>0</v>
      </c>
      <c r="H522" s="57" t="s">
        <v>65</v>
      </c>
      <c r="I522" s="58" t="s">
        <v>25</v>
      </c>
      <c r="J522" s="54" t="s">
        <v>3</v>
      </c>
      <c r="K522" s="59">
        <v>0.56999999999999995</v>
      </c>
      <c r="L522" s="59">
        <v>0.49</v>
      </c>
      <c r="M522" s="59">
        <v>0.83</v>
      </c>
      <c r="N522" s="60">
        <v>6</v>
      </c>
      <c r="O522" s="60">
        <v>112</v>
      </c>
      <c r="P522" s="61">
        <v>232</v>
      </c>
      <c r="Q522" s="62">
        <v>24.49</v>
      </c>
      <c r="R522" s="63">
        <v>5681.68</v>
      </c>
      <c r="S522" s="62">
        <v>117685.73</v>
      </c>
      <c r="T522" s="68">
        <f t="shared" si="177"/>
        <v>647.27151500000002</v>
      </c>
      <c r="U522" s="67">
        <v>7.34</v>
      </c>
      <c r="V522" s="66" t="s">
        <v>64</v>
      </c>
      <c r="W522" s="63">
        <f t="shared" ref="W522:W523" si="181">P522*3.53</f>
        <v>818.95999999999992</v>
      </c>
      <c r="X522" s="93">
        <f t="shared" si="179"/>
        <v>941.92</v>
      </c>
      <c r="Y522" s="94">
        <f t="shared" si="180"/>
        <v>941.92</v>
      </c>
      <c r="Z522" s="68">
        <v>0</v>
      </c>
      <c r="AA522" s="69">
        <f t="shared" si="178"/>
        <v>9039.0915150000001</v>
      </c>
      <c r="AB522" s="102"/>
      <c r="AC522" s="95" t="s">
        <v>2668</v>
      </c>
    </row>
    <row r="523" spans="1:29" x14ac:dyDescent="0.25">
      <c r="A523" s="96"/>
      <c r="B523" s="54">
        <v>80306</v>
      </c>
      <c r="C523" s="54" t="s">
        <v>2669</v>
      </c>
      <c r="D523" s="54" t="s">
        <v>2670</v>
      </c>
      <c r="E523" s="55">
        <v>45132</v>
      </c>
      <c r="F523" s="56" t="s">
        <v>44</v>
      </c>
      <c r="G523" s="54" t="s">
        <v>0</v>
      </c>
      <c r="H523" s="57" t="s">
        <v>55</v>
      </c>
      <c r="I523" s="58" t="s">
        <v>18</v>
      </c>
      <c r="J523" s="54" t="s">
        <v>3</v>
      </c>
      <c r="K523" s="59">
        <v>0</v>
      </c>
      <c r="L523" s="59">
        <v>0</v>
      </c>
      <c r="M523" s="59">
        <v>0</v>
      </c>
      <c r="N523" s="60">
        <v>23</v>
      </c>
      <c r="O523" s="60">
        <v>699</v>
      </c>
      <c r="P523" s="61">
        <v>923</v>
      </c>
      <c r="Q523" s="62">
        <v>6.88</v>
      </c>
      <c r="R523" s="63">
        <v>6350.24</v>
      </c>
      <c r="S523" s="62">
        <v>383874.31</v>
      </c>
      <c r="T523" s="68">
        <f t="shared" si="177"/>
        <v>2111.3087050000004</v>
      </c>
      <c r="U523" s="67">
        <v>7.34</v>
      </c>
      <c r="V523" s="66" t="s">
        <v>64</v>
      </c>
      <c r="W523" s="63">
        <f t="shared" si="181"/>
        <v>3258.1899999999996</v>
      </c>
      <c r="X523" s="93">
        <f t="shared" si="179"/>
        <v>3747.3799999999997</v>
      </c>
      <c r="Y523" s="94">
        <f t="shared" si="180"/>
        <v>3747.3799999999997</v>
      </c>
      <c r="Z523" s="68">
        <v>0</v>
      </c>
      <c r="AA523" s="69">
        <f t="shared" si="178"/>
        <v>19221.838704999998</v>
      </c>
      <c r="AB523" s="102"/>
      <c r="AC523" s="95" t="s">
        <v>2671</v>
      </c>
    </row>
    <row r="524" spans="1:29" x14ac:dyDescent="0.25">
      <c r="A524" s="96"/>
      <c r="B524" s="54">
        <v>80317</v>
      </c>
      <c r="C524" s="54" t="s">
        <v>2672</v>
      </c>
      <c r="D524" s="54" t="s">
        <v>3957</v>
      </c>
      <c r="E524" s="55">
        <v>45132</v>
      </c>
      <c r="F524" s="56" t="s">
        <v>44</v>
      </c>
      <c r="G524" s="54" t="s">
        <v>0</v>
      </c>
      <c r="H524" s="57" t="s">
        <v>71</v>
      </c>
      <c r="I524" s="58" t="s">
        <v>9</v>
      </c>
      <c r="J524" s="54" t="s">
        <v>3</v>
      </c>
      <c r="K524" s="59">
        <v>0.32</v>
      </c>
      <c r="L524" s="59">
        <v>0.39</v>
      </c>
      <c r="M524" s="59">
        <v>0.4</v>
      </c>
      <c r="N524" s="60">
        <v>2</v>
      </c>
      <c r="O524" s="60">
        <v>9</v>
      </c>
      <c r="P524" s="61">
        <v>17</v>
      </c>
      <c r="Q524" s="62">
        <v>10.89</v>
      </c>
      <c r="R524" s="63">
        <v>185.13</v>
      </c>
      <c r="S524" s="62">
        <v>108.04</v>
      </c>
      <c r="T524" s="68">
        <f t="shared" si="177"/>
        <v>0.59422000000000008</v>
      </c>
      <c r="U524" s="67">
        <v>7.34</v>
      </c>
      <c r="V524" s="66" t="s">
        <v>45</v>
      </c>
      <c r="W524" s="63">
        <v>0</v>
      </c>
      <c r="X524" s="93">
        <f t="shared" si="179"/>
        <v>69.02</v>
      </c>
      <c r="Y524" s="94">
        <f t="shared" si="180"/>
        <v>69.02</v>
      </c>
      <c r="Z524" s="68">
        <v>0</v>
      </c>
      <c r="AA524" s="69">
        <f t="shared" si="178"/>
        <v>331.10422</v>
      </c>
      <c r="AB524" s="102"/>
      <c r="AC524" s="95" t="s">
        <v>1438</v>
      </c>
    </row>
    <row r="525" spans="1:29" x14ac:dyDescent="0.25">
      <c r="A525" s="96"/>
      <c r="B525" s="54">
        <v>80316</v>
      </c>
      <c r="C525" s="54" t="s">
        <v>2673</v>
      </c>
      <c r="D525" s="54" t="s">
        <v>2674</v>
      </c>
      <c r="E525" s="55">
        <v>45132</v>
      </c>
      <c r="F525" s="56" t="s">
        <v>44</v>
      </c>
      <c r="G525" s="54" t="s">
        <v>0</v>
      </c>
      <c r="H525" s="57" t="s">
        <v>71</v>
      </c>
      <c r="I525" s="58" t="s">
        <v>9</v>
      </c>
      <c r="J525" s="54" t="s">
        <v>3</v>
      </c>
      <c r="K525" s="59">
        <v>0.32</v>
      </c>
      <c r="L525" s="59">
        <v>0.39</v>
      </c>
      <c r="M525" s="59">
        <v>0.4</v>
      </c>
      <c r="N525" s="60">
        <v>1</v>
      </c>
      <c r="O525" s="60">
        <v>6</v>
      </c>
      <c r="P525" s="61">
        <v>8</v>
      </c>
      <c r="Q525" s="62">
        <v>10.89</v>
      </c>
      <c r="R525" s="63">
        <v>121.16</v>
      </c>
      <c r="S525" s="62">
        <v>23.76</v>
      </c>
      <c r="T525" s="68">
        <f t="shared" si="177"/>
        <v>0.13068000000000002</v>
      </c>
      <c r="U525" s="67">
        <v>7.34</v>
      </c>
      <c r="V525" s="66" t="s">
        <v>45</v>
      </c>
      <c r="W525" s="63">
        <v>0</v>
      </c>
      <c r="X525" s="93">
        <f t="shared" si="179"/>
        <v>32.479999999999997</v>
      </c>
      <c r="Y525" s="94">
        <f t="shared" si="180"/>
        <v>32.479999999999997</v>
      </c>
      <c r="Z525" s="68">
        <v>0</v>
      </c>
      <c r="AA525" s="69">
        <f t="shared" si="178"/>
        <v>193.59067999999996</v>
      </c>
      <c r="AB525" s="102"/>
      <c r="AC525" s="95" t="s">
        <v>1438</v>
      </c>
    </row>
    <row r="526" spans="1:29" x14ac:dyDescent="0.25">
      <c r="A526" s="96"/>
      <c r="B526" s="54">
        <v>80336</v>
      </c>
      <c r="C526" s="54" t="s">
        <v>2675</v>
      </c>
      <c r="D526" s="54" t="s">
        <v>2676</v>
      </c>
      <c r="E526" s="55">
        <v>45133</v>
      </c>
      <c r="F526" s="56" t="s">
        <v>44</v>
      </c>
      <c r="G526" s="54" t="s">
        <v>0</v>
      </c>
      <c r="H526" s="57" t="s">
        <v>71</v>
      </c>
      <c r="I526" s="58" t="s">
        <v>9</v>
      </c>
      <c r="J526" s="54" t="s">
        <v>3</v>
      </c>
      <c r="K526" s="59">
        <v>0.32</v>
      </c>
      <c r="L526" s="59">
        <v>0.39</v>
      </c>
      <c r="M526" s="59">
        <v>0.4</v>
      </c>
      <c r="N526" s="60">
        <v>1</v>
      </c>
      <c r="O526" s="60">
        <v>7</v>
      </c>
      <c r="P526" s="61">
        <v>8</v>
      </c>
      <c r="Q526" s="62">
        <v>10.89</v>
      </c>
      <c r="R526" s="63">
        <v>121.16</v>
      </c>
      <c r="S526" s="62">
        <v>5879.53</v>
      </c>
      <c r="T526" s="68">
        <f t="shared" si="177"/>
        <v>32.337415</v>
      </c>
      <c r="U526" s="67">
        <v>7.34</v>
      </c>
      <c r="V526" s="66" t="s">
        <v>64</v>
      </c>
      <c r="W526" s="63">
        <f t="shared" ref="W526" si="182">P526*3.53</f>
        <v>28.24</v>
      </c>
      <c r="X526" s="93">
        <f t="shared" si="179"/>
        <v>32.479999999999997</v>
      </c>
      <c r="Y526" s="94">
        <f t="shared" si="180"/>
        <v>32.479999999999997</v>
      </c>
      <c r="Z526" s="68">
        <v>0</v>
      </c>
      <c r="AA526" s="69">
        <f t="shared" si="178"/>
        <v>254.03741499999998</v>
      </c>
      <c r="AB526" s="102"/>
      <c r="AC526" s="95" t="s">
        <v>2677</v>
      </c>
    </row>
    <row r="527" spans="1:29" x14ac:dyDescent="0.25">
      <c r="A527" s="96"/>
      <c r="B527" s="54">
        <v>80335</v>
      </c>
      <c r="C527" s="54" t="s">
        <v>2678</v>
      </c>
      <c r="D527" s="54" t="s">
        <v>2679</v>
      </c>
      <c r="E527" s="55">
        <v>45133</v>
      </c>
      <c r="F527" s="56" t="s">
        <v>44</v>
      </c>
      <c r="G527" s="54" t="s">
        <v>0</v>
      </c>
      <c r="H527" s="57" t="s">
        <v>1</v>
      </c>
      <c r="I527" s="58" t="s">
        <v>2</v>
      </c>
      <c r="J527" s="54" t="s">
        <v>3</v>
      </c>
      <c r="K527" s="59">
        <v>0.47</v>
      </c>
      <c r="L527" s="59">
        <v>0.52</v>
      </c>
      <c r="M527" s="59">
        <v>0.45</v>
      </c>
      <c r="N527" s="60">
        <v>1</v>
      </c>
      <c r="O527" s="60">
        <v>16</v>
      </c>
      <c r="P527" s="61">
        <v>18</v>
      </c>
      <c r="Q527" s="62">
        <v>14.56</v>
      </c>
      <c r="R527" s="63">
        <v>262.08</v>
      </c>
      <c r="S527" s="62">
        <v>29817.49</v>
      </c>
      <c r="T527" s="68">
        <f t="shared" si="177"/>
        <v>163.99619500000003</v>
      </c>
      <c r="U527" s="67">
        <v>7.34</v>
      </c>
      <c r="V527" s="66" t="s">
        <v>45</v>
      </c>
      <c r="W527" s="63">
        <v>0</v>
      </c>
      <c r="X527" s="93">
        <f t="shared" si="179"/>
        <v>73.08</v>
      </c>
      <c r="Y527" s="94">
        <f t="shared" si="180"/>
        <v>73.08</v>
      </c>
      <c r="Z527" s="68">
        <v>0</v>
      </c>
      <c r="AA527" s="69">
        <f t="shared" si="178"/>
        <v>579.57619499999998</v>
      </c>
      <c r="AB527" s="102"/>
      <c r="AC527" s="95" t="s">
        <v>2680</v>
      </c>
    </row>
    <row r="528" spans="1:29" x14ac:dyDescent="0.25">
      <c r="A528" s="96"/>
      <c r="B528" s="54">
        <v>80337</v>
      </c>
      <c r="C528" s="54" t="s">
        <v>2681</v>
      </c>
      <c r="D528" s="54" t="s">
        <v>2682</v>
      </c>
      <c r="E528" s="55">
        <v>45133</v>
      </c>
      <c r="F528" s="56" t="s">
        <v>44</v>
      </c>
      <c r="G528" s="54" t="s">
        <v>0</v>
      </c>
      <c r="H528" s="57" t="s">
        <v>48</v>
      </c>
      <c r="I528" s="58" t="s">
        <v>9</v>
      </c>
      <c r="J528" s="54" t="s">
        <v>10</v>
      </c>
      <c r="K528" s="59">
        <v>0.56999999999999995</v>
      </c>
      <c r="L528" s="59">
        <v>0.49</v>
      </c>
      <c r="M528" s="59">
        <v>0.83</v>
      </c>
      <c r="N528" s="60">
        <v>10</v>
      </c>
      <c r="O528" s="60">
        <v>270</v>
      </c>
      <c r="P528" s="61">
        <v>386</v>
      </c>
      <c r="Q528" s="62">
        <v>7.31</v>
      </c>
      <c r="R528" s="63">
        <v>2821.66</v>
      </c>
      <c r="S528" s="62">
        <v>133521.5</v>
      </c>
      <c r="T528" s="68">
        <f t="shared" si="177"/>
        <v>734.3682500000001</v>
      </c>
      <c r="U528" s="67">
        <v>7.34</v>
      </c>
      <c r="V528" s="66" t="s">
        <v>45</v>
      </c>
      <c r="W528" s="63">
        <v>0</v>
      </c>
      <c r="X528" s="93">
        <f t="shared" si="179"/>
        <v>1567.1599999999999</v>
      </c>
      <c r="Y528" s="94">
        <f t="shared" si="180"/>
        <v>1567.1599999999999</v>
      </c>
      <c r="Z528" s="68">
        <f t="shared" ref="Z528" si="183">P528*3.53</f>
        <v>1362.58</v>
      </c>
      <c r="AA528" s="69">
        <f t="shared" si="178"/>
        <v>8060.2682499999992</v>
      </c>
      <c r="AB528" s="102"/>
      <c r="AC528" s="95" t="s">
        <v>2683</v>
      </c>
    </row>
    <row r="529" spans="1:29" x14ac:dyDescent="0.25">
      <c r="A529" s="96"/>
      <c r="B529" s="54">
        <v>80338</v>
      </c>
      <c r="C529" s="54" t="s">
        <v>2684</v>
      </c>
      <c r="D529" s="54" t="s">
        <v>2685</v>
      </c>
      <c r="E529" s="55">
        <v>45133</v>
      </c>
      <c r="F529" s="56" t="s">
        <v>44</v>
      </c>
      <c r="G529" s="54" t="s">
        <v>0</v>
      </c>
      <c r="H529" s="57" t="s">
        <v>67</v>
      </c>
      <c r="I529" s="58" t="s">
        <v>22</v>
      </c>
      <c r="J529" s="54" t="s">
        <v>3</v>
      </c>
      <c r="K529" s="59">
        <v>0.56999999999999995</v>
      </c>
      <c r="L529" s="59">
        <v>0.48</v>
      </c>
      <c r="M529" s="59">
        <v>0.83</v>
      </c>
      <c r="N529" s="60">
        <v>7</v>
      </c>
      <c r="O529" s="60">
        <v>133</v>
      </c>
      <c r="P529" s="61">
        <v>265</v>
      </c>
      <c r="Q529" s="62">
        <v>19.73</v>
      </c>
      <c r="R529" s="63">
        <v>5228.45</v>
      </c>
      <c r="S529" s="62">
        <v>146193.46</v>
      </c>
      <c r="T529" s="68">
        <f t="shared" si="177"/>
        <v>804.06403</v>
      </c>
      <c r="U529" s="67">
        <v>7.34</v>
      </c>
      <c r="V529" s="66" t="s">
        <v>45</v>
      </c>
      <c r="W529" s="63">
        <v>0</v>
      </c>
      <c r="X529" s="93">
        <f t="shared" si="179"/>
        <v>1075.8999999999999</v>
      </c>
      <c r="Y529" s="94">
        <f t="shared" si="180"/>
        <v>1075.8999999999999</v>
      </c>
      <c r="Z529" s="68">
        <v>0</v>
      </c>
      <c r="AA529" s="69">
        <f t="shared" si="178"/>
        <v>8191.6540299999997</v>
      </c>
      <c r="AB529" s="102"/>
      <c r="AC529" s="95" t="s">
        <v>2686</v>
      </c>
    </row>
    <row r="530" spans="1:29" x14ac:dyDescent="0.25">
      <c r="A530" s="96"/>
      <c r="B530" s="54">
        <v>80349</v>
      </c>
      <c r="C530" s="54" t="s">
        <v>2687</v>
      </c>
      <c r="D530" s="54" t="s">
        <v>2688</v>
      </c>
      <c r="E530" s="55">
        <v>45133</v>
      </c>
      <c r="F530" s="56" t="s">
        <v>44</v>
      </c>
      <c r="G530" s="54" t="s">
        <v>0</v>
      </c>
      <c r="H530" s="57" t="s">
        <v>67</v>
      </c>
      <c r="I530" s="58" t="s">
        <v>22</v>
      </c>
      <c r="J530" s="54" t="s">
        <v>3</v>
      </c>
      <c r="K530" s="59">
        <v>0.62</v>
      </c>
      <c r="L530" s="59">
        <v>0.6</v>
      </c>
      <c r="M530" s="59">
        <v>0.62</v>
      </c>
      <c r="N530" s="60">
        <v>4</v>
      </c>
      <c r="O530" s="60">
        <v>59</v>
      </c>
      <c r="P530" s="61">
        <v>154</v>
      </c>
      <c r="Q530" s="62">
        <v>19.73</v>
      </c>
      <c r="R530" s="63">
        <v>3038.42</v>
      </c>
      <c r="S530" s="62">
        <v>39000.01</v>
      </c>
      <c r="T530" s="68">
        <f t="shared" si="177"/>
        <v>214.50005500000003</v>
      </c>
      <c r="U530" s="67">
        <v>7.34</v>
      </c>
      <c r="V530" s="66" t="s">
        <v>45</v>
      </c>
      <c r="W530" s="63">
        <v>0</v>
      </c>
      <c r="X530" s="93">
        <f t="shared" si="179"/>
        <v>625.2399999999999</v>
      </c>
      <c r="Y530" s="94">
        <f t="shared" si="180"/>
        <v>625.2399999999999</v>
      </c>
      <c r="Z530" s="68">
        <v>0</v>
      </c>
      <c r="AA530" s="69">
        <f t="shared" si="178"/>
        <v>4510.7400550000002</v>
      </c>
      <c r="AB530" s="102"/>
      <c r="AC530" s="95" t="s">
        <v>2689</v>
      </c>
    </row>
    <row r="531" spans="1:29" x14ac:dyDescent="0.25">
      <c r="A531" s="96"/>
      <c r="B531" s="54">
        <v>80334</v>
      </c>
      <c r="C531" s="54" t="s">
        <v>2690</v>
      </c>
      <c r="D531" s="54" t="s">
        <v>2691</v>
      </c>
      <c r="E531" s="55">
        <v>45133</v>
      </c>
      <c r="F531" s="56" t="s">
        <v>44</v>
      </c>
      <c r="G531" s="54" t="s">
        <v>0</v>
      </c>
      <c r="H531" s="57" t="s">
        <v>57</v>
      </c>
      <c r="I531" s="58" t="s">
        <v>12</v>
      </c>
      <c r="J531" s="54" t="s">
        <v>3</v>
      </c>
      <c r="K531" s="59">
        <v>0.56999999999999995</v>
      </c>
      <c r="L531" s="59">
        <v>0.49</v>
      </c>
      <c r="M531" s="59">
        <v>0.83</v>
      </c>
      <c r="N531" s="60">
        <v>91</v>
      </c>
      <c r="O531" s="60">
        <v>1948</v>
      </c>
      <c r="P531" s="61">
        <v>3516</v>
      </c>
      <c r="Q531" s="62">
        <v>11.8</v>
      </c>
      <c r="R531" s="63">
        <v>41488.800000000003</v>
      </c>
      <c r="S531" s="62">
        <v>1997970.92</v>
      </c>
      <c r="T531" s="68">
        <f t="shared" si="177"/>
        <v>10988.84006</v>
      </c>
      <c r="U531" s="67">
        <v>7.34</v>
      </c>
      <c r="V531" s="66" t="s">
        <v>45</v>
      </c>
      <c r="W531" s="63">
        <v>0</v>
      </c>
      <c r="X531" s="93">
        <f t="shared" si="179"/>
        <v>14274.96</v>
      </c>
      <c r="Y531" s="94">
        <f t="shared" si="180"/>
        <v>14274.96</v>
      </c>
      <c r="Z531" s="68">
        <v>0</v>
      </c>
      <c r="AA531" s="69">
        <f t="shared" si="178"/>
        <v>81034.900059999985</v>
      </c>
      <c r="AB531" s="102"/>
      <c r="AC531" s="95" t="s">
        <v>2692</v>
      </c>
    </row>
    <row r="532" spans="1:29" x14ac:dyDescent="0.25">
      <c r="A532" s="96"/>
      <c r="B532" s="54">
        <v>80341</v>
      </c>
      <c r="C532" s="54" t="s">
        <v>2693</v>
      </c>
      <c r="D532" s="54" t="s">
        <v>2694</v>
      </c>
      <c r="E532" s="55">
        <v>45133</v>
      </c>
      <c r="F532" s="56" t="s">
        <v>44</v>
      </c>
      <c r="G532" s="54" t="s">
        <v>0</v>
      </c>
      <c r="H532" s="57" t="s">
        <v>50</v>
      </c>
      <c r="I532" s="58" t="s">
        <v>15</v>
      </c>
      <c r="J532" s="54" t="s">
        <v>10</v>
      </c>
      <c r="K532" s="59">
        <v>0.56999999999999995</v>
      </c>
      <c r="L532" s="59">
        <v>0.49</v>
      </c>
      <c r="M532" s="59">
        <v>0.83</v>
      </c>
      <c r="N532" s="60">
        <v>34</v>
      </c>
      <c r="O532" s="60">
        <v>814</v>
      </c>
      <c r="P532" s="61">
        <v>1314</v>
      </c>
      <c r="Q532" s="62">
        <v>6.76</v>
      </c>
      <c r="R532" s="63">
        <v>8882.64</v>
      </c>
      <c r="S532" s="62">
        <v>1308432.6399999999</v>
      </c>
      <c r="T532" s="68">
        <f t="shared" si="177"/>
        <v>7196.3795200000004</v>
      </c>
      <c r="U532" s="67">
        <v>7.34</v>
      </c>
      <c r="V532" s="66" t="s">
        <v>45</v>
      </c>
      <c r="W532" s="63">
        <v>0</v>
      </c>
      <c r="X532" s="93">
        <f t="shared" si="179"/>
        <v>5334.8399999999992</v>
      </c>
      <c r="Y532" s="94">
        <f t="shared" si="180"/>
        <v>5334.8399999999992</v>
      </c>
      <c r="Z532" s="68">
        <f t="shared" ref="Z532" si="184">P532*3.53</f>
        <v>4638.42</v>
      </c>
      <c r="AA532" s="69">
        <f t="shared" si="178"/>
        <v>31394.459519999997</v>
      </c>
      <c r="AB532" s="102"/>
      <c r="AC532" s="95" t="s">
        <v>2695</v>
      </c>
    </row>
    <row r="533" spans="1:29" x14ac:dyDescent="0.25">
      <c r="A533" s="96"/>
      <c r="B533" s="54">
        <v>80339</v>
      </c>
      <c r="C533" s="54" t="s">
        <v>2696</v>
      </c>
      <c r="D533" s="54" t="s">
        <v>2697</v>
      </c>
      <c r="E533" s="55">
        <v>45133</v>
      </c>
      <c r="F533" s="56" t="s">
        <v>44</v>
      </c>
      <c r="G533" s="54" t="s">
        <v>0</v>
      </c>
      <c r="H533" s="57" t="s">
        <v>60</v>
      </c>
      <c r="I533" s="58" t="s">
        <v>7</v>
      </c>
      <c r="J533" s="54" t="s">
        <v>3</v>
      </c>
      <c r="K533" s="59">
        <v>0</v>
      </c>
      <c r="L533" s="59">
        <v>0</v>
      </c>
      <c r="M533" s="59">
        <v>0</v>
      </c>
      <c r="N533" s="60">
        <v>109</v>
      </c>
      <c r="O533" s="60">
        <v>2496</v>
      </c>
      <c r="P533" s="61">
        <v>4257</v>
      </c>
      <c r="Q533" s="62">
        <v>13.77</v>
      </c>
      <c r="R533" s="63">
        <v>58618.89</v>
      </c>
      <c r="S533" s="62">
        <v>3080348.7</v>
      </c>
      <c r="T533" s="68">
        <f t="shared" si="177"/>
        <v>16941.917850000002</v>
      </c>
      <c r="U533" s="67">
        <v>7.34</v>
      </c>
      <c r="V533" s="66" t="s">
        <v>45</v>
      </c>
      <c r="W533" s="63">
        <v>0</v>
      </c>
      <c r="X533" s="93">
        <f t="shared" si="179"/>
        <v>17283.419999999998</v>
      </c>
      <c r="Y533" s="94">
        <f t="shared" si="180"/>
        <v>17283.419999999998</v>
      </c>
      <c r="Z533" s="68">
        <v>0</v>
      </c>
      <c r="AA533" s="69">
        <f t="shared" si="178"/>
        <v>110134.98784999999</v>
      </c>
      <c r="AB533" s="102"/>
      <c r="AC533" s="95" t="s">
        <v>1429</v>
      </c>
    </row>
    <row r="534" spans="1:29" x14ac:dyDescent="0.25">
      <c r="A534" s="96"/>
      <c r="B534" s="54">
        <v>80333</v>
      </c>
      <c r="C534" s="54" t="s">
        <v>2698</v>
      </c>
      <c r="D534" s="54" t="s">
        <v>2699</v>
      </c>
      <c r="E534" s="55">
        <v>45133</v>
      </c>
      <c r="F534" s="56" t="s">
        <v>44</v>
      </c>
      <c r="G534" s="54" t="s">
        <v>0</v>
      </c>
      <c r="H534" s="57" t="s">
        <v>74</v>
      </c>
      <c r="I534" s="58" t="s">
        <v>8</v>
      </c>
      <c r="J534" s="54" t="s">
        <v>3</v>
      </c>
      <c r="K534" s="59">
        <v>0</v>
      </c>
      <c r="L534" s="59">
        <v>0</v>
      </c>
      <c r="M534" s="59">
        <v>0</v>
      </c>
      <c r="N534" s="60">
        <v>111</v>
      </c>
      <c r="O534" s="60">
        <v>3300</v>
      </c>
      <c r="P534" s="61">
        <v>4155</v>
      </c>
      <c r="Q534" s="62">
        <v>15.56</v>
      </c>
      <c r="R534" s="63">
        <v>64651.8</v>
      </c>
      <c r="S534" s="62">
        <v>9578153.8800000008</v>
      </c>
      <c r="T534" s="68">
        <f t="shared" si="177"/>
        <v>52679.846340000011</v>
      </c>
      <c r="U534" s="67">
        <v>7.34</v>
      </c>
      <c r="V534" s="66" t="s">
        <v>45</v>
      </c>
      <c r="W534" s="63">
        <v>0</v>
      </c>
      <c r="X534" s="93">
        <f t="shared" si="179"/>
        <v>16869.3</v>
      </c>
      <c r="Y534" s="94">
        <f t="shared" si="180"/>
        <v>16869.3</v>
      </c>
      <c r="Z534" s="68">
        <v>0</v>
      </c>
      <c r="AA534" s="69">
        <f t="shared" si="178"/>
        <v>151077.58633999998</v>
      </c>
      <c r="AB534" s="102"/>
      <c r="AC534" s="95" t="s">
        <v>2700</v>
      </c>
    </row>
    <row r="535" spans="1:29" x14ac:dyDescent="0.25">
      <c r="A535" s="96"/>
      <c r="B535" s="54">
        <v>80350</v>
      </c>
      <c r="C535" s="54" t="s">
        <v>2701</v>
      </c>
      <c r="D535" s="54" t="s">
        <v>2702</v>
      </c>
      <c r="E535" s="55">
        <v>45133</v>
      </c>
      <c r="F535" s="56" t="s">
        <v>44</v>
      </c>
      <c r="G535" s="54" t="s">
        <v>0</v>
      </c>
      <c r="H535" s="57" t="s">
        <v>75</v>
      </c>
      <c r="I535" s="58" t="s">
        <v>20</v>
      </c>
      <c r="J535" s="54" t="s">
        <v>3</v>
      </c>
      <c r="K535" s="59">
        <v>0.32</v>
      </c>
      <c r="L535" s="59">
        <v>0.39</v>
      </c>
      <c r="M535" s="59">
        <v>0.4</v>
      </c>
      <c r="N535" s="60">
        <v>1</v>
      </c>
      <c r="O535" s="60">
        <v>7</v>
      </c>
      <c r="P535" s="61">
        <v>8</v>
      </c>
      <c r="Q535" s="62">
        <v>25.66</v>
      </c>
      <c r="R535" s="63">
        <v>205.28</v>
      </c>
      <c r="S535" s="62">
        <v>3658.37</v>
      </c>
      <c r="T535" s="68">
        <f t="shared" si="177"/>
        <v>20.121035000000003</v>
      </c>
      <c r="U535" s="67">
        <v>7.34</v>
      </c>
      <c r="V535" s="66" t="s">
        <v>64</v>
      </c>
      <c r="W535" s="63">
        <f t="shared" ref="W535:W536" si="185">P535*3.53</f>
        <v>28.24</v>
      </c>
      <c r="X535" s="93">
        <f t="shared" si="179"/>
        <v>32.479999999999997</v>
      </c>
      <c r="Y535" s="94">
        <f t="shared" si="180"/>
        <v>32.479999999999997</v>
      </c>
      <c r="Z535" s="68">
        <v>0</v>
      </c>
      <c r="AA535" s="69">
        <f t="shared" si="178"/>
        <v>325.94103500000006</v>
      </c>
      <c r="AB535" s="102"/>
      <c r="AC535" s="95" t="s">
        <v>2703</v>
      </c>
    </row>
    <row r="536" spans="1:29" x14ac:dyDescent="0.25">
      <c r="A536" s="96"/>
      <c r="B536" s="54">
        <v>80353</v>
      </c>
      <c r="C536" s="54" t="s">
        <v>2704</v>
      </c>
      <c r="D536" s="54" t="s">
        <v>2705</v>
      </c>
      <c r="E536" s="55">
        <v>45133</v>
      </c>
      <c r="F536" s="56" t="s">
        <v>44</v>
      </c>
      <c r="G536" s="54" t="s">
        <v>0</v>
      </c>
      <c r="H536" s="57" t="s">
        <v>75</v>
      </c>
      <c r="I536" s="58" t="s">
        <v>20</v>
      </c>
      <c r="J536" s="54" t="s">
        <v>3</v>
      </c>
      <c r="K536" s="59">
        <v>0.56999999999999995</v>
      </c>
      <c r="L536" s="59">
        <v>0.49</v>
      </c>
      <c r="M536" s="59">
        <v>0.83</v>
      </c>
      <c r="N536" s="60">
        <v>1</v>
      </c>
      <c r="O536" s="60">
        <v>18</v>
      </c>
      <c r="P536" s="61">
        <v>39</v>
      </c>
      <c r="Q536" s="62">
        <v>22.42</v>
      </c>
      <c r="R536" s="63">
        <v>874.38</v>
      </c>
      <c r="S536" s="62">
        <v>16462.669999999998</v>
      </c>
      <c r="T536" s="68">
        <f t="shared" si="177"/>
        <v>90.544685000000001</v>
      </c>
      <c r="U536" s="67">
        <v>7.34</v>
      </c>
      <c r="V536" s="66" t="s">
        <v>64</v>
      </c>
      <c r="W536" s="63">
        <f t="shared" si="185"/>
        <v>137.66999999999999</v>
      </c>
      <c r="X536" s="93">
        <f t="shared" si="179"/>
        <v>158.33999999999997</v>
      </c>
      <c r="Y536" s="94">
        <f t="shared" si="180"/>
        <v>158.33999999999997</v>
      </c>
      <c r="Z536" s="68">
        <v>0</v>
      </c>
      <c r="AA536" s="69">
        <f t="shared" si="178"/>
        <v>1426.6146849999998</v>
      </c>
      <c r="AB536" s="102"/>
      <c r="AC536" s="95" t="s">
        <v>2703</v>
      </c>
    </row>
    <row r="537" spans="1:29" x14ac:dyDescent="0.25">
      <c r="A537" s="96"/>
      <c r="B537" s="54">
        <v>79278</v>
      </c>
      <c r="C537" s="54" t="s">
        <v>2706</v>
      </c>
      <c r="D537" s="54" t="s">
        <v>2707</v>
      </c>
      <c r="E537" s="55">
        <v>45125</v>
      </c>
      <c r="F537" s="56" t="s">
        <v>44</v>
      </c>
      <c r="G537" s="54" t="s">
        <v>0</v>
      </c>
      <c r="H537" s="57" t="s">
        <v>81</v>
      </c>
      <c r="I537" s="58" t="s">
        <v>5</v>
      </c>
      <c r="J537" s="54" t="s">
        <v>10</v>
      </c>
      <c r="K537" s="59">
        <v>0.32</v>
      </c>
      <c r="L537" s="59">
        <v>0.39</v>
      </c>
      <c r="M537" s="59">
        <v>0.4</v>
      </c>
      <c r="N537" s="60">
        <v>1</v>
      </c>
      <c r="O537" s="60">
        <v>9</v>
      </c>
      <c r="P537" s="61">
        <v>9</v>
      </c>
      <c r="Q537" s="62">
        <v>15.21</v>
      </c>
      <c r="R537" s="63">
        <v>136.88999999999999</v>
      </c>
      <c r="S537" s="62">
        <v>10975.12</v>
      </c>
      <c r="T537" s="68">
        <f t="shared" si="177"/>
        <v>60.363160000000008</v>
      </c>
      <c r="U537" s="67">
        <v>7.34</v>
      </c>
      <c r="V537" s="66" t="s">
        <v>45</v>
      </c>
      <c r="W537" s="63">
        <v>0</v>
      </c>
      <c r="X537" s="93">
        <f t="shared" si="179"/>
        <v>36.54</v>
      </c>
      <c r="Y537" s="94">
        <f t="shared" si="180"/>
        <v>36.54</v>
      </c>
      <c r="Z537" s="68">
        <f t="shared" ref="Z537" si="186">P537*3.53</f>
        <v>31.77</v>
      </c>
      <c r="AA537" s="69">
        <f t="shared" si="178"/>
        <v>309.44315999999998</v>
      </c>
      <c r="AB537" s="102"/>
      <c r="AC537" s="95" t="s">
        <v>2708</v>
      </c>
    </row>
    <row r="538" spans="1:29" x14ac:dyDescent="0.25">
      <c r="A538" s="96"/>
      <c r="B538" s="54">
        <v>79275</v>
      </c>
      <c r="C538" s="54" t="s">
        <v>2709</v>
      </c>
      <c r="D538" s="54" t="s">
        <v>2710</v>
      </c>
      <c r="E538" s="55">
        <v>45125</v>
      </c>
      <c r="F538" s="56" t="s">
        <v>44</v>
      </c>
      <c r="G538" s="54" t="s">
        <v>0</v>
      </c>
      <c r="H538" s="57" t="s">
        <v>60</v>
      </c>
      <c r="I538" s="58" t="s">
        <v>7</v>
      </c>
      <c r="J538" s="54" t="s">
        <v>3</v>
      </c>
      <c r="K538" s="59">
        <v>0.3</v>
      </c>
      <c r="L538" s="59">
        <v>0.4</v>
      </c>
      <c r="M538" s="59">
        <v>0.38</v>
      </c>
      <c r="N538" s="60">
        <v>1</v>
      </c>
      <c r="O538" s="60">
        <v>8</v>
      </c>
      <c r="P538" s="61">
        <v>8</v>
      </c>
      <c r="Q538" s="62">
        <v>24.74</v>
      </c>
      <c r="R538" s="63">
        <v>197.92</v>
      </c>
      <c r="S538" s="62">
        <v>74686.86</v>
      </c>
      <c r="T538" s="68">
        <f t="shared" si="177"/>
        <v>410.77773000000002</v>
      </c>
      <c r="U538" s="67">
        <v>7.34</v>
      </c>
      <c r="V538" s="66" t="s">
        <v>45</v>
      </c>
      <c r="W538" s="63">
        <v>0</v>
      </c>
      <c r="X538" s="93">
        <f t="shared" si="179"/>
        <v>32.479999999999997</v>
      </c>
      <c r="Y538" s="94">
        <f t="shared" si="180"/>
        <v>32.479999999999997</v>
      </c>
      <c r="Z538" s="68">
        <v>0</v>
      </c>
      <c r="AA538" s="69">
        <f t="shared" si="178"/>
        <v>680.99773000000005</v>
      </c>
      <c r="AB538" s="102"/>
      <c r="AC538" s="95" t="s">
        <v>2711</v>
      </c>
    </row>
    <row r="539" spans="1:29" x14ac:dyDescent="0.25">
      <c r="A539" s="96"/>
      <c r="B539" s="54">
        <v>80356</v>
      </c>
      <c r="C539" s="54" t="s">
        <v>2712</v>
      </c>
      <c r="D539" s="54" t="s">
        <v>2713</v>
      </c>
      <c r="E539" s="55">
        <v>45133</v>
      </c>
      <c r="F539" s="56" t="s">
        <v>44</v>
      </c>
      <c r="G539" s="54" t="s">
        <v>0</v>
      </c>
      <c r="H539" s="57" t="s">
        <v>66</v>
      </c>
      <c r="I539" s="58" t="s">
        <v>6</v>
      </c>
      <c r="J539" s="54" t="s">
        <v>3</v>
      </c>
      <c r="K539" s="59">
        <v>0.32</v>
      </c>
      <c r="L539" s="59">
        <v>0.39</v>
      </c>
      <c r="M539" s="59">
        <v>0.4</v>
      </c>
      <c r="N539" s="60">
        <v>1</v>
      </c>
      <c r="O539" s="60">
        <v>9</v>
      </c>
      <c r="P539" s="61">
        <v>9</v>
      </c>
      <c r="Q539" s="62">
        <v>25.49</v>
      </c>
      <c r="R539" s="63">
        <v>229.41</v>
      </c>
      <c r="S539" s="62">
        <v>3760.09</v>
      </c>
      <c r="T539" s="68">
        <f t="shared" si="177"/>
        <v>20.680495000000004</v>
      </c>
      <c r="U539" s="67">
        <v>7.34</v>
      </c>
      <c r="V539" s="66" t="s">
        <v>45</v>
      </c>
      <c r="W539" s="63">
        <v>0</v>
      </c>
      <c r="X539" s="93">
        <f t="shared" si="179"/>
        <v>36.54</v>
      </c>
      <c r="Y539" s="94">
        <f t="shared" si="180"/>
        <v>36.54</v>
      </c>
      <c r="Z539" s="68">
        <v>0</v>
      </c>
      <c r="AA539" s="69">
        <f t="shared" si="178"/>
        <v>330.51049500000005</v>
      </c>
      <c r="AB539" s="102"/>
      <c r="AC539" s="95" t="s">
        <v>2714</v>
      </c>
    </row>
    <row r="540" spans="1:29" x14ac:dyDescent="0.25">
      <c r="A540" s="96"/>
      <c r="B540" s="54">
        <v>80354</v>
      </c>
      <c r="C540" s="54" t="s">
        <v>2715</v>
      </c>
      <c r="D540" s="54" t="s">
        <v>2716</v>
      </c>
      <c r="E540" s="55">
        <v>45133</v>
      </c>
      <c r="F540" s="56" t="s">
        <v>44</v>
      </c>
      <c r="G540" s="54" t="s">
        <v>0</v>
      </c>
      <c r="H540" s="57" t="s">
        <v>55</v>
      </c>
      <c r="I540" s="58" t="s">
        <v>18</v>
      </c>
      <c r="J540" s="54" t="s">
        <v>3</v>
      </c>
      <c r="K540" s="59">
        <v>0.56999999999999995</v>
      </c>
      <c r="L540" s="59">
        <v>0.49</v>
      </c>
      <c r="M540" s="59">
        <v>0.83</v>
      </c>
      <c r="N540" s="60">
        <v>1</v>
      </c>
      <c r="O540" s="60">
        <v>20</v>
      </c>
      <c r="P540" s="61">
        <v>39</v>
      </c>
      <c r="Q540" s="62">
        <v>10.23</v>
      </c>
      <c r="R540" s="63">
        <v>398.97</v>
      </c>
      <c r="S540" s="62">
        <v>7520.2</v>
      </c>
      <c r="T540" s="68">
        <f t="shared" si="177"/>
        <v>41.3611</v>
      </c>
      <c r="U540" s="67">
        <v>7.34</v>
      </c>
      <c r="V540" s="66" t="s">
        <v>45</v>
      </c>
      <c r="W540" s="63">
        <v>0</v>
      </c>
      <c r="X540" s="93">
        <f t="shared" si="179"/>
        <v>158.33999999999997</v>
      </c>
      <c r="Y540" s="94">
        <f t="shared" si="180"/>
        <v>158.33999999999997</v>
      </c>
      <c r="Z540" s="68">
        <v>0</v>
      </c>
      <c r="AA540" s="69">
        <f t="shared" si="178"/>
        <v>764.35109999999986</v>
      </c>
      <c r="AB540" s="102"/>
      <c r="AC540" s="95" t="s">
        <v>2717</v>
      </c>
    </row>
    <row r="541" spans="1:29" x14ac:dyDescent="0.25">
      <c r="A541" s="96"/>
      <c r="B541" s="54">
        <v>80348</v>
      </c>
      <c r="C541" s="54" t="s">
        <v>2718</v>
      </c>
      <c r="D541" s="54" t="s">
        <v>2719</v>
      </c>
      <c r="E541" s="55">
        <v>45133</v>
      </c>
      <c r="F541" s="56" t="s">
        <v>44</v>
      </c>
      <c r="G541" s="54" t="s">
        <v>0</v>
      </c>
      <c r="H541" s="57" t="s">
        <v>1</v>
      </c>
      <c r="I541" s="58" t="s">
        <v>2</v>
      </c>
      <c r="J541" s="54" t="s">
        <v>3</v>
      </c>
      <c r="K541" s="59">
        <v>0.56999999999999995</v>
      </c>
      <c r="L541" s="59">
        <v>0.49</v>
      </c>
      <c r="M541" s="59">
        <v>0.83</v>
      </c>
      <c r="N541" s="60">
        <v>1</v>
      </c>
      <c r="O541" s="60">
        <v>17</v>
      </c>
      <c r="P541" s="61">
        <v>39</v>
      </c>
      <c r="Q541" s="62">
        <v>12.74</v>
      </c>
      <c r="R541" s="63">
        <v>496.86</v>
      </c>
      <c r="S541" s="62">
        <v>5038.5200000000004</v>
      </c>
      <c r="T541" s="68">
        <f t="shared" si="177"/>
        <v>27.711860000000005</v>
      </c>
      <c r="U541" s="67">
        <v>7.34</v>
      </c>
      <c r="V541" s="66" t="s">
        <v>45</v>
      </c>
      <c r="W541" s="63">
        <v>0</v>
      </c>
      <c r="X541" s="93">
        <f t="shared" si="179"/>
        <v>158.33999999999997</v>
      </c>
      <c r="Y541" s="94">
        <f t="shared" si="180"/>
        <v>158.33999999999997</v>
      </c>
      <c r="Z541" s="68">
        <v>0</v>
      </c>
      <c r="AA541" s="69">
        <f t="shared" si="178"/>
        <v>848.59186</v>
      </c>
      <c r="AB541" s="102"/>
      <c r="AC541" s="95" t="s">
        <v>2720</v>
      </c>
    </row>
    <row r="542" spans="1:29" x14ac:dyDescent="0.25">
      <c r="A542" s="96"/>
      <c r="B542" s="54">
        <v>80357</v>
      </c>
      <c r="C542" s="54" t="s">
        <v>2721</v>
      </c>
      <c r="D542" s="54" t="s">
        <v>2722</v>
      </c>
      <c r="E542" s="55">
        <v>45133</v>
      </c>
      <c r="F542" s="56" t="s">
        <v>44</v>
      </c>
      <c r="G542" s="54" t="s">
        <v>0</v>
      </c>
      <c r="H542" s="57" t="s">
        <v>66</v>
      </c>
      <c r="I542" s="58" t="s">
        <v>6</v>
      </c>
      <c r="J542" s="54" t="s">
        <v>3</v>
      </c>
      <c r="K542" s="59">
        <v>0.32</v>
      </c>
      <c r="L542" s="59">
        <v>0.39</v>
      </c>
      <c r="M542" s="59">
        <v>0.4</v>
      </c>
      <c r="N542" s="60">
        <v>1</v>
      </c>
      <c r="O542" s="60">
        <v>10</v>
      </c>
      <c r="P542" s="61">
        <v>10</v>
      </c>
      <c r="Q542" s="62">
        <v>25.49</v>
      </c>
      <c r="R542" s="63">
        <v>254.9</v>
      </c>
      <c r="S542" s="62">
        <v>4005.64</v>
      </c>
      <c r="T542" s="68">
        <f t="shared" si="177"/>
        <v>22.031020000000002</v>
      </c>
      <c r="U542" s="67">
        <v>7.34</v>
      </c>
      <c r="V542" s="66" t="s">
        <v>45</v>
      </c>
      <c r="W542" s="63">
        <v>0</v>
      </c>
      <c r="X542" s="93">
        <f t="shared" si="179"/>
        <v>40.599999999999994</v>
      </c>
      <c r="Y542" s="94">
        <f t="shared" si="180"/>
        <v>40.599999999999994</v>
      </c>
      <c r="Z542" s="68">
        <v>0</v>
      </c>
      <c r="AA542" s="69">
        <f t="shared" si="178"/>
        <v>365.47101999999995</v>
      </c>
      <c r="AB542" s="102"/>
      <c r="AC542" s="95" t="s">
        <v>2714</v>
      </c>
    </row>
    <row r="543" spans="1:29" x14ac:dyDescent="0.25">
      <c r="A543" s="96"/>
      <c r="B543" s="54">
        <v>80346</v>
      </c>
      <c r="C543" s="54" t="s">
        <v>2723</v>
      </c>
      <c r="D543" s="54" t="s">
        <v>2724</v>
      </c>
      <c r="E543" s="55">
        <v>45133</v>
      </c>
      <c r="F543" s="56" t="s">
        <v>44</v>
      </c>
      <c r="G543" s="54" t="s">
        <v>0</v>
      </c>
      <c r="H543" s="57" t="s">
        <v>78</v>
      </c>
      <c r="I543" s="58" t="s">
        <v>14</v>
      </c>
      <c r="J543" s="54" t="s">
        <v>10</v>
      </c>
      <c r="K543" s="59">
        <v>0.56999999999999995</v>
      </c>
      <c r="L543" s="59">
        <v>0.49</v>
      </c>
      <c r="M543" s="59">
        <v>0.83</v>
      </c>
      <c r="N543" s="60">
        <v>16</v>
      </c>
      <c r="O543" s="60">
        <v>397</v>
      </c>
      <c r="P543" s="61">
        <v>618</v>
      </c>
      <c r="Q543" s="62">
        <v>16.71</v>
      </c>
      <c r="R543" s="63">
        <v>10326.780000000001</v>
      </c>
      <c r="S543" s="62">
        <v>860139.77</v>
      </c>
      <c r="T543" s="68">
        <f t="shared" si="177"/>
        <v>4730.7687350000006</v>
      </c>
      <c r="U543" s="67">
        <v>7.34</v>
      </c>
      <c r="V543" s="66" t="s">
        <v>45</v>
      </c>
      <c r="W543" s="63">
        <v>0</v>
      </c>
      <c r="X543" s="93">
        <f t="shared" si="179"/>
        <v>2509.08</v>
      </c>
      <c r="Y543" s="94">
        <f t="shared" si="180"/>
        <v>2509.08</v>
      </c>
      <c r="Z543" s="68">
        <f t="shared" ref="Z543" si="187">P543*3.53</f>
        <v>2181.54</v>
      </c>
      <c r="AA543" s="69">
        <f t="shared" si="178"/>
        <v>22264.588735000005</v>
      </c>
      <c r="AB543" s="102"/>
      <c r="AC543" s="95" t="s">
        <v>2725</v>
      </c>
    </row>
    <row r="544" spans="1:29" x14ac:dyDescent="0.25">
      <c r="A544" s="96"/>
      <c r="B544" s="54">
        <v>80345</v>
      </c>
      <c r="C544" s="54" t="s">
        <v>2726</v>
      </c>
      <c r="D544" s="54" t="s">
        <v>2727</v>
      </c>
      <c r="E544" s="55">
        <v>45133</v>
      </c>
      <c r="F544" s="56" t="s">
        <v>44</v>
      </c>
      <c r="G544" s="54" t="s">
        <v>0</v>
      </c>
      <c r="H544" s="57" t="s">
        <v>59</v>
      </c>
      <c r="I544" s="58" t="s">
        <v>4</v>
      </c>
      <c r="J544" s="54" t="s">
        <v>3</v>
      </c>
      <c r="K544" s="59">
        <v>0.56999999999999995</v>
      </c>
      <c r="L544" s="59">
        <v>0.51</v>
      </c>
      <c r="M544" s="59">
        <v>0.84</v>
      </c>
      <c r="N544" s="60">
        <v>1</v>
      </c>
      <c r="O544" s="60">
        <v>23</v>
      </c>
      <c r="P544" s="61">
        <v>41</v>
      </c>
      <c r="Q544" s="62">
        <v>12.83</v>
      </c>
      <c r="R544" s="63">
        <v>526.03</v>
      </c>
      <c r="S544" s="62">
        <v>10026.92</v>
      </c>
      <c r="T544" s="68">
        <f t="shared" si="177"/>
        <v>55.148060000000008</v>
      </c>
      <c r="U544" s="67">
        <v>7.34</v>
      </c>
      <c r="V544" s="66" t="s">
        <v>45</v>
      </c>
      <c r="W544" s="63">
        <v>0</v>
      </c>
      <c r="X544" s="93">
        <f t="shared" si="179"/>
        <v>166.45999999999998</v>
      </c>
      <c r="Y544" s="94">
        <f t="shared" si="180"/>
        <v>166.45999999999998</v>
      </c>
      <c r="Z544" s="68">
        <v>0</v>
      </c>
      <c r="AA544" s="69">
        <f t="shared" si="178"/>
        <v>921.43805999999995</v>
      </c>
      <c r="AB544" s="102"/>
      <c r="AC544" s="95" t="s">
        <v>2728</v>
      </c>
    </row>
    <row r="545" spans="1:29" x14ac:dyDescent="0.25">
      <c r="A545" s="96"/>
      <c r="B545" s="54">
        <v>80352</v>
      </c>
      <c r="C545" s="54" t="s">
        <v>2729</v>
      </c>
      <c r="D545" s="54" t="s">
        <v>2730</v>
      </c>
      <c r="E545" s="55">
        <v>45133</v>
      </c>
      <c r="F545" s="56" t="s">
        <v>44</v>
      </c>
      <c r="G545" s="54" t="s">
        <v>0</v>
      </c>
      <c r="H545" s="57" t="s">
        <v>67</v>
      </c>
      <c r="I545" s="58" t="s">
        <v>22</v>
      </c>
      <c r="J545" s="54" t="s">
        <v>3</v>
      </c>
      <c r="K545" s="59">
        <v>0.56999999999999995</v>
      </c>
      <c r="L545" s="59">
        <v>0.49</v>
      </c>
      <c r="M545" s="59">
        <v>0.83</v>
      </c>
      <c r="N545" s="60">
        <v>2</v>
      </c>
      <c r="O545" s="60">
        <v>55</v>
      </c>
      <c r="P545" s="61">
        <v>77</v>
      </c>
      <c r="Q545" s="62">
        <v>19.73</v>
      </c>
      <c r="R545" s="63">
        <v>1519.21</v>
      </c>
      <c r="S545" s="62">
        <v>0.05</v>
      </c>
      <c r="T545" s="68">
        <f t="shared" si="177"/>
        <v>2.7500000000000002E-4</v>
      </c>
      <c r="U545" s="67">
        <v>7.34</v>
      </c>
      <c r="V545" s="66" t="s">
        <v>45</v>
      </c>
      <c r="W545" s="63">
        <v>0</v>
      </c>
      <c r="X545" s="93">
        <f t="shared" si="179"/>
        <v>312.61999999999995</v>
      </c>
      <c r="Y545" s="94">
        <f t="shared" si="180"/>
        <v>312.61999999999995</v>
      </c>
      <c r="Z545" s="68">
        <v>0</v>
      </c>
      <c r="AA545" s="69">
        <f t="shared" si="178"/>
        <v>2151.7902749999998</v>
      </c>
      <c r="AB545" s="102"/>
      <c r="AC545" s="95" t="s">
        <v>2689</v>
      </c>
    </row>
    <row r="546" spans="1:29" x14ac:dyDescent="0.25">
      <c r="A546" s="96"/>
      <c r="B546" s="54">
        <v>80347</v>
      </c>
      <c r="C546" s="54" t="s">
        <v>2731</v>
      </c>
      <c r="D546" s="54" t="s">
        <v>2732</v>
      </c>
      <c r="E546" s="55">
        <v>45133</v>
      </c>
      <c r="F546" s="56" t="s">
        <v>44</v>
      </c>
      <c r="G546" s="54" t="s">
        <v>0</v>
      </c>
      <c r="H546" s="57" t="s">
        <v>54</v>
      </c>
      <c r="I546" s="58" t="s">
        <v>16</v>
      </c>
      <c r="J546" s="54" t="s">
        <v>3</v>
      </c>
      <c r="K546" s="59">
        <v>0.56999999999999995</v>
      </c>
      <c r="L546" s="59">
        <v>0.49</v>
      </c>
      <c r="M546" s="59">
        <v>0.83</v>
      </c>
      <c r="N546" s="60">
        <v>2</v>
      </c>
      <c r="O546" s="60">
        <v>49</v>
      </c>
      <c r="P546" s="61">
        <v>77</v>
      </c>
      <c r="Q546" s="62">
        <v>7.01</v>
      </c>
      <c r="R546" s="63">
        <v>539.77</v>
      </c>
      <c r="S546" s="62">
        <v>25067.3</v>
      </c>
      <c r="T546" s="68">
        <f t="shared" si="177"/>
        <v>137.87015000000002</v>
      </c>
      <c r="U546" s="67">
        <v>7.34</v>
      </c>
      <c r="V546" s="66" t="s">
        <v>45</v>
      </c>
      <c r="W546" s="63">
        <v>0</v>
      </c>
      <c r="X546" s="93">
        <f t="shared" si="179"/>
        <v>312.61999999999995</v>
      </c>
      <c r="Y546" s="94">
        <f t="shared" si="180"/>
        <v>312.61999999999995</v>
      </c>
      <c r="Z546" s="68">
        <v>0</v>
      </c>
      <c r="AA546" s="69">
        <f t="shared" si="178"/>
        <v>1310.2201499999999</v>
      </c>
      <c r="AB546" s="102"/>
      <c r="AC546" s="95" t="s">
        <v>2733</v>
      </c>
    </row>
    <row r="547" spans="1:29" x14ac:dyDescent="0.25">
      <c r="A547" s="96"/>
      <c r="B547" s="54">
        <v>80355</v>
      </c>
      <c r="C547" s="54" t="s">
        <v>2734</v>
      </c>
      <c r="D547" s="54" t="s">
        <v>2735</v>
      </c>
      <c r="E547" s="55">
        <v>45133</v>
      </c>
      <c r="F547" s="56" t="s">
        <v>44</v>
      </c>
      <c r="G547" s="54" t="s">
        <v>0</v>
      </c>
      <c r="H547" s="57" t="s">
        <v>56</v>
      </c>
      <c r="I547" s="58" t="s">
        <v>5</v>
      </c>
      <c r="J547" s="54" t="s">
        <v>3</v>
      </c>
      <c r="K547" s="59">
        <v>0.56999999999999995</v>
      </c>
      <c r="L547" s="59">
        <v>0.49</v>
      </c>
      <c r="M547" s="59">
        <v>0.83</v>
      </c>
      <c r="N547" s="60">
        <v>1</v>
      </c>
      <c r="O547" s="60">
        <v>17</v>
      </c>
      <c r="P547" s="61">
        <v>39</v>
      </c>
      <c r="Q547" s="62">
        <v>13.28</v>
      </c>
      <c r="R547" s="63">
        <v>517.91999999999996</v>
      </c>
      <c r="S547" s="62">
        <v>134436.34</v>
      </c>
      <c r="T547" s="68">
        <f t="shared" si="177"/>
        <v>739.39987000000008</v>
      </c>
      <c r="U547" s="67">
        <v>7.34</v>
      </c>
      <c r="V547" s="66" t="s">
        <v>64</v>
      </c>
      <c r="W547" s="63">
        <f t="shared" ref="W547" si="188">P547*3.53</f>
        <v>137.66999999999999</v>
      </c>
      <c r="X547" s="93">
        <f t="shared" si="179"/>
        <v>158.33999999999997</v>
      </c>
      <c r="Y547" s="94">
        <f t="shared" si="180"/>
        <v>158.33999999999997</v>
      </c>
      <c r="Z547" s="68">
        <v>0</v>
      </c>
      <c r="AA547" s="69">
        <f t="shared" si="178"/>
        <v>1719.0098699999999</v>
      </c>
      <c r="AB547" s="102"/>
      <c r="AC547" s="95" t="s">
        <v>1797</v>
      </c>
    </row>
    <row r="548" spans="1:29" x14ac:dyDescent="0.25">
      <c r="A548" s="96"/>
      <c r="B548" s="54">
        <v>80371</v>
      </c>
      <c r="C548" s="54" t="s">
        <v>2736</v>
      </c>
      <c r="D548" s="54" t="s">
        <v>2737</v>
      </c>
      <c r="E548" s="55">
        <v>45133</v>
      </c>
      <c r="F548" s="56" t="s">
        <v>44</v>
      </c>
      <c r="G548" s="54" t="s">
        <v>0</v>
      </c>
      <c r="H548" s="57" t="s">
        <v>212</v>
      </c>
      <c r="I548" s="58" t="s">
        <v>29</v>
      </c>
      <c r="J548" s="54" t="s">
        <v>10</v>
      </c>
      <c r="K548" s="59">
        <v>0</v>
      </c>
      <c r="L548" s="59">
        <v>0</v>
      </c>
      <c r="M548" s="59">
        <v>0</v>
      </c>
      <c r="N548" s="60">
        <v>26</v>
      </c>
      <c r="O548" s="60">
        <v>290</v>
      </c>
      <c r="P548" s="61">
        <v>290</v>
      </c>
      <c r="Q548" s="62">
        <v>23.78</v>
      </c>
      <c r="R548" s="63">
        <v>6896.2</v>
      </c>
      <c r="S548" s="62">
        <v>49233.52</v>
      </c>
      <c r="T548" s="68">
        <f t="shared" si="177"/>
        <v>270.78435999999999</v>
      </c>
      <c r="U548" s="67">
        <v>7.34</v>
      </c>
      <c r="V548" s="66" t="s">
        <v>45</v>
      </c>
      <c r="W548" s="63">
        <v>0</v>
      </c>
      <c r="X548" s="93">
        <f t="shared" si="179"/>
        <v>1177.3999999999999</v>
      </c>
      <c r="Y548" s="94">
        <f t="shared" si="180"/>
        <v>1177.3999999999999</v>
      </c>
      <c r="Z548" s="68">
        <f t="shared" ref="Z548" si="189">P548*3.53</f>
        <v>1023.6999999999999</v>
      </c>
      <c r="AA548" s="69">
        <f t="shared" si="178"/>
        <v>10552.824360000001</v>
      </c>
      <c r="AB548" s="102"/>
      <c r="AC548" s="95" t="s">
        <v>2738</v>
      </c>
    </row>
    <row r="549" spans="1:29" x14ac:dyDescent="0.25">
      <c r="A549" s="96"/>
      <c r="B549" s="54">
        <v>80370</v>
      </c>
      <c r="C549" s="54" t="s">
        <v>2739</v>
      </c>
      <c r="D549" s="54" t="s">
        <v>2740</v>
      </c>
      <c r="E549" s="55">
        <v>45133</v>
      </c>
      <c r="F549" s="56" t="s">
        <v>44</v>
      </c>
      <c r="G549" s="54" t="s">
        <v>0</v>
      </c>
      <c r="H549" s="57" t="s">
        <v>69</v>
      </c>
      <c r="I549" s="58" t="s">
        <v>13</v>
      </c>
      <c r="J549" s="54" t="s">
        <v>3</v>
      </c>
      <c r="K549" s="59">
        <v>0.27</v>
      </c>
      <c r="L549" s="59">
        <v>0.15</v>
      </c>
      <c r="M549" s="59">
        <v>0.45</v>
      </c>
      <c r="N549" s="60">
        <v>3</v>
      </c>
      <c r="O549" s="60">
        <v>7</v>
      </c>
      <c r="P549" s="61">
        <v>9</v>
      </c>
      <c r="Q549" s="62">
        <v>18.87</v>
      </c>
      <c r="R549" s="63">
        <v>169.83</v>
      </c>
      <c r="S549" s="62">
        <v>597</v>
      </c>
      <c r="T549" s="68">
        <f t="shared" si="177"/>
        <v>3.2835000000000005</v>
      </c>
      <c r="U549" s="67">
        <v>7.34</v>
      </c>
      <c r="V549" s="66" t="s">
        <v>45</v>
      </c>
      <c r="W549" s="63">
        <v>0</v>
      </c>
      <c r="X549" s="93">
        <f t="shared" si="179"/>
        <v>36.54</v>
      </c>
      <c r="Y549" s="94">
        <f t="shared" si="180"/>
        <v>36.54</v>
      </c>
      <c r="Z549" s="68">
        <v>0</v>
      </c>
      <c r="AA549" s="69">
        <f t="shared" si="178"/>
        <v>253.5335</v>
      </c>
      <c r="AB549" s="102"/>
      <c r="AC549" s="95" t="s">
        <v>2741</v>
      </c>
    </row>
    <row r="550" spans="1:29" x14ac:dyDescent="0.25">
      <c r="A550" s="96"/>
      <c r="B550" s="54">
        <v>80368</v>
      </c>
      <c r="C550" s="54" t="s">
        <v>2742</v>
      </c>
      <c r="D550" s="54" t="s">
        <v>2743</v>
      </c>
      <c r="E550" s="55">
        <v>45133</v>
      </c>
      <c r="F550" s="56" t="s">
        <v>44</v>
      </c>
      <c r="G550" s="54" t="s">
        <v>0</v>
      </c>
      <c r="H550" s="57" t="s">
        <v>48</v>
      </c>
      <c r="I550" s="58" t="s">
        <v>9</v>
      </c>
      <c r="J550" s="54" t="s">
        <v>10</v>
      </c>
      <c r="K550" s="59">
        <v>0</v>
      </c>
      <c r="L550" s="59">
        <v>0</v>
      </c>
      <c r="M550" s="59">
        <v>0</v>
      </c>
      <c r="N550" s="60">
        <v>3</v>
      </c>
      <c r="O550" s="60">
        <v>75</v>
      </c>
      <c r="P550" s="61">
        <v>115</v>
      </c>
      <c r="Q550" s="62">
        <v>8.33</v>
      </c>
      <c r="R550" s="63">
        <v>957.95</v>
      </c>
      <c r="S550" s="62">
        <v>2981.35</v>
      </c>
      <c r="T550" s="68">
        <f t="shared" si="177"/>
        <v>16.397425000000002</v>
      </c>
      <c r="U550" s="67">
        <v>7.34</v>
      </c>
      <c r="V550" s="66" t="s">
        <v>45</v>
      </c>
      <c r="W550" s="63">
        <v>0</v>
      </c>
      <c r="X550" s="93">
        <f t="shared" si="179"/>
        <v>466.9</v>
      </c>
      <c r="Y550" s="94">
        <f t="shared" si="180"/>
        <v>466.9</v>
      </c>
      <c r="Z550" s="68">
        <f t="shared" ref="Z550" si="190">P550*3.53</f>
        <v>405.95</v>
      </c>
      <c r="AA550" s="69">
        <f t="shared" si="178"/>
        <v>2321.4374250000001</v>
      </c>
      <c r="AB550" s="102"/>
      <c r="AC550" s="95" t="s">
        <v>2744</v>
      </c>
    </row>
    <row r="551" spans="1:29" x14ac:dyDescent="0.25">
      <c r="A551" s="96"/>
      <c r="B551" s="54">
        <v>79276</v>
      </c>
      <c r="C551" s="54" t="s">
        <v>2745</v>
      </c>
      <c r="D551" s="54" t="s">
        <v>2746</v>
      </c>
      <c r="E551" s="55">
        <v>45125</v>
      </c>
      <c r="F551" s="56" t="s">
        <v>44</v>
      </c>
      <c r="G551" s="54" t="s">
        <v>0</v>
      </c>
      <c r="H551" s="57" t="s">
        <v>71</v>
      </c>
      <c r="I551" s="58" t="s">
        <v>9</v>
      </c>
      <c r="J551" s="54" t="s">
        <v>3</v>
      </c>
      <c r="K551" s="59">
        <v>0.3</v>
      </c>
      <c r="L551" s="59">
        <v>0.4</v>
      </c>
      <c r="M551" s="59">
        <v>0.38</v>
      </c>
      <c r="N551" s="60">
        <v>1</v>
      </c>
      <c r="O551" s="60">
        <v>6</v>
      </c>
      <c r="P551" s="61">
        <v>8</v>
      </c>
      <c r="Q551" s="62">
        <v>10.89</v>
      </c>
      <c r="R551" s="63">
        <v>121.16</v>
      </c>
      <c r="S551" s="62">
        <v>640.44000000000005</v>
      </c>
      <c r="T551" s="68">
        <f t="shared" si="177"/>
        <v>3.5224200000000008</v>
      </c>
      <c r="U551" s="67">
        <v>7.34</v>
      </c>
      <c r="V551" s="66" t="s">
        <v>45</v>
      </c>
      <c r="W551" s="63">
        <v>0</v>
      </c>
      <c r="X551" s="93">
        <f t="shared" si="179"/>
        <v>32.479999999999997</v>
      </c>
      <c r="Y551" s="94">
        <f t="shared" si="180"/>
        <v>32.479999999999997</v>
      </c>
      <c r="Z551" s="68">
        <v>0</v>
      </c>
      <c r="AA551" s="69">
        <f t="shared" si="178"/>
        <v>196.98241999999996</v>
      </c>
      <c r="AB551" s="102"/>
      <c r="AC551" s="95" t="s">
        <v>2747</v>
      </c>
    </row>
    <row r="552" spans="1:29" x14ac:dyDescent="0.25">
      <c r="A552" s="96"/>
      <c r="B552" s="54">
        <v>80369</v>
      </c>
      <c r="C552" s="54" t="s">
        <v>2748</v>
      </c>
      <c r="D552" s="54" t="s">
        <v>2749</v>
      </c>
      <c r="E552" s="55">
        <v>45133</v>
      </c>
      <c r="F552" s="56" t="s">
        <v>44</v>
      </c>
      <c r="G552" s="54" t="s">
        <v>0</v>
      </c>
      <c r="H552" s="57" t="s">
        <v>129</v>
      </c>
      <c r="I552" s="58" t="s">
        <v>16</v>
      </c>
      <c r="J552" s="54" t="s">
        <v>10</v>
      </c>
      <c r="K552" s="59">
        <v>0.21</v>
      </c>
      <c r="L552" s="59">
        <v>0.35</v>
      </c>
      <c r="M552" s="59">
        <v>0.21</v>
      </c>
      <c r="N552" s="60">
        <v>1</v>
      </c>
      <c r="O552" s="60">
        <v>1</v>
      </c>
      <c r="P552" s="61">
        <v>3</v>
      </c>
      <c r="Q552" s="62">
        <v>9.2100000000000009</v>
      </c>
      <c r="R552" s="63">
        <v>107</v>
      </c>
      <c r="S552" s="62">
        <v>730.46</v>
      </c>
      <c r="T552" s="68">
        <f t="shared" si="177"/>
        <v>4.0175300000000007</v>
      </c>
      <c r="U552" s="67">
        <v>7.34</v>
      </c>
      <c r="V552" s="66" t="s">
        <v>45</v>
      </c>
      <c r="W552" s="63">
        <v>0</v>
      </c>
      <c r="X552" s="93">
        <f t="shared" si="179"/>
        <v>12.18</v>
      </c>
      <c r="Y552" s="94">
        <f t="shared" si="180"/>
        <v>12.18</v>
      </c>
      <c r="Z552" s="68">
        <f t="shared" ref="Z552:Z553" si="191">P552*3.53</f>
        <v>10.59</v>
      </c>
      <c r="AA552" s="69">
        <f t="shared" si="178"/>
        <v>153.30753000000001</v>
      </c>
      <c r="AB552" s="102"/>
      <c r="AC552" s="95" t="s">
        <v>1538</v>
      </c>
    </row>
    <row r="553" spans="1:29" x14ac:dyDescent="0.25">
      <c r="A553" s="96"/>
      <c r="B553" s="54">
        <v>78850</v>
      </c>
      <c r="C553" s="54" t="s">
        <v>2752</v>
      </c>
      <c r="D553" s="54" t="s">
        <v>2753</v>
      </c>
      <c r="E553" s="55">
        <v>45124</v>
      </c>
      <c r="F553" s="56" t="s">
        <v>44</v>
      </c>
      <c r="G553" s="54" t="s">
        <v>0</v>
      </c>
      <c r="H553" s="57" t="s">
        <v>81</v>
      </c>
      <c r="I553" s="58" t="s">
        <v>5</v>
      </c>
      <c r="J553" s="54" t="s">
        <v>10</v>
      </c>
      <c r="K553" s="59">
        <v>0.56999999999999995</v>
      </c>
      <c r="L553" s="59">
        <v>0.49</v>
      </c>
      <c r="M553" s="59">
        <v>0.83</v>
      </c>
      <c r="N553" s="60">
        <v>1</v>
      </c>
      <c r="O553" s="60">
        <v>29</v>
      </c>
      <c r="P553" s="61">
        <v>39</v>
      </c>
      <c r="Q553" s="62">
        <v>13.28</v>
      </c>
      <c r="R553" s="63">
        <v>517.91999999999996</v>
      </c>
      <c r="S553" s="62">
        <v>47036.21</v>
      </c>
      <c r="T553" s="68">
        <f t="shared" si="177"/>
        <v>258.69915500000002</v>
      </c>
      <c r="U553" s="67">
        <v>7.34</v>
      </c>
      <c r="V553" s="66" t="s">
        <v>64</v>
      </c>
      <c r="W553" s="63">
        <f t="shared" ref="W553" si="192">P553*3.53</f>
        <v>137.66999999999999</v>
      </c>
      <c r="X553" s="93">
        <f t="shared" si="179"/>
        <v>158.33999999999997</v>
      </c>
      <c r="Y553" s="94">
        <f t="shared" si="180"/>
        <v>158.33999999999997</v>
      </c>
      <c r="Z553" s="68">
        <f t="shared" si="191"/>
        <v>137.66999999999999</v>
      </c>
      <c r="AA553" s="69">
        <f t="shared" si="178"/>
        <v>1375.979155</v>
      </c>
      <c r="AB553" s="102"/>
      <c r="AC553" s="95" t="s">
        <v>2754</v>
      </c>
    </row>
    <row r="554" spans="1:29" x14ac:dyDescent="0.25">
      <c r="A554" s="96"/>
      <c r="B554" s="54">
        <v>79277</v>
      </c>
      <c r="C554" s="54" t="s">
        <v>2755</v>
      </c>
      <c r="D554" s="54" t="s">
        <v>2756</v>
      </c>
      <c r="E554" s="55">
        <v>45125</v>
      </c>
      <c r="F554" s="56" t="s">
        <v>44</v>
      </c>
      <c r="G554" s="54" t="s">
        <v>0</v>
      </c>
      <c r="H554" s="57" t="s">
        <v>71</v>
      </c>
      <c r="I554" s="58" t="s">
        <v>9</v>
      </c>
      <c r="J554" s="54" t="s">
        <v>3</v>
      </c>
      <c r="K554" s="59">
        <v>0.3</v>
      </c>
      <c r="L554" s="59">
        <v>0.4</v>
      </c>
      <c r="M554" s="59">
        <v>0.38</v>
      </c>
      <c r="N554" s="60">
        <v>2</v>
      </c>
      <c r="O554" s="60">
        <v>10</v>
      </c>
      <c r="P554" s="61">
        <v>15</v>
      </c>
      <c r="Q554" s="62">
        <v>10.89</v>
      </c>
      <c r="R554" s="63">
        <v>163.35</v>
      </c>
      <c r="S554" s="62">
        <v>5202</v>
      </c>
      <c r="T554" s="68">
        <f t="shared" si="177"/>
        <v>28.611000000000004</v>
      </c>
      <c r="U554" s="67">
        <v>7.34</v>
      </c>
      <c r="V554" s="66" t="s">
        <v>45</v>
      </c>
      <c r="W554" s="63">
        <v>0</v>
      </c>
      <c r="X554" s="93">
        <f t="shared" si="179"/>
        <v>60.899999999999991</v>
      </c>
      <c r="Y554" s="94">
        <f t="shared" si="180"/>
        <v>60.899999999999991</v>
      </c>
      <c r="Z554" s="68">
        <v>0</v>
      </c>
      <c r="AA554" s="69">
        <f t="shared" si="178"/>
        <v>321.101</v>
      </c>
      <c r="AB554" s="102"/>
      <c r="AC554" s="95" t="s">
        <v>2747</v>
      </c>
    </row>
    <row r="555" spans="1:29" x14ac:dyDescent="0.25">
      <c r="A555" s="96"/>
      <c r="B555" s="54">
        <v>80406</v>
      </c>
      <c r="C555" s="54" t="s">
        <v>2757</v>
      </c>
      <c r="D555" s="54" t="s">
        <v>2758</v>
      </c>
      <c r="E555" s="55">
        <v>45133</v>
      </c>
      <c r="F555" s="56" t="s">
        <v>44</v>
      </c>
      <c r="G555" s="54" t="s">
        <v>0</v>
      </c>
      <c r="H555" s="57" t="s">
        <v>50</v>
      </c>
      <c r="I555" s="58" t="s">
        <v>15</v>
      </c>
      <c r="J555" s="54" t="s">
        <v>10</v>
      </c>
      <c r="K555" s="59">
        <v>0.56999999999999995</v>
      </c>
      <c r="L555" s="59">
        <v>0.49</v>
      </c>
      <c r="M555" s="59">
        <v>0.83</v>
      </c>
      <c r="N555" s="60">
        <v>1</v>
      </c>
      <c r="O555" s="60">
        <v>24</v>
      </c>
      <c r="P555" s="61">
        <v>39</v>
      </c>
      <c r="Q555" s="62">
        <v>10.59</v>
      </c>
      <c r="R555" s="63">
        <v>413.01</v>
      </c>
      <c r="S555" s="62">
        <v>8773.56</v>
      </c>
      <c r="T555" s="68">
        <f t="shared" si="177"/>
        <v>48.254580000000004</v>
      </c>
      <c r="U555" s="67">
        <v>7.34</v>
      </c>
      <c r="V555" s="66" t="s">
        <v>45</v>
      </c>
      <c r="W555" s="63">
        <v>0</v>
      </c>
      <c r="X555" s="93">
        <f t="shared" si="179"/>
        <v>158.33999999999997</v>
      </c>
      <c r="Y555" s="94">
        <f t="shared" si="180"/>
        <v>158.33999999999997</v>
      </c>
      <c r="Z555" s="68">
        <f t="shared" ref="Z555" si="193">P555*3.53</f>
        <v>137.66999999999999</v>
      </c>
      <c r="AA555" s="69">
        <f t="shared" si="178"/>
        <v>922.95457999999996</v>
      </c>
      <c r="AB555" s="102"/>
      <c r="AC555" s="95" t="s">
        <v>2759</v>
      </c>
    </row>
    <row r="556" spans="1:29" x14ac:dyDescent="0.25">
      <c r="A556" s="96"/>
      <c r="B556" s="54">
        <v>80401</v>
      </c>
      <c r="C556" s="54" t="s">
        <v>2760</v>
      </c>
      <c r="D556" s="54" t="s">
        <v>2761</v>
      </c>
      <c r="E556" s="55">
        <v>45133</v>
      </c>
      <c r="F556" s="56" t="s">
        <v>44</v>
      </c>
      <c r="G556" s="54" t="s">
        <v>0</v>
      </c>
      <c r="H556" s="57" t="s">
        <v>53</v>
      </c>
      <c r="I556" s="58" t="s">
        <v>28</v>
      </c>
      <c r="J556" s="54" t="s">
        <v>3</v>
      </c>
      <c r="K556" s="59">
        <v>0.32</v>
      </c>
      <c r="L556" s="59">
        <v>0.39</v>
      </c>
      <c r="M556" s="59">
        <v>0.4</v>
      </c>
      <c r="N556" s="60">
        <v>1</v>
      </c>
      <c r="O556" s="60">
        <v>8</v>
      </c>
      <c r="P556" s="61">
        <v>8</v>
      </c>
      <c r="Q556" s="62">
        <v>29.66</v>
      </c>
      <c r="R556" s="63">
        <v>237.28</v>
      </c>
      <c r="S556" s="62">
        <v>2506.73</v>
      </c>
      <c r="T556" s="68">
        <f t="shared" si="177"/>
        <v>13.787015000000002</v>
      </c>
      <c r="U556" s="67">
        <v>7.34</v>
      </c>
      <c r="V556" s="66" t="s">
        <v>45</v>
      </c>
      <c r="W556" s="63">
        <v>0</v>
      </c>
      <c r="X556" s="93">
        <f t="shared" si="179"/>
        <v>32.479999999999997</v>
      </c>
      <c r="Y556" s="94">
        <f t="shared" si="180"/>
        <v>32.479999999999997</v>
      </c>
      <c r="Z556" s="68">
        <v>0</v>
      </c>
      <c r="AA556" s="69">
        <f t="shared" si="178"/>
        <v>323.36701500000004</v>
      </c>
      <c r="AB556" s="102"/>
      <c r="AC556" s="95" t="s">
        <v>2762</v>
      </c>
    </row>
    <row r="557" spans="1:29" x14ac:dyDescent="0.25">
      <c r="A557" s="96"/>
      <c r="B557" s="54">
        <v>80398</v>
      </c>
      <c r="C557" s="54" t="s">
        <v>2763</v>
      </c>
      <c r="D557" s="54" t="s">
        <v>2764</v>
      </c>
      <c r="E557" s="55">
        <v>45133</v>
      </c>
      <c r="F557" s="56" t="s">
        <v>44</v>
      </c>
      <c r="G557" s="54" t="s">
        <v>0</v>
      </c>
      <c r="H557" s="57" t="s">
        <v>74</v>
      </c>
      <c r="I557" s="58" t="s">
        <v>8</v>
      </c>
      <c r="J557" s="54" t="s">
        <v>3</v>
      </c>
      <c r="K557" s="59">
        <v>0.56999999999999995</v>
      </c>
      <c r="L557" s="59">
        <v>0.49</v>
      </c>
      <c r="M557" s="59">
        <v>0.83</v>
      </c>
      <c r="N557" s="60">
        <v>1</v>
      </c>
      <c r="O557" s="60">
        <v>20</v>
      </c>
      <c r="P557" s="61">
        <v>39</v>
      </c>
      <c r="Q557" s="62">
        <v>24.45</v>
      </c>
      <c r="R557" s="63">
        <v>953.55</v>
      </c>
      <c r="S557" s="62">
        <v>6266.83</v>
      </c>
      <c r="T557" s="68">
        <f t="shared" si="177"/>
        <v>34.467565</v>
      </c>
      <c r="U557" s="67">
        <v>7.34</v>
      </c>
      <c r="V557" s="66" t="s">
        <v>45</v>
      </c>
      <c r="W557" s="63">
        <v>0</v>
      </c>
      <c r="X557" s="93">
        <f t="shared" si="179"/>
        <v>158.33999999999997</v>
      </c>
      <c r="Y557" s="94">
        <f t="shared" si="180"/>
        <v>158.33999999999997</v>
      </c>
      <c r="Z557" s="68">
        <v>0</v>
      </c>
      <c r="AA557" s="69">
        <f t="shared" si="178"/>
        <v>1312.0375649999999</v>
      </c>
      <c r="AB557" s="102"/>
      <c r="AC557" s="95" t="s">
        <v>2765</v>
      </c>
    </row>
    <row r="558" spans="1:29" x14ac:dyDescent="0.25">
      <c r="A558" s="96"/>
      <c r="B558" s="54">
        <v>80400</v>
      </c>
      <c r="C558" s="54" t="s">
        <v>2766</v>
      </c>
      <c r="D558" s="54" t="s">
        <v>2767</v>
      </c>
      <c r="E558" s="55">
        <v>45133</v>
      </c>
      <c r="F558" s="56" t="s">
        <v>44</v>
      </c>
      <c r="G558" s="54" t="s">
        <v>0</v>
      </c>
      <c r="H558" s="57" t="s">
        <v>51</v>
      </c>
      <c r="I558" s="58" t="s">
        <v>20</v>
      </c>
      <c r="J558" s="54" t="s">
        <v>10</v>
      </c>
      <c r="K558" s="59">
        <v>0.56999999999999995</v>
      </c>
      <c r="L558" s="59">
        <v>0.49</v>
      </c>
      <c r="M558" s="59">
        <v>0.83</v>
      </c>
      <c r="N558" s="60">
        <v>1</v>
      </c>
      <c r="O558" s="60">
        <v>21</v>
      </c>
      <c r="P558" s="61">
        <v>39</v>
      </c>
      <c r="Q558" s="62">
        <v>22.42</v>
      </c>
      <c r="R558" s="63">
        <v>874.38</v>
      </c>
      <c r="S558" s="62">
        <v>7520.2</v>
      </c>
      <c r="T558" s="68">
        <f t="shared" si="177"/>
        <v>41.3611</v>
      </c>
      <c r="U558" s="67">
        <v>7.34</v>
      </c>
      <c r="V558" s="66" t="s">
        <v>45</v>
      </c>
      <c r="W558" s="63">
        <v>0</v>
      </c>
      <c r="X558" s="93">
        <f t="shared" si="179"/>
        <v>158.33999999999997</v>
      </c>
      <c r="Y558" s="94">
        <f t="shared" si="180"/>
        <v>158.33999999999997</v>
      </c>
      <c r="Z558" s="68">
        <f t="shared" ref="Z558" si="194">P558*3.53</f>
        <v>137.66999999999999</v>
      </c>
      <c r="AA558" s="69">
        <f t="shared" si="178"/>
        <v>1377.4311</v>
      </c>
      <c r="AB558" s="102"/>
      <c r="AC558" s="95" t="s">
        <v>2768</v>
      </c>
    </row>
    <row r="559" spans="1:29" x14ac:dyDescent="0.25">
      <c r="A559" s="96"/>
      <c r="B559" s="54">
        <v>80402</v>
      </c>
      <c r="C559" s="54" t="s">
        <v>2769</v>
      </c>
      <c r="D559" s="54" t="s">
        <v>2770</v>
      </c>
      <c r="E559" s="55">
        <v>45133</v>
      </c>
      <c r="F559" s="56" t="s">
        <v>44</v>
      </c>
      <c r="G559" s="54" t="s">
        <v>0</v>
      </c>
      <c r="H559" s="57" t="s">
        <v>65</v>
      </c>
      <c r="I559" s="58" t="s">
        <v>25</v>
      </c>
      <c r="J559" s="54" t="s">
        <v>3</v>
      </c>
      <c r="K559" s="59">
        <v>0.32</v>
      </c>
      <c r="L559" s="59">
        <v>0.39</v>
      </c>
      <c r="M559" s="59">
        <v>0.4</v>
      </c>
      <c r="N559" s="60">
        <v>1</v>
      </c>
      <c r="O559" s="60">
        <v>7</v>
      </c>
      <c r="P559" s="61">
        <v>8</v>
      </c>
      <c r="Q559" s="62">
        <v>32.01</v>
      </c>
      <c r="R559" s="63">
        <v>256.08</v>
      </c>
      <c r="S559" s="62">
        <v>1253.3599999999999</v>
      </c>
      <c r="T559" s="68">
        <f t="shared" si="177"/>
        <v>6.8934800000000003</v>
      </c>
      <c r="U559" s="67">
        <v>7.34</v>
      </c>
      <c r="V559" s="66" t="s">
        <v>45</v>
      </c>
      <c r="W559" s="63">
        <v>0</v>
      </c>
      <c r="X559" s="93">
        <f t="shared" si="179"/>
        <v>32.479999999999997</v>
      </c>
      <c r="Y559" s="94">
        <f t="shared" si="180"/>
        <v>32.479999999999997</v>
      </c>
      <c r="Z559" s="68">
        <v>0</v>
      </c>
      <c r="AA559" s="69">
        <f t="shared" si="178"/>
        <v>335.27348000000001</v>
      </c>
      <c r="AB559" s="102"/>
      <c r="AC559" s="95" t="s">
        <v>2771</v>
      </c>
    </row>
    <row r="560" spans="1:29" x14ac:dyDescent="0.25">
      <c r="A560" s="96"/>
      <c r="B560" s="54">
        <v>80405</v>
      </c>
      <c r="C560" s="54" t="s">
        <v>2772</v>
      </c>
      <c r="D560" s="54" t="s">
        <v>2773</v>
      </c>
      <c r="E560" s="55">
        <v>45133</v>
      </c>
      <c r="F560" s="56" t="s">
        <v>44</v>
      </c>
      <c r="G560" s="54" t="s">
        <v>0</v>
      </c>
      <c r="H560" s="57" t="s">
        <v>78</v>
      </c>
      <c r="I560" s="58" t="s">
        <v>14</v>
      </c>
      <c r="J560" s="54" t="s">
        <v>10</v>
      </c>
      <c r="K560" s="59">
        <v>0.56999999999999995</v>
      </c>
      <c r="L560" s="59">
        <v>0.49</v>
      </c>
      <c r="M560" s="59">
        <v>0.83</v>
      </c>
      <c r="N560" s="60">
        <v>20</v>
      </c>
      <c r="O560" s="60">
        <v>388</v>
      </c>
      <c r="P560" s="61">
        <v>773</v>
      </c>
      <c r="Q560" s="62">
        <v>16.71</v>
      </c>
      <c r="R560" s="63">
        <v>12916.83</v>
      </c>
      <c r="S560" s="62">
        <v>438580.37</v>
      </c>
      <c r="T560" s="68">
        <f t="shared" si="177"/>
        <v>2412.192035</v>
      </c>
      <c r="U560" s="67">
        <v>7.34</v>
      </c>
      <c r="V560" s="66" t="s">
        <v>45</v>
      </c>
      <c r="W560" s="63">
        <v>0</v>
      </c>
      <c r="X560" s="93">
        <f t="shared" si="179"/>
        <v>3138.3799999999997</v>
      </c>
      <c r="Y560" s="94">
        <f t="shared" si="180"/>
        <v>3138.3799999999997</v>
      </c>
      <c r="Z560" s="68">
        <f t="shared" ref="Z560" si="195">P560*3.53</f>
        <v>2728.69</v>
      </c>
      <c r="AA560" s="69">
        <f t="shared" si="178"/>
        <v>24341.812034999999</v>
      </c>
      <c r="AB560" s="102"/>
      <c r="AC560" s="95" t="s">
        <v>2774</v>
      </c>
    </row>
    <row r="561" spans="1:29" x14ac:dyDescent="0.25">
      <c r="A561" s="96"/>
      <c r="B561" s="54">
        <v>80399</v>
      </c>
      <c r="C561" s="54" t="s">
        <v>2775</v>
      </c>
      <c r="D561" s="54" t="s">
        <v>2776</v>
      </c>
      <c r="E561" s="55">
        <v>45133</v>
      </c>
      <c r="F561" s="56" t="s">
        <v>44</v>
      </c>
      <c r="G561" s="54" t="s">
        <v>0</v>
      </c>
      <c r="H561" s="57" t="s">
        <v>66</v>
      </c>
      <c r="I561" s="58" t="s">
        <v>6</v>
      </c>
      <c r="J561" s="54" t="s">
        <v>3</v>
      </c>
      <c r="K561" s="59">
        <v>0.56999999999999995</v>
      </c>
      <c r="L561" s="59">
        <v>0.49</v>
      </c>
      <c r="M561" s="59">
        <v>0.83</v>
      </c>
      <c r="N561" s="60">
        <v>10</v>
      </c>
      <c r="O561" s="60">
        <v>194</v>
      </c>
      <c r="P561" s="61">
        <v>386</v>
      </c>
      <c r="Q561" s="62">
        <v>17.14</v>
      </c>
      <c r="R561" s="63">
        <v>6616.04</v>
      </c>
      <c r="S561" s="62">
        <v>219290.19</v>
      </c>
      <c r="T561" s="68">
        <f t="shared" si="177"/>
        <v>1206.0960450000002</v>
      </c>
      <c r="U561" s="67">
        <v>7.34</v>
      </c>
      <c r="V561" s="66" t="s">
        <v>45</v>
      </c>
      <c r="W561" s="63">
        <v>0</v>
      </c>
      <c r="X561" s="93">
        <f t="shared" si="179"/>
        <v>1567.1599999999999</v>
      </c>
      <c r="Y561" s="94">
        <f t="shared" si="180"/>
        <v>1567.1599999999999</v>
      </c>
      <c r="Z561" s="68">
        <v>0</v>
      </c>
      <c r="AA561" s="69">
        <f t="shared" si="178"/>
        <v>10963.796044999999</v>
      </c>
      <c r="AB561" s="102"/>
      <c r="AC561" s="95" t="s">
        <v>2777</v>
      </c>
    </row>
    <row r="562" spans="1:29" x14ac:dyDescent="0.25">
      <c r="A562" s="96"/>
      <c r="B562" s="54">
        <v>80408</v>
      </c>
      <c r="C562" s="54" t="s">
        <v>2778</v>
      </c>
      <c r="D562" s="54" t="s">
        <v>2779</v>
      </c>
      <c r="E562" s="55">
        <v>45133</v>
      </c>
      <c r="F562" s="56" t="s">
        <v>44</v>
      </c>
      <c r="G562" s="54" t="s">
        <v>0</v>
      </c>
      <c r="H562" s="57" t="s">
        <v>55</v>
      </c>
      <c r="I562" s="58" t="s">
        <v>18</v>
      </c>
      <c r="J562" s="54" t="s">
        <v>3</v>
      </c>
      <c r="K562" s="59">
        <v>0</v>
      </c>
      <c r="L562" s="59">
        <v>0</v>
      </c>
      <c r="M562" s="59">
        <v>0</v>
      </c>
      <c r="N562" s="60">
        <v>35</v>
      </c>
      <c r="O562" s="60">
        <v>1092</v>
      </c>
      <c r="P562" s="61">
        <v>1380</v>
      </c>
      <c r="Q562" s="62">
        <v>6.4</v>
      </c>
      <c r="R562" s="63">
        <v>8832</v>
      </c>
      <c r="S562" s="62">
        <v>2890836.54</v>
      </c>
      <c r="T562" s="68">
        <f t="shared" si="177"/>
        <v>15899.600970000001</v>
      </c>
      <c r="U562" s="67">
        <v>7.34</v>
      </c>
      <c r="V562" s="66" t="s">
        <v>45</v>
      </c>
      <c r="W562" s="63">
        <v>0</v>
      </c>
      <c r="X562" s="93">
        <f t="shared" si="179"/>
        <v>5602.7999999999993</v>
      </c>
      <c r="Y562" s="94">
        <f t="shared" si="180"/>
        <v>5602.7999999999993</v>
      </c>
      <c r="Z562" s="68">
        <v>0</v>
      </c>
      <c r="AA562" s="69">
        <f t="shared" si="178"/>
        <v>35944.540970000002</v>
      </c>
      <c r="AB562" s="102"/>
      <c r="AC562" s="95" t="s">
        <v>2780</v>
      </c>
    </row>
    <row r="563" spans="1:29" x14ac:dyDescent="0.25">
      <c r="A563" s="96"/>
      <c r="B563" s="54">
        <v>80403</v>
      </c>
      <c r="C563" s="54" t="s">
        <v>2781</v>
      </c>
      <c r="D563" s="54" t="s">
        <v>2782</v>
      </c>
      <c r="E563" s="55">
        <v>45133</v>
      </c>
      <c r="F563" s="56" t="s">
        <v>44</v>
      </c>
      <c r="G563" s="54" t="s">
        <v>0</v>
      </c>
      <c r="H563" s="57" t="s">
        <v>77</v>
      </c>
      <c r="I563" s="58" t="s">
        <v>23</v>
      </c>
      <c r="J563" s="54" t="s">
        <v>3</v>
      </c>
      <c r="K563" s="59">
        <v>0.56000000000000005</v>
      </c>
      <c r="L563" s="59">
        <v>0.49</v>
      </c>
      <c r="M563" s="59">
        <v>0.86</v>
      </c>
      <c r="N563" s="60">
        <v>15</v>
      </c>
      <c r="O563" s="60">
        <v>513</v>
      </c>
      <c r="P563" s="61">
        <v>590</v>
      </c>
      <c r="Q563" s="62">
        <v>12.05</v>
      </c>
      <c r="R563" s="63">
        <v>7109.5</v>
      </c>
      <c r="S563" s="62">
        <v>253690.85</v>
      </c>
      <c r="T563" s="68">
        <f t="shared" si="177"/>
        <v>1395.2996750000002</v>
      </c>
      <c r="U563" s="67">
        <v>7.34</v>
      </c>
      <c r="V563" s="66" t="s">
        <v>45</v>
      </c>
      <c r="W563" s="63">
        <v>0</v>
      </c>
      <c r="X563" s="93">
        <f t="shared" si="179"/>
        <v>2395.3999999999996</v>
      </c>
      <c r="Y563" s="94">
        <f t="shared" si="180"/>
        <v>2395.3999999999996</v>
      </c>
      <c r="Z563" s="68">
        <v>0</v>
      </c>
      <c r="AA563" s="69">
        <f t="shared" si="178"/>
        <v>13302.939675</v>
      </c>
      <c r="AB563" s="102"/>
      <c r="AC563" s="95" t="s">
        <v>3987</v>
      </c>
    </row>
    <row r="564" spans="1:29" x14ac:dyDescent="0.25">
      <c r="A564" s="96"/>
      <c r="B564" s="54">
        <v>80407</v>
      </c>
      <c r="C564" s="54" t="s">
        <v>2783</v>
      </c>
      <c r="D564" s="54" t="s">
        <v>2784</v>
      </c>
      <c r="E564" s="55">
        <v>45133</v>
      </c>
      <c r="F564" s="56" t="s">
        <v>44</v>
      </c>
      <c r="G564" s="54" t="s">
        <v>0</v>
      </c>
      <c r="H564" s="57" t="s">
        <v>1</v>
      </c>
      <c r="I564" s="58" t="s">
        <v>2</v>
      </c>
      <c r="J564" s="54" t="s">
        <v>3</v>
      </c>
      <c r="K564" s="59">
        <v>0</v>
      </c>
      <c r="L564" s="59">
        <v>0</v>
      </c>
      <c r="M564" s="59">
        <v>0</v>
      </c>
      <c r="N564" s="60">
        <v>25</v>
      </c>
      <c r="O564" s="60">
        <v>775</v>
      </c>
      <c r="P564" s="61">
        <v>986</v>
      </c>
      <c r="Q564" s="62">
        <v>8.65</v>
      </c>
      <c r="R564" s="63">
        <v>8528.9</v>
      </c>
      <c r="S564" s="62">
        <v>1790442.49</v>
      </c>
      <c r="T564" s="68">
        <f t="shared" si="177"/>
        <v>9847.4336950000015</v>
      </c>
      <c r="U564" s="67">
        <v>7.34</v>
      </c>
      <c r="V564" s="66" t="s">
        <v>45</v>
      </c>
      <c r="W564" s="63">
        <v>0</v>
      </c>
      <c r="X564" s="93">
        <f t="shared" si="179"/>
        <v>4003.1599999999994</v>
      </c>
      <c r="Y564" s="94">
        <f t="shared" si="180"/>
        <v>4003.1599999999994</v>
      </c>
      <c r="Z564" s="68">
        <v>0</v>
      </c>
      <c r="AA564" s="69">
        <f t="shared" si="178"/>
        <v>26389.993695000001</v>
      </c>
      <c r="AB564" s="102"/>
      <c r="AC564" s="95" t="s">
        <v>2785</v>
      </c>
    </row>
    <row r="565" spans="1:29" x14ac:dyDescent="0.25">
      <c r="A565" s="96"/>
      <c r="B565" s="54">
        <v>80404</v>
      </c>
      <c r="C565" s="54" t="s">
        <v>2786</v>
      </c>
      <c r="D565" s="54" t="s">
        <v>2787</v>
      </c>
      <c r="E565" s="55">
        <v>45133</v>
      </c>
      <c r="F565" s="56" t="s">
        <v>44</v>
      </c>
      <c r="G565" s="54" t="s">
        <v>0</v>
      </c>
      <c r="H565" s="57" t="s">
        <v>72</v>
      </c>
      <c r="I565" s="58" t="s">
        <v>27</v>
      </c>
      <c r="J565" s="54" t="s">
        <v>3</v>
      </c>
      <c r="K565" s="59">
        <v>0.55000000000000004</v>
      </c>
      <c r="L565" s="59">
        <v>0.49</v>
      </c>
      <c r="M565" s="59">
        <v>0.83</v>
      </c>
      <c r="N565" s="60">
        <v>60</v>
      </c>
      <c r="O565" s="60">
        <v>1687</v>
      </c>
      <c r="P565" s="61">
        <v>2237</v>
      </c>
      <c r="Q565" s="62">
        <v>18.18</v>
      </c>
      <c r="R565" s="63">
        <v>40668.660000000003</v>
      </c>
      <c r="S565" s="62">
        <v>864850.65</v>
      </c>
      <c r="T565" s="68">
        <f t="shared" si="177"/>
        <v>4756.6785750000008</v>
      </c>
      <c r="U565" s="67">
        <v>7.34</v>
      </c>
      <c r="V565" s="66" t="s">
        <v>45</v>
      </c>
      <c r="W565" s="63">
        <v>0</v>
      </c>
      <c r="X565" s="93">
        <f t="shared" si="179"/>
        <v>9082.2199999999993</v>
      </c>
      <c r="Y565" s="94">
        <f t="shared" si="180"/>
        <v>9082.2199999999993</v>
      </c>
      <c r="Z565" s="68">
        <v>0</v>
      </c>
      <c r="AA565" s="69">
        <f t="shared" si="178"/>
        <v>63597.118575</v>
      </c>
      <c r="AB565" s="102"/>
      <c r="AC565" s="95" t="s">
        <v>2788</v>
      </c>
    </row>
    <row r="566" spans="1:29" x14ac:dyDescent="0.25">
      <c r="A566" s="96"/>
      <c r="B566" s="54">
        <v>80409</v>
      </c>
      <c r="C566" s="54" t="s">
        <v>2789</v>
      </c>
      <c r="D566" s="54" t="s">
        <v>2790</v>
      </c>
      <c r="E566" s="55">
        <v>45133</v>
      </c>
      <c r="F566" s="56" t="s">
        <v>44</v>
      </c>
      <c r="G566" s="54" t="s">
        <v>0</v>
      </c>
      <c r="H566" s="57" t="s">
        <v>54</v>
      </c>
      <c r="I566" s="58" t="s">
        <v>16</v>
      </c>
      <c r="J566" s="54" t="s">
        <v>3</v>
      </c>
      <c r="K566" s="59">
        <v>0</v>
      </c>
      <c r="L566" s="59">
        <v>0</v>
      </c>
      <c r="M566" s="59">
        <v>0</v>
      </c>
      <c r="N566" s="60">
        <v>45</v>
      </c>
      <c r="O566" s="60">
        <v>1606</v>
      </c>
      <c r="P566" s="61">
        <v>1775</v>
      </c>
      <c r="Q566" s="62">
        <v>5.0599999999999996</v>
      </c>
      <c r="R566" s="63">
        <v>8981.5</v>
      </c>
      <c r="S566" s="62">
        <v>678628.62</v>
      </c>
      <c r="T566" s="68">
        <f t="shared" si="177"/>
        <v>3732.4574100000004</v>
      </c>
      <c r="U566" s="67">
        <v>7.34</v>
      </c>
      <c r="V566" s="66" t="s">
        <v>45</v>
      </c>
      <c r="W566" s="63">
        <v>0</v>
      </c>
      <c r="X566" s="93">
        <f t="shared" si="179"/>
        <v>7206.4999999999991</v>
      </c>
      <c r="Y566" s="94">
        <f t="shared" si="180"/>
        <v>7206.4999999999991</v>
      </c>
      <c r="Z566" s="68">
        <v>0</v>
      </c>
      <c r="AA566" s="69">
        <f t="shared" si="178"/>
        <v>27134.297409999999</v>
      </c>
      <c r="AB566" s="102"/>
      <c r="AC566" s="95" t="s">
        <v>2791</v>
      </c>
    </row>
    <row r="567" spans="1:29" x14ac:dyDescent="0.25">
      <c r="A567" s="96"/>
      <c r="B567" s="54">
        <v>80413</v>
      </c>
      <c r="C567" s="54" t="s">
        <v>2792</v>
      </c>
      <c r="D567" s="54" t="s">
        <v>2793</v>
      </c>
      <c r="E567" s="55">
        <v>45133</v>
      </c>
      <c r="F567" s="56" t="s">
        <v>44</v>
      </c>
      <c r="G567" s="54" t="s">
        <v>0</v>
      </c>
      <c r="H567" s="57" t="s">
        <v>57</v>
      </c>
      <c r="I567" s="58" t="s">
        <v>12</v>
      </c>
      <c r="J567" s="54" t="s">
        <v>3</v>
      </c>
      <c r="K567" s="59">
        <v>0.56999999999999995</v>
      </c>
      <c r="L567" s="59">
        <v>0.49</v>
      </c>
      <c r="M567" s="59">
        <v>0.83</v>
      </c>
      <c r="N567" s="60">
        <v>2</v>
      </c>
      <c r="O567" s="60">
        <v>53</v>
      </c>
      <c r="P567" s="61">
        <v>77</v>
      </c>
      <c r="Q567" s="62">
        <v>16.14</v>
      </c>
      <c r="R567" s="63">
        <v>1242.78</v>
      </c>
      <c r="S567" s="62">
        <v>508499.85</v>
      </c>
      <c r="T567" s="68">
        <f t="shared" si="177"/>
        <v>2796.7491750000004</v>
      </c>
      <c r="U567" s="67">
        <v>7.34</v>
      </c>
      <c r="V567" s="66" t="s">
        <v>45</v>
      </c>
      <c r="W567" s="63">
        <v>0</v>
      </c>
      <c r="X567" s="93">
        <f t="shared" si="179"/>
        <v>312.61999999999995</v>
      </c>
      <c r="Y567" s="94">
        <f t="shared" si="180"/>
        <v>312.61999999999995</v>
      </c>
      <c r="Z567" s="68">
        <v>0</v>
      </c>
      <c r="AA567" s="69">
        <f t="shared" si="178"/>
        <v>4672.1091750000005</v>
      </c>
      <c r="AB567" s="102"/>
      <c r="AC567" s="95" t="s">
        <v>2794</v>
      </c>
    </row>
    <row r="568" spans="1:29" x14ac:dyDescent="0.25">
      <c r="A568" s="96"/>
      <c r="B568" s="54">
        <v>80429</v>
      </c>
      <c r="C568" s="54" t="s">
        <v>2795</v>
      </c>
      <c r="D568" s="54" t="s">
        <v>2796</v>
      </c>
      <c r="E568" s="55">
        <v>45133</v>
      </c>
      <c r="F568" s="56" t="s">
        <v>44</v>
      </c>
      <c r="G568" s="54" t="s">
        <v>0</v>
      </c>
      <c r="H568" s="57" t="s">
        <v>78</v>
      </c>
      <c r="I568" s="58" t="s">
        <v>14</v>
      </c>
      <c r="J568" s="54" t="s">
        <v>10</v>
      </c>
      <c r="K568" s="59">
        <v>0.56999999999999995</v>
      </c>
      <c r="L568" s="59">
        <v>0.5</v>
      </c>
      <c r="M568" s="59">
        <v>0.83</v>
      </c>
      <c r="N568" s="60">
        <v>10</v>
      </c>
      <c r="O568" s="60">
        <v>387</v>
      </c>
      <c r="P568" s="61">
        <v>394</v>
      </c>
      <c r="Q568" s="62">
        <v>18.95</v>
      </c>
      <c r="R568" s="63">
        <v>7466.3</v>
      </c>
      <c r="S568" s="62">
        <v>133521.5</v>
      </c>
      <c r="T568" s="68">
        <f t="shared" si="177"/>
        <v>734.3682500000001</v>
      </c>
      <c r="U568" s="67">
        <v>7.34</v>
      </c>
      <c r="V568" s="66" t="s">
        <v>45</v>
      </c>
      <c r="W568" s="63">
        <v>0</v>
      </c>
      <c r="X568" s="93">
        <f t="shared" si="179"/>
        <v>1599.6399999999999</v>
      </c>
      <c r="Y568" s="94">
        <f t="shared" si="180"/>
        <v>1599.6399999999999</v>
      </c>
      <c r="Z568" s="68">
        <f t="shared" ref="Z568" si="196">P568*3.53</f>
        <v>1390.82</v>
      </c>
      <c r="AA568" s="69">
        <f t="shared" si="178"/>
        <v>12798.108249999999</v>
      </c>
      <c r="AB568" s="102"/>
      <c r="AC568" s="95" t="s">
        <v>2797</v>
      </c>
    </row>
    <row r="569" spans="1:29" x14ac:dyDescent="0.25">
      <c r="A569" s="96"/>
      <c r="B569" s="54">
        <v>80428</v>
      </c>
      <c r="C569" s="54" t="s">
        <v>2798</v>
      </c>
      <c r="D569" s="54" t="s">
        <v>2799</v>
      </c>
      <c r="E569" s="55">
        <v>45133</v>
      </c>
      <c r="F569" s="56" t="s">
        <v>44</v>
      </c>
      <c r="G569" s="54" t="s">
        <v>0</v>
      </c>
      <c r="H569" s="57" t="s">
        <v>1</v>
      </c>
      <c r="I569" s="58" t="s">
        <v>2</v>
      </c>
      <c r="J569" s="54" t="s">
        <v>3</v>
      </c>
      <c r="K569" s="59">
        <v>0.32</v>
      </c>
      <c r="L569" s="59">
        <v>0.39</v>
      </c>
      <c r="M569" s="59">
        <v>0.4</v>
      </c>
      <c r="N569" s="60">
        <v>1</v>
      </c>
      <c r="O569" s="60">
        <v>8</v>
      </c>
      <c r="P569" s="61">
        <v>8</v>
      </c>
      <c r="Q569" s="62">
        <v>14.56</v>
      </c>
      <c r="R569" s="63">
        <v>116.48</v>
      </c>
      <c r="S569" s="62">
        <v>23157.47</v>
      </c>
      <c r="T569" s="68">
        <f t="shared" si="177"/>
        <v>127.36608500000001</v>
      </c>
      <c r="U569" s="67">
        <v>7.34</v>
      </c>
      <c r="V569" s="66" t="s">
        <v>45</v>
      </c>
      <c r="W569" s="63">
        <v>0</v>
      </c>
      <c r="X569" s="93">
        <f t="shared" si="179"/>
        <v>32.479999999999997</v>
      </c>
      <c r="Y569" s="94">
        <f t="shared" si="180"/>
        <v>32.479999999999997</v>
      </c>
      <c r="Z569" s="68">
        <v>0</v>
      </c>
      <c r="AA569" s="69">
        <f t="shared" si="178"/>
        <v>316.14608500000003</v>
      </c>
      <c r="AB569" s="102"/>
      <c r="AC569" s="95" t="s">
        <v>2800</v>
      </c>
    </row>
    <row r="570" spans="1:29" x14ac:dyDescent="0.25">
      <c r="A570" s="96"/>
      <c r="B570" s="54">
        <v>79271</v>
      </c>
      <c r="C570" s="54" t="s">
        <v>2801</v>
      </c>
      <c r="D570" s="54" t="s">
        <v>2802</v>
      </c>
      <c r="E570" s="55">
        <v>45125</v>
      </c>
      <c r="F570" s="56" t="s">
        <v>44</v>
      </c>
      <c r="G570" s="54" t="s">
        <v>0</v>
      </c>
      <c r="H570" s="57" t="s">
        <v>73</v>
      </c>
      <c r="I570" s="58" t="s">
        <v>26</v>
      </c>
      <c r="J570" s="54" t="s">
        <v>3</v>
      </c>
      <c r="K570" s="59">
        <v>0.55000000000000004</v>
      </c>
      <c r="L570" s="59">
        <v>0.53</v>
      </c>
      <c r="M570" s="59">
        <v>0.81</v>
      </c>
      <c r="N570" s="60">
        <v>37</v>
      </c>
      <c r="O570" s="60">
        <v>799</v>
      </c>
      <c r="P570" s="61">
        <v>1456</v>
      </c>
      <c r="Q570" s="62">
        <v>17.07</v>
      </c>
      <c r="R570" s="63">
        <v>24853.919999999998</v>
      </c>
      <c r="S570" s="62">
        <v>575121.25</v>
      </c>
      <c r="T570" s="68">
        <f t="shared" si="177"/>
        <v>3163.1668750000003</v>
      </c>
      <c r="U570" s="67">
        <v>7.34</v>
      </c>
      <c r="V570" s="66" t="s">
        <v>45</v>
      </c>
      <c r="W570" s="63">
        <v>0</v>
      </c>
      <c r="X570" s="93">
        <f t="shared" si="179"/>
        <v>5911.36</v>
      </c>
      <c r="Y570" s="94">
        <f t="shared" si="180"/>
        <v>5911.36</v>
      </c>
      <c r="Z570" s="68">
        <v>0</v>
      </c>
      <c r="AA570" s="69">
        <f t="shared" si="178"/>
        <v>39847.146874999999</v>
      </c>
      <c r="AB570" s="102"/>
      <c r="AC570" s="95" t="s">
        <v>2803</v>
      </c>
    </row>
    <row r="571" spans="1:29" x14ac:dyDescent="0.25">
      <c r="A571" s="96"/>
      <c r="B571" s="54">
        <v>79272</v>
      </c>
      <c r="C571" s="54" t="s">
        <v>2804</v>
      </c>
      <c r="D571" s="54" t="s">
        <v>2805</v>
      </c>
      <c r="E571" s="55">
        <v>45125</v>
      </c>
      <c r="F571" s="56" t="s">
        <v>44</v>
      </c>
      <c r="G571" s="54" t="s">
        <v>0</v>
      </c>
      <c r="H571" s="57" t="s">
        <v>65</v>
      </c>
      <c r="I571" s="58" t="s">
        <v>25</v>
      </c>
      <c r="J571" s="54" t="s">
        <v>3</v>
      </c>
      <c r="K571" s="59">
        <v>0.56999999999999995</v>
      </c>
      <c r="L571" s="59">
        <v>0.49</v>
      </c>
      <c r="M571" s="59">
        <v>0.83</v>
      </c>
      <c r="N571" s="60">
        <v>2</v>
      </c>
      <c r="O571" s="60">
        <v>44</v>
      </c>
      <c r="P571" s="61">
        <v>77</v>
      </c>
      <c r="Q571" s="62">
        <v>24.49</v>
      </c>
      <c r="R571" s="63">
        <v>1885.73</v>
      </c>
      <c r="S571" s="62">
        <v>80509.08</v>
      </c>
      <c r="T571" s="68">
        <f t="shared" si="177"/>
        <v>442.79994000000005</v>
      </c>
      <c r="U571" s="67">
        <v>7.34</v>
      </c>
      <c r="V571" s="66" t="s">
        <v>45</v>
      </c>
      <c r="W571" s="63">
        <v>0</v>
      </c>
      <c r="X571" s="93">
        <f t="shared" si="179"/>
        <v>312.61999999999995</v>
      </c>
      <c r="Y571" s="94">
        <f t="shared" si="180"/>
        <v>312.61999999999995</v>
      </c>
      <c r="Z571" s="68">
        <v>0</v>
      </c>
      <c r="AA571" s="69">
        <f t="shared" si="178"/>
        <v>2961.1099399999998</v>
      </c>
      <c r="AB571" s="102"/>
      <c r="AC571" s="95" t="s">
        <v>1265</v>
      </c>
    </row>
    <row r="572" spans="1:29" x14ac:dyDescent="0.25">
      <c r="A572" s="96"/>
      <c r="B572" s="54">
        <v>80465</v>
      </c>
      <c r="C572" s="54" t="s">
        <v>2806</v>
      </c>
      <c r="D572" s="54" t="s">
        <v>2807</v>
      </c>
      <c r="E572" s="55">
        <v>45133</v>
      </c>
      <c r="F572" s="56" t="s">
        <v>44</v>
      </c>
      <c r="G572" s="54" t="s">
        <v>0</v>
      </c>
      <c r="H572" s="57" t="s">
        <v>78</v>
      </c>
      <c r="I572" s="58" t="s">
        <v>14</v>
      </c>
      <c r="J572" s="54" t="s">
        <v>10</v>
      </c>
      <c r="K572" s="59">
        <v>0.56999999999999995</v>
      </c>
      <c r="L572" s="59">
        <v>0.49</v>
      </c>
      <c r="M572" s="59">
        <v>0.83</v>
      </c>
      <c r="N572" s="60">
        <v>1</v>
      </c>
      <c r="O572" s="60">
        <v>16</v>
      </c>
      <c r="P572" s="61">
        <v>39</v>
      </c>
      <c r="Q572" s="62">
        <v>24.69</v>
      </c>
      <c r="R572" s="63">
        <v>962.91</v>
      </c>
      <c r="S572" s="62">
        <v>13437.21</v>
      </c>
      <c r="T572" s="68">
        <f t="shared" si="177"/>
        <v>73.904655000000005</v>
      </c>
      <c r="U572" s="67">
        <v>7.34</v>
      </c>
      <c r="V572" s="66" t="s">
        <v>45</v>
      </c>
      <c r="W572" s="63">
        <v>0</v>
      </c>
      <c r="X572" s="93">
        <f t="shared" si="179"/>
        <v>158.33999999999997</v>
      </c>
      <c r="Y572" s="94">
        <f t="shared" si="180"/>
        <v>158.33999999999997</v>
      </c>
      <c r="Z572" s="68">
        <f t="shared" ref="Z572:Z573" si="197">P572*3.53</f>
        <v>137.66999999999999</v>
      </c>
      <c r="AA572" s="69">
        <f t="shared" si="178"/>
        <v>1498.5046549999997</v>
      </c>
      <c r="AB572" s="102"/>
      <c r="AC572" s="95" t="s">
        <v>2808</v>
      </c>
    </row>
    <row r="573" spans="1:29" x14ac:dyDescent="0.25">
      <c r="A573" s="96"/>
      <c r="B573" s="54">
        <v>80488</v>
      </c>
      <c r="C573" s="54" t="s">
        <v>2809</v>
      </c>
      <c r="D573" s="54" t="s">
        <v>2810</v>
      </c>
      <c r="E573" s="55">
        <v>45134</v>
      </c>
      <c r="F573" s="56" t="s">
        <v>44</v>
      </c>
      <c r="G573" s="54" t="s">
        <v>0</v>
      </c>
      <c r="H573" s="57" t="s">
        <v>117</v>
      </c>
      <c r="I573" s="58" t="s">
        <v>11</v>
      </c>
      <c r="J573" s="54" t="s">
        <v>10</v>
      </c>
      <c r="K573" s="59">
        <v>0.32</v>
      </c>
      <c r="L573" s="59">
        <v>0.39</v>
      </c>
      <c r="M573" s="59">
        <v>0.4</v>
      </c>
      <c r="N573" s="60">
        <v>1</v>
      </c>
      <c r="O573" s="60">
        <v>6</v>
      </c>
      <c r="P573" s="61">
        <v>8</v>
      </c>
      <c r="Q573" s="62">
        <v>9.2899999999999991</v>
      </c>
      <c r="R573" s="63">
        <v>107.08</v>
      </c>
      <c r="S573" s="62">
        <v>2652.82</v>
      </c>
      <c r="T573" s="68">
        <f t="shared" si="177"/>
        <v>14.590510000000002</v>
      </c>
      <c r="U573" s="67">
        <v>7.34</v>
      </c>
      <c r="V573" s="66" t="s">
        <v>64</v>
      </c>
      <c r="W573" s="63">
        <f t="shared" ref="W573" si="198">P573*3.53</f>
        <v>28.24</v>
      </c>
      <c r="X573" s="93">
        <f t="shared" si="179"/>
        <v>32.479999999999997</v>
      </c>
      <c r="Y573" s="94">
        <f t="shared" si="180"/>
        <v>32.479999999999997</v>
      </c>
      <c r="Z573" s="68">
        <f t="shared" si="197"/>
        <v>28.24</v>
      </c>
      <c r="AA573" s="69">
        <f t="shared" si="178"/>
        <v>250.45051000000001</v>
      </c>
      <c r="AB573" s="102"/>
      <c r="AC573" s="95" t="s">
        <v>1776</v>
      </c>
    </row>
    <row r="574" spans="1:29" x14ac:dyDescent="0.25">
      <c r="A574" s="96"/>
      <c r="B574" s="54">
        <v>80467</v>
      </c>
      <c r="C574" s="54" t="s">
        <v>2811</v>
      </c>
      <c r="D574" s="54" t="s">
        <v>2812</v>
      </c>
      <c r="E574" s="55">
        <v>45133</v>
      </c>
      <c r="F574" s="56" t="s">
        <v>44</v>
      </c>
      <c r="G574" s="54" t="s">
        <v>0</v>
      </c>
      <c r="H574" s="57" t="s">
        <v>59</v>
      </c>
      <c r="I574" s="58" t="s">
        <v>4</v>
      </c>
      <c r="J574" s="54" t="s">
        <v>3</v>
      </c>
      <c r="K574" s="59">
        <v>0</v>
      </c>
      <c r="L574" s="59">
        <v>0</v>
      </c>
      <c r="M574" s="59">
        <v>0</v>
      </c>
      <c r="N574" s="60">
        <v>7</v>
      </c>
      <c r="O574" s="60">
        <v>134</v>
      </c>
      <c r="P574" s="61">
        <v>134</v>
      </c>
      <c r="Q574" s="62">
        <v>11.19</v>
      </c>
      <c r="R574" s="63">
        <v>1499.46</v>
      </c>
      <c r="S574" s="62">
        <v>91000.01</v>
      </c>
      <c r="T574" s="68">
        <f t="shared" si="177"/>
        <v>500.50005500000003</v>
      </c>
      <c r="U574" s="67">
        <v>7.34</v>
      </c>
      <c r="V574" s="66" t="s">
        <v>45</v>
      </c>
      <c r="W574" s="63">
        <v>0</v>
      </c>
      <c r="X574" s="93">
        <f t="shared" si="179"/>
        <v>544.04</v>
      </c>
      <c r="Y574" s="94">
        <f t="shared" si="180"/>
        <v>544.04</v>
      </c>
      <c r="Z574" s="68">
        <v>0</v>
      </c>
      <c r="AA574" s="69">
        <f t="shared" si="178"/>
        <v>3095.3800549999996</v>
      </c>
      <c r="AB574" s="102"/>
      <c r="AC574" s="95" t="s">
        <v>2813</v>
      </c>
    </row>
    <row r="575" spans="1:29" x14ac:dyDescent="0.25">
      <c r="A575" s="96"/>
      <c r="B575" s="54">
        <v>80480</v>
      </c>
      <c r="C575" s="54" t="s">
        <v>2814</v>
      </c>
      <c r="D575" s="54" t="s">
        <v>2815</v>
      </c>
      <c r="E575" s="55">
        <v>45133</v>
      </c>
      <c r="F575" s="56" t="s">
        <v>44</v>
      </c>
      <c r="G575" s="54" t="s">
        <v>0</v>
      </c>
      <c r="H575" s="57" t="s">
        <v>74</v>
      </c>
      <c r="I575" s="58" t="s">
        <v>8</v>
      </c>
      <c r="J575" s="54" t="s">
        <v>3</v>
      </c>
      <c r="K575" s="59">
        <v>0.56999999999999995</v>
      </c>
      <c r="L575" s="59">
        <v>0.49</v>
      </c>
      <c r="M575" s="59">
        <v>0.83</v>
      </c>
      <c r="N575" s="60">
        <v>13</v>
      </c>
      <c r="O575" s="60">
        <v>320</v>
      </c>
      <c r="P575" s="61">
        <v>502</v>
      </c>
      <c r="Q575" s="62">
        <v>16.53</v>
      </c>
      <c r="R575" s="63">
        <v>8298.06</v>
      </c>
      <c r="S575" s="62">
        <v>688111.81</v>
      </c>
      <c r="T575" s="68">
        <f t="shared" si="177"/>
        <v>3784.6149550000005</v>
      </c>
      <c r="U575" s="67">
        <v>7.34</v>
      </c>
      <c r="V575" s="66" t="s">
        <v>45</v>
      </c>
      <c r="W575" s="63">
        <v>0</v>
      </c>
      <c r="X575" s="93">
        <f t="shared" si="179"/>
        <v>2038.12</v>
      </c>
      <c r="Y575" s="94">
        <f t="shared" si="180"/>
        <v>2038.12</v>
      </c>
      <c r="Z575" s="68">
        <v>0</v>
      </c>
      <c r="AA575" s="69">
        <f t="shared" si="178"/>
        <v>16166.254955</v>
      </c>
      <c r="AB575" s="102"/>
      <c r="AC575" s="95" t="s">
        <v>2816</v>
      </c>
    </row>
    <row r="576" spans="1:29" x14ac:dyDescent="0.25">
      <c r="A576" s="96"/>
      <c r="B576" s="54">
        <v>80466</v>
      </c>
      <c r="C576" s="54" t="s">
        <v>2817</v>
      </c>
      <c r="D576" s="54" t="s">
        <v>2818</v>
      </c>
      <c r="E576" s="55">
        <v>45133</v>
      </c>
      <c r="F576" s="56" t="s">
        <v>44</v>
      </c>
      <c r="G576" s="54" t="s">
        <v>0</v>
      </c>
      <c r="H576" s="57" t="s">
        <v>60</v>
      </c>
      <c r="I576" s="58" t="s">
        <v>7</v>
      </c>
      <c r="J576" s="54" t="s">
        <v>3</v>
      </c>
      <c r="K576" s="59">
        <v>0.56999999999999995</v>
      </c>
      <c r="L576" s="59">
        <v>0.49</v>
      </c>
      <c r="M576" s="59">
        <v>0.83</v>
      </c>
      <c r="N576" s="60">
        <v>9</v>
      </c>
      <c r="O576" s="60">
        <v>206</v>
      </c>
      <c r="P576" s="61">
        <v>348</v>
      </c>
      <c r="Q576" s="62">
        <v>16.64</v>
      </c>
      <c r="R576" s="63">
        <v>5790.72</v>
      </c>
      <c r="S576" s="62">
        <v>470668.48</v>
      </c>
      <c r="T576" s="68">
        <f t="shared" si="177"/>
        <v>2588.6766400000001</v>
      </c>
      <c r="U576" s="67">
        <v>7.34</v>
      </c>
      <c r="V576" s="66" t="s">
        <v>45</v>
      </c>
      <c r="W576" s="63">
        <v>0</v>
      </c>
      <c r="X576" s="93">
        <f t="shared" si="179"/>
        <v>1412.8799999999999</v>
      </c>
      <c r="Y576" s="94">
        <f t="shared" si="180"/>
        <v>1412.8799999999999</v>
      </c>
      <c r="Z576" s="68">
        <v>0</v>
      </c>
      <c r="AA576" s="69">
        <f t="shared" si="178"/>
        <v>11212.496639999999</v>
      </c>
      <c r="AB576" s="102"/>
      <c r="AC576" s="95" t="s">
        <v>2819</v>
      </c>
    </row>
    <row r="577" spans="1:29" x14ac:dyDescent="0.25">
      <c r="A577" s="96"/>
      <c r="B577" s="54">
        <v>80484</v>
      </c>
      <c r="C577" s="54" t="s">
        <v>2820</v>
      </c>
      <c r="D577" s="54" t="s">
        <v>2821</v>
      </c>
      <c r="E577" s="55">
        <v>45134</v>
      </c>
      <c r="F577" s="56" t="s">
        <v>44</v>
      </c>
      <c r="G577" s="54" t="s">
        <v>0</v>
      </c>
      <c r="H577" s="57" t="s">
        <v>51</v>
      </c>
      <c r="I577" s="58" t="s">
        <v>20</v>
      </c>
      <c r="J577" s="54" t="s">
        <v>10</v>
      </c>
      <c r="K577" s="59">
        <v>0.56999999999999995</v>
      </c>
      <c r="L577" s="59">
        <v>0.49</v>
      </c>
      <c r="M577" s="59">
        <v>0.83</v>
      </c>
      <c r="N577" s="60">
        <v>67</v>
      </c>
      <c r="O577" s="60">
        <v>1260</v>
      </c>
      <c r="P577" s="61">
        <v>2589</v>
      </c>
      <c r="Q577" s="62">
        <v>14.49</v>
      </c>
      <c r="R577" s="63">
        <v>37514.61</v>
      </c>
      <c r="S577" s="62">
        <v>1461934.57</v>
      </c>
      <c r="T577" s="68">
        <f t="shared" si="177"/>
        <v>8040.6401350000015</v>
      </c>
      <c r="U577" s="67">
        <v>7.34</v>
      </c>
      <c r="V577" s="66" t="s">
        <v>45</v>
      </c>
      <c r="W577" s="63">
        <v>0</v>
      </c>
      <c r="X577" s="93">
        <f t="shared" si="179"/>
        <v>10511.339999999998</v>
      </c>
      <c r="Y577" s="94">
        <f t="shared" si="180"/>
        <v>10511.339999999998</v>
      </c>
      <c r="Z577" s="68">
        <f t="shared" ref="Z577" si="199">P577*3.53</f>
        <v>9139.17</v>
      </c>
      <c r="AA577" s="69">
        <f t="shared" si="178"/>
        <v>75724.440134999997</v>
      </c>
      <c r="AB577" s="102"/>
      <c r="AC577" s="95" t="s">
        <v>2822</v>
      </c>
    </row>
    <row r="578" spans="1:29" x14ac:dyDescent="0.25">
      <c r="A578" s="96"/>
      <c r="B578" s="54">
        <v>80478</v>
      </c>
      <c r="C578" s="54" t="s">
        <v>2823</v>
      </c>
      <c r="D578" s="54" t="s">
        <v>2824</v>
      </c>
      <c r="E578" s="55">
        <v>45133</v>
      </c>
      <c r="F578" s="56" t="s">
        <v>44</v>
      </c>
      <c r="G578" s="54" t="s">
        <v>0</v>
      </c>
      <c r="H578" s="57" t="s">
        <v>61</v>
      </c>
      <c r="I578" s="58" t="s">
        <v>24</v>
      </c>
      <c r="J578" s="54" t="s">
        <v>3</v>
      </c>
      <c r="K578" s="59">
        <v>0</v>
      </c>
      <c r="L578" s="59">
        <v>0</v>
      </c>
      <c r="M578" s="59">
        <v>0</v>
      </c>
      <c r="N578" s="60">
        <v>4</v>
      </c>
      <c r="O578" s="60">
        <v>25</v>
      </c>
      <c r="P578" s="61">
        <v>70</v>
      </c>
      <c r="Q578" s="62">
        <v>16.27</v>
      </c>
      <c r="R578" s="63">
        <v>1138.9000000000001</v>
      </c>
      <c r="S578" s="62">
        <v>39000.01</v>
      </c>
      <c r="T578" s="68">
        <f t="shared" si="177"/>
        <v>214.50005500000003</v>
      </c>
      <c r="U578" s="67">
        <v>7.34</v>
      </c>
      <c r="V578" s="66" t="s">
        <v>45</v>
      </c>
      <c r="W578" s="63">
        <v>0</v>
      </c>
      <c r="X578" s="93">
        <f t="shared" si="179"/>
        <v>284.2</v>
      </c>
      <c r="Y578" s="94">
        <f t="shared" si="180"/>
        <v>284.2</v>
      </c>
      <c r="Z578" s="68">
        <v>0</v>
      </c>
      <c r="AA578" s="69">
        <f t="shared" si="178"/>
        <v>1929.1400550000001</v>
      </c>
      <c r="AB578" s="102"/>
      <c r="AC578" s="95" t="s">
        <v>2825</v>
      </c>
    </row>
    <row r="579" spans="1:29" x14ac:dyDescent="0.25">
      <c r="A579" s="96"/>
      <c r="B579" s="54">
        <v>80469</v>
      </c>
      <c r="C579" s="54" t="s">
        <v>2826</v>
      </c>
      <c r="D579" s="54" t="s">
        <v>2827</v>
      </c>
      <c r="E579" s="55">
        <v>45133</v>
      </c>
      <c r="F579" s="56" t="s">
        <v>44</v>
      </c>
      <c r="G579" s="54" t="s">
        <v>0</v>
      </c>
      <c r="H579" s="57" t="s">
        <v>58</v>
      </c>
      <c r="I579" s="58" t="s">
        <v>17</v>
      </c>
      <c r="J579" s="54" t="s">
        <v>3</v>
      </c>
      <c r="K579" s="59">
        <v>0.5</v>
      </c>
      <c r="L579" s="59">
        <v>0.43</v>
      </c>
      <c r="M579" s="59">
        <v>0.8</v>
      </c>
      <c r="N579" s="60">
        <v>3</v>
      </c>
      <c r="O579" s="60">
        <v>89</v>
      </c>
      <c r="P579" s="61">
        <v>89</v>
      </c>
      <c r="Q579" s="62">
        <v>12.4</v>
      </c>
      <c r="R579" s="63">
        <v>1103.5999999999999</v>
      </c>
      <c r="S579" s="62">
        <v>281579.24</v>
      </c>
      <c r="T579" s="68">
        <f t="shared" ref="T579:T642" si="200">S579*0.55%</f>
        <v>1548.6858200000001</v>
      </c>
      <c r="U579" s="67">
        <v>7.34</v>
      </c>
      <c r="V579" s="66" t="s">
        <v>45</v>
      </c>
      <c r="W579" s="63">
        <v>0</v>
      </c>
      <c r="X579" s="93">
        <f t="shared" si="179"/>
        <v>361.34</v>
      </c>
      <c r="Y579" s="94">
        <f t="shared" si="180"/>
        <v>361.34</v>
      </c>
      <c r="Z579" s="68">
        <v>0</v>
      </c>
      <c r="AA579" s="69">
        <f t="shared" ref="AA579:AA642" si="201">R579+T579+U579+W579+X579+Y579+Z579</f>
        <v>3382.3058200000005</v>
      </c>
      <c r="AB579" s="102"/>
      <c r="AC579" s="95" t="s">
        <v>2828</v>
      </c>
    </row>
    <row r="580" spans="1:29" x14ac:dyDescent="0.25">
      <c r="A580" s="96"/>
      <c r="B580" s="54">
        <v>80463</v>
      </c>
      <c r="C580" s="54" t="s">
        <v>2829</v>
      </c>
      <c r="D580" s="54" t="s">
        <v>2830</v>
      </c>
      <c r="E580" s="55">
        <v>45133</v>
      </c>
      <c r="F580" s="56" t="s">
        <v>44</v>
      </c>
      <c r="G580" s="54" t="s">
        <v>0</v>
      </c>
      <c r="H580" s="57" t="s">
        <v>61</v>
      </c>
      <c r="I580" s="58" t="s">
        <v>24</v>
      </c>
      <c r="J580" s="54" t="s">
        <v>3</v>
      </c>
      <c r="K580" s="59">
        <v>0.56999999999999995</v>
      </c>
      <c r="L580" s="59">
        <v>0.49</v>
      </c>
      <c r="M580" s="59">
        <v>0.83</v>
      </c>
      <c r="N580" s="60">
        <v>10</v>
      </c>
      <c r="O580" s="60">
        <v>166</v>
      </c>
      <c r="P580" s="61">
        <v>386</v>
      </c>
      <c r="Q580" s="62">
        <v>14.31</v>
      </c>
      <c r="R580" s="63">
        <v>5523.66</v>
      </c>
      <c r="S580" s="62">
        <v>938597.47</v>
      </c>
      <c r="T580" s="68">
        <f t="shared" si="200"/>
        <v>5162.2860850000006</v>
      </c>
      <c r="U580" s="67">
        <v>7.34</v>
      </c>
      <c r="V580" s="66" t="s">
        <v>45</v>
      </c>
      <c r="W580" s="63">
        <v>0</v>
      </c>
      <c r="X580" s="93">
        <f t="shared" ref="X580:X643" si="202">P580*4.06</f>
        <v>1567.1599999999999</v>
      </c>
      <c r="Y580" s="94">
        <f t="shared" ref="Y580:Y643" si="203">P580*4.06</f>
        <v>1567.1599999999999</v>
      </c>
      <c r="Z580" s="68">
        <v>0</v>
      </c>
      <c r="AA580" s="69">
        <f t="shared" si="201"/>
        <v>13827.606084999999</v>
      </c>
      <c r="AB580" s="102"/>
      <c r="AC580" s="95" t="s">
        <v>2831</v>
      </c>
    </row>
    <row r="581" spans="1:29" x14ac:dyDescent="0.25">
      <c r="A581" s="96"/>
      <c r="B581" s="54">
        <v>80468</v>
      </c>
      <c r="C581" s="54" t="s">
        <v>2832</v>
      </c>
      <c r="D581" s="54" t="s">
        <v>2833</v>
      </c>
      <c r="E581" s="55">
        <v>45133</v>
      </c>
      <c r="F581" s="56" t="s">
        <v>44</v>
      </c>
      <c r="G581" s="54" t="s">
        <v>0</v>
      </c>
      <c r="H581" s="57" t="s">
        <v>61</v>
      </c>
      <c r="I581" s="58" t="s">
        <v>24</v>
      </c>
      <c r="J581" s="54" t="s">
        <v>3</v>
      </c>
      <c r="K581" s="59">
        <v>0.56999999999999995</v>
      </c>
      <c r="L581" s="59">
        <v>0.49</v>
      </c>
      <c r="M581" s="59">
        <v>0.83</v>
      </c>
      <c r="N581" s="60">
        <v>3</v>
      </c>
      <c r="O581" s="60">
        <v>86</v>
      </c>
      <c r="P581" s="61">
        <v>116</v>
      </c>
      <c r="Q581" s="62">
        <v>16.27</v>
      </c>
      <c r="R581" s="63">
        <v>1887.32</v>
      </c>
      <c r="S581" s="62">
        <v>0.06</v>
      </c>
      <c r="T581" s="68">
        <f t="shared" si="200"/>
        <v>3.3E-4</v>
      </c>
      <c r="U581" s="67">
        <v>7.34</v>
      </c>
      <c r="V581" s="66" t="s">
        <v>45</v>
      </c>
      <c r="W581" s="63">
        <v>0</v>
      </c>
      <c r="X581" s="93">
        <f t="shared" si="202"/>
        <v>470.96</v>
      </c>
      <c r="Y581" s="94">
        <f t="shared" si="203"/>
        <v>470.96</v>
      </c>
      <c r="Z581" s="68">
        <v>0</v>
      </c>
      <c r="AA581" s="69">
        <f t="shared" si="201"/>
        <v>2836.5803299999998</v>
      </c>
      <c r="AB581" s="102"/>
      <c r="AC581" s="95" t="s">
        <v>2834</v>
      </c>
    </row>
    <row r="582" spans="1:29" x14ac:dyDescent="0.25">
      <c r="A582" s="96"/>
      <c r="B582" s="54">
        <v>80481</v>
      </c>
      <c r="C582" s="54" t="s">
        <v>2835</v>
      </c>
      <c r="D582" s="54" t="s">
        <v>2836</v>
      </c>
      <c r="E582" s="55">
        <v>45133</v>
      </c>
      <c r="F582" s="56" t="s">
        <v>44</v>
      </c>
      <c r="G582" s="54" t="s">
        <v>0</v>
      </c>
      <c r="H582" s="57" t="s">
        <v>61</v>
      </c>
      <c r="I582" s="58" t="s">
        <v>24</v>
      </c>
      <c r="J582" s="54" t="s">
        <v>3</v>
      </c>
      <c r="K582" s="59">
        <v>0.56000000000000005</v>
      </c>
      <c r="L582" s="59">
        <v>0.51</v>
      </c>
      <c r="M582" s="59">
        <v>0.82</v>
      </c>
      <c r="N582" s="60">
        <v>18</v>
      </c>
      <c r="O582" s="60">
        <v>368</v>
      </c>
      <c r="P582" s="61">
        <v>703</v>
      </c>
      <c r="Q582" s="62">
        <v>12.6</v>
      </c>
      <c r="R582" s="63">
        <v>8857.7999999999993</v>
      </c>
      <c r="S582" s="62">
        <v>880247.49</v>
      </c>
      <c r="T582" s="68">
        <f t="shared" si="200"/>
        <v>4841.3611950000004</v>
      </c>
      <c r="U582" s="67">
        <v>7.34</v>
      </c>
      <c r="V582" s="66" t="s">
        <v>45</v>
      </c>
      <c r="W582" s="63">
        <v>0</v>
      </c>
      <c r="X582" s="93">
        <f t="shared" si="202"/>
        <v>2854.18</v>
      </c>
      <c r="Y582" s="94">
        <f t="shared" si="203"/>
        <v>2854.18</v>
      </c>
      <c r="Z582" s="68">
        <v>0</v>
      </c>
      <c r="AA582" s="69">
        <f t="shared" si="201"/>
        <v>19414.861195000001</v>
      </c>
      <c r="AB582" s="102"/>
      <c r="AC582" s="95" t="s">
        <v>2825</v>
      </c>
    </row>
    <row r="583" spans="1:29" x14ac:dyDescent="0.25">
      <c r="A583" s="96"/>
      <c r="B583" s="54">
        <v>80479</v>
      </c>
      <c r="C583" s="54" t="s">
        <v>2837</v>
      </c>
      <c r="D583" s="54" t="s">
        <v>2838</v>
      </c>
      <c r="E583" s="55">
        <v>45133</v>
      </c>
      <c r="F583" s="56" t="s">
        <v>44</v>
      </c>
      <c r="G583" s="54" t="s">
        <v>0</v>
      </c>
      <c r="H583" s="57" t="s">
        <v>61</v>
      </c>
      <c r="I583" s="58" t="s">
        <v>24</v>
      </c>
      <c r="J583" s="54" t="s">
        <v>3</v>
      </c>
      <c r="K583" s="59">
        <v>0.44</v>
      </c>
      <c r="L583" s="59">
        <v>0.63</v>
      </c>
      <c r="M583" s="59">
        <v>0.52</v>
      </c>
      <c r="N583" s="60">
        <v>1</v>
      </c>
      <c r="O583" s="60">
        <v>16</v>
      </c>
      <c r="P583" s="61">
        <v>24</v>
      </c>
      <c r="Q583" s="62">
        <v>21.26</v>
      </c>
      <c r="R583" s="63">
        <v>510.24</v>
      </c>
      <c r="S583" s="62">
        <v>29817.49</v>
      </c>
      <c r="T583" s="68">
        <f t="shared" si="200"/>
        <v>163.99619500000003</v>
      </c>
      <c r="U583" s="67">
        <v>7.34</v>
      </c>
      <c r="V583" s="66" t="s">
        <v>45</v>
      </c>
      <c r="W583" s="63">
        <v>0</v>
      </c>
      <c r="X583" s="93">
        <f t="shared" si="202"/>
        <v>97.44</v>
      </c>
      <c r="Y583" s="94">
        <f t="shared" si="203"/>
        <v>97.44</v>
      </c>
      <c r="Z583" s="68">
        <v>0</v>
      </c>
      <c r="AA583" s="69">
        <f t="shared" si="201"/>
        <v>876.45619500000021</v>
      </c>
      <c r="AB583" s="102"/>
      <c r="AC583" s="95" t="s">
        <v>2825</v>
      </c>
    </row>
    <row r="584" spans="1:29" x14ac:dyDescent="0.25">
      <c r="A584" s="96"/>
      <c r="B584" s="54">
        <v>80485</v>
      </c>
      <c r="C584" s="54" t="s">
        <v>2839</v>
      </c>
      <c r="D584" s="54" t="s">
        <v>2840</v>
      </c>
      <c r="E584" s="55">
        <v>45133</v>
      </c>
      <c r="F584" s="56" t="s">
        <v>44</v>
      </c>
      <c r="G584" s="54" t="s">
        <v>0</v>
      </c>
      <c r="H584" s="57" t="s">
        <v>71</v>
      </c>
      <c r="I584" s="58" t="s">
        <v>9</v>
      </c>
      <c r="J584" s="54" t="s">
        <v>3</v>
      </c>
      <c r="K584" s="59">
        <v>0.32</v>
      </c>
      <c r="L584" s="59">
        <v>0.39</v>
      </c>
      <c r="M584" s="59">
        <v>0.4</v>
      </c>
      <c r="N584" s="60">
        <v>2</v>
      </c>
      <c r="O584" s="60">
        <v>7</v>
      </c>
      <c r="P584" s="61">
        <v>17</v>
      </c>
      <c r="Q584" s="62">
        <v>10.89</v>
      </c>
      <c r="R584" s="63">
        <v>185.13</v>
      </c>
      <c r="S584" s="62">
        <v>641.52</v>
      </c>
      <c r="T584" s="68">
        <f t="shared" si="200"/>
        <v>3.5283600000000002</v>
      </c>
      <c r="U584" s="67">
        <v>7.34</v>
      </c>
      <c r="V584" s="66" t="s">
        <v>45</v>
      </c>
      <c r="W584" s="63">
        <v>0</v>
      </c>
      <c r="X584" s="93">
        <f t="shared" si="202"/>
        <v>69.02</v>
      </c>
      <c r="Y584" s="94">
        <f t="shared" si="203"/>
        <v>69.02</v>
      </c>
      <c r="Z584" s="68">
        <v>0</v>
      </c>
      <c r="AA584" s="69">
        <f t="shared" si="201"/>
        <v>334.03835999999995</v>
      </c>
      <c r="AB584" s="102"/>
      <c r="AC584" s="95" t="s">
        <v>2841</v>
      </c>
    </row>
    <row r="585" spans="1:29" x14ac:dyDescent="0.25">
      <c r="A585" s="96"/>
      <c r="B585" s="54">
        <v>79198</v>
      </c>
      <c r="C585" s="54" t="s">
        <v>2842</v>
      </c>
      <c r="D585" s="54" t="s">
        <v>2843</v>
      </c>
      <c r="E585" s="55">
        <v>45125</v>
      </c>
      <c r="F585" s="56" t="s">
        <v>44</v>
      </c>
      <c r="G585" s="54" t="s">
        <v>0</v>
      </c>
      <c r="H585" s="57" t="s">
        <v>74</v>
      </c>
      <c r="I585" s="58" t="s">
        <v>8</v>
      </c>
      <c r="J585" s="54" t="s">
        <v>3</v>
      </c>
      <c r="K585" s="59">
        <v>0.32</v>
      </c>
      <c r="L585" s="59">
        <v>0.39</v>
      </c>
      <c r="M585" s="59">
        <v>0.4</v>
      </c>
      <c r="N585" s="60">
        <v>1</v>
      </c>
      <c r="O585" s="60">
        <v>7</v>
      </c>
      <c r="P585" s="61">
        <v>8</v>
      </c>
      <c r="Q585" s="62">
        <v>27.93</v>
      </c>
      <c r="R585" s="63">
        <v>223.44</v>
      </c>
      <c r="S585" s="62">
        <v>59749.49</v>
      </c>
      <c r="T585" s="68">
        <f t="shared" si="200"/>
        <v>328.62219500000003</v>
      </c>
      <c r="U585" s="67">
        <v>7.34</v>
      </c>
      <c r="V585" s="66" t="s">
        <v>64</v>
      </c>
      <c r="W585" s="63">
        <f t="shared" ref="W585:W586" si="204">P585*3.53</f>
        <v>28.24</v>
      </c>
      <c r="X585" s="93">
        <f t="shared" si="202"/>
        <v>32.479999999999997</v>
      </c>
      <c r="Y585" s="94">
        <f t="shared" si="203"/>
        <v>32.479999999999997</v>
      </c>
      <c r="Z585" s="68">
        <v>0</v>
      </c>
      <c r="AA585" s="69">
        <f t="shared" si="201"/>
        <v>652.60219500000005</v>
      </c>
      <c r="AB585" s="102"/>
      <c r="AC585" s="95" t="s">
        <v>2844</v>
      </c>
    </row>
    <row r="586" spans="1:29" x14ac:dyDescent="0.25">
      <c r="A586" s="96"/>
      <c r="B586" s="54">
        <v>80487</v>
      </c>
      <c r="C586" s="54" t="s">
        <v>2845</v>
      </c>
      <c r="D586" s="54" t="s">
        <v>2846</v>
      </c>
      <c r="E586" s="55">
        <v>45134</v>
      </c>
      <c r="F586" s="56" t="s">
        <v>44</v>
      </c>
      <c r="G586" s="54" t="s">
        <v>0</v>
      </c>
      <c r="H586" s="57" t="s">
        <v>71</v>
      </c>
      <c r="I586" s="58" t="s">
        <v>9</v>
      </c>
      <c r="J586" s="54" t="s">
        <v>3</v>
      </c>
      <c r="K586" s="59">
        <v>0.55000000000000004</v>
      </c>
      <c r="L586" s="59">
        <v>0.46</v>
      </c>
      <c r="M586" s="59">
        <v>0.8</v>
      </c>
      <c r="N586" s="60">
        <v>1</v>
      </c>
      <c r="O586" s="60">
        <v>20</v>
      </c>
      <c r="P586" s="61">
        <v>34</v>
      </c>
      <c r="Q586" s="62">
        <v>9.51</v>
      </c>
      <c r="R586" s="63">
        <v>323.33999999999997</v>
      </c>
      <c r="S586" s="62">
        <v>201654.52</v>
      </c>
      <c r="T586" s="68">
        <f t="shared" si="200"/>
        <v>1109.09986</v>
      </c>
      <c r="U586" s="67">
        <v>7.34</v>
      </c>
      <c r="V586" s="66" t="s">
        <v>64</v>
      </c>
      <c r="W586" s="63">
        <f t="shared" si="204"/>
        <v>120.02</v>
      </c>
      <c r="X586" s="93">
        <f t="shared" si="202"/>
        <v>138.04</v>
      </c>
      <c r="Y586" s="94">
        <f t="shared" si="203"/>
        <v>138.04</v>
      </c>
      <c r="Z586" s="68">
        <v>0</v>
      </c>
      <c r="AA586" s="69">
        <f t="shared" si="201"/>
        <v>1835.8798599999998</v>
      </c>
      <c r="AB586" s="102"/>
      <c r="AC586" s="95" t="s">
        <v>2841</v>
      </c>
    </row>
    <row r="587" spans="1:29" x14ac:dyDescent="0.25">
      <c r="A587" s="96"/>
      <c r="B587" s="54">
        <v>79196</v>
      </c>
      <c r="C587" s="54" t="s">
        <v>2847</v>
      </c>
      <c r="D587" s="54" t="s">
        <v>2848</v>
      </c>
      <c r="E587" s="55">
        <v>45125</v>
      </c>
      <c r="F587" s="56" t="s">
        <v>44</v>
      </c>
      <c r="G587" s="54" t="s">
        <v>0</v>
      </c>
      <c r="H587" s="57" t="s">
        <v>71</v>
      </c>
      <c r="I587" s="58" t="s">
        <v>9</v>
      </c>
      <c r="J587" s="54" t="s">
        <v>3</v>
      </c>
      <c r="K587" s="59">
        <v>0.47</v>
      </c>
      <c r="L587" s="59">
        <v>0.52</v>
      </c>
      <c r="M587" s="59">
        <v>0.45</v>
      </c>
      <c r="N587" s="60">
        <v>1</v>
      </c>
      <c r="O587" s="60">
        <v>15</v>
      </c>
      <c r="P587" s="61">
        <v>18</v>
      </c>
      <c r="Q587" s="62">
        <v>10.89</v>
      </c>
      <c r="R587" s="63">
        <v>196.02</v>
      </c>
      <c r="S587" s="62">
        <v>36000</v>
      </c>
      <c r="T587" s="68">
        <f t="shared" si="200"/>
        <v>198.00000000000003</v>
      </c>
      <c r="U587" s="67">
        <v>7.34</v>
      </c>
      <c r="V587" s="66" t="s">
        <v>45</v>
      </c>
      <c r="W587" s="63">
        <v>0</v>
      </c>
      <c r="X587" s="93">
        <f t="shared" si="202"/>
        <v>73.08</v>
      </c>
      <c r="Y587" s="94">
        <f t="shared" si="203"/>
        <v>73.08</v>
      </c>
      <c r="Z587" s="68">
        <v>0</v>
      </c>
      <c r="AA587" s="69">
        <f t="shared" si="201"/>
        <v>547.52</v>
      </c>
      <c r="AB587" s="102"/>
      <c r="AC587" s="95" t="s">
        <v>2849</v>
      </c>
    </row>
    <row r="588" spans="1:29" x14ac:dyDescent="0.25">
      <c r="A588" s="96"/>
      <c r="B588" s="54">
        <v>79197</v>
      </c>
      <c r="C588" s="54" t="s">
        <v>2850</v>
      </c>
      <c r="D588" s="54" t="s">
        <v>2851</v>
      </c>
      <c r="E588" s="55">
        <v>45125</v>
      </c>
      <c r="F588" s="56" t="s">
        <v>44</v>
      </c>
      <c r="G588" s="54" t="s">
        <v>0</v>
      </c>
      <c r="H588" s="57" t="s">
        <v>71</v>
      </c>
      <c r="I588" s="58" t="s">
        <v>9</v>
      </c>
      <c r="J588" s="54" t="s">
        <v>3</v>
      </c>
      <c r="K588" s="59">
        <v>0.47</v>
      </c>
      <c r="L588" s="59">
        <v>0.52</v>
      </c>
      <c r="M588" s="59">
        <v>0.45</v>
      </c>
      <c r="N588" s="60">
        <v>1</v>
      </c>
      <c r="O588" s="60">
        <v>16</v>
      </c>
      <c r="P588" s="61">
        <v>18</v>
      </c>
      <c r="Q588" s="62">
        <v>10.89</v>
      </c>
      <c r="R588" s="63">
        <v>196.02</v>
      </c>
      <c r="S588" s="62">
        <v>108000</v>
      </c>
      <c r="T588" s="68">
        <f t="shared" si="200"/>
        <v>594.00000000000011</v>
      </c>
      <c r="U588" s="67">
        <v>7.34</v>
      </c>
      <c r="V588" s="66" t="s">
        <v>45</v>
      </c>
      <c r="W588" s="63">
        <v>0</v>
      </c>
      <c r="X588" s="93">
        <f t="shared" si="202"/>
        <v>73.08</v>
      </c>
      <c r="Y588" s="94">
        <f t="shared" si="203"/>
        <v>73.08</v>
      </c>
      <c r="Z588" s="68">
        <v>0</v>
      </c>
      <c r="AA588" s="69">
        <f t="shared" si="201"/>
        <v>943.52000000000021</v>
      </c>
      <c r="AB588" s="102"/>
      <c r="AC588" s="95" t="s">
        <v>2849</v>
      </c>
    </row>
    <row r="589" spans="1:29" x14ac:dyDescent="0.25">
      <c r="A589" s="96"/>
      <c r="B589" s="54">
        <v>79134</v>
      </c>
      <c r="C589" s="54" t="s">
        <v>2852</v>
      </c>
      <c r="D589" s="54" t="s">
        <v>2853</v>
      </c>
      <c r="E589" s="55">
        <v>45125</v>
      </c>
      <c r="F589" s="56" t="s">
        <v>44</v>
      </c>
      <c r="G589" s="54" t="s">
        <v>0</v>
      </c>
      <c r="H589" s="57" t="s">
        <v>68</v>
      </c>
      <c r="I589" s="58" t="s">
        <v>21</v>
      </c>
      <c r="J589" s="54" t="s">
        <v>3</v>
      </c>
      <c r="K589" s="59">
        <v>0.56999999999999995</v>
      </c>
      <c r="L589" s="59">
        <v>0.4</v>
      </c>
      <c r="M589" s="59">
        <v>0.83</v>
      </c>
      <c r="N589" s="60">
        <v>14</v>
      </c>
      <c r="O589" s="60">
        <v>243</v>
      </c>
      <c r="P589" s="61">
        <v>442</v>
      </c>
      <c r="Q589" s="62">
        <v>15.79</v>
      </c>
      <c r="R589" s="63">
        <v>6979.18</v>
      </c>
      <c r="S589" s="62">
        <v>292386.90999999997</v>
      </c>
      <c r="T589" s="68">
        <f t="shared" si="200"/>
        <v>1608.128005</v>
      </c>
      <c r="U589" s="67">
        <v>7.34</v>
      </c>
      <c r="V589" s="66" t="s">
        <v>45</v>
      </c>
      <c r="W589" s="63">
        <v>0</v>
      </c>
      <c r="X589" s="93">
        <f t="shared" si="202"/>
        <v>1794.5199999999998</v>
      </c>
      <c r="Y589" s="94">
        <f t="shared" si="203"/>
        <v>1794.5199999999998</v>
      </c>
      <c r="Z589" s="68">
        <v>0</v>
      </c>
      <c r="AA589" s="69">
        <f t="shared" si="201"/>
        <v>12183.688005000002</v>
      </c>
      <c r="AB589" s="102"/>
      <c r="AC589" s="95" t="s">
        <v>2854</v>
      </c>
    </row>
    <row r="590" spans="1:29" x14ac:dyDescent="0.25">
      <c r="A590" s="96"/>
      <c r="B590" s="54">
        <v>79133</v>
      </c>
      <c r="C590" s="54" t="s">
        <v>2855</v>
      </c>
      <c r="D590" s="54" t="s">
        <v>2856</v>
      </c>
      <c r="E590" s="55">
        <v>45125</v>
      </c>
      <c r="F590" s="56" t="s">
        <v>44</v>
      </c>
      <c r="G590" s="54" t="s">
        <v>0</v>
      </c>
      <c r="H590" s="57" t="s">
        <v>68</v>
      </c>
      <c r="I590" s="58" t="s">
        <v>21</v>
      </c>
      <c r="J590" s="54" t="s">
        <v>3</v>
      </c>
      <c r="K590" s="59">
        <v>0.56999999999999995</v>
      </c>
      <c r="L590" s="59">
        <v>0.49</v>
      </c>
      <c r="M590" s="59">
        <v>0.83</v>
      </c>
      <c r="N590" s="60">
        <v>5</v>
      </c>
      <c r="O590" s="60">
        <v>123</v>
      </c>
      <c r="P590" s="61">
        <v>193</v>
      </c>
      <c r="Q590" s="62">
        <v>17.97</v>
      </c>
      <c r="R590" s="63">
        <v>3468.21</v>
      </c>
      <c r="S590" s="62">
        <v>275244.73</v>
      </c>
      <c r="T590" s="68">
        <f t="shared" si="200"/>
        <v>1513.8460150000001</v>
      </c>
      <c r="U590" s="67">
        <v>7.34</v>
      </c>
      <c r="V590" s="66" t="s">
        <v>45</v>
      </c>
      <c r="W590" s="63">
        <v>0</v>
      </c>
      <c r="X590" s="93">
        <f t="shared" si="202"/>
        <v>783.57999999999993</v>
      </c>
      <c r="Y590" s="94">
        <f t="shared" si="203"/>
        <v>783.57999999999993</v>
      </c>
      <c r="Z590" s="68">
        <v>0</v>
      </c>
      <c r="AA590" s="69">
        <f t="shared" si="201"/>
        <v>6556.5560150000001</v>
      </c>
      <c r="AB590" s="102"/>
      <c r="AC590" s="95" t="s">
        <v>2854</v>
      </c>
    </row>
    <row r="591" spans="1:29" x14ac:dyDescent="0.25">
      <c r="A591" s="96"/>
      <c r="B591" s="54">
        <v>80470</v>
      </c>
      <c r="C591" s="54" t="s">
        <v>2857</v>
      </c>
      <c r="D591" s="54" t="s">
        <v>2858</v>
      </c>
      <c r="E591" s="55">
        <v>45133</v>
      </c>
      <c r="F591" s="56" t="s">
        <v>44</v>
      </c>
      <c r="G591" s="54" t="s">
        <v>0</v>
      </c>
      <c r="H591" s="57" t="s">
        <v>62</v>
      </c>
      <c r="I591" s="58" t="s">
        <v>15</v>
      </c>
      <c r="J591" s="54" t="s">
        <v>3</v>
      </c>
      <c r="K591" s="59">
        <v>0.3</v>
      </c>
      <c r="L591" s="59">
        <v>0.4</v>
      </c>
      <c r="M591" s="59">
        <v>0.38</v>
      </c>
      <c r="N591" s="60">
        <v>1</v>
      </c>
      <c r="O591" s="60">
        <v>7</v>
      </c>
      <c r="P591" s="61">
        <v>8</v>
      </c>
      <c r="Q591" s="62">
        <v>12.09</v>
      </c>
      <c r="R591" s="63">
        <v>108.12</v>
      </c>
      <c r="S591" s="62">
        <v>59749.49</v>
      </c>
      <c r="T591" s="68">
        <f t="shared" si="200"/>
        <v>328.62219500000003</v>
      </c>
      <c r="U591" s="67">
        <v>7.34</v>
      </c>
      <c r="V591" s="66" t="s">
        <v>64</v>
      </c>
      <c r="W591" s="63">
        <f t="shared" ref="W591:W592" si="205">P591*3.53</f>
        <v>28.24</v>
      </c>
      <c r="X591" s="93">
        <f t="shared" si="202"/>
        <v>32.479999999999997</v>
      </c>
      <c r="Y591" s="94">
        <f t="shared" si="203"/>
        <v>32.479999999999997</v>
      </c>
      <c r="Z591" s="68">
        <v>0</v>
      </c>
      <c r="AA591" s="69">
        <f t="shared" si="201"/>
        <v>537.282195</v>
      </c>
      <c r="AB591" s="102"/>
      <c r="AC591" s="95" t="s">
        <v>2859</v>
      </c>
    </row>
    <row r="592" spans="1:29" x14ac:dyDescent="0.25">
      <c r="A592" s="96"/>
      <c r="B592" s="54">
        <v>80474</v>
      </c>
      <c r="C592" s="54" t="s">
        <v>2860</v>
      </c>
      <c r="D592" s="54" t="s">
        <v>2861</v>
      </c>
      <c r="E592" s="55">
        <v>45133</v>
      </c>
      <c r="F592" s="56" t="s">
        <v>44</v>
      </c>
      <c r="G592" s="54" t="s">
        <v>0</v>
      </c>
      <c r="H592" s="57" t="s">
        <v>75</v>
      </c>
      <c r="I592" s="58" t="s">
        <v>20</v>
      </c>
      <c r="J592" s="54" t="s">
        <v>3</v>
      </c>
      <c r="K592" s="59">
        <v>0.32</v>
      </c>
      <c r="L592" s="59">
        <v>0.39</v>
      </c>
      <c r="M592" s="59">
        <v>0.4</v>
      </c>
      <c r="N592" s="60">
        <v>1</v>
      </c>
      <c r="O592" s="60">
        <v>8</v>
      </c>
      <c r="P592" s="61">
        <v>8</v>
      </c>
      <c r="Q592" s="62">
        <v>25.66</v>
      </c>
      <c r="R592" s="63">
        <v>205.28</v>
      </c>
      <c r="S592" s="62">
        <v>7316.74</v>
      </c>
      <c r="T592" s="68">
        <f t="shared" si="200"/>
        <v>40.242070000000005</v>
      </c>
      <c r="U592" s="67">
        <v>7.34</v>
      </c>
      <c r="V592" s="66" t="s">
        <v>64</v>
      </c>
      <c r="W592" s="63">
        <f t="shared" si="205"/>
        <v>28.24</v>
      </c>
      <c r="X592" s="93">
        <f t="shared" si="202"/>
        <v>32.479999999999997</v>
      </c>
      <c r="Y592" s="94">
        <f t="shared" si="203"/>
        <v>32.479999999999997</v>
      </c>
      <c r="Z592" s="68">
        <v>0</v>
      </c>
      <c r="AA592" s="69">
        <f t="shared" si="201"/>
        <v>346.06207000000006</v>
      </c>
      <c r="AB592" s="102"/>
      <c r="AC592" s="95" t="s">
        <v>2862</v>
      </c>
    </row>
    <row r="593" spans="1:29" x14ac:dyDescent="0.25">
      <c r="A593" s="96"/>
      <c r="B593" s="54">
        <v>80486</v>
      </c>
      <c r="C593" s="54" t="s">
        <v>2863</v>
      </c>
      <c r="D593" s="54" t="s">
        <v>2864</v>
      </c>
      <c r="E593" s="55">
        <v>45133</v>
      </c>
      <c r="F593" s="56" t="s">
        <v>44</v>
      </c>
      <c r="G593" s="54" t="s">
        <v>0</v>
      </c>
      <c r="H593" s="57" t="s">
        <v>71</v>
      </c>
      <c r="I593" s="58" t="s">
        <v>9</v>
      </c>
      <c r="J593" s="54" t="s">
        <v>3</v>
      </c>
      <c r="K593" s="59">
        <v>0.32</v>
      </c>
      <c r="L593" s="59">
        <v>0.39</v>
      </c>
      <c r="M593" s="59">
        <v>0.4</v>
      </c>
      <c r="N593" s="60">
        <v>1</v>
      </c>
      <c r="O593" s="60">
        <v>8</v>
      </c>
      <c r="P593" s="61">
        <v>8</v>
      </c>
      <c r="Q593" s="62">
        <v>10.89</v>
      </c>
      <c r="R593" s="63">
        <v>121.16</v>
      </c>
      <c r="S593" s="62">
        <v>10768.32</v>
      </c>
      <c r="T593" s="68">
        <f t="shared" si="200"/>
        <v>59.225760000000001</v>
      </c>
      <c r="U593" s="67">
        <v>7.34</v>
      </c>
      <c r="V593" s="66" t="s">
        <v>45</v>
      </c>
      <c r="W593" s="63">
        <v>0</v>
      </c>
      <c r="X593" s="93">
        <f t="shared" si="202"/>
        <v>32.479999999999997</v>
      </c>
      <c r="Y593" s="94">
        <f t="shared" si="203"/>
        <v>32.479999999999997</v>
      </c>
      <c r="Z593" s="68">
        <v>0</v>
      </c>
      <c r="AA593" s="69">
        <f t="shared" si="201"/>
        <v>252.68575999999999</v>
      </c>
      <c r="AB593" s="102"/>
      <c r="AC593" s="95" t="s">
        <v>2841</v>
      </c>
    </row>
    <row r="594" spans="1:29" x14ac:dyDescent="0.25">
      <c r="A594" s="96"/>
      <c r="B594" s="54">
        <v>80482</v>
      </c>
      <c r="C594" s="54" t="s">
        <v>2865</v>
      </c>
      <c r="D594" s="54" t="s">
        <v>2866</v>
      </c>
      <c r="E594" s="55">
        <v>45134</v>
      </c>
      <c r="F594" s="56" t="s">
        <v>44</v>
      </c>
      <c r="G594" s="54" t="s">
        <v>0</v>
      </c>
      <c r="H594" s="57" t="s">
        <v>53</v>
      </c>
      <c r="I594" s="58" t="s">
        <v>28</v>
      </c>
      <c r="J594" s="54" t="s">
        <v>3</v>
      </c>
      <c r="K594" s="59">
        <v>0.56999999999999995</v>
      </c>
      <c r="L594" s="59">
        <v>0.49</v>
      </c>
      <c r="M594" s="59">
        <v>0.83</v>
      </c>
      <c r="N594" s="60">
        <v>30</v>
      </c>
      <c r="O594" s="60">
        <v>795</v>
      </c>
      <c r="P594" s="61">
        <v>1159</v>
      </c>
      <c r="Q594" s="62">
        <v>16.600000000000001</v>
      </c>
      <c r="R594" s="63">
        <v>19239.400000000001</v>
      </c>
      <c r="S594" s="62">
        <v>2577295.16</v>
      </c>
      <c r="T594" s="68">
        <f t="shared" si="200"/>
        <v>14175.123380000003</v>
      </c>
      <c r="U594" s="67">
        <v>7.34</v>
      </c>
      <c r="V594" s="66" t="s">
        <v>45</v>
      </c>
      <c r="W594" s="63">
        <v>0</v>
      </c>
      <c r="X594" s="93">
        <f t="shared" si="202"/>
        <v>4705.54</v>
      </c>
      <c r="Y594" s="94">
        <f t="shared" si="203"/>
        <v>4705.54</v>
      </c>
      <c r="Z594" s="68">
        <v>0</v>
      </c>
      <c r="AA594" s="69">
        <f t="shared" si="201"/>
        <v>42832.943380000004</v>
      </c>
      <c r="AB594" s="102"/>
      <c r="AC594" s="95" t="s">
        <v>1255</v>
      </c>
    </row>
    <row r="595" spans="1:29" x14ac:dyDescent="0.25">
      <c r="A595" s="96"/>
      <c r="B595" s="54">
        <v>80502</v>
      </c>
      <c r="C595" s="54" t="s">
        <v>2867</v>
      </c>
      <c r="D595" s="54" t="s">
        <v>2868</v>
      </c>
      <c r="E595" s="55">
        <v>45134</v>
      </c>
      <c r="F595" s="56" t="s">
        <v>44</v>
      </c>
      <c r="G595" s="54" t="s">
        <v>0</v>
      </c>
      <c r="H595" s="57" t="s">
        <v>56</v>
      </c>
      <c r="I595" s="58" t="s">
        <v>5</v>
      </c>
      <c r="J595" s="54" t="s">
        <v>3</v>
      </c>
      <c r="K595" s="59">
        <v>0.56999999999999995</v>
      </c>
      <c r="L595" s="59">
        <v>0.49</v>
      </c>
      <c r="M595" s="59">
        <v>0.83</v>
      </c>
      <c r="N595" s="60">
        <v>1</v>
      </c>
      <c r="O595" s="60">
        <v>22</v>
      </c>
      <c r="P595" s="61">
        <v>39</v>
      </c>
      <c r="Q595" s="62">
        <v>13.28</v>
      </c>
      <c r="R595" s="63">
        <v>517.91999999999996</v>
      </c>
      <c r="S595" s="62">
        <v>8773.56</v>
      </c>
      <c r="T595" s="68">
        <f t="shared" si="200"/>
        <v>48.254580000000004</v>
      </c>
      <c r="U595" s="67">
        <v>7.34</v>
      </c>
      <c r="V595" s="66" t="s">
        <v>45</v>
      </c>
      <c r="W595" s="63">
        <v>0</v>
      </c>
      <c r="X595" s="93">
        <f t="shared" si="202"/>
        <v>158.33999999999997</v>
      </c>
      <c r="Y595" s="94">
        <f t="shared" si="203"/>
        <v>158.33999999999997</v>
      </c>
      <c r="Z595" s="68">
        <v>0</v>
      </c>
      <c r="AA595" s="69">
        <f t="shared" si="201"/>
        <v>890.19457999999986</v>
      </c>
      <c r="AB595" s="102"/>
      <c r="AC595" s="95" t="s">
        <v>2869</v>
      </c>
    </row>
    <row r="596" spans="1:29" x14ac:dyDescent="0.25">
      <c r="A596" s="96"/>
      <c r="B596" s="54">
        <v>80503</v>
      </c>
      <c r="C596" s="54" t="s">
        <v>2870</v>
      </c>
      <c r="D596" s="54" t="s">
        <v>2871</v>
      </c>
      <c r="E596" s="55">
        <v>45134</v>
      </c>
      <c r="F596" s="56" t="s">
        <v>44</v>
      </c>
      <c r="G596" s="54" t="s">
        <v>0</v>
      </c>
      <c r="H596" s="57" t="s">
        <v>48</v>
      </c>
      <c r="I596" s="58" t="s">
        <v>9</v>
      </c>
      <c r="J596" s="54" t="s">
        <v>10</v>
      </c>
      <c r="K596" s="59">
        <v>0.56999999999999995</v>
      </c>
      <c r="L596" s="59">
        <v>0.49</v>
      </c>
      <c r="M596" s="59">
        <v>0.83</v>
      </c>
      <c r="N596" s="60">
        <v>3</v>
      </c>
      <c r="O596" s="60">
        <v>101</v>
      </c>
      <c r="P596" s="61">
        <v>116</v>
      </c>
      <c r="Q596" s="62">
        <v>8.33</v>
      </c>
      <c r="R596" s="63">
        <v>966.28</v>
      </c>
      <c r="S596" s="62">
        <v>539906.24</v>
      </c>
      <c r="T596" s="68">
        <f t="shared" si="200"/>
        <v>2969.48432</v>
      </c>
      <c r="U596" s="67">
        <v>7.34</v>
      </c>
      <c r="V596" s="66" t="s">
        <v>64</v>
      </c>
      <c r="W596" s="63">
        <f t="shared" ref="W596" si="206">P596*3.53</f>
        <v>409.47999999999996</v>
      </c>
      <c r="X596" s="93">
        <f t="shared" si="202"/>
        <v>470.96</v>
      </c>
      <c r="Y596" s="94">
        <f t="shared" si="203"/>
        <v>470.96</v>
      </c>
      <c r="Z596" s="68">
        <f t="shared" ref="Z596" si="207">P596*3.53</f>
        <v>409.47999999999996</v>
      </c>
      <c r="AA596" s="69">
        <f t="shared" si="201"/>
        <v>5703.9843199999996</v>
      </c>
      <c r="AB596" s="102"/>
      <c r="AC596" s="95" t="s">
        <v>1423</v>
      </c>
    </row>
    <row r="597" spans="1:29" x14ac:dyDescent="0.25">
      <c r="A597" s="96"/>
      <c r="B597" s="54">
        <v>80501</v>
      </c>
      <c r="C597" s="54" t="s">
        <v>2872</v>
      </c>
      <c r="D597" s="54" t="s">
        <v>2873</v>
      </c>
      <c r="E597" s="55">
        <v>45134</v>
      </c>
      <c r="F597" s="56" t="s">
        <v>44</v>
      </c>
      <c r="G597" s="54" t="s">
        <v>0</v>
      </c>
      <c r="H597" s="57" t="s">
        <v>77</v>
      </c>
      <c r="I597" s="58" t="s">
        <v>23</v>
      </c>
      <c r="J597" s="54" t="s">
        <v>3</v>
      </c>
      <c r="K597" s="59">
        <v>0.32</v>
      </c>
      <c r="L597" s="59">
        <v>0.39</v>
      </c>
      <c r="M597" s="59">
        <v>0.4</v>
      </c>
      <c r="N597" s="60">
        <v>1</v>
      </c>
      <c r="O597" s="60">
        <v>6</v>
      </c>
      <c r="P597" s="61">
        <v>8</v>
      </c>
      <c r="Q597" s="62">
        <v>20.38</v>
      </c>
      <c r="R597" s="63">
        <v>163.04</v>
      </c>
      <c r="S597" s="62">
        <v>4521.24</v>
      </c>
      <c r="T597" s="68">
        <f t="shared" si="200"/>
        <v>24.866820000000001</v>
      </c>
      <c r="U597" s="67">
        <v>7.34</v>
      </c>
      <c r="V597" s="66" t="s">
        <v>45</v>
      </c>
      <c r="W597" s="63">
        <v>0</v>
      </c>
      <c r="X597" s="93">
        <f t="shared" si="202"/>
        <v>32.479999999999997</v>
      </c>
      <c r="Y597" s="94">
        <f t="shared" si="203"/>
        <v>32.479999999999997</v>
      </c>
      <c r="Z597" s="68">
        <v>0</v>
      </c>
      <c r="AA597" s="69">
        <f t="shared" si="201"/>
        <v>260.20681999999999</v>
      </c>
      <c r="AB597" s="102"/>
      <c r="AC597" s="95" t="s">
        <v>2874</v>
      </c>
    </row>
    <row r="598" spans="1:29" x14ac:dyDescent="0.25">
      <c r="A598" s="96"/>
      <c r="B598" s="54">
        <v>78837</v>
      </c>
      <c r="C598" s="54" t="s">
        <v>2750</v>
      </c>
      <c r="D598" s="54" t="s">
        <v>2751</v>
      </c>
      <c r="E598" s="55">
        <v>45123</v>
      </c>
      <c r="F598" s="56" t="s">
        <v>44</v>
      </c>
      <c r="G598" s="54" t="s">
        <v>0</v>
      </c>
      <c r="H598" s="57" t="s">
        <v>68</v>
      </c>
      <c r="I598" s="58" t="s">
        <v>21</v>
      </c>
      <c r="J598" s="54" t="s">
        <v>3</v>
      </c>
      <c r="K598" s="59">
        <v>0.3</v>
      </c>
      <c r="L598" s="59">
        <v>0.4</v>
      </c>
      <c r="M598" s="59">
        <v>0.38</v>
      </c>
      <c r="N598" s="60">
        <v>1</v>
      </c>
      <c r="O598" s="60">
        <v>7</v>
      </c>
      <c r="P598" s="61">
        <v>8</v>
      </c>
      <c r="Q598" s="62">
        <v>23.48</v>
      </c>
      <c r="R598" s="63">
        <v>187.84</v>
      </c>
      <c r="S598" s="62">
        <v>2652.82</v>
      </c>
      <c r="T598" s="68">
        <f t="shared" si="200"/>
        <v>14.590510000000002</v>
      </c>
      <c r="U598" s="67">
        <v>7.34</v>
      </c>
      <c r="V598" s="66" t="s">
        <v>64</v>
      </c>
      <c r="W598" s="63">
        <f t="shared" ref="W598" si="208">P598*3.53</f>
        <v>28.24</v>
      </c>
      <c r="X598" s="93">
        <f t="shared" si="202"/>
        <v>32.479999999999997</v>
      </c>
      <c r="Y598" s="94">
        <f t="shared" si="203"/>
        <v>32.479999999999997</v>
      </c>
      <c r="Z598" s="68">
        <v>0</v>
      </c>
      <c r="AA598" s="69">
        <f t="shared" si="201"/>
        <v>302.97051000000005</v>
      </c>
      <c r="AB598" s="102"/>
      <c r="AC598" s="95" t="s">
        <v>2875</v>
      </c>
    </row>
    <row r="599" spans="1:29" x14ac:dyDescent="0.25">
      <c r="A599" s="96"/>
      <c r="B599" s="54">
        <v>80483</v>
      </c>
      <c r="C599" s="54" t="s">
        <v>2876</v>
      </c>
      <c r="D599" s="54" t="s">
        <v>2877</v>
      </c>
      <c r="E599" s="55">
        <v>45134</v>
      </c>
      <c r="F599" s="56" t="s">
        <v>44</v>
      </c>
      <c r="G599" s="54" t="s">
        <v>0</v>
      </c>
      <c r="H599" s="57" t="s">
        <v>67</v>
      </c>
      <c r="I599" s="58" t="s">
        <v>22</v>
      </c>
      <c r="J599" s="54" t="s">
        <v>3</v>
      </c>
      <c r="K599" s="59">
        <v>0.56999999999999995</v>
      </c>
      <c r="L599" s="59">
        <v>0.49</v>
      </c>
      <c r="M599" s="59">
        <v>0.83</v>
      </c>
      <c r="N599" s="60">
        <v>38</v>
      </c>
      <c r="O599" s="60">
        <v>1119</v>
      </c>
      <c r="P599" s="61">
        <v>1468</v>
      </c>
      <c r="Q599" s="62">
        <v>14.37</v>
      </c>
      <c r="R599" s="63">
        <v>21095.16</v>
      </c>
      <c r="S599" s="62">
        <v>2875411.05</v>
      </c>
      <c r="T599" s="68">
        <f t="shared" si="200"/>
        <v>15814.760775000001</v>
      </c>
      <c r="U599" s="67">
        <v>7.34</v>
      </c>
      <c r="V599" s="66" t="s">
        <v>45</v>
      </c>
      <c r="W599" s="63">
        <v>0</v>
      </c>
      <c r="X599" s="93">
        <f t="shared" si="202"/>
        <v>5960.079999999999</v>
      </c>
      <c r="Y599" s="94">
        <f t="shared" si="203"/>
        <v>5960.079999999999</v>
      </c>
      <c r="Z599" s="68">
        <v>0</v>
      </c>
      <c r="AA599" s="69">
        <f t="shared" si="201"/>
        <v>48837.420774999999</v>
      </c>
      <c r="AB599" s="102"/>
      <c r="AC599" s="95" t="s">
        <v>2878</v>
      </c>
    </row>
    <row r="600" spans="1:29" x14ac:dyDescent="0.25">
      <c r="A600" s="96"/>
      <c r="B600" s="54">
        <v>80498</v>
      </c>
      <c r="C600" s="54" t="s">
        <v>2879</v>
      </c>
      <c r="D600" s="54" t="s">
        <v>2880</v>
      </c>
      <c r="E600" s="55">
        <v>45134</v>
      </c>
      <c r="F600" s="56" t="s">
        <v>44</v>
      </c>
      <c r="G600" s="54" t="s">
        <v>0</v>
      </c>
      <c r="H600" s="57" t="s">
        <v>73</v>
      </c>
      <c r="I600" s="58" t="s">
        <v>26</v>
      </c>
      <c r="J600" s="54" t="s">
        <v>3</v>
      </c>
      <c r="K600" s="59">
        <v>0.5</v>
      </c>
      <c r="L600" s="59">
        <v>0.52</v>
      </c>
      <c r="M600" s="59">
        <v>0.5</v>
      </c>
      <c r="N600" s="60">
        <v>1</v>
      </c>
      <c r="O600" s="60">
        <v>16</v>
      </c>
      <c r="P600" s="61">
        <v>22</v>
      </c>
      <c r="Q600" s="62">
        <v>30.64</v>
      </c>
      <c r="R600" s="63">
        <v>674.08</v>
      </c>
      <c r="S600" s="62">
        <v>49695.82</v>
      </c>
      <c r="T600" s="68">
        <f t="shared" si="200"/>
        <v>273.32701000000003</v>
      </c>
      <c r="U600" s="67">
        <v>7.34</v>
      </c>
      <c r="V600" s="66" t="s">
        <v>45</v>
      </c>
      <c r="W600" s="63">
        <v>0</v>
      </c>
      <c r="X600" s="93">
        <f t="shared" si="202"/>
        <v>89.32</v>
      </c>
      <c r="Y600" s="94">
        <f t="shared" si="203"/>
        <v>89.32</v>
      </c>
      <c r="Z600" s="68">
        <v>0</v>
      </c>
      <c r="AA600" s="69">
        <f t="shared" si="201"/>
        <v>1133.3870100000001</v>
      </c>
      <c r="AB600" s="102"/>
      <c r="AC600" s="95" t="s">
        <v>2881</v>
      </c>
    </row>
    <row r="601" spans="1:29" x14ac:dyDescent="0.25">
      <c r="A601" s="96"/>
      <c r="B601" s="54">
        <v>80499</v>
      </c>
      <c r="C601" s="54" t="s">
        <v>2882</v>
      </c>
      <c r="D601" s="54" t="s">
        <v>2883</v>
      </c>
      <c r="E601" s="55">
        <v>45134</v>
      </c>
      <c r="F601" s="56" t="s">
        <v>44</v>
      </c>
      <c r="G601" s="54" t="s">
        <v>0</v>
      </c>
      <c r="H601" s="57" t="s">
        <v>73</v>
      </c>
      <c r="I601" s="58" t="s">
        <v>26</v>
      </c>
      <c r="J601" s="54" t="s">
        <v>3</v>
      </c>
      <c r="K601" s="59">
        <v>0.56999999999999995</v>
      </c>
      <c r="L601" s="59">
        <v>0.49</v>
      </c>
      <c r="M601" s="59">
        <v>0.83</v>
      </c>
      <c r="N601" s="60">
        <v>3</v>
      </c>
      <c r="O601" s="60">
        <v>91</v>
      </c>
      <c r="P601" s="61">
        <v>116</v>
      </c>
      <c r="Q601" s="62">
        <v>23.42</v>
      </c>
      <c r="R601" s="63">
        <v>2716.72</v>
      </c>
      <c r="S601" s="62">
        <v>53408.6</v>
      </c>
      <c r="T601" s="68">
        <f t="shared" si="200"/>
        <v>293.7473</v>
      </c>
      <c r="U601" s="67">
        <v>7.34</v>
      </c>
      <c r="V601" s="66" t="s">
        <v>45</v>
      </c>
      <c r="W601" s="63">
        <v>0</v>
      </c>
      <c r="X601" s="93">
        <f t="shared" si="202"/>
        <v>470.96</v>
      </c>
      <c r="Y601" s="94">
        <f t="shared" si="203"/>
        <v>470.96</v>
      </c>
      <c r="Z601" s="68">
        <v>0</v>
      </c>
      <c r="AA601" s="69">
        <f t="shared" si="201"/>
        <v>3959.7273</v>
      </c>
      <c r="AB601" s="102"/>
      <c r="AC601" s="95" t="s">
        <v>2881</v>
      </c>
    </row>
    <row r="602" spans="1:29" x14ac:dyDescent="0.25">
      <c r="A602" s="96"/>
      <c r="B602" s="54">
        <v>80495</v>
      </c>
      <c r="C602" s="54" t="s">
        <v>2884</v>
      </c>
      <c r="D602" s="54" t="s">
        <v>2885</v>
      </c>
      <c r="E602" s="55">
        <v>45134</v>
      </c>
      <c r="F602" s="56" t="s">
        <v>44</v>
      </c>
      <c r="G602" s="54" t="s">
        <v>0</v>
      </c>
      <c r="H602" s="57" t="s">
        <v>74</v>
      </c>
      <c r="I602" s="58" t="s">
        <v>8</v>
      </c>
      <c r="J602" s="54" t="s">
        <v>3</v>
      </c>
      <c r="K602" s="59">
        <v>0.32</v>
      </c>
      <c r="L602" s="59">
        <v>0.39</v>
      </c>
      <c r="M602" s="59">
        <v>0.4</v>
      </c>
      <c r="N602" s="60">
        <v>1</v>
      </c>
      <c r="O602" s="60">
        <v>7</v>
      </c>
      <c r="P602" s="61">
        <v>8</v>
      </c>
      <c r="Q602" s="62">
        <v>27.93</v>
      </c>
      <c r="R602" s="63">
        <v>223.44</v>
      </c>
      <c r="S602" s="62">
        <v>42678.2</v>
      </c>
      <c r="T602" s="68">
        <f t="shared" si="200"/>
        <v>234.73010000000002</v>
      </c>
      <c r="U602" s="67">
        <v>7.34</v>
      </c>
      <c r="V602" s="66" t="s">
        <v>45</v>
      </c>
      <c r="W602" s="63">
        <v>0</v>
      </c>
      <c r="X602" s="93">
        <f t="shared" si="202"/>
        <v>32.479999999999997</v>
      </c>
      <c r="Y602" s="94">
        <f t="shared" si="203"/>
        <v>32.479999999999997</v>
      </c>
      <c r="Z602" s="68">
        <v>0</v>
      </c>
      <c r="AA602" s="69">
        <f t="shared" si="201"/>
        <v>530.4701</v>
      </c>
      <c r="AB602" s="102"/>
      <c r="AC602" s="95" t="s">
        <v>1779</v>
      </c>
    </row>
    <row r="603" spans="1:29" x14ac:dyDescent="0.25">
      <c r="A603" s="96"/>
      <c r="B603" s="54">
        <v>80496</v>
      </c>
      <c r="C603" s="54" t="s">
        <v>2886</v>
      </c>
      <c r="D603" s="54" t="s">
        <v>2887</v>
      </c>
      <c r="E603" s="55">
        <v>45134</v>
      </c>
      <c r="F603" s="56" t="s">
        <v>44</v>
      </c>
      <c r="G603" s="54" t="s">
        <v>0</v>
      </c>
      <c r="H603" s="57" t="s">
        <v>74</v>
      </c>
      <c r="I603" s="58" t="s">
        <v>8</v>
      </c>
      <c r="J603" s="54" t="s">
        <v>3</v>
      </c>
      <c r="K603" s="59">
        <v>0.32</v>
      </c>
      <c r="L603" s="59">
        <v>0.39</v>
      </c>
      <c r="M603" s="59">
        <v>0.4</v>
      </c>
      <c r="N603" s="60">
        <v>1</v>
      </c>
      <c r="O603" s="60">
        <v>1</v>
      </c>
      <c r="P603" s="61">
        <v>8</v>
      </c>
      <c r="Q603" s="62">
        <v>27.93</v>
      </c>
      <c r="R603" s="63">
        <v>223.44</v>
      </c>
      <c r="S603" s="62">
        <v>730.46</v>
      </c>
      <c r="T603" s="68">
        <f t="shared" si="200"/>
        <v>4.0175300000000007</v>
      </c>
      <c r="U603" s="67">
        <v>7.34</v>
      </c>
      <c r="V603" s="66" t="s">
        <v>45</v>
      </c>
      <c r="W603" s="63">
        <v>0</v>
      </c>
      <c r="X603" s="93">
        <f t="shared" si="202"/>
        <v>32.479999999999997</v>
      </c>
      <c r="Y603" s="94">
        <f t="shared" si="203"/>
        <v>32.479999999999997</v>
      </c>
      <c r="Z603" s="68">
        <v>0</v>
      </c>
      <c r="AA603" s="69">
        <f t="shared" si="201"/>
        <v>299.75753000000003</v>
      </c>
      <c r="AB603" s="102"/>
      <c r="AC603" s="95" t="s">
        <v>1779</v>
      </c>
    </row>
    <row r="604" spans="1:29" x14ac:dyDescent="0.25">
      <c r="A604" s="96"/>
      <c r="B604" s="54">
        <v>80500</v>
      </c>
      <c r="C604" s="54" t="s">
        <v>2888</v>
      </c>
      <c r="D604" s="54" t="s">
        <v>2889</v>
      </c>
      <c r="E604" s="55">
        <v>45134</v>
      </c>
      <c r="F604" s="56" t="s">
        <v>44</v>
      </c>
      <c r="G604" s="54" t="s">
        <v>0</v>
      </c>
      <c r="H604" s="57" t="s">
        <v>60</v>
      </c>
      <c r="I604" s="58" t="s">
        <v>7</v>
      </c>
      <c r="J604" s="54" t="s">
        <v>3</v>
      </c>
      <c r="K604" s="59">
        <v>0</v>
      </c>
      <c r="L604" s="59">
        <v>0</v>
      </c>
      <c r="M604" s="59">
        <v>0</v>
      </c>
      <c r="N604" s="60">
        <v>7</v>
      </c>
      <c r="O604" s="60">
        <v>131</v>
      </c>
      <c r="P604" s="61">
        <v>135</v>
      </c>
      <c r="Q604" s="62">
        <v>18.93</v>
      </c>
      <c r="R604" s="63">
        <v>2555.5500000000002</v>
      </c>
      <c r="S604" s="62">
        <v>91000.01</v>
      </c>
      <c r="T604" s="68">
        <f t="shared" si="200"/>
        <v>500.50005500000003</v>
      </c>
      <c r="U604" s="67">
        <v>7.34</v>
      </c>
      <c r="V604" s="66" t="s">
        <v>45</v>
      </c>
      <c r="W604" s="63">
        <v>0</v>
      </c>
      <c r="X604" s="93">
        <f t="shared" si="202"/>
        <v>548.09999999999991</v>
      </c>
      <c r="Y604" s="94">
        <f t="shared" si="203"/>
        <v>548.09999999999991</v>
      </c>
      <c r="Z604" s="68">
        <v>0</v>
      </c>
      <c r="AA604" s="69">
        <f t="shared" si="201"/>
        <v>4159.5900550000006</v>
      </c>
      <c r="AB604" s="102"/>
      <c r="AC604" s="95" t="s">
        <v>2890</v>
      </c>
    </row>
    <row r="605" spans="1:29" x14ac:dyDescent="0.25">
      <c r="A605" s="96"/>
      <c r="B605" s="54">
        <v>80497</v>
      </c>
      <c r="C605" s="54" t="s">
        <v>2891</v>
      </c>
      <c r="D605" s="54" t="s">
        <v>2892</v>
      </c>
      <c r="E605" s="55">
        <v>45134</v>
      </c>
      <c r="F605" s="56" t="s">
        <v>44</v>
      </c>
      <c r="G605" s="54" t="s">
        <v>0</v>
      </c>
      <c r="H605" s="57" t="s">
        <v>57</v>
      </c>
      <c r="I605" s="58" t="s">
        <v>12</v>
      </c>
      <c r="J605" s="54" t="s">
        <v>3</v>
      </c>
      <c r="K605" s="59">
        <v>0.56999999999999995</v>
      </c>
      <c r="L605" s="59">
        <v>0.49</v>
      </c>
      <c r="M605" s="59">
        <v>0.83</v>
      </c>
      <c r="N605" s="60">
        <v>38</v>
      </c>
      <c r="O605" s="60">
        <v>1151</v>
      </c>
      <c r="P605" s="61">
        <v>1468</v>
      </c>
      <c r="Q605" s="62">
        <v>11.8</v>
      </c>
      <c r="R605" s="63">
        <v>17322.400000000001</v>
      </c>
      <c r="S605" s="62">
        <v>2478987.58</v>
      </c>
      <c r="T605" s="68">
        <f t="shared" si="200"/>
        <v>13634.431690000001</v>
      </c>
      <c r="U605" s="67">
        <v>7.34</v>
      </c>
      <c r="V605" s="66" t="s">
        <v>45</v>
      </c>
      <c r="W605" s="63">
        <v>0</v>
      </c>
      <c r="X605" s="93">
        <f t="shared" si="202"/>
        <v>5960.079999999999</v>
      </c>
      <c r="Y605" s="94">
        <f t="shared" si="203"/>
        <v>5960.079999999999</v>
      </c>
      <c r="Z605" s="68">
        <v>0</v>
      </c>
      <c r="AA605" s="69">
        <f t="shared" si="201"/>
        <v>42884.331690000006</v>
      </c>
      <c r="AB605" s="102"/>
      <c r="AC605" s="95" t="s">
        <v>2893</v>
      </c>
    </row>
    <row r="606" spans="1:29" x14ac:dyDescent="0.25">
      <c r="A606" s="96"/>
      <c r="B606" s="54">
        <v>79138</v>
      </c>
      <c r="C606" s="54" t="s">
        <v>2894</v>
      </c>
      <c r="D606" s="54" t="s">
        <v>2895</v>
      </c>
      <c r="E606" s="55">
        <v>45125</v>
      </c>
      <c r="F606" s="56" t="s">
        <v>44</v>
      </c>
      <c r="G606" s="54" t="s">
        <v>0</v>
      </c>
      <c r="H606" s="57" t="s">
        <v>76</v>
      </c>
      <c r="I606" s="58" t="s">
        <v>29</v>
      </c>
      <c r="J606" s="54" t="s">
        <v>3</v>
      </c>
      <c r="K606" s="59">
        <v>0.59</v>
      </c>
      <c r="L606" s="59">
        <v>0.5</v>
      </c>
      <c r="M606" s="59">
        <v>0.84</v>
      </c>
      <c r="N606" s="60">
        <v>20</v>
      </c>
      <c r="O606" s="60">
        <v>372</v>
      </c>
      <c r="P606" s="61">
        <v>826</v>
      </c>
      <c r="Q606" s="62">
        <v>18.41</v>
      </c>
      <c r="R606" s="63">
        <v>15206.66</v>
      </c>
      <c r="S606" s="62">
        <v>438580.37</v>
      </c>
      <c r="T606" s="68">
        <f t="shared" si="200"/>
        <v>2412.192035</v>
      </c>
      <c r="U606" s="67">
        <v>7.34</v>
      </c>
      <c r="V606" s="66" t="s">
        <v>45</v>
      </c>
      <c r="W606" s="63">
        <v>0</v>
      </c>
      <c r="X606" s="93">
        <f t="shared" si="202"/>
        <v>3353.5599999999995</v>
      </c>
      <c r="Y606" s="94">
        <f t="shared" si="203"/>
        <v>3353.5599999999995</v>
      </c>
      <c r="Z606" s="68">
        <v>0</v>
      </c>
      <c r="AA606" s="69">
        <f t="shared" si="201"/>
        <v>24333.312034999995</v>
      </c>
      <c r="AB606" s="102"/>
      <c r="AC606" s="95" t="s">
        <v>2896</v>
      </c>
    </row>
    <row r="607" spans="1:29" x14ac:dyDescent="0.25">
      <c r="A607" s="96"/>
      <c r="B607" s="54">
        <v>79160</v>
      </c>
      <c r="C607" s="54" t="s">
        <v>2897</v>
      </c>
      <c r="D607" s="54" t="s">
        <v>2898</v>
      </c>
      <c r="E607" s="55">
        <v>45125</v>
      </c>
      <c r="F607" s="56" t="s">
        <v>44</v>
      </c>
      <c r="G607" s="54" t="s">
        <v>0</v>
      </c>
      <c r="H607" s="57" t="s">
        <v>52</v>
      </c>
      <c r="I607" s="58" t="s">
        <v>19</v>
      </c>
      <c r="J607" s="54" t="s">
        <v>3</v>
      </c>
      <c r="K607" s="59">
        <v>0</v>
      </c>
      <c r="L607" s="59">
        <v>0</v>
      </c>
      <c r="M607" s="59">
        <v>0</v>
      </c>
      <c r="N607" s="60">
        <v>10</v>
      </c>
      <c r="O607" s="60">
        <v>135</v>
      </c>
      <c r="P607" s="61">
        <v>160</v>
      </c>
      <c r="Q607" s="62">
        <v>20.34</v>
      </c>
      <c r="R607" s="63">
        <v>3254.4</v>
      </c>
      <c r="S607" s="62">
        <v>6010.64</v>
      </c>
      <c r="T607" s="68">
        <f t="shared" si="200"/>
        <v>33.058520000000009</v>
      </c>
      <c r="U607" s="67">
        <v>7.34</v>
      </c>
      <c r="V607" s="66" t="s">
        <v>45</v>
      </c>
      <c r="W607" s="63">
        <v>0</v>
      </c>
      <c r="X607" s="93">
        <f t="shared" si="202"/>
        <v>649.59999999999991</v>
      </c>
      <c r="Y607" s="94">
        <f t="shared" si="203"/>
        <v>649.59999999999991</v>
      </c>
      <c r="Z607" s="68">
        <v>0</v>
      </c>
      <c r="AA607" s="69">
        <f t="shared" si="201"/>
        <v>4593.9985200000001</v>
      </c>
      <c r="AB607" s="102"/>
      <c r="AC607" s="95" t="s">
        <v>2899</v>
      </c>
    </row>
    <row r="608" spans="1:29" x14ac:dyDescent="0.25">
      <c r="A608" s="96"/>
      <c r="B608" s="54">
        <v>79199</v>
      </c>
      <c r="C608" s="54" t="s">
        <v>2900</v>
      </c>
      <c r="D608" s="54" t="s">
        <v>2901</v>
      </c>
      <c r="E608" s="55">
        <v>45125</v>
      </c>
      <c r="F608" s="56" t="s">
        <v>44</v>
      </c>
      <c r="G608" s="54" t="s">
        <v>0</v>
      </c>
      <c r="H608" s="57" t="s">
        <v>74</v>
      </c>
      <c r="I608" s="58" t="s">
        <v>8</v>
      </c>
      <c r="J608" s="54" t="s">
        <v>3</v>
      </c>
      <c r="K608" s="59">
        <v>0.21</v>
      </c>
      <c r="L608" s="59">
        <v>0.35</v>
      </c>
      <c r="M608" s="59">
        <v>0.22</v>
      </c>
      <c r="N608" s="60">
        <v>1</v>
      </c>
      <c r="O608" s="60">
        <v>1</v>
      </c>
      <c r="P608" s="61">
        <v>3</v>
      </c>
      <c r="Q608" s="62">
        <v>27.93</v>
      </c>
      <c r="R608" s="63">
        <v>189.68</v>
      </c>
      <c r="S608" s="62">
        <v>730.46</v>
      </c>
      <c r="T608" s="68">
        <f t="shared" si="200"/>
        <v>4.0175300000000007</v>
      </c>
      <c r="U608" s="67">
        <v>7.34</v>
      </c>
      <c r="V608" s="66" t="s">
        <v>45</v>
      </c>
      <c r="W608" s="63">
        <v>0</v>
      </c>
      <c r="X608" s="93">
        <f t="shared" si="202"/>
        <v>12.18</v>
      </c>
      <c r="Y608" s="94">
        <f t="shared" si="203"/>
        <v>12.18</v>
      </c>
      <c r="Z608" s="68">
        <v>0</v>
      </c>
      <c r="AA608" s="69">
        <f t="shared" si="201"/>
        <v>225.39753000000002</v>
      </c>
      <c r="AB608" s="102"/>
      <c r="AC608" s="95" t="s">
        <v>1702</v>
      </c>
    </row>
    <row r="609" spans="1:29" x14ac:dyDescent="0.25">
      <c r="A609" s="96"/>
      <c r="B609" s="54">
        <v>79200</v>
      </c>
      <c r="C609" s="54" t="s">
        <v>2902</v>
      </c>
      <c r="D609" s="54" t="s">
        <v>2903</v>
      </c>
      <c r="E609" s="55">
        <v>45125</v>
      </c>
      <c r="F609" s="56" t="s">
        <v>44</v>
      </c>
      <c r="G609" s="54" t="s">
        <v>0</v>
      </c>
      <c r="H609" s="57" t="s">
        <v>161</v>
      </c>
      <c r="I609" s="58" t="s">
        <v>16</v>
      </c>
      <c r="J609" s="54" t="s">
        <v>10</v>
      </c>
      <c r="K609" s="59">
        <v>0.21</v>
      </c>
      <c r="L609" s="59">
        <v>0.35</v>
      </c>
      <c r="M609" s="59">
        <v>0.22</v>
      </c>
      <c r="N609" s="60">
        <v>1</v>
      </c>
      <c r="O609" s="60">
        <v>1</v>
      </c>
      <c r="P609" s="61">
        <v>3</v>
      </c>
      <c r="Q609" s="62">
        <v>9.2100000000000009</v>
      </c>
      <c r="R609" s="63">
        <v>107</v>
      </c>
      <c r="S609" s="62">
        <v>730.46</v>
      </c>
      <c r="T609" s="68">
        <f t="shared" si="200"/>
        <v>4.0175300000000007</v>
      </c>
      <c r="U609" s="67">
        <v>7.34</v>
      </c>
      <c r="V609" s="66" t="s">
        <v>45</v>
      </c>
      <c r="W609" s="63">
        <v>0</v>
      </c>
      <c r="X609" s="93">
        <f t="shared" si="202"/>
        <v>12.18</v>
      </c>
      <c r="Y609" s="94">
        <f t="shared" si="203"/>
        <v>12.18</v>
      </c>
      <c r="Z609" s="68">
        <f t="shared" ref="Z609" si="209">P609*3.53</f>
        <v>10.59</v>
      </c>
      <c r="AA609" s="69">
        <f t="shared" si="201"/>
        <v>153.30753000000001</v>
      </c>
      <c r="AB609" s="102"/>
      <c r="AC609" s="95" t="s">
        <v>2904</v>
      </c>
    </row>
    <row r="610" spans="1:29" x14ac:dyDescent="0.25">
      <c r="A610" s="96"/>
      <c r="B610" s="54">
        <v>79141</v>
      </c>
      <c r="C610" s="54" t="s">
        <v>2905</v>
      </c>
      <c r="D610" s="54" t="s">
        <v>2906</v>
      </c>
      <c r="E610" s="55">
        <v>45125</v>
      </c>
      <c r="F610" s="56" t="s">
        <v>44</v>
      </c>
      <c r="G610" s="54" t="s">
        <v>0</v>
      </c>
      <c r="H610" s="57" t="s">
        <v>71</v>
      </c>
      <c r="I610" s="58" t="s">
        <v>9</v>
      </c>
      <c r="J610" s="54" t="s">
        <v>3</v>
      </c>
      <c r="K610" s="59">
        <v>0.21</v>
      </c>
      <c r="L610" s="59">
        <v>0.35</v>
      </c>
      <c r="M610" s="59">
        <v>0.22</v>
      </c>
      <c r="N610" s="60">
        <v>1</v>
      </c>
      <c r="O610" s="60">
        <v>1</v>
      </c>
      <c r="P610" s="61">
        <v>3</v>
      </c>
      <c r="Q610" s="62">
        <v>10.89</v>
      </c>
      <c r="R610" s="63">
        <v>121.16</v>
      </c>
      <c r="S610" s="62">
        <v>730.46</v>
      </c>
      <c r="T610" s="68">
        <f t="shared" si="200"/>
        <v>4.0175300000000007</v>
      </c>
      <c r="U610" s="67">
        <v>7.34</v>
      </c>
      <c r="V610" s="66" t="s">
        <v>45</v>
      </c>
      <c r="W610" s="63">
        <v>0</v>
      </c>
      <c r="X610" s="93">
        <f t="shared" si="202"/>
        <v>12.18</v>
      </c>
      <c r="Y610" s="94">
        <f t="shared" si="203"/>
        <v>12.18</v>
      </c>
      <c r="Z610" s="68">
        <v>0</v>
      </c>
      <c r="AA610" s="69">
        <f t="shared" si="201"/>
        <v>156.87753000000001</v>
      </c>
      <c r="AB610" s="102"/>
      <c r="AC610" s="95" t="s">
        <v>2907</v>
      </c>
    </row>
    <row r="611" spans="1:29" x14ac:dyDescent="0.25">
      <c r="A611" s="96"/>
      <c r="B611" s="54">
        <v>79142</v>
      </c>
      <c r="C611" s="54" t="s">
        <v>2908</v>
      </c>
      <c r="D611" s="54" t="s">
        <v>2909</v>
      </c>
      <c r="E611" s="55">
        <v>45125</v>
      </c>
      <c r="F611" s="56" t="s">
        <v>44</v>
      </c>
      <c r="G611" s="54" t="s">
        <v>0</v>
      </c>
      <c r="H611" s="57" t="s">
        <v>59</v>
      </c>
      <c r="I611" s="58" t="s">
        <v>4</v>
      </c>
      <c r="J611" s="54" t="s">
        <v>3</v>
      </c>
      <c r="K611" s="59">
        <v>0.21</v>
      </c>
      <c r="L611" s="59">
        <v>0.35</v>
      </c>
      <c r="M611" s="59">
        <v>0.22</v>
      </c>
      <c r="N611" s="60">
        <v>1</v>
      </c>
      <c r="O611" s="60">
        <v>1</v>
      </c>
      <c r="P611" s="61">
        <v>3</v>
      </c>
      <c r="Q611" s="62">
        <v>14.63</v>
      </c>
      <c r="R611" s="63">
        <v>121.73</v>
      </c>
      <c r="S611" s="62">
        <v>730.46</v>
      </c>
      <c r="T611" s="68">
        <f t="shared" si="200"/>
        <v>4.0175300000000007</v>
      </c>
      <c r="U611" s="67">
        <v>7.34</v>
      </c>
      <c r="V611" s="66" t="s">
        <v>45</v>
      </c>
      <c r="W611" s="63">
        <v>0</v>
      </c>
      <c r="X611" s="93">
        <f t="shared" si="202"/>
        <v>12.18</v>
      </c>
      <c r="Y611" s="94">
        <f t="shared" si="203"/>
        <v>12.18</v>
      </c>
      <c r="Z611" s="68">
        <v>0</v>
      </c>
      <c r="AA611" s="69">
        <f t="shared" si="201"/>
        <v>157.44753000000003</v>
      </c>
      <c r="AB611" s="102"/>
      <c r="AC611" s="95" t="s">
        <v>2059</v>
      </c>
    </row>
    <row r="612" spans="1:29" x14ac:dyDescent="0.25">
      <c r="A612" s="96"/>
      <c r="B612" s="54">
        <v>79109</v>
      </c>
      <c r="C612" s="54" t="s">
        <v>2910</v>
      </c>
      <c r="D612" s="54" t="s">
        <v>2911</v>
      </c>
      <c r="E612" s="55">
        <v>45125</v>
      </c>
      <c r="F612" s="56" t="s">
        <v>44</v>
      </c>
      <c r="G612" s="54" t="s">
        <v>0</v>
      </c>
      <c r="H612" s="57" t="s">
        <v>54</v>
      </c>
      <c r="I612" s="58" t="s">
        <v>16</v>
      </c>
      <c r="J612" s="54" t="s">
        <v>3</v>
      </c>
      <c r="K612" s="59">
        <v>0.56999999999999995</v>
      </c>
      <c r="L612" s="59">
        <v>0.49</v>
      </c>
      <c r="M612" s="59">
        <v>0.83</v>
      </c>
      <c r="N612" s="60">
        <v>2</v>
      </c>
      <c r="O612" s="60">
        <v>26</v>
      </c>
      <c r="P612" s="61">
        <v>77</v>
      </c>
      <c r="Q612" s="62">
        <v>7.01</v>
      </c>
      <c r="R612" s="63">
        <v>539.77</v>
      </c>
      <c r="S612" s="62">
        <v>9104.89</v>
      </c>
      <c r="T612" s="68">
        <f t="shared" si="200"/>
        <v>50.076895</v>
      </c>
      <c r="U612" s="67">
        <v>7.34</v>
      </c>
      <c r="V612" s="66" t="s">
        <v>45</v>
      </c>
      <c r="W612" s="63">
        <v>0</v>
      </c>
      <c r="X612" s="93">
        <f t="shared" si="202"/>
        <v>312.61999999999995</v>
      </c>
      <c r="Y612" s="94">
        <f t="shared" si="203"/>
        <v>312.61999999999995</v>
      </c>
      <c r="Z612" s="68">
        <v>0</v>
      </c>
      <c r="AA612" s="69">
        <f t="shared" si="201"/>
        <v>1222.4268949999998</v>
      </c>
      <c r="AB612" s="102"/>
      <c r="AC612" s="95" t="s">
        <v>1668</v>
      </c>
    </row>
    <row r="613" spans="1:29" x14ac:dyDescent="0.25">
      <c r="A613" s="96"/>
      <c r="B613" s="54">
        <v>79108</v>
      </c>
      <c r="C613" s="54" t="s">
        <v>2912</v>
      </c>
      <c r="D613" s="54" t="s">
        <v>2913</v>
      </c>
      <c r="E613" s="55">
        <v>45125</v>
      </c>
      <c r="F613" s="56" t="s">
        <v>44</v>
      </c>
      <c r="G613" s="54" t="s">
        <v>0</v>
      </c>
      <c r="H613" s="57" t="s">
        <v>75</v>
      </c>
      <c r="I613" s="58" t="s">
        <v>20</v>
      </c>
      <c r="J613" s="54" t="s">
        <v>3</v>
      </c>
      <c r="K613" s="59">
        <v>0.21</v>
      </c>
      <c r="L613" s="59">
        <v>0.35</v>
      </c>
      <c r="M613" s="59">
        <v>0.22</v>
      </c>
      <c r="N613" s="60">
        <v>1</v>
      </c>
      <c r="O613" s="60">
        <v>1</v>
      </c>
      <c r="P613" s="61">
        <v>3</v>
      </c>
      <c r="Q613" s="62">
        <v>25.66</v>
      </c>
      <c r="R613" s="63">
        <v>160.63</v>
      </c>
      <c r="S613" s="62">
        <v>365.23</v>
      </c>
      <c r="T613" s="68">
        <f t="shared" si="200"/>
        <v>2.0087650000000004</v>
      </c>
      <c r="U613" s="67">
        <v>7.34</v>
      </c>
      <c r="V613" s="66" t="s">
        <v>64</v>
      </c>
      <c r="W613" s="63">
        <f t="shared" ref="W613" si="210">P613*3.53</f>
        <v>10.59</v>
      </c>
      <c r="X613" s="93">
        <f t="shared" si="202"/>
        <v>12.18</v>
      </c>
      <c r="Y613" s="94">
        <f t="shared" si="203"/>
        <v>12.18</v>
      </c>
      <c r="Z613" s="68">
        <v>0</v>
      </c>
      <c r="AA613" s="69">
        <f t="shared" si="201"/>
        <v>204.92876500000003</v>
      </c>
      <c r="AB613" s="102"/>
      <c r="AC613" s="95" t="s">
        <v>2914</v>
      </c>
    </row>
    <row r="614" spans="1:29" x14ac:dyDescent="0.25">
      <c r="A614" s="96"/>
      <c r="B614" s="54">
        <v>79107</v>
      </c>
      <c r="C614" s="54" t="s">
        <v>2915</v>
      </c>
      <c r="D614" s="54" t="s">
        <v>2916</v>
      </c>
      <c r="E614" s="55">
        <v>45125</v>
      </c>
      <c r="F614" s="56" t="s">
        <v>44</v>
      </c>
      <c r="G614" s="54" t="s">
        <v>0</v>
      </c>
      <c r="H614" s="57" t="s">
        <v>78</v>
      </c>
      <c r="I614" s="58" t="s">
        <v>14</v>
      </c>
      <c r="J614" s="54" t="s">
        <v>10</v>
      </c>
      <c r="K614" s="59">
        <v>0.56999999999999995</v>
      </c>
      <c r="L614" s="59">
        <v>0.49</v>
      </c>
      <c r="M614" s="59">
        <v>0.83</v>
      </c>
      <c r="N614" s="60">
        <v>156</v>
      </c>
      <c r="O614" s="60">
        <v>3692</v>
      </c>
      <c r="P614" s="61">
        <v>6027</v>
      </c>
      <c r="Q614" s="62">
        <v>15.73</v>
      </c>
      <c r="R614" s="63">
        <v>94804.71</v>
      </c>
      <c r="S614" s="62">
        <v>3799250.27</v>
      </c>
      <c r="T614" s="68">
        <f t="shared" si="200"/>
        <v>20895.876485000001</v>
      </c>
      <c r="U614" s="67">
        <v>7.34</v>
      </c>
      <c r="V614" s="66" t="s">
        <v>45</v>
      </c>
      <c r="W614" s="63">
        <v>0</v>
      </c>
      <c r="X614" s="93">
        <f t="shared" si="202"/>
        <v>24469.62</v>
      </c>
      <c r="Y614" s="94">
        <f t="shared" si="203"/>
        <v>24469.62</v>
      </c>
      <c r="Z614" s="68">
        <f t="shared" ref="Z614" si="211">P614*3.53</f>
        <v>21275.309999999998</v>
      </c>
      <c r="AA614" s="69">
        <f t="shared" si="201"/>
        <v>185922.47648499999</v>
      </c>
      <c r="AB614" s="102"/>
      <c r="AC614" s="95" t="s">
        <v>2917</v>
      </c>
    </row>
    <row r="615" spans="1:29" x14ac:dyDescent="0.25">
      <c r="A615" s="96"/>
      <c r="B615" s="54">
        <v>79082</v>
      </c>
      <c r="C615" s="54" t="s">
        <v>2918</v>
      </c>
      <c r="D615" s="54" t="s">
        <v>2919</v>
      </c>
      <c r="E615" s="55">
        <v>45124</v>
      </c>
      <c r="F615" s="56" t="s">
        <v>44</v>
      </c>
      <c r="G615" s="54" t="s">
        <v>0</v>
      </c>
      <c r="H615" s="57" t="s">
        <v>53</v>
      </c>
      <c r="I615" s="58" t="s">
        <v>28</v>
      </c>
      <c r="J615" s="54" t="s">
        <v>3</v>
      </c>
      <c r="K615" s="59">
        <v>0.56999999999999995</v>
      </c>
      <c r="L615" s="59">
        <v>0.49</v>
      </c>
      <c r="M615" s="59">
        <v>0.83</v>
      </c>
      <c r="N615" s="60">
        <v>24</v>
      </c>
      <c r="O615" s="60">
        <v>384</v>
      </c>
      <c r="P615" s="61">
        <v>927</v>
      </c>
      <c r="Q615" s="62">
        <v>17.59</v>
      </c>
      <c r="R615" s="63">
        <v>16305.93</v>
      </c>
      <c r="S615" s="62">
        <v>508607.04</v>
      </c>
      <c r="T615" s="68">
        <f t="shared" si="200"/>
        <v>2797.3387200000002</v>
      </c>
      <c r="U615" s="67">
        <v>7.34</v>
      </c>
      <c r="V615" s="66" t="s">
        <v>45</v>
      </c>
      <c r="W615" s="63">
        <v>0</v>
      </c>
      <c r="X615" s="93">
        <f t="shared" si="202"/>
        <v>3763.6199999999994</v>
      </c>
      <c r="Y615" s="94">
        <f t="shared" si="203"/>
        <v>3763.6199999999994</v>
      </c>
      <c r="Z615" s="68">
        <v>0</v>
      </c>
      <c r="AA615" s="69">
        <f t="shared" si="201"/>
        <v>26637.848719999998</v>
      </c>
      <c r="AB615" s="102"/>
      <c r="AC615" s="95" t="s">
        <v>2920</v>
      </c>
    </row>
    <row r="616" spans="1:29" x14ac:dyDescent="0.25">
      <c r="A616" s="96"/>
      <c r="B616" s="54">
        <v>79104</v>
      </c>
      <c r="C616" s="54" t="s">
        <v>2921</v>
      </c>
      <c r="D616" s="54" t="s">
        <v>2922</v>
      </c>
      <c r="E616" s="55">
        <v>45125</v>
      </c>
      <c r="F616" s="56" t="s">
        <v>44</v>
      </c>
      <c r="G616" s="54" t="s">
        <v>0</v>
      </c>
      <c r="H616" s="57" t="s">
        <v>77</v>
      </c>
      <c r="I616" s="58" t="s">
        <v>23</v>
      </c>
      <c r="J616" s="54" t="s">
        <v>3</v>
      </c>
      <c r="K616" s="59">
        <v>0.56999999999999995</v>
      </c>
      <c r="L616" s="59">
        <v>0.49</v>
      </c>
      <c r="M616" s="59">
        <v>0.83</v>
      </c>
      <c r="N616" s="60">
        <v>6</v>
      </c>
      <c r="O616" s="60">
        <v>112</v>
      </c>
      <c r="P616" s="61">
        <v>232</v>
      </c>
      <c r="Q616" s="62">
        <v>15.59</v>
      </c>
      <c r="R616" s="63">
        <v>3616.88</v>
      </c>
      <c r="S616" s="62">
        <v>116954.77</v>
      </c>
      <c r="T616" s="68">
        <f t="shared" si="200"/>
        <v>643.25123500000007</v>
      </c>
      <c r="U616" s="67">
        <v>7.34</v>
      </c>
      <c r="V616" s="66" t="s">
        <v>45</v>
      </c>
      <c r="W616" s="63">
        <v>0</v>
      </c>
      <c r="X616" s="93">
        <f t="shared" si="202"/>
        <v>941.92</v>
      </c>
      <c r="Y616" s="94">
        <f t="shared" si="203"/>
        <v>941.92</v>
      </c>
      <c r="Z616" s="68">
        <v>0</v>
      </c>
      <c r="AA616" s="69">
        <f t="shared" si="201"/>
        <v>6151.3112350000001</v>
      </c>
      <c r="AB616" s="102"/>
      <c r="AC616" s="95" t="s">
        <v>2923</v>
      </c>
    </row>
    <row r="617" spans="1:29" x14ac:dyDescent="0.25">
      <c r="A617" s="96"/>
      <c r="B617" s="54">
        <v>79098</v>
      </c>
      <c r="C617" s="54" t="s">
        <v>2924</v>
      </c>
      <c r="D617" s="54" t="s">
        <v>2925</v>
      </c>
      <c r="E617" s="55">
        <v>45125</v>
      </c>
      <c r="F617" s="56" t="s">
        <v>44</v>
      </c>
      <c r="G617" s="54" t="s">
        <v>0</v>
      </c>
      <c r="H617" s="57" t="s">
        <v>77</v>
      </c>
      <c r="I617" s="58" t="s">
        <v>23</v>
      </c>
      <c r="J617" s="54" t="s">
        <v>3</v>
      </c>
      <c r="K617" s="59">
        <v>0.56999999999999995</v>
      </c>
      <c r="L617" s="59">
        <v>0.49</v>
      </c>
      <c r="M617" s="59">
        <v>0.83</v>
      </c>
      <c r="N617" s="60">
        <v>4</v>
      </c>
      <c r="O617" s="60">
        <v>94</v>
      </c>
      <c r="P617" s="61">
        <v>155</v>
      </c>
      <c r="Q617" s="62">
        <v>15.59</v>
      </c>
      <c r="R617" s="63">
        <v>2416.4499999999998</v>
      </c>
      <c r="S617" s="62">
        <v>206433.54</v>
      </c>
      <c r="T617" s="68">
        <f t="shared" si="200"/>
        <v>1135.3844700000002</v>
      </c>
      <c r="U617" s="67">
        <v>7.34</v>
      </c>
      <c r="V617" s="66" t="s">
        <v>45</v>
      </c>
      <c r="W617" s="63">
        <v>0</v>
      </c>
      <c r="X617" s="93">
        <f t="shared" si="202"/>
        <v>629.29999999999995</v>
      </c>
      <c r="Y617" s="94">
        <f t="shared" si="203"/>
        <v>629.29999999999995</v>
      </c>
      <c r="Z617" s="68">
        <v>0</v>
      </c>
      <c r="AA617" s="69">
        <f t="shared" si="201"/>
        <v>4817.7744700000003</v>
      </c>
      <c r="AB617" s="102"/>
      <c r="AC617" s="95" t="s">
        <v>2923</v>
      </c>
    </row>
    <row r="618" spans="1:29" x14ac:dyDescent="0.25">
      <c r="A618" s="96"/>
      <c r="B618" s="54">
        <v>79094</v>
      </c>
      <c r="C618" s="54" t="s">
        <v>2926</v>
      </c>
      <c r="D618" s="54" t="s">
        <v>2927</v>
      </c>
      <c r="E618" s="55">
        <v>45125</v>
      </c>
      <c r="F618" s="56" t="s">
        <v>44</v>
      </c>
      <c r="G618" s="54" t="s">
        <v>0</v>
      </c>
      <c r="H618" s="57" t="s">
        <v>94</v>
      </c>
      <c r="I618" s="58" t="s">
        <v>16</v>
      </c>
      <c r="J618" s="54" t="s">
        <v>10</v>
      </c>
      <c r="K618" s="59">
        <v>0.32</v>
      </c>
      <c r="L618" s="59">
        <v>0.39</v>
      </c>
      <c r="M618" s="59">
        <v>0.4</v>
      </c>
      <c r="N618" s="60">
        <v>1</v>
      </c>
      <c r="O618" s="60">
        <v>8</v>
      </c>
      <c r="P618" s="61">
        <v>8</v>
      </c>
      <c r="Q618" s="62">
        <v>9.2100000000000009</v>
      </c>
      <c r="R618" s="63">
        <v>107</v>
      </c>
      <c r="S618" s="62">
        <v>74686.86</v>
      </c>
      <c r="T618" s="68">
        <f t="shared" si="200"/>
        <v>410.77773000000002</v>
      </c>
      <c r="U618" s="67">
        <v>7.34</v>
      </c>
      <c r="V618" s="66" t="s">
        <v>64</v>
      </c>
      <c r="W618" s="63">
        <f t="shared" ref="W618:W621" si="212">P618*3.53</f>
        <v>28.24</v>
      </c>
      <c r="X618" s="93">
        <f t="shared" si="202"/>
        <v>32.479999999999997</v>
      </c>
      <c r="Y618" s="94">
        <f t="shared" si="203"/>
        <v>32.479999999999997</v>
      </c>
      <c r="Z618" s="68">
        <f t="shared" ref="Z618" si="213">P618*3.53</f>
        <v>28.24</v>
      </c>
      <c r="AA618" s="69">
        <f t="shared" si="201"/>
        <v>646.55773000000011</v>
      </c>
      <c r="AB618" s="102"/>
      <c r="AC618" s="95" t="s">
        <v>2928</v>
      </c>
    </row>
    <row r="619" spans="1:29" x14ac:dyDescent="0.25">
      <c r="A619" s="96"/>
      <c r="B619" s="54">
        <v>79099</v>
      </c>
      <c r="C619" s="54" t="s">
        <v>2929</v>
      </c>
      <c r="D619" s="54" t="s">
        <v>2930</v>
      </c>
      <c r="E619" s="55">
        <v>45125</v>
      </c>
      <c r="F619" s="56" t="s">
        <v>44</v>
      </c>
      <c r="G619" s="54" t="s">
        <v>0</v>
      </c>
      <c r="H619" s="57" t="s">
        <v>75</v>
      </c>
      <c r="I619" s="58" t="s">
        <v>20</v>
      </c>
      <c r="J619" s="54" t="s">
        <v>3</v>
      </c>
      <c r="K619" s="59">
        <v>0.32</v>
      </c>
      <c r="L619" s="59">
        <v>0.39</v>
      </c>
      <c r="M619" s="59">
        <v>0.4</v>
      </c>
      <c r="N619" s="60">
        <v>1</v>
      </c>
      <c r="O619" s="60">
        <v>9</v>
      </c>
      <c r="P619" s="61">
        <v>9</v>
      </c>
      <c r="Q619" s="62">
        <v>25.66</v>
      </c>
      <c r="R619" s="63">
        <v>230.94</v>
      </c>
      <c r="S619" s="62">
        <v>10975.12</v>
      </c>
      <c r="T619" s="68">
        <f t="shared" si="200"/>
        <v>60.363160000000008</v>
      </c>
      <c r="U619" s="67">
        <v>7.34</v>
      </c>
      <c r="V619" s="66" t="s">
        <v>64</v>
      </c>
      <c r="W619" s="63">
        <f t="shared" si="212"/>
        <v>31.77</v>
      </c>
      <c r="X619" s="93">
        <f t="shared" si="202"/>
        <v>36.54</v>
      </c>
      <c r="Y619" s="94">
        <f t="shared" si="203"/>
        <v>36.54</v>
      </c>
      <c r="Z619" s="68">
        <v>0</v>
      </c>
      <c r="AA619" s="69">
        <f t="shared" si="201"/>
        <v>403.49315999999999</v>
      </c>
      <c r="AB619" s="102"/>
      <c r="AC619" s="95" t="s">
        <v>2914</v>
      </c>
    </row>
    <row r="620" spans="1:29" x14ac:dyDescent="0.25">
      <c r="A620" s="96"/>
      <c r="B620" s="54">
        <v>79093</v>
      </c>
      <c r="C620" s="54" t="s">
        <v>2931</v>
      </c>
      <c r="D620" s="54" t="s">
        <v>2932</v>
      </c>
      <c r="E620" s="55">
        <v>45125</v>
      </c>
      <c r="F620" s="56" t="s">
        <v>44</v>
      </c>
      <c r="G620" s="54" t="s">
        <v>0</v>
      </c>
      <c r="H620" s="57" t="s">
        <v>75</v>
      </c>
      <c r="I620" s="58" t="s">
        <v>20</v>
      </c>
      <c r="J620" s="54" t="s">
        <v>3</v>
      </c>
      <c r="K620" s="59">
        <v>0.32</v>
      </c>
      <c r="L620" s="59">
        <v>0.39</v>
      </c>
      <c r="M620" s="59">
        <v>0.4</v>
      </c>
      <c r="N620" s="60">
        <v>1</v>
      </c>
      <c r="O620" s="60">
        <v>6</v>
      </c>
      <c r="P620" s="61">
        <v>8</v>
      </c>
      <c r="Q620" s="62">
        <v>25.66</v>
      </c>
      <c r="R620" s="63">
        <v>205.28</v>
      </c>
      <c r="S620" s="62">
        <v>5334.78</v>
      </c>
      <c r="T620" s="68">
        <f t="shared" si="200"/>
        <v>29.341290000000001</v>
      </c>
      <c r="U620" s="67">
        <v>7.34</v>
      </c>
      <c r="V620" s="66" t="s">
        <v>64</v>
      </c>
      <c r="W620" s="63">
        <f t="shared" si="212"/>
        <v>28.24</v>
      </c>
      <c r="X620" s="93">
        <f t="shared" si="202"/>
        <v>32.479999999999997</v>
      </c>
      <c r="Y620" s="94">
        <f t="shared" si="203"/>
        <v>32.479999999999997</v>
      </c>
      <c r="Z620" s="68">
        <v>0</v>
      </c>
      <c r="AA620" s="69">
        <f t="shared" si="201"/>
        <v>335.16129000000001</v>
      </c>
      <c r="AB620" s="102"/>
      <c r="AC620" s="95" t="s">
        <v>2914</v>
      </c>
    </row>
    <row r="621" spans="1:29" x14ac:dyDescent="0.25">
      <c r="A621" s="96"/>
      <c r="B621" s="54">
        <v>79064</v>
      </c>
      <c r="C621" s="54" t="s">
        <v>2933</v>
      </c>
      <c r="D621" s="54" t="s">
        <v>2934</v>
      </c>
      <c r="E621" s="55">
        <v>45124</v>
      </c>
      <c r="F621" s="56" t="s">
        <v>44</v>
      </c>
      <c r="G621" s="54" t="s">
        <v>0</v>
      </c>
      <c r="H621" s="57" t="s">
        <v>54</v>
      </c>
      <c r="I621" s="58" t="s">
        <v>16</v>
      </c>
      <c r="J621" s="54" t="s">
        <v>3</v>
      </c>
      <c r="K621" s="59">
        <v>0.56999999999999995</v>
      </c>
      <c r="L621" s="59">
        <v>0.49</v>
      </c>
      <c r="M621" s="59">
        <v>0.83</v>
      </c>
      <c r="N621" s="60">
        <v>3</v>
      </c>
      <c r="O621" s="60">
        <v>69</v>
      </c>
      <c r="P621" s="61">
        <v>116</v>
      </c>
      <c r="Q621" s="62">
        <v>7.01</v>
      </c>
      <c r="R621" s="63">
        <v>813.16</v>
      </c>
      <c r="S621" s="62">
        <v>20354.650000000001</v>
      </c>
      <c r="T621" s="68">
        <f t="shared" si="200"/>
        <v>111.95057500000001</v>
      </c>
      <c r="U621" s="67">
        <v>7.34</v>
      </c>
      <c r="V621" s="66" t="s">
        <v>64</v>
      </c>
      <c r="W621" s="63">
        <f t="shared" si="212"/>
        <v>409.47999999999996</v>
      </c>
      <c r="X621" s="93">
        <f t="shared" si="202"/>
        <v>470.96</v>
      </c>
      <c r="Y621" s="94">
        <f t="shared" si="203"/>
        <v>470.96</v>
      </c>
      <c r="Z621" s="68">
        <v>0</v>
      </c>
      <c r="AA621" s="69">
        <f t="shared" si="201"/>
        <v>2283.8505749999999</v>
      </c>
      <c r="AB621" s="102"/>
      <c r="AC621" s="95" t="s">
        <v>2935</v>
      </c>
    </row>
    <row r="622" spans="1:29" x14ac:dyDescent="0.25">
      <c r="A622" s="96"/>
      <c r="B622" s="54">
        <v>80583</v>
      </c>
      <c r="C622" s="54" t="s">
        <v>2936</v>
      </c>
      <c r="D622" s="54" t="s">
        <v>2937</v>
      </c>
      <c r="E622" s="55">
        <v>45134</v>
      </c>
      <c r="F622" s="56" t="s">
        <v>44</v>
      </c>
      <c r="G622" s="54" t="s">
        <v>0</v>
      </c>
      <c r="H622" s="57" t="s">
        <v>76</v>
      </c>
      <c r="I622" s="58" t="s">
        <v>29</v>
      </c>
      <c r="J622" s="54" t="s">
        <v>3</v>
      </c>
      <c r="K622" s="59">
        <v>0.32</v>
      </c>
      <c r="L622" s="59">
        <v>0.39</v>
      </c>
      <c r="M622" s="59">
        <v>0.4</v>
      </c>
      <c r="N622" s="60">
        <v>1</v>
      </c>
      <c r="O622" s="60">
        <v>7</v>
      </c>
      <c r="P622" s="61">
        <v>8</v>
      </c>
      <c r="Q622" s="62">
        <v>31.06</v>
      </c>
      <c r="R622" s="63">
        <v>248.48</v>
      </c>
      <c r="S622" s="62">
        <v>44812.11</v>
      </c>
      <c r="T622" s="68">
        <f t="shared" si="200"/>
        <v>246.46660500000002</v>
      </c>
      <c r="U622" s="67">
        <v>7.34</v>
      </c>
      <c r="V622" s="66" t="s">
        <v>45</v>
      </c>
      <c r="W622" s="63">
        <v>0</v>
      </c>
      <c r="X622" s="93">
        <f t="shared" si="202"/>
        <v>32.479999999999997</v>
      </c>
      <c r="Y622" s="94">
        <f t="shared" si="203"/>
        <v>32.479999999999997</v>
      </c>
      <c r="Z622" s="68">
        <v>0</v>
      </c>
      <c r="AA622" s="69">
        <f t="shared" si="201"/>
        <v>567.24660499999993</v>
      </c>
      <c r="AB622" s="102"/>
      <c r="AC622" s="95" t="s">
        <v>2938</v>
      </c>
    </row>
    <row r="623" spans="1:29" x14ac:dyDescent="0.25">
      <c r="A623" s="96"/>
      <c r="B623" s="54">
        <v>79061</v>
      </c>
      <c r="C623" s="54" t="s">
        <v>2939</v>
      </c>
      <c r="D623" s="54" t="s">
        <v>2940</v>
      </c>
      <c r="E623" s="55">
        <v>45124</v>
      </c>
      <c r="F623" s="56" t="s">
        <v>44</v>
      </c>
      <c r="G623" s="54" t="s">
        <v>0</v>
      </c>
      <c r="H623" s="57" t="s">
        <v>76</v>
      </c>
      <c r="I623" s="58" t="s">
        <v>29</v>
      </c>
      <c r="J623" s="54" t="s">
        <v>3</v>
      </c>
      <c r="K623" s="59">
        <v>0.52</v>
      </c>
      <c r="L623" s="59">
        <v>0.56000000000000005</v>
      </c>
      <c r="M623" s="59">
        <v>0.81</v>
      </c>
      <c r="N623" s="60">
        <v>202</v>
      </c>
      <c r="O623" s="60">
        <v>4417</v>
      </c>
      <c r="P623" s="61">
        <v>7941</v>
      </c>
      <c r="Q623" s="62">
        <v>17.3</v>
      </c>
      <c r="R623" s="63">
        <v>137379.29999999999</v>
      </c>
      <c r="S623" s="62">
        <v>4518151.83</v>
      </c>
      <c r="T623" s="68">
        <f t="shared" si="200"/>
        <v>24849.835065000003</v>
      </c>
      <c r="U623" s="67">
        <v>7.34</v>
      </c>
      <c r="V623" s="66" t="s">
        <v>45</v>
      </c>
      <c r="W623" s="63">
        <v>0</v>
      </c>
      <c r="X623" s="93">
        <f t="shared" si="202"/>
        <v>32240.459999999995</v>
      </c>
      <c r="Y623" s="94">
        <f t="shared" si="203"/>
        <v>32240.459999999995</v>
      </c>
      <c r="Z623" s="68">
        <v>0</v>
      </c>
      <c r="AA623" s="69">
        <f t="shared" si="201"/>
        <v>226717.39506499996</v>
      </c>
      <c r="AB623" s="102"/>
      <c r="AC623" s="95" t="s">
        <v>2941</v>
      </c>
    </row>
    <row r="624" spans="1:29" x14ac:dyDescent="0.25">
      <c r="A624" s="96"/>
      <c r="B624" s="54">
        <v>79055</v>
      </c>
      <c r="C624" s="54" t="s">
        <v>2942</v>
      </c>
      <c r="D624" s="54" t="s">
        <v>2943</v>
      </c>
      <c r="E624" s="55">
        <v>45124</v>
      </c>
      <c r="F624" s="56" t="s">
        <v>44</v>
      </c>
      <c r="G624" s="54" t="s">
        <v>0</v>
      </c>
      <c r="H624" s="57" t="s">
        <v>53</v>
      </c>
      <c r="I624" s="58" t="s">
        <v>28</v>
      </c>
      <c r="J624" s="54" t="s">
        <v>3</v>
      </c>
      <c r="K624" s="59">
        <v>0.55000000000000004</v>
      </c>
      <c r="L624" s="59">
        <v>0.53</v>
      </c>
      <c r="M624" s="59">
        <v>0.81</v>
      </c>
      <c r="N624" s="60">
        <v>28</v>
      </c>
      <c r="O624" s="60">
        <v>638</v>
      </c>
      <c r="P624" s="61">
        <v>1102</v>
      </c>
      <c r="Q624" s="62">
        <v>16.600000000000001</v>
      </c>
      <c r="R624" s="63">
        <v>18293.2</v>
      </c>
      <c r="S624" s="62">
        <v>828749.52</v>
      </c>
      <c r="T624" s="68">
        <f t="shared" si="200"/>
        <v>4558.1223600000003</v>
      </c>
      <c r="U624" s="67">
        <v>7.34</v>
      </c>
      <c r="V624" s="66" t="s">
        <v>45</v>
      </c>
      <c r="W624" s="63">
        <v>0</v>
      </c>
      <c r="X624" s="93">
        <f t="shared" si="202"/>
        <v>4474.12</v>
      </c>
      <c r="Y624" s="94">
        <f t="shared" si="203"/>
        <v>4474.12</v>
      </c>
      <c r="Z624" s="68">
        <v>0</v>
      </c>
      <c r="AA624" s="69">
        <f t="shared" si="201"/>
        <v>31806.90236</v>
      </c>
      <c r="AB624" s="102"/>
      <c r="AC624" s="95" t="s">
        <v>2944</v>
      </c>
    </row>
    <row r="625" spans="1:29" x14ac:dyDescent="0.25">
      <c r="A625" s="96"/>
      <c r="B625" s="54">
        <v>79060</v>
      </c>
      <c r="C625" s="54" t="s">
        <v>2945</v>
      </c>
      <c r="D625" s="54" t="s">
        <v>2946</v>
      </c>
      <c r="E625" s="55">
        <v>45124</v>
      </c>
      <c r="F625" s="56" t="s">
        <v>44</v>
      </c>
      <c r="G625" s="54" t="s">
        <v>0</v>
      </c>
      <c r="H625" s="57" t="s">
        <v>65</v>
      </c>
      <c r="I625" s="58" t="s">
        <v>25</v>
      </c>
      <c r="J625" s="54" t="s">
        <v>3</v>
      </c>
      <c r="K625" s="59">
        <v>0</v>
      </c>
      <c r="L625" s="59">
        <v>0</v>
      </c>
      <c r="M625" s="59">
        <v>0</v>
      </c>
      <c r="N625" s="60">
        <v>13</v>
      </c>
      <c r="O625" s="60">
        <v>296</v>
      </c>
      <c r="P625" s="61">
        <v>520</v>
      </c>
      <c r="Q625" s="62">
        <v>18.97</v>
      </c>
      <c r="R625" s="63">
        <v>9864.4</v>
      </c>
      <c r="S625" s="62">
        <v>391809.3</v>
      </c>
      <c r="T625" s="68">
        <f t="shared" si="200"/>
        <v>2154.9511500000003</v>
      </c>
      <c r="U625" s="67">
        <v>7.34</v>
      </c>
      <c r="V625" s="66" t="s">
        <v>45</v>
      </c>
      <c r="W625" s="63">
        <v>0</v>
      </c>
      <c r="X625" s="93">
        <f t="shared" si="202"/>
        <v>2111.1999999999998</v>
      </c>
      <c r="Y625" s="94">
        <f t="shared" si="203"/>
        <v>2111.1999999999998</v>
      </c>
      <c r="Z625" s="68">
        <v>0</v>
      </c>
      <c r="AA625" s="69">
        <f t="shared" si="201"/>
        <v>16249.09115</v>
      </c>
      <c r="AB625" s="102"/>
      <c r="AC625" s="95" t="s">
        <v>2947</v>
      </c>
    </row>
    <row r="626" spans="1:29" x14ac:dyDescent="0.25">
      <c r="A626" s="96"/>
      <c r="B626" s="54">
        <v>79077</v>
      </c>
      <c r="C626" s="54" t="s">
        <v>2948</v>
      </c>
      <c r="D626" s="54" t="s">
        <v>2949</v>
      </c>
      <c r="E626" s="55">
        <v>45124</v>
      </c>
      <c r="F626" s="56" t="s">
        <v>44</v>
      </c>
      <c r="G626" s="54" t="s">
        <v>0</v>
      </c>
      <c r="H626" s="57" t="s">
        <v>51</v>
      </c>
      <c r="I626" s="58" t="s">
        <v>20</v>
      </c>
      <c r="J626" s="54" t="s">
        <v>10</v>
      </c>
      <c r="K626" s="59">
        <v>0.32</v>
      </c>
      <c r="L626" s="59">
        <v>0.39</v>
      </c>
      <c r="M626" s="59">
        <v>0.4</v>
      </c>
      <c r="N626" s="60">
        <v>1</v>
      </c>
      <c r="O626" s="60">
        <v>6</v>
      </c>
      <c r="P626" s="61">
        <v>8</v>
      </c>
      <c r="Q626" s="62">
        <v>25.66</v>
      </c>
      <c r="R626" s="63">
        <v>205.28</v>
      </c>
      <c r="S626" s="62">
        <v>0.01</v>
      </c>
      <c r="T626" s="68">
        <f t="shared" si="200"/>
        <v>5.5000000000000009E-5</v>
      </c>
      <c r="U626" s="67">
        <v>7.34</v>
      </c>
      <c r="V626" s="66" t="s">
        <v>64</v>
      </c>
      <c r="W626" s="63">
        <f t="shared" ref="W626:W627" si="214">P626*3.53</f>
        <v>28.24</v>
      </c>
      <c r="X626" s="93">
        <f t="shared" si="202"/>
        <v>32.479999999999997</v>
      </c>
      <c r="Y626" s="94">
        <f t="shared" si="203"/>
        <v>32.479999999999997</v>
      </c>
      <c r="Z626" s="68">
        <f t="shared" ref="Z626" si="215">P626*3.53</f>
        <v>28.24</v>
      </c>
      <c r="AA626" s="69">
        <f t="shared" si="201"/>
        <v>334.06005500000003</v>
      </c>
      <c r="AB626" s="102"/>
      <c r="AC626" s="95" t="s">
        <v>1269</v>
      </c>
    </row>
    <row r="627" spans="1:29" x14ac:dyDescent="0.25">
      <c r="A627" s="96"/>
      <c r="B627" s="54">
        <v>79056</v>
      </c>
      <c r="C627" s="54" t="s">
        <v>2950</v>
      </c>
      <c r="D627" s="54" t="s">
        <v>2951</v>
      </c>
      <c r="E627" s="55">
        <v>45124</v>
      </c>
      <c r="F627" s="56" t="s">
        <v>44</v>
      </c>
      <c r="G627" s="54" t="s">
        <v>0</v>
      </c>
      <c r="H627" s="57" t="s">
        <v>68</v>
      </c>
      <c r="I627" s="58" t="s">
        <v>21</v>
      </c>
      <c r="J627" s="54" t="s">
        <v>3</v>
      </c>
      <c r="K627" s="59">
        <v>0.32</v>
      </c>
      <c r="L627" s="59">
        <v>0.39</v>
      </c>
      <c r="M627" s="59">
        <v>0.4</v>
      </c>
      <c r="N627" s="60">
        <v>1</v>
      </c>
      <c r="O627" s="60">
        <v>7</v>
      </c>
      <c r="P627" s="61">
        <v>8</v>
      </c>
      <c r="Q627" s="62">
        <v>23.48</v>
      </c>
      <c r="R627" s="63">
        <v>187.84</v>
      </c>
      <c r="S627" s="62">
        <v>4564.62</v>
      </c>
      <c r="T627" s="68">
        <f t="shared" si="200"/>
        <v>25.105410000000003</v>
      </c>
      <c r="U627" s="67">
        <v>7.34</v>
      </c>
      <c r="V627" s="66" t="s">
        <v>64</v>
      </c>
      <c r="W627" s="63">
        <f t="shared" si="214"/>
        <v>28.24</v>
      </c>
      <c r="X627" s="93">
        <f t="shared" si="202"/>
        <v>32.479999999999997</v>
      </c>
      <c r="Y627" s="94">
        <f t="shared" si="203"/>
        <v>32.479999999999997</v>
      </c>
      <c r="Z627" s="68">
        <v>0</v>
      </c>
      <c r="AA627" s="69">
        <f t="shared" si="201"/>
        <v>313.48541000000006</v>
      </c>
      <c r="AB627" s="102"/>
      <c r="AC627" s="95" t="s">
        <v>2952</v>
      </c>
    </row>
    <row r="628" spans="1:29" x14ac:dyDescent="0.25">
      <c r="A628" s="96"/>
      <c r="B628" s="54">
        <v>78928</v>
      </c>
      <c r="C628" s="54" t="s">
        <v>2953</v>
      </c>
      <c r="D628" s="54" t="s">
        <v>2954</v>
      </c>
      <c r="E628" s="55">
        <v>45124</v>
      </c>
      <c r="F628" s="56" t="s">
        <v>44</v>
      </c>
      <c r="G628" s="54" t="s">
        <v>0</v>
      </c>
      <c r="H628" s="57" t="s">
        <v>63</v>
      </c>
      <c r="I628" s="58" t="s">
        <v>8</v>
      </c>
      <c r="J628" s="54" t="s">
        <v>10</v>
      </c>
      <c r="K628" s="59">
        <v>0</v>
      </c>
      <c r="L628" s="59">
        <v>0</v>
      </c>
      <c r="M628" s="59">
        <v>0</v>
      </c>
      <c r="N628" s="60">
        <v>192</v>
      </c>
      <c r="O628" s="60">
        <v>447</v>
      </c>
      <c r="P628" s="61">
        <v>620</v>
      </c>
      <c r="Q628" s="62">
        <v>16.53</v>
      </c>
      <c r="R628" s="63">
        <v>10248.6</v>
      </c>
      <c r="S628" s="62">
        <v>129394.49</v>
      </c>
      <c r="T628" s="68">
        <f t="shared" si="200"/>
        <v>711.66969500000005</v>
      </c>
      <c r="U628" s="67">
        <v>7.34</v>
      </c>
      <c r="V628" s="66" t="s">
        <v>45</v>
      </c>
      <c r="W628" s="63">
        <v>0</v>
      </c>
      <c r="X628" s="93">
        <f t="shared" si="202"/>
        <v>2517.1999999999998</v>
      </c>
      <c r="Y628" s="94">
        <f t="shared" si="203"/>
        <v>2517.1999999999998</v>
      </c>
      <c r="Z628" s="68">
        <f t="shared" ref="Z628" si="216">P628*3.53</f>
        <v>2188.6</v>
      </c>
      <c r="AA628" s="69">
        <f t="shared" si="201"/>
        <v>18190.609694999999</v>
      </c>
      <c r="AB628" s="102"/>
      <c r="AC628" s="95" t="s">
        <v>2955</v>
      </c>
    </row>
    <row r="629" spans="1:29" x14ac:dyDescent="0.25">
      <c r="A629" s="96"/>
      <c r="B629" s="54">
        <v>78822</v>
      </c>
      <c r="C629" s="54" t="s">
        <v>2956</v>
      </c>
      <c r="D629" s="54" t="s">
        <v>2957</v>
      </c>
      <c r="E629" s="55">
        <v>45123</v>
      </c>
      <c r="F629" s="56" t="s">
        <v>44</v>
      </c>
      <c r="G629" s="54" t="s">
        <v>0</v>
      </c>
      <c r="H629" s="57" t="s">
        <v>53</v>
      </c>
      <c r="I629" s="58" t="s">
        <v>28</v>
      </c>
      <c r="J629" s="54" t="s">
        <v>3</v>
      </c>
      <c r="K629" s="59">
        <v>0.56999999999999995</v>
      </c>
      <c r="L629" s="59">
        <v>0.49</v>
      </c>
      <c r="M629" s="59">
        <v>0.83</v>
      </c>
      <c r="N629" s="60">
        <v>1</v>
      </c>
      <c r="O629" s="60">
        <v>18</v>
      </c>
      <c r="P629" s="61">
        <v>39</v>
      </c>
      <c r="Q629" s="62">
        <v>25.98</v>
      </c>
      <c r="R629" s="63">
        <v>1013.22</v>
      </c>
      <c r="S629" s="62">
        <v>65623.53</v>
      </c>
      <c r="T629" s="68">
        <f t="shared" si="200"/>
        <v>360.92941500000001</v>
      </c>
      <c r="U629" s="67">
        <v>7.34</v>
      </c>
      <c r="V629" s="66" t="s">
        <v>45</v>
      </c>
      <c r="W629" s="63">
        <v>0</v>
      </c>
      <c r="X629" s="93">
        <f t="shared" si="202"/>
        <v>158.33999999999997</v>
      </c>
      <c r="Y629" s="94">
        <f t="shared" si="203"/>
        <v>158.33999999999997</v>
      </c>
      <c r="Z629" s="68">
        <v>0</v>
      </c>
      <c r="AA629" s="69">
        <f t="shared" si="201"/>
        <v>1698.1694149999998</v>
      </c>
      <c r="AB629" s="102"/>
      <c r="AC629" s="95" t="s">
        <v>2958</v>
      </c>
    </row>
    <row r="630" spans="1:29" x14ac:dyDescent="0.25">
      <c r="A630" s="96"/>
      <c r="B630" s="54">
        <v>79195</v>
      </c>
      <c r="C630" s="54" t="s">
        <v>2959</v>
      </c>
      <c r="D630" s="54" t="s">
        <v>2960</v>
      </c>
      <c r="E630" s="55">
        <v>45125</v>
      </c>
      <c r="F630" s="56" t="s">
        <v>66</v>
      </c>
      <c r="G630" s="54" t="s">
        <v>6</v>
      </c>
      <c r="H630" s="57" t="s">
        <v>59</v>
      </c>
      <c r="I630" s="58" t="s">
        <v>4</v>
      </c>
      <c r="J630" s="54" t="s">
        <v>3</v>
      </c>
      <c r="K630" s="59">
        <v>0.35</v>
      </c>
      <c r="L630" s="59">
        <v>0.25</v>
      </c>
      <c r="M630" s="59">
        <v>0.35</v>
      </c>
      <c r="N630" s="60">
        <v>3</v>
      </c>
      <c r="O630" s="60">
        <v>3</v>
      </c>
      <c r="P630" s="61">
        <v>15</v>
      </c>
      <c r="Q630" s="62">
        <v>10.99</v>
      </c>
      <c r="R630" s="63">
        <v>188.75</v>
      </c>
      <c r="S630" s="62">
        <v>0.01</v>
      </c>
      <c r="T630" s="68">
        <f t="shared" si="200"/>
        <v>5.5000000000000009E-5</v>
      </c>
      <c r="U630" s="67">
        <v>7.34</v>
      </c>
      <c r="V630" s="66" t="s">
        <v>45</v>
      </c>
      <c r="W630" s="63">
        <v>0</v>
      </c>
      <c r="X630" s="93">
        <f t="shared" si="202"/>
        <v>60.899999999999991</v>
      </c>
      <c r="Y630" s="94">
        <f t="shared" si="203"/>
        <v>60.899999999999991</v>
      </c>
      <c r="Z630" s="68">
        <v>0</v>
      </c>
      <c r="AA630" s="69">
        <f t="shared" si="201"/>
        <v>317.89005499999996</v>
      </c>
      <c r="AB630" s="102"/>
      <c r="AC630" s="95" t="s">
        <v>2961</v>
      </c>
    </row>
    <row r="631" spans="1:29" x14ac:dyDescent="0.25">
      <c r="A631" s="96"/>
      <c r="B631" s="54">
        <v>78882</v>
      </c>
      <c r="C631" s="54" t="s">
        <v>2962</v>
      </c>
      <c r="D631" s="54" t="s">
        <v>2963</v>
      </c>
      <c r="E631" s="55">
        <v>45124</v>
      </c>
      <c r="F631" s="56" t="s">
        <v>44</v>
      </c>
      <c r="G631" s="54" t="s">
        <v>0</v>
      </c>
      <c r="H631" s="57" t="s">
        <v>73</v>
      </c>
      <c r="I631" s="58" t="s">
        <v>26</v>
      </c>
      <c r="J631" s="54" t="s">
        <v>3</v>
      </c>
      <c r="K631" s="59">
        <v>0.56999999999999995</v>
      </c>
      <c r="L631" s="59">
        <v>0.49</v>
      </c>
      <c r="M631" s="59">
        <v>0.83</v>
      </c>
      <c r="N631" s="60">
        <v>2</v>
      </c>
      <c r="O631" s="60">
        <v>38</v>
      </c>
      <c r="P631" s="61">
        <v>77</v>
      </c>
      <c r="Q631" s="62">
        <v>23.42</v>
      </c>
      <c r="R631" s="63">
        <v>1803.34</v>
      </c>
      <c r="S631" s="62">
        <v>43858.04</v>
      </c>
      <c r="T631" s="68">
        <f t="shared" si="200"/>
        <v>241.21922000000004</v>
      </c>
      <c r="U631" s="67">
        <v>7.34</v>
      </c>
      <c r="V631" s="66" t="s">
        <v>45</v>
      </c>
      <c r="W631" s="63">
        <v>0</v>
      </c>
      <c r="X631" s="93">
        <f t="shared" si="202"/>
        <v>312.61999999999995</v>
      </c>
      <c r="Y631" s="94">
        <f t="shared" si="203"/>
        <v>312.61999999999995</v>
      </c>
      <c r="Z631" s="68">
        <v>0</v>
      </c>
      <c r="AA631" s="69">
        <f t="shared" si="201"/>
        <v>2677.1392199999996</v>
      </c>
      <c r="AB631" s="102"/>
      <c r="AC631" s="95" t="s">
        <v>2964</v>
      </c>
    </row>
    <row r="632" spans="1:29" x14ac:dyDescent="0.25">
      <c r="A632" s="96"/>
      <c r="B632" s="54">
        <v>78883</v>
      </c>
      <c r="C632" s="54" t="s">
        <v>2965</v>
      </c>
      <c r="D632" s="54" t="s">
        <v>2966</v>
      </c>
      <c r="E632" s="55">
        <v>45124</v>
      </c>
      <c r="F632" s="56" t="s">
        <v>44</v>
      </c>
      <c r="G632" s="54" t="s">
        <v>0</v>
      </c>
      <c r="H632" s="57" t="s">
        <v>73</v>
      </c>
      <c r="I632" s="58" t="s">
        <v>26</v>
      </c>
      <c r="J632" s="54" t="s">
        <v>3</v>
      </c>
      <c r="K632" s="59">
        <v>0.56999999999999995</v>
      </c>
      <c r="L632" s="59">
        <v>0.49</v>
      </c>
      <c r="M632" s="59">
        <v>0.83</v>
      </c>
      <c r="N632" s="60">
        <v>2</v>
      </c>
      <c r="O632" s="60">
        <v>49</v>
      </c>
      <c r="P632" s="61">
        <v>77</v>
      </c>
      <c r="Q632" s="62">
        <v>23.42</v>
      </c>
      <c r="R632" s="63">
        <v>1803.34</v>
      </c>
      <c r="S632" s="62">
        <v>103216.77</v>
      </c>
      <c r="T632" s="68">
        <f t="shared" si="200"/>
        <v>567.6922350000001</v>
      </c>
      <c r="U632" s="67">
        <v>7.34</v>
      </c>
      <c r="V632" s="66" t="s">
        <v>45</v>
      </c>
      <c r="W632" s="63">
        <v>0</v>
      </c>
      <c r="X632" s="93">
        <f t="shared" si="202"/>
        <v>312.61999999999995</v>
      </c>
      <c r="Y632" s="94">
        <f t="shared" si="203"/>
        <v>312.61999999999995</v>
      </c>
      <c r="Z632" s="68">
        <v>0</v>
      </c>
      <c r="AA632" s="69">
        <f t="shared" si="201"/>
        <v>3003.6122350000001</v>
      </c>
      <c r="AB632" s="102"/>
      <c r="AC632" s="95" t="s">
        <v>2964</v>
      </c>
    </row>
    <row r="633" spans="1:29" x14ac:dyDescent="0.25">
      <c r="A633" s="96"/>
      <c r="B633" s="54">
        <v>78880</v>
      </c>
      <c r="C633" s="54" t="s">
        <v>2967</v>
      </c>
      <c r="D633" s="54" t="s">
        <v>2968</v>
      </c>
      <c r="E633" s="55">
        <v>45124</v>
      </c>
      <c r="F633" s="56" t="s">
        <v>44</v>
      </c>
      <c r="G633" s="54" t="s">
        <v>0</v>
      </c>
      <c r="H633" s="57" t="s">
        <v>48</v>
      </c>
      <c r="I633" s="58" t="s">
        <v>9</v>
      </c>
      <c r="J633" s="54" t="s">
        <v>10</v>
      </c>
      <c r="K633" s="59">
        <v>0.57999999999999996</v>
      </c>
      <c r="L633" s="59">
        <v>0.53</v>
      </c>
      <c r="M633" s="59">
        <v>0.76</v>
      </c>
      <c r="N633" s="60">
        <v>20</v>
      </c>
      <c r="O633" s="60">
        <v>500</v>
      </c>
      <c r="P633" s="61">
        <v>779</v>
      </c>
      <c r="Q633" s="62">
        <v>6.49</v>
      </c>
      <c r="R633" s="63">
        <v>5055.71</v>
      </c>
      <c r="S633" s="62">
        <v>1032167.72</v>
      </c>
      <c r="T633" s="68">
        <f t="shared" si="200"/>
        <v>5676.9224600000007</v>
      </c>
      <c r="U633" s="67">
        <v>7.34</v>
      </c>
      <c r="V633" s="66" t="s">
        <v>45</v>
      </c>
      <c r="W633" s="63">
        <v>0</v>
      </c>
      <c r="X633" s="93">
        <f t="shared" si="202"/>
        <v>3162.74</v>
      </c>
      <c r="Y633" s="94">
        <f t="shared" si="203"/>
        <v>3162.74</v>
      </c>
      <c r="Z633" s="68">
        <f t="shared" ref="Z633" si="217">P633*3.53</f>
        <v>2749.87</v>
      </c>
      <c r="AA633" s="69">
        <f t="shared" si="201"/>
        <v>19815.322459999999</v>
      </c>
      <c r="AB633" s="102"/>
      <c r="AC633" s="95" t="s">
        <v>2969</v>
      </c>
    </row>
    <row r="634" spans="1:29" x14ac:dyDescent="0.25">
      <c r="A634" s="96"/>
      <c r="B634" s="54">
        <v>78877</v>
      </c>
      <c r="C634" s="54" t="s">
        <v>2970</v>
      </c>
      <c r="D634" s="54" t="s">
        <v>2971</v>
      </c>
      <c r="E634" s="55">
        <v>45124</v>
      </c>
      <c r="F634" s="56" t="s">
        <v>44</v>
      </c>
      <c r="G634" s="54" t="s">
        <v>0</v>
      </c>
      <c r="H634" s="57" t="s">
        <v>65</v>
      </c>
      <c r="I634" s="58" t="s">
        <v>25</v>
      </c>
      <c r="J634" s="54" t="s">
        <v>3</v>
      </c>
      <c r="K634" s="59">
        <v>0.56999999999999995</v>
      </c>
      <c r="L634" s="59">
        <v>0.49</v>
      </c>
      <c r="M634" s="59">
        <v>0.83</v>
      </c>
      <c r="N634" s="60">
        <v>1</v>
      </c>
      <c r="O634" s="60">
        <v>19</v>
      </c>
      <c r="P634" s="61">
        <v>39</v>
      </c>
      <c r="Q634" s="62">
        <v>28.03</v>
      </c>
      <c r="R634" s="63">
        <v>1093.17</v>
      </c>
      <c r="S634" s="62">
        <v>21929.02</v>
      </c>
      <c r="T634" s="68">
        <f t="shared" si="200"/>
        <v>120.60961000000002</v>
      </c>
      <c r="U634" s="67">
        <v>7.34</v>
      </c>
      <c r="V634" s="66" t="s">
        <v>45</v>
      </c>
      <c r="W634" s="63">
        <v>0</v>
      </c>
      <c r="X634" s="93">
        <f t="shared" si="202"/>
        <v>158.33999999999997</v>
      </c>
      <c r="Y634" s="94">
        <f t="shared" si="203"/>
        <v>158.33999999999997</v>
      </c>
      <c r="Z634" s="68">
        <v>0</v>
      </c>
      <c r="AA634" s="69">
        <f t="shared" si="201"/>
        <v>1537.7996099999998</v>
      </c>
      <c r="AB634" s="102"/>
      <c r="AC634" s="95" t="s">
        <v>2972</v>
      </c>
    </row>
    <row r="635" spans="1:29" x14ac:dyDescent="0.25">
      <c r="A635" s="96"/>
      <c r="B635" s="54">
        <v>78876</v>
      </c>
      <c r="C635" s="54" t="s">
        <v>2973</v>
      </c>
      <c r="D635" s="54" t="s">
        <v>2974</v>
      </c>
      <c r="E635" s="55">
        <v>45124</v>
      </c>
      <c r="F635" s="56" t="s">
        <v>44</v>
      </c>
      <c r="G635" s="54" t="s">
        <v>0</v>
      </c>
      <c r="H635" s="57" t="s">
        <v>72</v>
      </c>
      <c r="I635" s="58" t="s">
        <v>27</v>
      </c>
      <c r="J635" s="54" t="s">
        <v>3</v>
      </c>
      <c r="K635" s="59">
        <v>0.56999999999999995</v>
      </c>
      <c r="L635" s="59">
        <v>0.49</v>
      </c>
      <c r="M635" s="59">
        <v>0.83</v>
      </c>
      <c r="N635" s="60">
        <v>20</v>
      </c>
      <c r="O635" s="60">
        <v>380</v>
      </c>
      <c r="P635" s="61">
        <v>773</v>
      </c>
      <c r="Q635" s="62">
        <v>19.34</v>
      </c>
      <c r="R635" s="63">
        <v>14949.82</v>
      </c>
      <c r="S635" s="62">
        <v>438580.37</v>
      </c>
      <c r="T635" s="68">
        <f t="shared" si="200"/>
        <v>2412.192035</v>
      </c>
      <c r="U635" s="67">
        <v>7.34</v>
      </c>
      <c r="V635" s="66" t="s">
        <v>45</v>
      </c>
      <c r="W635" s="63">
        <v>0</v>
      </c>
      <c r="X635" s="93">
        <f t="shared" si="202"/>
        <v>3138.3799999999997</v>
      </c>
      <c r="Y635" s="94">
        <f t="shared" si="203"/>
        <v>3138.3799999999997</v>
      </c>
      <c r="Z635" s="68">
        <v>0</v>
      </c>
      <c r="AA635" s="69">
        <f t="shared" si="201"/>
        <v>23646.112035000002</v>
      </c>
      <c r="AB635" s="102"/>
      <c r="AC635" s="95" t="s">
        <v>2975</v>
      </c>
    </row>
    <row r="636" spans="1:29" x14ac:dyDescent="0.25">
      <c r="A636" s="96"/>
      <c r="B636" s="54">
        <v>78860</v>
      </c>
      <c r="C636" s="54" t="s">
        <v>2976</v>
      </c>
      <c r="D636" s="54" t="s">
        <v>2977</v>
      </c>
      <c r="E636" s="55">
        <v>45124</v>
      </c>
      <c r="F636" s="56" t="s">
        <v>44</v>
      </c>
      <c r="G636" s="54" t="s">
        <v>0</v>
      </c>
      <c r="H636" s="57" t="s">
        <v>60</v>
      </c>
      <c r="I636" s="58" t="s">
        <v>7</v>
      </c>
      <c r="J636" s="54" t="s">
        <v>3</v>
      </c>
      <c r="K636" s="59">
        <v>0.47</v>
      </c>
      <c r="L636" s="59">
        <v>0.52</v>
      </c>
      <c r="M636" s="59">
        <v>0.45</v>
      </c>
      <c r="N636" s="60">
        <v>4</v>
      </c>
      <c r="O636" s="60">
        <v>66</v>
      </c>
      <c r="P636" s="61">
        <v>73</v>
      </c>
      <c r="Q636" s="62">
        <v>18.93</v>
      </c>
      <c r="R636" s="63">
        <v>1381.89</v>
      </c>
      <c r="S636" s="62">
        <v>453893.63</v>
      </c>
      <c r="T636" s="68">
        <f t="shared" si="200"/>
        <v>2496.4149650000004</v>
      </c>
      <c r="U636" s="67">
        <v>7.34</v>
      </c>
      <c r="V636" s="66" t="s">
        <v>64</v>
      </c>
      <c r="W636" s="63">
        <f t="shared" ref="W636:W637" si="218">P636*3.53</f>
        <v>257.69</v>
      </c>
      <c r="X636" s="93">
        <f t="shared" si="202"/>
        <v>296.38</v>
      </c>
      <c r="Y636" s="94">
        <f t="shared" si="203"/>
        <v>296.38</v>
      </c>
      <c r="Z636" s="68">
        <v>0</v>
      </c>
      <c r="AA636" s="69">
        <f t="shared" si="201"/>
        <v>4736.0949650000002</v>
      </c>
      <c r="AB636" s="102"/>
      <c r="AC636" s="95" t="s">
        <v>2174</v>
      </c>
    </row>
    <row r="637" spans="1:29" x14ac:dyDescent="0.25">
      <c r="A637" s="96"/>
      <c r="B637" s="54">
        <v>78874</v>
      </c>
      <c r="C637" s="54" t="s">
        <v>2978</v>
      </c>
      <c r="D637" s="54" t="s">
        <v>2979</v>
      </c>
      <c r="E637" s="55">
        <v>45124</v>
      </c>
      <c r="F637" s="56" t="s">
        <v>44</v>
      </c>
      <c r="G637" s="54" t="s">
        <v>0</v>
      </c>
      <c r="H637" s="57" t="s">
        <v>76</v>
      </c>
      <c r="I637" s="58" t="s">
        <v>29</v>
      </c>
      <c r="J637" s="54" t="s">
        <v>3</v>
      </c>
      <c r="K637" s="59">
        <v>0.56999999999999995</v>
      </c>
      <c r="L637" s="59">
        <v>0.5</v>
      </c>
      <c r="M637" s="59">
        <v>0.84</v>
      </c>
      <c r="N637" s="60">
        <v>24</v>
      </c>
      <c r="O637" s="60">
        <v>456</v>
      </c>
      <c r="P637" s="61">
        <v>958</v>
      </c>
      <c r="Q637" s="62">
        <v>18.41</v>
      </c>
      <c r="R637" s="63">
        <v>17636.78</v>
      </c>
      <c r="S637" s="62">
        <v>509484.2</v>
      </c>
      <c r="T637" s="68">
        <f t="shared" si="200"/>
        <v>2802.1631000000002</v>
      </c>
      <c r="U637" s="67">
        <v>7.34</v>
      </c>
      <c r="V637" s="66" t="s">
        <v>64</v>
      </c>
      <c r="W637" s="63">
        <f t="shared" si="218"/>
        <v>3381.74</v>
      </c>
      <c r="X637" s="93">
        <f t="shared" si="202"/>
        <v>3889.4799999999996</v>
      </c>
      <c r="Y637" s="94">
        <f t="shared" si="203"/>
        <v>3889.4799999999996</v>
      </c>
      <c r="Z637" s="68">
        <v>0</v>
      </c>
      <c r="AA637" s="69">
        <f t="shared" si="201"/>
        <v>31606.983099999998</v>
      </c>
      <c r="AB637" s="102"/>
      <c r="AC637" s="95" t="s">
        <v>2615</v>
      </c>
    </row>
    <row r="638" spans="1:29" x14ac:dyDescent="0.25">
      <c r="A638" s="96"/>
      <c r="B638" s="54">
        <v>78845</v>
      </c>
      <c r="C638" s="54" t="s">
        <v>2980</v>
      </c>
      <c r="D638" s="54" t="s">
        <v>2981</v>
      </c>
      <c r="E638" s="55">
        <v>45123</v>
      </c>
      <c r="F638" s="56" t="s">
        <v>44</v>
      </c>
      <c r="G638" s="54" t="s">
        <v>0</v>
      </c>
      <c r="H638" s="57" t="s">
        <v>52</v>
      </c>
      <c r="I638" s="58" t="s">
        <v>19</v>
      </c>
      <c r="J638" s="54" t="s">
        <v>3</v>
      </c>
      <c r="K638" s="59">
        <v>0.56999999999999995</v>
      </c>
      <c r="L638" s="59">
        <v>0.49</v>
      </c>
      <c r="M638" s="59">
        <v>0.83</v>
      </c>
      <c r="N638" s="60">
        <v>1</v>
      </c>
      <c r="O638" s="60">
        <v>15</v>
      </c>
      <c r="P638" s="61">
        <v>39</v>
      </c>
      <c r="Q638" s="62">
        <v>23.32</v>
      </c>
      <c r="R638" s="63">
        <v>909.48</v>
      </c>
      <c r="S638" s="62">
        <v>28238.73</v>
      </c>
      <c r="T638" s="68">
        <f t="shared" si="200"/>
        <v>155.31301500000001</v>
      </c>
      <c r="U638" s="67">
        <v>7.34</v>
      </c>
      <c r="V638" s="66" t="s">
        <v>45</v>
      </c>
      <c r="W638" s="63">
        <v>0</v>
      </c>
      <c r="X638" s="93">
        <f t="shared" si="202"/>
        <v>158.33999999999997</v>
      </c>
      <c r="Y638" s="94">
        <f t="shared" si="203"/>
        <v>158.33999999999997</v>
      </c>
      <c r="Z638" s="68">
        <v>0</v>
      </c>
      <c r="AA638" s="69">
        <f t="shared" si="201"/>
        <v>1388.8130149999997</v>
      </c>
      <c r="AB638" s="102"/>
      <c r="AC638" s="95" t="s">
        <v>2982</v>
      </c>
    </row>
    <row r="639" spans="1:29" x14ac:dyDescent="0.25">
      <c r="A639" s="96"/>
      <c r="B639" s="54">
        <v>78821</v>
      </c>
      <c r="C639" s="54" t="s">
        <v>2983</v>
      </c>
      <c r="D639" s="54" t="s">
        <v>2984</v>
      </c>
      <c r="E639" s="55">
        <v>45123</v>
      </c>
      <c r="F639" s="56" t="s">
        <v>44</v>
      </c>
      <c r="G639" s="54" t="s">
        <v>0</v>
      </c>
      <c r="H639" s="57" t="s">
        <v>72</v>
      </c>
      <c r="I639" s="58" t="s">
        <v>27</v>
      </c>
      <c r="J639" s="54" t="s">
        <v>3</v>
      </c>
      <c r="K639" s="59">
        <v>0.56999999999999995</v>
      </c>
      <c r="L639" s="59">
        <v>0.49</v>
      </c>
      <c r="M639" s="59">
        <v>0.83</v>
      </c>
      <c r="N639" s="60">
        <v>1</v>
      </c>
      <c r="O639" s="60">
        <v>14</v>
      </c>
      <c r="P639" s="61">
        <v>39</v>
      </c>
      <c r="Q639" s="62">
        <v>28.58</v>
      </c>
      <c r="R639" s="63">
        <v>1114.6199999999999</v>
      </c>
      <c r="S639" s="62">
        <v>40951.480000000003</v>
      </c>
      <c r="T639" s="68">
        <f t="shared" si="200"/>
        <v>225.23314000000005</v>
      </c>
      <c r="U639" s="67">
        <v>7.34</v>
      </c>
      <c r="V639" s="66" t="s">
        <v>45</v>
      </c>
      <c r="W639" s="63">
        <v>0</v>
      </c>
      <c r="X639" s="93">
        <f t="shared" si="202"/>
        <v>158.33999999999997</v>
      </c>
      <c r="Y639" s="94">
        <f t="shared" si="203"/>
        <v>158.33999999999997</v>
      </c>
      <c r="Z639" s="68">
        <v>0</v>
      </c>
      <c r="AA639" s="69">
        <f t="shared" si="201"/>
        <v>1663.8731399999997</v>
      </c>
      <c r="AB639" s="102"/>
      <c r="AC639" s="95" t="s">
        <v>2985</v>
      </c>
    </row>
    <row r="640" spans="1:29" x14ac:dyDescent="0.25">
      <c r="A640" s="96"/>
      <c r="B640" s="54">
        <v>78833</v>
      </c>
      <c r="C640" s="54" t="s">
        <v>2986</v>
      </c>
      <c r="D640" s="54" t="s">
        <v>2987</v>
      </c>
      <c r="E640" s="55">
        <v>45123</v>
      </c>
      <c r="F640" s="56" t="s">
        <v>44</v>
      </c>
      <c r="G640" s="54" t="s">
        <v>0</v>
      </c>
      <c r="H640" s="57" t="s">
        <v>56</v>
      </c>
      <c r="I640" s="58" t="s">
        <v>5</v>
      </c>
      <c r="J640" s="54" t="s">
        <v>3</v>
      </c>
      <c r="K640" s="59">
        <v>0.56999999999999995</v>
      </c>
      <c r="L640" s="59">
        <v>0.49</v>
      </c>
      <c r="M640" s="59">
        <v>0.83</v>
      </c>
      <c r="N640" s="60">
        <v>2</v>
      </c>
      <c r="O640" s="60">
        <v>32</v>
      </c>
      <c r="P640" s="61">
        <v>77</v>
      </c>
      <c r="Q640" s="62">
        <v>11.66</v>
      </c>
      <c r="R640" s="63">
        <v>897.82</v>
      </c>
      <c r="S640" s="62">
        <v>70576.11</v>
      </c>
      <c r="T640" s="68">
        <f t="shared" si="200"/>
        <v>388.16860500000001</v>
      </c>
      <c r="U640" s="67">
        <v>7.34</v>
      </c>
      <c r="V640" s="66" t="s">
        <v>45</v>
      </c>
      <c r="W640" s="63">
        <v>0</v>
      </c>
      <c r="X640" s="93">
        <f t="shared" si="202"/>
        <v>312.61999999999995</v>
      </c>
      <c r="Y640" s="94">
        <f t="shared" si="203"/>
        <v>312.61999999999995</v>
      </c>
      <c r="Z640" s="68">
        <v>0</v>
      </c>
      <c r="AA640" s="69">
        <f t="shared" si="201"/>
        <v>1918.5686049999997</v>
      </c>
      <c r="AB640" s="102"/>
      <c r="AC640" s="95" t="s">
        <v>2988</v>
      </c>
    </row>
    <row r="641" spans="1:29" x14ac:dyDescent="0.25">
      <c r="A641" s="96"/>
      <c r="B641" s="54">
        <v>78835</v>
      </c>
      <c r="C641" s="54" t="s">
        <v>2989</v>
      </c>
      <c r="D641" s="54" t="s">
        <v>2990</v>
      </c>
      <c r="E641" s="55">
        <v>45123</v>
      </c>
      <c r="F641" s="56" t="s">
        <v>44</v>
      </c>
      <c r="G641" s="54" t="s">
        <v>0</v>
      </c>
      <c r="H641" s="57" t="s">
        <v>54</v>
      </c>
      <c r="I641" s="58" t="s">
        <v>16</v>
      </c>
      <c r="J641" s="54" t="s">
        <v>3</v>
      </c>
      <c r="K641" s="59">
        <v>0.56999999999999995</v>
      </c>
      <c r="L641" s="59">
        <v>0.49</v>
      </c>
      <c r="M641" s="59">
        <v>0.83</v>
      </c>
      <c r="N641" s="60">
        <v>3</v>
      </c>
      <c r="O641" s="60">
        <v>51</v>
      </c>
      <c r="P641" s="61">
        <v>116</v>
      </c>
      <c r="Q641" s="62">
        <v>7.01</v>
      </c>
      <c r="R641" s="63">
        <v>813.16</v>
      </c>
      <c r="S641" s="62">
        <v>273009.89</v>
      </c>
      <c r="T641" s="68">
        <f t="shared" si="200"/>
        <v>1501.5543950000001</v>
      </c>
      <c r="U641" s="67">
        <v>7.34</v>
      </c>
      <c r="V641" s="66" t="s">
        <v>45</v>
      </c>
      <c r="W641" s="63">
        <v>0</v>
      </c>
      <c r="X641" s="93">
        <f t="shared" si="202"/>
        <v>470.96</v>
      </c>
      <c r="Y641" s="94">
        <f t="shared" si="203"/>
        <v>470.96</v>
      </c>
      <c r="Z641" s="68">
        <v>0</v>
      </c>
      <c r="AA641" s="69">
        <f t="shared" si="201"/>
        <v>3263.9743950000002</v>
      </c>
      <c r="AB641" s="102"/>
      <c r="AC641" s="95" t="s">
        <v>2991</v>
      </c>
    </row>
    <row r="642" spans="1:29" x14ac:dyDescent="0.25">
      <c r="A642" s="96"/>
      <c r="B642" s="54">
        <v>78834</v>
      </c>
      <c r="C642" s="54" t="s">
        <v>2992</v>
      </c>
      <c r="D642" s="54" t="s">
        <v>2993</v>
      </c>
      <c r="E642" s="55">
        <v>45123</v>
      </c>
      <c r="F642" s="56" t="s">
        <v>44</v>
      </c>
      <c r="G642" s="54" t="s">
        <v>0</v>
      </c>
      <c r="H642" s="57" t="s">
        <v>65</v>
      </c>
      <c r="I642" s="58" t="s">
        <v>25</v>
      </c>
      <c r="J642" s="54" t="s">
        <v>3</v>
      </c>
      <c r="K642" s="59">
        <v>0.56999999999999995</v>
      </c>
      <c r="L642" s="59">
        <v>0.49</v>
      </c>
      <c r="M642" s="59">
        <v>0.83</v>
      </c>
      <c r="N642" s="60">
        <v>1</v>
      </c>
      <c r="O642" s="60">
        <v>15</v>
      </c>
      <c r="P642" s="61">
        <v>39</v>
      </c>
      <c r="Q642" s="62">
        <v>28.03</v>
      </c>
      <c r="R642" s="63">
        <v>1093.17</v>
      </c>
      <c r="S642" s="62">
        <v>30039.759999999998</v>
      </c>
      <c r="T642" s="68">
        <f t="shared" si="200"/>
        <v>165.21868000000001</v>
      </c>
      <c r="U642" s="67">
        <v>7.34</v>
      </c>
      <c r="V642" s="66" t="s">
        <v>45</v>
      </c>
      <c r="W642" s="63">
        <v>0</v>
      </c>
      <c r="X642" s="93">
        <f t="shared" si="202"/>
        <v>158.33999999999997</v>
      </c>
      <c r="Y642" s="94">
        <f t="shared" si="203"/>
        <v>158.33999999999997</v>
      </c>
      <c r="Z642" s="68">
        <v>0</v>
      </c>
      <c r="AA642" s="69">
        <f t="shared" si="201"/>
        <v>1582.4086799999998</v>
      </c>
      <c r="AB642" s="102"/>
      <c r="AC642" s="95" t="s">
        <v>2994</v>
      </c>
    </row>
    <row r="643" spans="1:29" x14ac:dyDescent="0.25">
      <c r="A643" s="96"/>
      <c r="B643" s="54">
        <v>78820</v>
      </c>
      <c r="C643" s="54" t="s">
        <v>2995</v>
      </c>
      <c r="D643" s="54" t="s">
        <v>2996</v>
      </c>
      <c r="E643" s="55">
        <v>45123</v>
      </c>
      <c r="F643" s="56" t="s">
        <v>44</v>
      </c>
      <c r="G643" s="54" t="s">
        <v>0</v>
      </c>
      <c r="H643" s="57" t="s">
        <v>76</v>
      </c>
      <c r="I643" s="58" t="s">
        <v>29</v>
      </c>
      <c r="J643" s="54" t="s">
        <v>3</v>
      </c>
      <c r="K643" s="59">
        <v>0.56999999999999995</v>
      </c>
      <c r="L643" s="59">
        <v>0.49</v>
      </c>
      <c r="M643" s="59">
        <v>0.83</v>
      </c>
      <c r="N643" s="60">
        <v>1</v>
      </c>
      <c r="O643" s="60">
        <v>17</v>
      </c>
      <c r="P643" s="61">
        <v>39</v>
      </c>
      <c r="Q643" s="62">
        <v>27.22</v>
      </c>
      <c r="R643" s="63">
        <v>1061.58</v>
      </c>
      <c r="S643" s="62">
        <v>91003.3</v>
      </c>
      <c r="T643" s="68">
        <f t="shared" ref="T643:T706" si="219">S643*0.55%</f>
        <v>500.51815000000005</v>
      </c>
      <c r="U643" s="67">
        <v>7.34</v>
      </c>
      <c r="V643" s="66" t="s">
        <v>45</v>
      </c>
      <c r="W643" s="63">
        <v>0</v>
      </c>
      <c r="X643" s="93">
        <f t="shared" si="202"/>
        <v>158.33999999999997</v>
      </c>
      <c r="Y643" s="94">
        <f t="shared" si="203"/>
        <v>158.33999999999997</v>
      </c>
      <c r="Z643" s="68">
        <v>0</v>
      </c>
      <c r="AA643" s="69">
        <f t="shared" ref="AA643:AA706" si="220">R643+T643+U643+W643+X643+Y643+Z643</f>
        <v>1886.1181499999998</v>
      </c>
      <c r="AB643" s="102"/>
      <c r="AC643" s="95" t="s">
        <v>2997</v>
      </c>
    </row>
    <row r="644" spans="1:29" x14ac:dyDescent="0.25">
      <c r="A644" s="96"/>
      <c r="B644" s="54">
        <v>79511</v>
      </c>
      <c r="C644" s="54" t="s">
        <v>2998</v>
      </c>
      <c r="D644" s="54" t="s">
        <v>2999</v>
      </c>
      <c r="E644" s="55">
        <v>45127</v>
      </c>
      <c r="F644" s="56" t="s">
        <v>44</v>
      </c>
      <c r="G644" s="54" t="s">
        <v>0</v>
      </c>
      <c r="H644" s="57" t="s">
        <v>77</v>
      </c>
      <c r="I644" s="58" t="s">
        <v>23</v>
      </c>
      <c r="J644" s="54" t="s">
        <v>3</v>
      </c>
      <c r="K644" s="59">
        <v>0.32</v>
      </c>
      <c r="L644" s="59">
        <v>0.39</v>
      </c>
      <c r="M644" s="59">
        <v>0.4</v>
      </c>
      <c r="N644" s="60">
        <v>1</v>
      </c>
      <c r="O644" s="60">
        <v>5</v>
      </c>
      <c r="P644" s="61">
        <v>8</v>
      </c>
      <c r="Q644" s="62">
        <v>20.38</v>
      </c>
      <c r="R644" s="63">
        <v>163.04</v>
      </c>
      <c r="S644" s="62">
        <v>1096.8699999999999</v>
      </c>
      <c r="T644" s="68">
        <f t="shared" si="219"/>
        <v>6.0327849999999996</v>
      </c>
      <c r="U644" s="67">
        <v>7.34</v>
      </c>
      <c r="V644" s="66" t="s">
        <v>45</v>
      </c>
      <c r="W644" s="63">
        <v>0</v>
      </c>
      <c r="X644" s="93">
        <f t="shared" ref="X644:X707" si="221">P644*4.06</f>
        <v>32.479999999999997</v>
      </c>
      <c r="Y644" s="94">
        <f t="shared" ref="Y644:Y707" si="222">P644*4.06</f>
        <v>32.479999999999997</v>
      </c>
      <c r="Z644" s="68">
        <v>0</v>
      </c>
      <c r="AA644" s="69">
        <f t="shared" si="220"/>
        <v>241.37278499999996</v>
      </c>
      <c r="AB644" s="102"/>
      <c r="AC644" s="95" t="s">
        <v>1473</v>
      </c>
    </row>
    <row r="645" spans="1:29" x14ac:dyDescent="0.25">
      <c r="A645" s="96"/>
      <c r="B645" s="54">
        <v>80969</v>
      </c>
      <c r="C645" s="54" t="s">
        <v>3000</v>
      </c>
      <c r="D645" s="54" t="s">
        <v>3001</v>
      </c>
      <c r="E645" s="55">
        <v>45138</v>
      </c>
      <c r="F645" s="56" t="s">
        <v>44</v>
      </c>
      <c r="G645" s="54" t="s">
        <v>0</v>
      </c>
      <c r="H645" s="57" t="s">
        <v>68</v>
      </c>
      <c r="I645" s="58" t="s">
        <v>21</v>
      </c>
      <c r="J645" s="54" t="s">
        <v>3</v>
      </c>
      <c r="K645" s="59">
        <v>0</v>
      </c>
      <c r="L645" s="59">
        <v>0</v>
      </c>
      <c r="M645" s="59">
        <v>0</v>
      </c>
      <c r="N645" s="60">
        <v>2</v>
      </c>
      <c r="O645" s="60">
        <v>36</v>
      </c>
      <c r="P645" s="61">
        <v>49</v>
      </c>
      <c r="Q645" s="62">
        <v>20.59</v>
      </c>
      <c r="R645" s="63">
        <v>1008.91</v>
      </c>
      <c r="S645" s="62">
        <v>6458.85</v>
      </c>
      <c r="T645" s="68">
        <f t="shared" si="219"/>
        <v>35.523675000000004</v>
      </c>
      <c r="U645" s="67">
        <v>7.34</v>
      </c>
      <c r="V645" s="66" t="s">
        <v>45</v>
      </c>
      <c r="W645" s="63">
        <v>0</v>
      </c>
      <c r="X645" s="93">
        <f t="shared" si="221"/>
        <v>198.93999999999997</v>
      </c>
      <c r="Y645" s="94">
        <f t="shared" si="222"/>
        <v>198.93999999999997</v>
      </c>
      <c r="Z645" s="68">
        <v>0</v>
      </c>
      <c r="AA645" s="69">
        <f t="shared" si="220"/>
        <v>1449.653675</v>
      </c>
      <c r="AB645" s="102"/>
      <c r="AC645" s="95" t="s">
        <v>3002</v>
      </c>
    </row>
    <row r="646" spans="1:29" x14ac:dyDescent="0.25">
      <c r="A646" s="96"/>
      <c r="B646" s="54">
        <v>80918</v>
      </c>
      <c r="C646" s="54" t="s">
        <v>3003</v>
      </c>
      <c r="D646" s="54" t="s">
        <v>3004</v>
      </c>
      <c r="E646" s="55">
        <v>45138</v>
      </c>
      <c r="F646" s="56" t="s">
        <v>44</v>
      </c>
      <c r="G646" s="54" t="s">
        <v>0</v>
      </c>
      <c r="H646" s="57" t="s">
        <v>52</v>
      </c>
      <c r="I646" s="58" t="s">
        <v>19</v>
      </c>
      <c r="J646" s="54" t="s">
        <v>3</v>
      </c>
      <c r="K646" s="59">
        <v>0</v>
      </c>
      <c r="L646" s="59">
        <v>0</v>
      </c>
      <c r="M646" s="59">
        <v>0</v>
      </c>
      <c r="N646" s="60">
        <v>50</v>
      </c>
      <c r="O646" s="60">
        <v>1475</v>
      </c>
      <c r="P646" s="61">
        <v>1669</v>
      </c>
      <c r="Q646" s="62">
        <v>14.78</v>
      </c>
      <c r="R646" s="63">
        <v>24667.82</v>
      </c>
      <c r="S646" s="62">
        <v>4204457.17</v>
      </c>
      <c r="T646" s="68">
        <f t="shared" si="219"/>
        <v>23124.514435000001</v>
      </c>
      <c r="U646" s="67">
        <v>7.34</v>
      </c>
      <c r="V646" s="66" t="s">
        <v>45</v>
      </c>
      <c r="W646" s="63">
        <v>0</v>
      </c>
      <c r="X646" s="93">
        <f t="shared" si="221"/>
        <v>6776.1399999999994</v>
      </c>
      <c r="Y646" s="94">
        <f t="shared" si="222"/>
        <v>6776.1399999999994</v>
      </c>
      <c r="Z646" s="68">
        <v>0</v>
      </c>
      <c r="AA646" s="69">
        <f t="shared" si="220"/>
        <v>61351.954434999992</v>
      </c>
      <c r="AB646" s="102"/>
      <c r="AC646" s="95" t="s">
        <v>3005</v>
      </c>
    </row>
    <row r="647" spans="1:29" x14ac:dyDescent="0.25">
      <c r="A647" s="96"/>
      <c r="B647" s="54">
        <v>80903</v>
      </c>
      <c r="C647" s="54" t="s">
        <v>3006</v>
      </c>
      <c r="D647" s="54" t="s">
        <v>3007</v>
      </c>
      <c r="E647" s="55">
        <v>45138</v>
      </c>
      <c r="F647" s="56" t="s">
        <v>44</v>
      </c>
      <c r="G647" s="54" t="s">
        <v>0</v>
      </c>
      <c r="H647" s="57" t="s">
        <v>65</v>
      </c>
      <c r="I647" s="58" t="s">
        <v>25</v>
      </c>
      <c r="J647" s="54" t="s">
        <v>3</v>
      </c>
      <c r="K647" s="59">
        <v>0.57999999999999996</v>
      </c>
      <c r="L647" s="59">
        <v>0.49</v>
      </c>
      <c r="M647" s="59">
        <v>0.83</v>
      </c>
      <c r="N647" s="60">
        <v>6</v>
      </c>
      <c r="O647" s="60">
        <v>109</v>
      </c>
      <c r="P647" s="61">
        <v>236</v>
      </c>
      <c r="Q647" s="62">
        <v>24.49</v>
      </c>
      <c r="R647" s="63">
        <v>5779.64</v>
      </c>
      <c r="S647" s="62">
        <v>113299.93</v>
      </c>
      <c r="T647" s="68">
        <f t="shared" si="219"/>
        <v>623.14961500000004</v>
      </c>
      <c r="U647" s="67">
        <v>7.34</v>
      </c>
      <c r="V647" s="66" t="s">
        <v>64</v>
      </c>
      <c r="W647" s="63">
        <f t="shared" ref="W647:W648" si="223">P647*3.53</f>
        <v>833.07999999999993</v>
      </c>
      <c r="X647" s="93">
        <f t="shared" si="221"/>
        <v>958.15999999999985</v>
      </c>
      <c r="Y647" s="94">
        <f t="shared" si="222"/>
        <v>958.15999999999985</v>
      </c>
      <c r="Z647" s="68">
        <v>0</v>
      </c>
      <c r="AA647" s="69">
        <f t="shared" si="220"/>
        <v>9159.5296149999995</v>
      </c>
      <c r="AB647" s="102"/>
      <c r="AC647" s="95" t="s">
        <v>3008</v>
      </c>
    </row>
    <row r="648" spans="1:29" x14ac:dyDescent="0.25">
      <c r="A648" s="96"/>
      <c r="B648" s="54">
        <v>80904</v>
      </c>
      <c r="C648" s="54" t="s">
        <v>3009</v>
      </c>
      <c r="D648" s="54" t="s">
        <v>3010</v>
      </c>
      <c r="E648" s="55">
        <v>45138</v>
      </c>
      <c r="F648" s="56" t="s">
        <v>44</v>
      </c>
      <c r="G648" s="54" t="s">
        <v>0</v>
      </c>
      <c r="H648" s="57" t="s">
        <v>68</v>
      </c>
      <c r="I648" s="58" t="s">
        <v>21</v>
      </c>
      <c r="J648" s="54" t="s">
        <v>3</v>
      </c>
      <c r="K648" s="59">
        <v>0.56999999999999995</v>
      </c>
      <c r="L648" s="59">
        <v>0.49</v>
      </c>
      <c r="M648" s="59">
        <v>0.83</v>
      </c>
      <c r="N648" s="60">
        <v>4</v>
      </c>
      <c r="O648" s="60">
        <v>102</v>
      </c>
      <c r="P648" s="61">
        <v>155</v>
      </c>
      <c r="Q648" s="62">
        <v>17.97</v>
      </c>
      <c r="R648" s="63">
        <v>2785.35</v>
      </c>
      <c r="S648" s="62">
        <v>242258.45</v>
      </c>
      <c r="T648" s="68">
        <f t="shared" si="219"/>
        <v>1332.4214750000001</v>
      </c>
      <c r="U648" s="67">
        <v>7.34</v>
      </c>
      <c r="V648" s="66" t="s">
        <v>64</v>
      </c>
      <c r="W648" s="63">
        <f t="shared" si="223"/>
        <v>547.15</v>
      </c>
      <c r="X648" s="93">
        <f t="shared" si="221"/>
        <v>629.29999999999995</v>
      </c>
      <c r="Y648" s="94">
        <f t="shared" si="222"/>
        <v>629.29999999999995</v>
      </c>
      <c r="Z648" s="68">
        <v>0</v>
      </c>
      <c r="AA648" s="69">
        <f t="shared" si="220"/>
        <v>5930.8614749999997</v>
      </c>
      <c r="AB648" s="102"/>
      <c r="AC648" s="95" t="s">
        <v>3011</v>
      </c>
    </row>
    <row r="649" spans="1:29" x14ac:dyDescent="0.25">
      <c r="A649" s="96"/>
      <c r="B649" s="54">
        <v>80851</v>
      </c>
      <c r="C649" s="54" t="s">
        <v>3012</v>
      </c>
      <c r="D649" s="54" t="s">
        <v>3013</v>
      </c>
      <c r="E649" s="55">
        <v>45138</v>
      </c>
      <c r="F649" s="56" t="s">
        <v>44</v>
      </c>
      <c r="G649" s="54" t="s">
        <v>0</v>
      </c>
      <c r="H649" s="57" t="s">
        <v>73</v>
      </c>
      <c r="I649" s="58" t="s">
        <v>26</v>
      </c>
      <c r="J649" s="54" t="s">
        <v>3</v>
      </c>
      <c r="K649" s="59">
        <v>0.42</v>
      </c>
      <c r="L649" s="59">
        <v>0.39</v>
      </c>
      <c r="M649" s="59">
        <v>0.48</v>
      </c>
      <c r="N649" s="60">
        <v>1</v>
      </c>
      <c r="O649" s="60">
        <v>12</v>
      </c>
      <c r="P649" s="61">
        <v>13</v>
      </c>
      <c r="Q649" s="62">
        <v>30.64</v>
      </c>
      <c r="R649" s="63">
        <v>398.32</v>
      </c>
      <c r="S649" s="62">
        <v>6475.11</v>
      </c>
      <c r="T649" s="68">
        <f t="shared" si="219"/>
        <v>35.613105000000004</v>
      </c>
      <c r="U649" s="67">
        <v>7.34</v>
      </c>
      <c r="V649" s="66" t="s">
        <v>45</v>
      </c>
      <c r="W649" s="63">
        <v>0</v>
      </c>
      <c r="X649" s="93">
        <f t="shared" si="221"/>
        <v>52.779999999999994</v>
      </c>
      <c r="Y649" s="94">
        <f t="shared" si="222"/>
        <v>52.779999999999994</v>
      </c>
      <c r="Z649" s="68">
        <v>0</v>
      </c>
      <c r="AA649" s="69">
        <f t="shared" si="220"/>
        <v>546.83310499999993</v>
      </c>
      <c r="AB649" s="102"/>
      <c r="AC649" s="95" t="s">
        <v>3014</v>
      </c>
    </row>
    <row r="650" spans="1:29" x14ac:dyDescent="0.25">
      <c r="A650" s="96"/>
      <c r="B650" s="54">
        <v>80852</v>
      </c>
      <c r="C650" s="54" t="s">
        <v>3015</v>
      </c>
      <c r="D650" s="54" t="s">
        <v>3016</v>
      </c>
      <c r="E650" s="55">
        <v>45138</v>
      </c>
      <c r="F650" s="56" t="s">
        <v>44</v>
      </c>
      <c r="G650" s="54" t="s">
        <v>0</v>
      </c>
      <c r="H650" s="57" t="s">
        <v>73</v>
      </c>
      <c r="I650" s="58" t="s">
        <v>26</v>
      </c>
      <c r="J650" s="54" t="s">
        <v>3</v>
      </c>
      <c r="K650" s="59">
        <v>0.49</v>
      </c>
      <c r="L650" s="59">
        <v>0.49</v>
      </c>
      <c r="M650" s="59">
        <v>0.43</v>
      </c>
      <c r="N650" s="60">
        <v>2</v>
      </c>
      <c r="O650" s="60">
        <v>27</v>
      </c>
      <c r="P650" s="61">
        <v>34</v>
      </c>
      <c r="Q650" s="62">
        <v>26.83</v>
      </c>
      <c r="R650" s="63">
        <v>912.22</v>
      </c>
      <c r="S650" s="62">
        <v>1796.47</v>
      </c>
      <c r="T650" s="68">
        <f t="shared" si="219"/>
        <v>9.8805850000000017</v>
      </c>
      <c r="U650" s="67">
        <v>7.34</v>
      </c>
      <c r="V650" s="66" t="s">
        <v>45</v>
      </c>
      <c r="W650" s="63">
        <v>0</v>
      </c>
      <c r="X650" s="93">
        <f t="shared" si="221"/>
        <v>138.04</v>
      </c>
      <c r="Y650" s="94">
        <f t="shared" si="222"/>
        <v>138.04</v>
      </c>
      <c r="Z650" s="68">
        <v>0</v>
      </c>
      <c r="AA650" s="69">
        <f t="shared" si="220"/>
        <v>1205.520585</v>
      </c>
      <c r="AB650" s="102"/>
      <c r="AC650" s="95" t="s">
        <v>3017</v>
      </c>
    </row>
    <row r="651" spans="1:29" x14ac:dyDescent="0.25">
      <c r="A651" s="96"/>
      <c r="B651" s="54">
        <v>80863</v>
      </c>
      <c r="C651" s="54" t="s">
        <v>3018</v>
      </c>
      <c r="D651" s="54" t="s">
        <v>3019</v>
      </c>
      <c r="E651" s="55">
        <v>45138</v>
      </c>
      <c r="F651" s="56" t="s">
        <v>44</v>
      </c>
      <c r="G651" s="54" t="s">
        <v>0</v>
      </c>
      <c r="H651" s="57" t="s">
        <v>108</v>
      </c>
      <c r="I651" s="58" t="s">
        <v>14</v>
      </c>
      <c r="J651" s="54" t="s">
        <v>10</v>
      </c>
      <c r="K651" s="59">
        <v>0.59</v>
      </c>
      <c r="L651" s="59">
        <v>0.7</v>
      </c>
      <c r="M651" s="59">
        <v>0.45</v>
      </c>
      <c r="N651" s="60">
        <v>2</v>
      </c>
      <c r="O651" s="60">
        <v>27</v>
      </c>
      <c r="P651" s="61">
        <v>62</v>
      </c>
      <c r="Q651" s="62">
        <v>21.57</v>
      </c>
      <c r="R651" s="63">
        <v>1337.34</v>
      </c>
      <c r="S651" s="62">
        <v>1796.47</v>
      </c>
      <c r="T651" s="68">
        <f t="shared" si="219"/>
        <v>9.8805850000000017</v>
      </c>
      <c r="U651" s="67">
        <v>7.34</v>
      </c>
      <c r="V651" s="66" t="s">
        <v>45</v>
      </c>
      <c r="W651" s="63">
        <v>0</v>
      </c>
      <c r="X651" s="93">
        <f t="shared" si="221"/>
        <v>251.71999999999997</v>
      </c>
      <c r="Y651" s="94">
        <f t="shared" si="222"/>
        <v>251.71999999999997</v>
      </c>
      <c r="Z651" s="68">
        <f t="shared" ref="Z651" si="224">P651*3.53</f>
        <v>218.85999999999999</v>
      </c>
      <c r="AA651" s="69">
        <f t="shared" si="220"/>
        <v>2076.8605849999999</v>
      </c>
      <c r="AB651" s="102"/>
      <c r="AC651" s="95" t="s">
        <v>3020</v>
      </c>
    </row>
    <row r="652" spans="1:29" x14ac:dyDescent="0.25">
      <c r="A652" s="96"/>
      <c r="B652" s="54">
        <v>80860</v>
      </c>
      <c r="C652" s="54" t="s">
        <v>3021</v>
      </c>
      <c r="D652" s="54" t="s">
        <v>3022</v>
      </c>
      <c r="E652" s="55">
        <v>45138</v>
      </c>
      <c r="F652" s="56" t="s">
        <v>44</v>
      </c>
      <c r="G652" s="54" t="s">
        <v>0</v>
      </c>
      <c r="H652" s="57" t="s">
        <v>76</v>
      </c>
      <c r="I652" s="58" t="s">
        <v>29</v>
      </c>
      <c r="J652" s="54" t="s">
        <v>3</v>
      </c>
      <c r="K652" s="59">
        <v>0.51</v>
      </c>
      <c r="L652" s="59">
        <v>0.39</v>
      </c>
      <c r="M652" s="59">
        <v>0.74</v>
      </c>
      <c r="N652" s="60">
        <v>2</v>
      </c>
      <c r="O652" s="60">
        <v>27</v>
      </c>
      <c r="P652" s="61">
        <v>49</v>
      </c>
      <c r="Q652" s="62">
        <v>27.22</v>
      </c>
      <c r="R652" s="63">
        <v>1333.78</v>
      </c>
      <c r="S652" s="62">
        <v>1796.47</v>
      </c>
      <c r="T652" s="68">
        <f t="shared" si="219"/>
        <v>9.8805850000000017</v>
      </c>
      <c r="U652" s="67">
        <v>7.34</v>
      </c>
      <c r="V652" s="66" t="s">
        <v>45</v>
      </c>
      <c r="W652" s="63">
        <v>0</v>
      </c>
      <c r="X652" s="93">
        <f t="shared" si="221"/>
        <v>198.93999999999997</v>
      </c>
      <c r="Y652" s="94">
        <f t="shared" si="222"/>
        <v>198.93999999999997</v>
      </c>
      <c r="Z652" s="68">
        <v>0</v>
      </c>
      <c r="AA652" s="69">
        <f t="shared" si="220"/>
        <v>1748.8805850000001</v>
      </c>
      <c r="AB652" s="102"/>
      <c r="AC652" s="95" t="s">
        <v>3023</v>
      </c>
    </row>
    <row r="653" spans="1:29" x14ac:dyDescent="0.25">
      <c r="A653" s="96"/>
      <c r="B653" s="54">
        <v>80861</v>
      </c>
      <c r="C653" s="54" t="s">
        <v>3024</v>
      </c>
      <c r="D653" s="54" t="s">
        <v>3025</v>
      </c>
      <c r="E653" s="55">
        <v>45138</v>
      </c>
      <c r="F653" s="56" t="s">
        <v>44</v>
      </c>
      <c r="G653" s="54" t="s">
        <v>0</v>
      </c>
      <c r="H653" s="57" t="s">
        <v>232</v>
      </c>
      <c r="I653" s="58" t="s">
        <v>29</v>
      </c>
      <c r="J653" s="54" t="s">
        <v>10</v>
      </c>
      <c r="K653" s="59">
        <v>0.54</v>
      </c>
      <c r="L653" s="59">
        <v>0.5</v>
      </c>
      <c r="M653" s="59">
        <v>0.83</v>
      </c>
      <c r="N653" s="60">
        <v>2</v>
      </c>
      <c r="O653" s="60">
        <v>27</v>
      </c>
      <c r="P653" s="61">
        <v>75</v>
      </c>
      <c r="Q653" s="62">
        <v>23.78</v>
      </c>
      <c r="R653" s="63">
        <v>1783.5</v>
      </c>
      <c r="S653" s="62">
        <v>1796.47</v>
      </c>
      <c r="T653" s="68">
        <f t="shared" si="219"/>
        <v>9.8805850000000017</v>
      </c>
      <c r="U653" s="67">
        <v>7.34</v>
      </c>
      <c r="V653" s="66" t="s">
        <v>45</v>
      </c>
      <c r="W653" s="63">
        <v>0</v>
      </c>
      <c r="X653" s="93">
        <f t="shared" si="221"/>
        <v>304.49999999999994</v>
      </c>
      <c r="Y653" s="94">
        <f t="shared" si="222"/>
        <v>304.49999999999994</v>
      </c>
      <c r="Z653" s="68">
        <f t="shared" ref="Z653:Z654" si="225">P653*3.53</f>
        <v>264.75</v>
      </c>
      <c r="AA653" s="69">
        <f t="shared" si="220"/>
        <v>2674.470585</v>
      </c>
      <c r="AB653" s="102"/>
      <c r="AC653" s="95" t="s">
        <v>3023</v>
      </c>
    </row>
    <row r="654" spans="1:29" x14ac:dyDescent="0.25">
      <c r="A654" s="96"/>
      <c r="B654" s="54">
        <v>80862</v>
      </c>
      <c r="C654" s="54" t="s">
        <v>3026</v>
      </c>
      <c r="D654" s="54" t="s">
        <v>3027</v>
      </c>
      <c r="E654" s="55">
        <v>45138</v>
      </c>
      <c r="F654" s="56" t="s">
        <v>44</v>
      </c>
      <c r="G654" s="54" t="s">
        <v>0</v>
      </c>
      <c r="H654" s="57" t="s">
        <v>175</v>
      </c>
      <c r="I654" s="58" t="s">
        <v>14</v>
      </c>
      <c r="J654" s="54" t="s">
        <v>10</v>
      </c>
      <c r="K654" s="59">
        <v>0.45</v>
      </c>
      <c r="L654" s="59">
        <v>0.68</v>
      </c>
      <c r="M654" s="59">
        <v>0.61</v>
      </c>
      <c r="N654" s="60">
        <v>2</v>
      </c>
      <c r="O654" s="60">
        <v>27</v>
      </c>
      <c r="P654" s="61">
        <v>62</v>
      </c>
      <c r="Q654" s="62">
        <v>21.57</v>
      </c>
      <c r="R654" s="63">
        <v>1337.34</v>
      </c>
      <c r="S654" s="62">
        <v>1796.47</v>
      </c>
      <c r="T654" s="68">
        <f t="shared" si="219"/>
        <v>9.8805850000000017</v>
      </c>
      <c r="U654" s="67">
        <v>7.34</v>
      </c>
      <c r="V654" s="66" t="s">
        <v>45</v>
      </c>
      <c r="W654" s="63">
        <v>0</v>
      </c>
      <c r="X654" s="93">
        <f t="shared" si="221"/>
        <v>251.71999999999997</v>
      </c>
      <c r="Y654" s="94">
        <f t="shared" si="222"/>
        <v>251.71999999999997</v>
      </c>
      <c r="Z654" s="68">
        <f t="shared" si="225"/>
        <v>218.85999999999999</v>
      </c>
      <c r="AA654" s="69">
        <f t="shared" si="220"/>
        <v>2076.8605849999999</v>
      </c>
      <c r="AB654" s="102"/>
      <c r="AC654" s="95" t="s">
        <v>3028</v>
      </c>
    </row>
    <row r="655" spans="1:29" x14ac:dyDescent="0.25">
      <c r="A655" s="96"/>
      <c r="B655" s="54">
        <v>80854</v>
      </c>
      <c r="C655" s="54" t="s">
        <v>3029</v>
      </c>
      <c r="D655" s="54" t="s">
        <v>3030</v>
      </c>
      <c r="E655" s="55">
        <v>45138</v>
      </c>
      <c r="F655" s="56" t="s">
        <v>44</v>
      </c>
      <c r="G655" s="54" t="s">
        <v>0</v>
      </c>
      <c r="H655" s="57" t="s">
        <v>75</v>
      </c>
      <c r="I655" s="58" t="s">
        <v>20</v>
      </c>
      <c r="J655" s="54" t="s">
        <v>3</v>
      </c>
      <c r="K655" s="59">
        <v>0</v>
      </c>
      <c r="L655" s="59">
        <v>0</v>
      </c>
      <c r="M655" s="59">
        <v>0</v>
      </c>
      <c r="N655" s="60">
        <v>2</v>
      </c>
      <c r="O655" s="60">
        <v>27</v>
      </c>
      <c r="P655" s="61">
        <v>66</v>
      </c>
      <c r="Q655" s="62">
        <v>19.649999999999999</v>
      </c>
      <c r="R655" s="63">
        <v>1296.9000000000001</v>
      </c>
      <c r="S655" s="62">
        <v>1796.47</v>
      </c>
      <c r="T655" s="68">
        <f t="shared" si="219"/>
        <v>9.8805850000000017</v>
      </c>
      <c r="U655" s="67">
        <v>7.34</v>
      </c>
      <c r="V655" s="66" t="s">
        <v>45</v>
      </c>
      <c r="W655" s="63">
        <v>0</v>
      </c>
      <c r="X655" s="93">
        <f t="shared" si="221"/>
        <v>267.95999999999998</v>
      </c>
      <c r="Y655" s="94">
        <f t="shared" si="222"/>
        <v>267.95999999999998</v>
      </c>
      <c r="Z655" s="68">
        <v>0</v>
      </c>
      <c r="AA655" s="69">
        <f t="shared" si="220"/>
        <v>1850.0405850000002</v>
      </c>
      <c r="AB655" s="102"/>
      <c r="AC655" s="95" t="s">
        <v>3031</v>
      </c>
    </row>
    <row r="656" spans="1:29" x14ac:dyDescent="0.25">
      <c r="A656" s="96"/>
      <c r="B656" s="54">
        <v>80855</v>
      </c>
      <c r="C656" s="54" t="s">
        <v>3032</v>
      </c>
      <c r="D656" s="54" t="s">
        <v>3033</v>
      </c>
      <c r="E656" s="55">
        <v>45138</v>
      </c>
      <c r="F656" s="56" t="s">
        <v>44</v>
      </c>
      <c r="G656" s="54" t="s">
        <v>0</v>
      </c>
      <c r="H656" s="57" t="s">
        <v>69</v>
      </c>
      <c r="I656" s="58" t="s">
        <v>13</v>
      </c>
      <c r="J656" s="54" t="s">
        <v>3</v>
      </c>
      <c r="K656" s="59">
        <v>0</v>
      </c>
      <c r="L656" s="59">
        <v>0</v>
      </c>
      <c r="M656" s="59">
        <v>0</v>
      </c>
      <c r="N656" s="60">
        <v>2</v>
      </c>
      <c r="O656" s="60">
        <v>27</v>
      </c>
      <c r="P656" s="61">
        <v>46</v>
      </c>
      <c r="Q656" s="62">
        <v>16.39</v>
      </c>
      <c r="R656" s="63">
        <v>753.94</v>
      </c>
      <c r="S656" s="62">
        <v>1796.47</v>
      </c>
      <c r="T656" s="68">
        <f t="shared" si="219"/>
        <v>9.8805850000000017</v>
      </c>
      <c r="U656" s="67">
        <v>7.34</v>
      </c>
      <c r="V656" s="66" t="s">
        <v>45</v>
      </c>
      <c r="W656" s="63">
        <v>0</v>
      </c>
      <c r="X656" s="93">
        <f t="shared" si="221"/>
        <v>186.76</v>
      </c>
      <c r="Y656" s="94">
        <f t="shared" si="222"/>
        <v>186.76</v>
      </c>
      <c r="Z656" s="68">
        <v>0</v>
      </c>
      <c r="AA656" s="69">
        <f t="shared" si="220"/>
        <v>1144.6805850000001</v>
      </c>
      <c r="AB656" s="102"/>
      <c r="AC656" s="95" t="s">
        <v>3034</v>
      </c>
    </row>
    <row r="657" spans="1:29" x14ac:dyDescent="0.25">
      <c r="A657" s="96"/>
      <c r="B657" s="54">
        <v>80864</v>
      </c>
      <c r="C657" s="54" t="s">
        <v>3035</v>
      </c>
      <c r="D657" s="54" t="s">
        <v>3036</v>
      </c>
      <c r="E657" s="55">
        <v>45138</v>
      </c>
      <c r="F657" s="56" t="s">
        <v>44</v>
      </c>
      <c r="G657" s="54" t="s">
        <v>0</v>
      </c>
      <c r="H657" s="57" t="s">
        <v>213</v>
      </c>
      <c r="I657" s="58" t="s">
        <v>29</v>
      </c>
      <c r="J657" s="54" t="s">
        <v>10</v>
      </c>
      <c r="K657" s="59">
        <v>0</v>
      </c>
      <c r="L657" s="59">
        <v>0</v>
      </c>
      <c r="M657" s="59">
        <v>0</v>
      </c>
      <c r="N657" s="60">
        <v>2</v>
      </c>
      <c r="O657" s="60">
        <v>27</v>
      </c>
      <c r="P657" s="61">
        <v>51</v>
      </c>
      <c r="Q657" s="62">
        <v>23.78</v>
      </c>
      <c r="R657" s="63">
        <v>1212.78</v>
      </c>
      <c r="S657" s="62">
        <v>1796.47</v>
      </c>
      <c r="T657" s="68">
        <f t="shared" si="219"/>
        <v>9.8805850000000017</v>
      </c>
      <c r="U657" s="67">
        <v>7.34</v>
      </c>
      <c r="V657" s="66" t="s">
        <v>45</v>
      </c>
      <c r="W657" s="63">
        <v>0</v>
      </c>
      <c r="X657" s="93">
        <f t="shared" si="221"/>
        <v>207.05999999999997</v>
      </c>
      <c r="Y657" s="94">
        <f t="shared" si="222"/>
        <v>207.05999999999997</v>
      </c>
      <c r="Z657" s="68">
        <f t="shared" ref="Z657" si="226">P657*3.53</f>
        <v>180.03</v>
      </c>
      <c r="AA657" s="69">
        <f t="shared" si="220"/>
        <v>1824.1505849999999</v>
      </c>
      <c r="AB657" s="102"/>
      <c r="AC657" s="95" t="s">
        <v>3037</v>
      </c>
    </row>
    <row r="658" spans="1:29" x14ac:dyDescent="0.25">
      <c r="A658" s="96"/>
      <c r="B658" s="54">
        <v>80850</v>
      </c>
      <c r="C658" s="54" t="s">
        <v>3038</v>
      </c>
      <c r="D658" s="54" t="s">
        <v>3039</v>
      </c>
      <c r="E658" s="55">
        <v>45138</v>
      </c>
      <c r="F658" s="56" t="s">
        <v>44</v>
      </c>
      <c r="G658" s="54" t="s">
        <v>0</v>
      </c>
      <c r="H658" s="57" t="s">
        <v>65</v>
      </c>
      <c r="I658" s="58" t="s">
        <v>25</v>
      </c>
      <c r="J658" s="54" t="s">
        <v>3</v>
      </c>
      <c r="K658" s="59">
        <v>0.48</v>
      </c>
      <c r="L658" s="59">
        <v>0.31</v>
      </c>
      <c r="M658" s="59">
        <v>0.64</v>
      </c>
      <c r="N658" s="60">
        <v>2</v>
      </c>
      <c r="O658" s="60">
        <v>27</v>
      </c>
      <c r="P658" s="61">
        <v>32</v>
      </c>
      <c r="Q658" s="62">
        <v>28.03</v>
      </c>
      <c r="R658" s="63">
        <v>896.96</v>
      </c>
      <c r="S658" s="62">
        <v>1796.47</v>
      </c>
      <c r="T658" s="68">
        <f t="shared" si="219"/>
        <v>9.8805850000000017</v>
      </c>
      <c r="U658" s="67">
        <v>7.34</v>
      </c>
      <c r="V658" s="66" t="s">
        <v>45</v>
      </c>
      <c r="W658" s="63">
        <v>0</v>
      </c>
      <c r="X658" s="93">
        <f t="shared" si="221"/>
        <v>129.91999999999999</v>
      </c>
      <c r="Y658" s="94">
        <f t="shared" si="222"/>
        <v>129.91999999999999</v>
      </c>
      <c r="Z658" s="68">
        <v>0</v>
      </c>
      <c r="AA658" s="69">
        <f t="shared" si="220"/>
        <v>1174.0205850000002</v>
      </c>
      <c r="AB658" s="102"/>
      <c r="AC658" s="95" t="s">
        <v>3040</v>
      </c>
    </row>
    <row r="659" spans="1:29" x14ac:dyDescent="0.25">
      <c r="A659" s="96"/>
      <c r="B659" s="54">
        <v>80856</v>
      </c>
      <c r="C659" s="54" t="s">
        <v>3041</v>
      </c>
      <c r="D659" s="54" t="s">
        <v>3042</v>
      </c>
      <c r="E659" s="55">
        <v>45138</v>
      </c>
      <c r="F659" s="56" t="s">
        <v>44</v>
      </c>
      <c r="G659" s="54" t="s">
        <v>0</v>
      </c>
      <c r="H659" s="57" t="s">
        <v>61</v>
      </c>
      <c r="I659" s="58" t="s">
        <v>24</v>
      </c>
      <c r="J659" s="54" t="s">
        <v>3</v>
      </c>
      <c r="K659" s="59">
        <v>0</v>
      </c>
      <c r="L659" s="59">
        <v>0</v>
      </c>
      <c r="M659" s="59">
        <v>0</v>
      </c>
      <c r="N659" s="60">
        <v>2</v>
      </c>
      <c r="O659" s="60">
        <v>2</v>
      </c>
      <c r="P659" s="61">
        <v>4</v>
      </c>
      <c r="Q659" s="62">
        <v>21.26</v>
      </c>
      <c r="R659" s="63">
        <v>148.41</v>
      </c>
      <c r="S659" s="62">
        <v>5314.87</v>
      </c>
      <c r="T659" s="68">
        <f t="shared" si="219"/>
        <v>29.231785000000002</v>
      </c>
      <c r="U659" s="67">
        <v>7.34</v>
      </c>
      <c r="V659" s="66" t="s">
        <v>45</v>
      </c>
      <c r="W659" s="63">
        <v>0</v>
      </c>
      <c r="X659" s="93">
        <f t="shared" si="221"/>
        <v>16.239999999999998</v>
      </c>
      <c r="Y659" s="94">
        <f t="shared" si="222"/>
        <v>16.239999999999998</v>
      </c>
      <c r="Z659" s="68">
        <v>0</v>
      </c>
      <c r="AA659" s="69">
        <f t="shared" si="220"/>
        <v>217.46178500000002</v>
      </c>
      <c r="AB659" s="102"/>
      <c r="AC659" s="95" t="s">
        <v>3043</v>
      </c>
    </row>
    <row r="660" spans="1:29" x14ac:dyDescent="0.25">
      <c r="A660" s="96"/>
      <c r="B660" s="54">
        <v>80857</v>
      </c>
      <c r="C660" s="54" t="s">
        <v>3044</v>
      </c>
      <c r="D660" s="54" t="s">
        <v>3045</v>
      </c>
      <c r="E660" s="55">
        <v>45138</v>
      </c>
      <c r="F660" s="56" t="s">
        <v>44</v>
      </c>
      <c r="G660" s="54" t="s">
        <v>0</v>
      </c>
      <c r="H660" s="57" t="s">
        <v>52</v>
      </c>
      <c r="I660" s="58" t="s">
        <v>19</v>
      </c>
      <c r="J660" s="54" t="s">
        <v>3</v>
      </c>
      <c r="K660" s="59">
        <v>0</v>
      </c>
      <c r="L660" s="59">
        <v>0</v>
      </c>
      <c r="M660" s="59">
        <v>0</v>
      </c>
      <c r="N660" s="60">
        <v>2</v>
      </c>
      <c r="O660" s="60">
        <v>2</v>
      </c>
      <c r="P660" s="61">
        <v>4</v>
      </c>
      <c r="Q660" s="62">
        <v>26.6</v>
      </c>
      <c r="R660" s="63">
        <v>189.64</v>
      </c>
      <c r="S660" s="62">
        <v>2125.9499999999998</v>
      </c>
      <c r="T660" s="68">
        <f t="shared" si="219"/>
        <v>11.692724999999999</v>
      </c>
      <c r="U660" s="67">
        <v>7.34</v>
      </c>
      <c r="V660" s="66" t="s">
        <v>45</v>
      </c>
      <c r="W660" s="63">
        <v>0</v>
      </c>
      <c r="X660" s="93">
        <f t="shared" si="221"/>
        <v>16.239999999999998</v>
      </c>
      <c r="Y660" s="94">
        <f t="shared" si="222"/>
        <v>16.239999999999998</v>
      </c>
      <c r="Z660" s="68">
        <v>0</v>
      </c>
      <c r="AA660" s="69">
        <f t="shared" si="220"/>
        <v>241.152725</v>
      </c>
      <c r="AB660" s="102"/>
      <c r="AC660" s="95" t="s">
        <v>3046</v>
      </c>
    </row>
    <row r="661" spans="1:29" x14ac:dyDescent="0.25">
      <c r="A661" s="96"/>
      <c r="B661" s="54">
        <v>80858</v>
      </c>
      <c r="C661" s="54" t="s">
        <v>3047</v>
      </c>
      <c r="D661" s="54" t="s">
        <v>3048</v>
      </c>
      <c r="E661" s="55">
        <v>45138</v>
      </c>
      <c r="F661" s="56" t="s">
        <v>44</v>
      </c>
      <c r="G661" s="54" t="s">
        <v>0</v>
      </c>
      <c r="H661" s="57" t="s">
        <v>74</v>
      </c>
      <c r="I661" s="58" t="s">
        <v>8</v>
      </c>
      <c r="J661" s="54" t="s">
        <v>3</v>
      </c>
      <c r="K661" s="59">
        <v>0.21</v>
      </c>
      <c r="L661" s="59">
        <v>0.34</v>
      </c>
      <c r="M661" s="59">
        <v>0.2</v>
      </c>
      <c r="N661" s="60">
        <v>1</v>
      </c>
      <c r="O661" s="60">
        <v>1</v>
      </c>
      <c r="P661" s="61">
        <v>2</v>
      </c>
      <c r="Q661" s="62">
        <v>27.93</v>
      </c>
      <c r="R661" s="63">
        <v>189.68</v>
      </c>
      <c r="S661" s="62">
        <v>842.44</v>
      </c>
      <c r="T661" s="68">
        <f t="shared" si="219"/>
        <v>4.633420000000001</v>
      </c>
      <c r="U661" s="67">
        <v>7.34</v>
      </c>
      <c r="V661" s="66" t="s">
        <v>45</v>
      </c>
      <c r="W661" s="63">
        <v>0</v>
      </c>
      <c r="X661" s="93">
        <f t="shared" si="221"/>
        <v>8.1199999999999992</v>
      </c>
      <c r="Y661" s="94">
        <f t="shared" si="222"/>
        <v>8.1199999999999992</v>
      </c>
      <c r="Z661" s="68">
        <v>0</v>
      </c>
      <c r="AA661" s="69">
        <f t="shared" si="220"/>
        <v>217.89342000000002</v>
      </c>
      <c r="AB661" s="102"/>
      <c r="AC661" s="95" t="s">
        <v>3049</v>
      </c>
    </row>
    <row r="662" spans="1:29" x14ac:dyDescent="0.25">
      <c r="A662" s="96"/>
      <c r="B662" s="54">
        <v>80853</v>
      </c>
      <c r="C662" s="54" t="s">
        <v>3050</v>
      </c>
      <c r="D662" s="54" t="s">
        <v>3051</v>
      </c>
      <c r="E662" s="55">
        <v>45138</v>
      </c>
      <c r="F662" s="56" t="s">
        <v>44</v>
      </c>
      <c r="G662" s="54" t="s">
        <v>0</v>
      </c>
      <c r="H662" s="57" t="s">
        <v>75</v>
      </c>
      <c r="I662" s="58" t="s">
        <v>20</v>
      </c>
      <c r="J662" s="54" t="s">
        <v>3</v>
      </c>
      <c r="K662" s="59">
        <v>0</v>
      </c>
      <c r="L662" s="59">
        <v>0</v>
      </c>
      <c r="M662" s="59">
        <v>0</v>
      </c>
      <c r="N662" s="60">
        <v>2</v>
      </c>
      <c r="O662" s="60">
        <v>2</v>
      </c>
      <c r="P662" s="61">
        <v>4</v>
      </c>
      <c r="Q662" s="62">
        <v>25.66</v>
      </c>
      <c r="R662" s="63">
        <v>160.63</v>
      </c>
      <c r="S662" s="62">
        <v>5314.87</v>
      </c>
      <c r="T662" s="68">
        <f t="shared" si="219"/>
        <v>29.231785000000002</v>
      </c>
      <c r="U662" s="67">
        <v>7.34</v>
      </c>
      <c r="V662" s="66" t="s">
        <v>45</v>
      </c>
      <c r="W662" s="63">
        <v>0</v>
      </c>
      <c r="X662" s="93">
        <f t="shared" si="221"/>
        <v>16.239999999999998</v>
      </c>
      <c r="Y662" s="94">
        <f t="shared" si="222"/>
        <v>16.239999999999998</v>
      </c>
      <c r="Z662" s="68">
        <v>0</v>
      </c>
      <c r="AA662" s="69">
        <f t="shared" si="220"/>
        <v>229.68178500000002</v>
      </c>
      <c r="AB662" s="102"/>
      <c r="AC662" s="95" t="s">
        <v>3031</v>
      </c>
    </row>
    <row r="663" spans="1:29" x14ac:dyDescent="0.25">
      <c r="A663" s="96"/>
      <c r="B663" s="54">
        <v>80849</v>
      </c>
      <c r="C663" s="54" t="s">
        <v>3052</v>
      </c>
      <c r="D663" s="54" t="s">
        <v>3053</v>
      </c>
      <c r="E663" s="55">
        <v>45138</v>
      </c>
      <c r="F663" s="56" t="s">
        <v>44</v>
      </c>
      <c r="G663" s="54" t="s">
        <v>0</v>
      </c>
      <c r="H663" s="57" t="s">
        <v>65</v>
      </c>
      <c r="I663" s="58" t="s">
        <v>25</v>
      </c>
      <c r="J663" s="54" t="s">
        <v>3</v>
      </c>
      <c r="K663" s="59">
        <v>0</v>
      </c>
      <c r="L663" s="59">
        <v>0</v>
      </c>
      <c r="M663" s="59">
        <v>0</v>
      </c>
      <c r="N663" s="60">
        <v>2</v>
      </c>
      <c r="O663" s="60">
        <v>3</v>
      </c>
      <c r="P663" s="61">
        <v>3</v>
      </c>
      <c r="Q663" s="62">
        <v>32.01</v>
      </c>
      <c r="R663" s="63">
        <v>230.46</v>
      </c>
      <c r="S663" s="62">
        <v>6377.85</v>
      </c>
      <c r="T663" s="68">
        <f t="shared" si="219"/>
        <v>35.078175000000009</v>
      </c>
      <c r="U663" s="67">
        <v>7.34</v>
      </c>
      <c r="V663" s="66" t="s">
        <v>45</v>
      </c>
      <c r="W663" s="63">
        <v>0</v>
      </c>
      <c r="X663" s="93">
        <f t="shared" si="221"/>
        <v>12.18</v>
      </c>
      <c r="Y663" s="94">
        <f t="shared" si="222"/>
        <v>12.18</v>
      </c>
      <c r="Z663" s="68">
        <v>0</v>
      </c>
      <c r="AA663" s="69">
        <f t="shared" si="220"/>
        <v>297.23817500000001</v>
      </c>
      <c r="AB663" s="102"/>
      <c r="AC663" s="95" t="s">
        <v>3040</v>
      </c>
    </row>
    <row r="664" spans="1:29" x14ac:dyDescent="0.25">
      <c r="A664" s="96"/>
      <c r="B664" s="54">
        <v>80859</v>
      </c>
      <c r="C664" s="54" t="s">
        <v>3054</v>
      </c>
      <c r="D664" s="54" t="s">
        <v>3055</v>
      </c>
      <c r="E664" s="55">
        <v>45138</v>
      </c>
      <c r="F664" s="56" t="s">
        <v>44</v>
      </c>
      <c r="G664" s="54" t="s">
        <v>0</v>
      </c>
      <c r="H664" s="57" t="s">
        <v>77</v>
      </c>
      <c r="I664" s="58" t="s">
        <v>23</v>
      </c>
      <c r="J664" s="54" t="s">
        <v>3</v>
      </c>
      <c r="K664" s="59">
        <v>0</v>
      </c>
      <c r="L664" s="59">
        <v>0</v>
      </c>
      <c r="M664" s="59">
        <v>0</v>
      </c>
      <c r="N664" s="60">
        <v>47</v>
      </c>
      <c r="O664" s="60">
        <v>1236</v>
      </c>
      <c r="P664" s="61">
        <v>1974</v>
      </c>
      <c r="Q664" s="62">
        <v>11.35</v>
      </c>
      <c r="R664" s="63">
        <v>22404.9</v>
      </c>
      <c r="S664" s="62">
        <v>83407.62</v>
      </c>
      <c r="T664" s="68">
        <f t="shared" si="219"/>
        <v>458.74191000000002</v>
      </c>
      <c r="U664" s="67">
        <v>7.34</v>
      </c>
      <c r="V664" s="66" t="s">
        <v>45</v>
      </c>
      <c r="W664" s="63">
        <v>0</v>
      </c>
      <c r="X664" s="93">
        <f t="shared" si="221"/>
        <v>8014.44</v>
      </c>
      <c r="Y664" s="94">
        <f t="shared" si="222"/>
        <v>8014.44</v>
      </c>
      <c r="Z664" s="68">
        <v>0</v>
      </c>
      <c r="AA664" s="69">
        <f t="shared" si="220"/>
        <v>38899.86191</v>
      </c>
      <c r="AB664" s="102"/>
      <c r="AC664" s="95" t="s">
        <v>3056</v>
      </c>
    </row>
    <row r="665" spans="1:29" x14ac:dyDescent="0.25">
      <c r="A665" s="96"/>
      <c r="B665" s="54">
        <v>80833</v>
      </c>
      <c r="C665" s="54" t="s">
        <v>3057</v>
      </c>
      <c r="D665" s="54" t="s">
        <v>3058</v>
      </c>
      <c r="E665" s="55">
        <v>45138</v>
      </c>
      <c r="F665" s="56" t="s">
        <v>44</v>
      </c>
      <c r="G665" s="54" t="s">
        <v>0</v>
      </c>
      <c r="H665" s="57" t="s">
        <v>78</v>
      </c>
      <c r="I665" s="58" t="s">
        <v>14</v>
      </c>
      <c r="J665" s="54" t="s">
        <v>10</v>
      </c>
      <c r="K665" s="59">
        <v>0</v>
      </c>
      <c r="L665" s="59">
        <v>0</v>
      </c>
      <c r="M665" s="59">
        <v>0</v>
      </c>
      <c r="N665" s="60">
        <v>56</v>
      </c>
      <c r="O665" s="60">
        <v>1275</v>
      </c>
      <c r="P665" s="61">
        <v>2014</v>
      </c>
      <c r="Q665" s="62">
        <v>15.73</v>
      </c>
      <c r="R665" s="63">
        <v>31680.22</v>
      </c>
      <c r="S665" s="62">
        <v>88233.91</v>
      </c>
      <c r="T665" s="68">
        <f t="shared" si="219"/>
        <v>485.28650500000009</v>
      </c>
      <c r="U665" s="67">
        <v>7.34</v>
      </c>
      <c r="V665" s="66" t="s">
        <v>45</v>
      </c>
      <c r="W665" s="63">
        <v>0</v>
      </c>
      <c r="X665" s="93">
        <f t="shared" si="221"/>
        <v>8176.8399999999992</v>
      </c>
      <c r="Y665" s="94">
        <f t="shared" si="222"/>
        <v>8176.8399999999992</v>
      </c>
      <c r="Z665" s="68">
        <f t="shared" ref="Z665:Z667" si="227">P665*3.53</f>
        <v>7109.4199999999992</v>
      </c>
      <c r="AA665" s="69">
        <f t="shared" si="220"/>
        <v>55635.946504999993</v>
      </c>
      <c r="AB665" s="102"/>
      <c r="AC665" s="95" t="s">
        <v>3059</v>
      </c>
    </row>
    <row r="666" spans="1:29" x14ac:dyDescent="0.25">
      <c r="A666" s="96"/>
      <c r="B666" s="54">
        <v>80836</v>
      </c>
      <c r="C666" s="54" t="s">
        <v>3060</v>
      </c>
      <c r="D666" s="54" t="s">
        <v>3061</v>
      </c>
      <c r="E666" s="55">
        <v>45138</v>
      </c>
      <c r="F666" s="56" t="s">
        <v>44</v>
      </c>
      <c r="G666" s="54" t="s">
        <v>0</v>
      </c>
      <c r="H666" s="57" t="s">
        <v>135</v>
      </c>
      <c r="I666" s="58" t="s">
        <v>12</v>
      </c>
      <c r="J666" s="54" t="s">
        <v>10</v>
      </c>
      <c r="K666" s="59">
        <v>0</v>
      </c>
      <c r="L666" s="59">
        <v>0</v>
      </c>
      <c r="M666" s="59">
        <v>0</v>
      </c>
      <c r="N666" s="60">
        <v>2</v>
      </c>
      <c r="O666" s="60">
        <v>27</v>
      </c>
      <c r="P666" s="61">
        <v>50</v>
      </c>
      <c r="Q666" s="62">
        <v>18.46</v>
      </c>
      <c r="R666" s="63">
        <v>923</v>
      </c>
      <c r="S666" s="62">
        <v>1796.47</v>
      </c>
      <c r="T666" s="68">
        <f t="shared" si="219"/>
        <v>9.8805850000000017</v>
      </c>
      <c r="U666" s="67">
        <v>7.34</v>
      </c>
      <c r="V666" s="66" t="s">
        <v>45</v>
      </c>
      <c r="W666" s="63">
        <v>0</v>
      </c>
      <c r="X666" s="93">
        <f t="shared" si="221"/>
        <v>202.99999999999997</v>
      </c>
      <c r="Y666" s="94">
        <f t="shared" si="222"/>
        <v>202.99999999999997</v>
      </c>
      <c r="Z666" s="68">
        <f t="shared" si="227"/>
        <v>176.5</v>
      </c>
      <c r="AA666" s="69">
        <f t="shared" si="220"/>
        <v>1522.720585</v>
      </c>
      <c r="AB666" s="102"/>
      <c r="AC666" s="95" t="s">
        <v>3062</v>
      </c>
    </row>
    <row r="667" spans="1:29" x14ac:dyDescent="0.25">
      <c r="A667" s="96"/>
      <c r="B667" s="54">
        <v>80837</v>
      </c>
      <c r="C667" s="54" t="s">
        <v>3063</v>
      </c>
      <c r="D667" s="54" t="s">
        <v>3064</v>
      </c>
      <c r="E667" s="55">
        <v>45138</v>
      </c>
      <c r="F667" s="56" t="s">
        <v>44</v>
      </c>
      <c r="G667" s="54" t="s">
        <v>0</v>
      </c>
      <c r="H667" s="57" t="s">
        <v>143</v>
      </c>
      <c r="I667" s="58" t="s">
        <v>16</v>
      </c>
      <c r="J667" s="54" t="s">
        <v>10</v>
      </c>
      <c r="K667" s="59">
        <v>0</v>
      </c>
      <c r="L667" s="59">
        <v>0</v>
      </c>
      <c r="M667" s="59">
        <v>0</v>
      </c>
      <c r="N667" s="60">
        <v>2</v>
      </c>
      <c r="O667" s="60">
        <v>27</v>
      </c>
      <c r="P667" s="61">
        <v>51</v>
      </c>
      <c r="Q667" s="62">
        <v>7.01</v>
      </c>
      <c r="R667" s="63">
        <v>357.51</v>
      </c>
      <c r="S667" s="62">
        <v>1796.47</v>
      </c>
      <c r="T667" s="68">
        <f t="shared" si="219"/>
        <v>9.8805850000000017</v>
      </c>
      <c r="U667" s="67">
        <v>7.34</v>
      </c>
      <c r="V667" s="66" t="s">
        <v>45</v>
      </c>
      <c r="W667" s="63">
        <v>0</v>
      </c>
      <c r="X667" s="93">
        <f t="shared" si="221"/>
        <v>207.05999999999997</v>
      </c>
      <c r="Y667" s="94">
        <f t="shared" si="222"/>
        <v>207.05999999999997</v>
      </c>
      <c r="Z667" s="68">
        <f t="shared" si="227"/>
        <v>180.03</v>
      </c>
      <c r="AA667" s="69">
        <f t="shared" si="220"/>
        <v>968.88058499999988</v>
      </c>
      <c r="AB667" s="102"/>
      <c r="AC667" s="95" t="s">
        <v>3065</v>
      </c>
    </row>
    <row r="668" spans="1:29" x14ac:dyDescent="0.25">
      <c r="A668" s="96"/>
      <c r="B668" s="54">
        <v>80838</v>
      </c>
      <c r="C668" s="54" t="s">
        <v>3066</v>
      </c>
      <c r="D668" s="54" t="s">
        <v>3067</v>
      </c>
      <c r="E668" s="55">
        <v>45138</v>
      </c>
      <c r="F668" s="56" t="s">
        <v>44</v>
      </c>
      <c r="G668" s="54" t="s">
        <v>0</v>
      </c>
      <c r="H668" s="57" t="s">
        <v>57</v>
      </c>
      <c r="I668" s="58" t="s">
        <v>12</v>
      </c>
      <c r="J668" s="54" t="s">
        <v>3</v>
      </c>
      <c r="K668" s="59">
        <v>0</v>
      </c>
      <c r="L668" s="59">
        <v>0</v>
      </c>
      <c r="M668" s="59">
        <v>0</v>
      </c>
      <c r="N668" s="60">
        <v>2</v>
      </c>
      <c r="O668" s="60">
        <v>27</v>
      </c>
      <c r="P668" s="61">
        <v>50</v>
      </c>
      <c r="Q668" s="62">
        <v>18.46</v>
      </c>
      <c r="R668" s="63">
        <v>923</v>
      </c>
      <c r="S668" s="62">
        <v>1796.47</v>
      </c>
      <c r="T668" s="68">
        <f t="shared" si="219"/>
        <v>9.8805850000000017</v>
      </c>
      <c r="U668" s="67">
        <v>7.34</v>
      </c>
      <c r="V668" s="66" t="s">
        <v>45</v>
      </c>
      <c r="W668" s="63">
        <v>0</v>
      </c>
      <c r="X668" s="93">
        <f t="shared" si="221"/>
        <v>202.99999999999997</v>
      </c>
      <c r="Y668" s="94">
        <f t="shared" si="222"/>
        <v>202.99999999999997</v>
      </c>
      <c r="Z668" s="68">
        <v>0</v>
      </c>
      <c r="AA668" s="69">
        <f t="shared" si="220"/>
        <v>1346.220585</v>
      </c>
      <c r="AB668" s="102"/>
      <c r="AC668" s="95" t="s">
        <v>3062</v>
      </c>
    </row>
    <row r="669" spans="1:29" x14ac:dyDescent="0.25">
      <c r="A669" s="96"/>
      <c r="B669" s="54">
        <v>80839</v>
      </c>
      <c r="C669" s="54" t="s">
        <v>3068</v>
      </c>
      <c r="D669" s="54" t="s">
        <v>3069</v>
      </c>
      <c r="E669" s="55">
        <v>45138</v>
      </c>
      <c r="F669" s="56" t="s">
        <v>44</v>
      </c>
      <c r="G669" s="54" t="s">
        <v>0</v>
      </c>
      <c r="H669" s="57" t="s">
        <v>158</v>
      </c>
      <c r="I669" s="58" t="s">
        <v>12</v>
      </c>
      <c r="J669" s="54" t="s">
        <v>10</v>
      </c>
      <c r="K669" s="59">
        <v>0</v>
      </c>
      <c r="L669" s="59">
        <v>0</v>
      </c>
      <c r="M669" s="59">
        <v>0</v>
      </c>
      <c r="N669" s="60">
        <v>2</v>
      </c>
      <c r="O669" s="60">
        <v>24</v>
      </c>
      <c r="P669" s="61">
        <v>49</v>
      </c>
      <c r="Q669" s="62">
        <v>18.46</v>
      </c>
      <c r="R669" s="63">
        <v>904.54</v>
      </c>
      <c r="S669" s="62">
        <v>1539.83</v>
      </c>
      <c r="T669" s="68">
        <f t="shared" si="219"/>
        <v>8.4690650000000005</v>
      </c>
      <c r="U669" s="67">
        <v>7.34</v>
      </c>
      <c r="V669" s="66" t="s">
        <v>45</v>
      </c>
      <c r="W669" s="63">
        <v>0</v>
      </c>
      <c r="X669" s="93">
        <f t="shared" si="221"/>
        <v>198.93999999999997</v>
      </c>
      <c r="Y669" s="94">
        <f t="shared" si="222"/>
        <v>198.93999999999997</v>
      </c>
      <c r="Z669" s="68">
        <f t="shared" ref="Z669" si="228">P669*3.53</f>
        <v>172.97</v>
      </c>
      <c r="AA669" s="69">
        <f t="shared" si="220"/>
        <v>1491.199065</v>
      </c>
      <c r="AB669" s="102"/>
      <c r="AC669" s="95" t="s">
        <v>3062</v>
      </c>
    </row>
    <row r="670" spans="1:29" x14ac:dyDescent="0.25">
      <c r="A670" s="96"/>
      <c r="B670" s="54">
        <v>80840</v>
      </c>
      <c r="C670" s="54" t="s">
        <v>3070</v>
      </c>
      <c r="D670" s="54" t="s">
        <v>3071</v>
      </c>
      <c r="E670" s="55">
        <v>45138</v>
      </c>
      <c r="F670" s="56" t="s">
        <v>44</v>
      </c>
      <c r="G670" s="54" t="s">
        <v>0</v>
      </c>
      <c r="H670" s="57" t="s">
        <v>53</v>
      </c>
      <c r="I670" s="58" t="s">
        <v>28</v>
      </c>
      <c r="J670" s="54" t="s">
        <v>3</v>
      </c>
      <c r="K670" s="59">
        <v>0</v>
      </c>
      <c r="L670" s="59">
        <v>0</v>
      </c>
      <c r="M670" s="59">
        <v>0</v>
      </c>
      <c r="N670" s="60">
        <v>2</v>
      </c>
      <c r="O670" s="60">
        <v>27</v>
      </c>
      <c r="P670" s="61">
        <v>50</v>
      </c>
      <c r="Q670" s="62">
        <v>25.98</v>
      </c>
      <c r="R670" s="63">
        <v>1299</v>
      </c>
      <c r="S670" s="62">
        <v>1796.47</v>
      </c>
      <c r="T670" s="68">
        <f t="shared" si="219"/>
        <v>9.8805850000000017</v>
      </c>
      <c r="U670" s="67">
        <v>7.34</v>
      </c>
      <c r="V670" s="66" t="s">
        <v>45</v>
      </c>
      <c r="W670" s="63">
        <v>0</v>
      </c>
      <c r="X670" s="93">
        <f t="shared" si="221"/>
        <v>202.99999999999997</v>
      </c>
      <c r="Y670" s="94">
        <f t="shared" si="222"/>
        <v>202.99999999999997</v>
      </c>
      <c r="Z670" s="68">
        <v>0</v>
      </c>
      <c r="AA670" s="69">
        <f t="shared" si="220"/>
        <v>1722.220585</v>
      </c>
      <c r="AB670" s="102"/>
      <c r="AC670" s="95" t="s">
        <v>3072</v>
      </c>
    </row>
    <row r="671" spans="1:29" x14ac:dyDescent="0.25">
      <c r="A671" s="96"/>
      <c r="B671" s="54">
        <v>80841</v>
      </c>
      <c r="C671" s="54" t="s">
        <v>3073</v>
      </c>
      <c r="D671" s="54" t="s">
        <v>3074</v>
      </c>
      <c r="E671" s="55">
        <v>45138</v>
      </c>
      <c r="F671" s="56" t="s">
        <v>44</v>
      </c>
      <c r="G671" s="54" t="s">
        <v>0</v>
      </c>
      <c r="H671" s="57" t="s">
        <v>848</v>
      </c>
      <c r="I671" s="58" t="s">
        <v>12</v>
      </c>
      <c r="J671" s="54" t="s">
        <v>10</v>
      </c>
      <c r="K671" s="59">
        <v>0</v>
      </c>
      <c r="L671" s="59">
        <v>0</v>
      </c>
      <c r="M671" s="59">
        <v>0</v>
      </c>
      <c r="N671" s="60">
        <v>2</v>
      </c>
      <c r="O671" s="60">
        <v>24</v>
      </c>
      <c r="P671" s="61">
        <v>51</v>
      </c>
      <c r="Q671" s="62">
        <v>16.14</v>
      </c>
      <c r="R671" s="63">
        <v>823.14</v>
      </c>
      <c r="S671" s="62">
        <v>1539.83</v>
      </c>
      <c r="T671" s="68">
        <f t="shared" si="219"/>
        <v>8.4690650000000005</v>
      </c>
      <c r="U671" s="67">
        <v>7.34</v>
      </c>
      <c r="V671" s="66" t="s">
        <v>45</v>
      </c>
      <c r="W671" s="63">
        <v>0</v>
      </c>
      <c r="X671" s="93">
        <f t="shared" si="221"/>
        <v>207.05999999999997</v>
      </c>
      <c r="Y671" s="94">
        <f t="shared" si="222"/>
        <v>207.05999999999997</v>
      </c>
      <c r="Z671" s="68">
        <f t="shared" ref="Z671:Z672" si="229">P671*3.53</f>
        <v>180.03</v>
      </c>
      <c r="AA671" s="69">
        <f t="shared" si="220"/>
        <v>1433.0990649999999</v>
      </c>
      <c r="AB671" s="102"/>
      <c r="AC671" s="95" t="s">
        <v>3062</v>
      </c>
    </row>
    <row r="672" spans="1:29" x14ac:dyDescent="0.25">
      <c r="A672" s="96"/>
      <c r="B672" s="54">
        <v>80843</v>
      </c>
      <c r="C672" s="54" t="s">
        <v>3075</v>
      </c>
      <c r="D672" s="54" t="s">
        <v>3076</v>
      </c>
      <c r="E672" s="55">
        <v>45138</v>
      </c>
      <c r="F672" s="56" t="s">
        <v>44</v>
      </c>
      <c r="G672" s="54" t="s">
        <v>0</v>
      </c>
      <c r="H672" s="57" t="s">
        <v>159</v>
      </c>
      <c r="I672" s="58" t="s">
        <v>12</v>
      </c>
      <c r="J672" s="54" t="s">
        <v>10</v>
      </c>
      <c r="K672" s="59">
        <v>0</v>
      </c>
      <c r="L672" s="59">
        <v>0</v>
      </c>
      <c r="M672" s="59">
        <v>0</v>
      </c>
      <c r="N672" s="60">
        <v>2</v>
      </c>
      <c r="O672" s="60">
        <v>23</v>
      </c>
      <c r="P672" s="61">
        <v>50</v>
      </c>
      <c r="Q672" s="62">
        <v>18.46</v>
      </c>
      <c r="R672" s="63">
        <v>923</v>
      </c>
      <c r="S672" s="62">
        <v>1539.83</v>
      </c>
      <c r="T672" s="68">
        <f t="shared" si="219"/>
        <v>8.4690650000000005</v>
      </c>
      <c r="U672" s="67">
        <v>7.34</v>
      </c>
      <c r="V672" s="66" t="s">
        <v>45</v>
      </c>
      <c r="W672" s="63">
        <v>0</v>
      </c>
      <c r="X672" s="93">
        <f t="shared" si="221"/>
        <v>202.99999999999997</v>
      </c>
      <c r="Y672" s="94">
        <f t="shared" si="222"/>
        <v>202.99999999999997</v>
      </c>
      <c r="Z672" s="68">
        <f t="shared" si="229"/>
        <v>176.5</v>
      </c>
      <c r="AA672" s="69">
        <f t="shared" si="220"/>
        <v>1521.3090649999999</v>
      </c>
      <c r="AB672" s="102"/>
      <c r="AC672" s="95" t="s">
        <v>3062</v>
      </c>
    </row>
    <row r="673" spans="1:29" x14ac:dyDescent="0.25">
      <c r="A673" s="96"/>
      <c r="B673" s="54">
        <v>80842</v>
      </c>
      <c r="C673" s="54" t="s">
        <v>3077</v>
      </c>
      <c r="D673" s="54" t="s">
        <v>3078</v>
      </c>
      <c r="E673" s="55">
        <v>45138</v>
      </c>
      <c r="F673" s="56" t="s">
        <v>44</v>
      </c>
      <c r="G673" s="54" t="s">
        <v>0</v>
      </c>
      <c r="H673" s="57" t="s">
        <v>46</v>
      </c>
      <c r="I673" s="58" t="s">
        <v>11</v>
      </c>
      <c r="J673" s="54" t="s">
        <v>3</v>
      </c>
      <c r="K673" s="59">
        <v>0</v>
      </c>
      <c r="L673" s="59">
        <v>0</v>
      </c>
      <c r="M673" s="59">
        <v>0</v>
      </c>
      <c r="N673" s="60">
        <v>2</v>
      </c>
      <c r="O673" s="60">
        <v>23</v>
      </c>
      <c r="P673" s="61">
        <v>50</v>
      </c>
      <c r="Q673" s="62">
        <v>8.11</v>
      </c>
      <c r="R673" s="63">
        <v>405.5</v>
      </c>
      <c r="S673" s="62">
        <v>1539.83</v>
      </c>
      <c r="T673" s="68">
        <f t="shared" si="219"/>
        <v>8.4690650000000005</v>
      </c>
      <c r="U673" s="67">
        <v>7.34</v>
      </c>
      <c r="V673" s="66" t="s">
        <v>45</v>
      </c>
      <c r="W673" s="63">
        <v>0</v>
      </c>
      <c r="X673" s="93">
        <f t="shared" si="221"/>
        <v>202.99999999999997</v>
      </c>
      <c r="Y673" s="94">
        <f t="shared" si="222"/>
        <v>202.99999999999997</v>
      </c>
      <c r="Z673" s="68">
        <v>0</v>
      </c>
      <c r="AA673" s="69">
        <f t="shared" si="220"/>
        <v>827.30906499999992</v>
      </c>
      <c r="AB673" s="102"/>
      <c r="AC673" s="95" t="s">
        <v>3079</v>
      </c>
    </row>
    <row r="674" spans="1:29" x14ac:dyDescent="0.25">
      <c r="A674" s="96"/>
      <c r="B674" s="54">
        <v>80844</v>
      </c>
      <c r="C674" s="54" t="s">
        <v>3080</v>
      </c>
      <c r="D674" s="54" t="s">
        <v>3081</v>
      </c>
      <c r="E674" s="55">
        <v>45138</v>
      </c>
      <c r="F674" s="56" t="s">
        <v>44</v>
      </c>
      <c r="G674" s="54" t="s">
        <v>0</v>
      </c>
      <c r="H674" s="57" t="s">
        <v>71</v>
      </c>
      <c r="I674" s="58" t="s">
        <v>9</v>
      </c>
      <c r="J674" s="54" t="s">
        <v>3</v>
      </c>
      <c r="K674" s="59">
        <v>0.22</v>
      </c>
      <c r="L674" s="59">
        <v>0.14000000000000001</v>
      </c>
      <c r="M674" s="59">
        <v>0.26</v>
      </c>
      <c r="N674" s="60">
        <v>2</v>
      </c>
      <c r="O674" s="60">
        <v>5</v>
      </c>
      <c r="P674" s="61">
        <v>5</v>
      </c>
      <c r="Q674" s="62">
        <v>10.89</v>
      </c>
      <c r="R674" s="63">
        <v>121.16</v>
      </c>
      <c r="S674" s="62">
        <v>10629.74</v>
      </c>
      <c r="T674" s="68">
        <f t="shared" si="219"/>
        <v>58.463570000000004</v>
      </c>
      <c r="U674" s="67">
        <v>7.34</v>
      </c>
      <c r="V674" s="66" t="s">
        <v>45</v>
      </c>
      <c r="W674" s="63">
        <v>0</v>
      </c>
      <c r="X674" s="93">
        <f t="shared" si="221"/>
        <v>20.299999999999997</v>
      </c>
      <c r="Y674" s="94">
        <f t="shared" si="222"/>
        <v>20.299999999999997</v>
      </c>
      <c r="Z674" s="68">
        <v>0</v>
      </c>
      <c r="AA674" s="69">
        <f t="shared" si="220"/>
        <v>227.56357000000003</v>
      </c>
      <c r="AB674" s="102"/>
      <c r="AC674" s="95" t="s">
        <v>3082</v>
      </c>
    </row>
    <row r="675" spans="1:29" x14ac:dyDescent="0.25">
      <c r="A675" s="96"/>
      <c r="B675" s="54">
        <v>80845</v>
      </c>
      <c r="C675" s="54" t="s">
        <v>3083</v>
      </c>
      <c r="D675" s="54" t="s">
        <v>3084</v>
      </c>
      <c r="E675" s="55">
        <v>45138</v>
      </c>
      <c r="F675" s="56" t="s">
        <v>44</v>
      </c>
      <c r="G675" s="54" t="s">
        <v>0</v>
      </c>
      <c r="H675" s="57" t="s">
        <v>58</v>
      </c>
      <c r="I675" s="58" t="s">
        <v>17</v>
      </c>
      <c r="J675" s="54" t="s">
        <v>3</v>
      </c>
      <c r="K675" s="59">
        <v>0.21</v>
      </c>
      <c r="L675" s="59">
        <v>0.34</v>
      </c>
      <c r="M675" s="59">
        <v>0.2</v>
      </c>
      <c r="N675" s="60">
        <v>2</v>
      </c>
      <c r="O675" s="60">
        <v>2</v>
      </c>
      <c r="P675" s="61">
        <v>5</v>
      </c>
      <c r="Q675" s="62">
        <v>16.190000000000001</v>
      </c>
      <c r="R675" s="63">
        <v>121.77</v>
      </c>
      <c r="S675" s="62">
        <v>4251.8999999999996</v>
      </c>
      <c r="T675" s="68">
        <f t="shared" si="219"/>
        <v>23.385449999999999</v>
      </c>
      <c r="U675" s="67">
        <v>7.34</v>
      </c>
      <c r="V675" s="66" t="s">
        <v>45</v>
      </c>
      <c r="W675" s="63">
        <v>0</v>
      </c>
      <c r="X675" s="93">
        <f t="shared" si="221"/>
        <v>20.299999999999997</v>
      </c>
      <c r="Y675" s="94">
        <f t="shared" si="222"/>
        <v>20.299999999999997</v>
      </c>
      <c r="Z675" s="68">
        <v>0</v>
      </c>
      <c r="AA675" s="69">
        <f t="shared" si="220"/>
        <v>193.09545000000003</v>
      </c>
      <c r="AB675" s="102"/>
      <c r="AC675" s="95" t="s">
        <v>3085</v>
      </c>
    </row>
    <row r="676" spans="1:29" x14ac:dyDescent="0.25">
      <c r="A676" s="96"/>
      <c r="B676" s="54">
        <v>80846</v>
      </c>
      <c r="C676" s="54" t="s">
        <v>3086</v>
      </c>
      <c r="D676" s="54" t="s">
        <v>3087</v>
      </c>
      <c r="E676" s="55">
        <v>45138</v>
      </c>
      <c r="F676" s="56" t="s">
        <v>44</v>
      </c>
      <c r="G676" s="54" t="s">
        <v>0</v>
      </c>
      <c r="H676" s="57" t="s">
        <v>59</v>
      </c>
      <c r="I676" s="58" t="s">
        <v>4</v>
      </c>
      <c r="J676" s="54" t="s">
        <v>3</v>
      </c>
      <c r="K676" s="59">
        <v>0</v>
      </c>
      <c r="L676" s="59">
        <v>0</v>
      </c>
      <c r="M676" s="59">
        <v>0</v>
      </c>
      <c r="N676" s="60">
        <v>2</v>
      </c>
      <c r="O676" s="60">
        <v>3</v>
      </c>
      <c r="P676" s="61">
        <v>4</v>
      </c>
      <c r="Q676" s="62">
        <v>14.63</v>
      </c>
      <c r="R676" s="63">
        <v>121.73</v>
      </c>
      <c r="S676" s="62">
        <v>5314.87</v>
      </c>
      <c r="T676" s="68">
        <f t="shared" si="219"/>
        <v>29.231785000000002</v>
      </c>
      <c r="U676" s="67">
        <v>7.34</v>
      </c>
      <c r="V676" s="66" t="s">
        <v>45</v>
      </c>
      <c r="W676" s="63">
        <v>0</v>
      </c>
      <c r="X676" s="93">
        <f t="shared" si="221"/>
        <v>16.239999999999998</v>
      </c>
      <c r="Y676" s="94">
        <f t="shared" si="222"/>
        <v>16.239999999999998</v>
      </c>
      <c r="Z676" s="68">
        <v>0</v>
      </c>
      <c r="AA676" s="69">
        <f t="shared" si="220"/>
        <v>190.78178500000004</v>
      </c>
      <c r="AB676" s="102"/>
      <c r="AC676" s="95" t="s">
        <v>3088</v>
      </c>
    </row>
    <row r="677" spans="1:29" x14ac:dyDescent="0.25">
      <c r="A677" s="96"/>
      <c r="B677" s="54">
        <v>80847</v>
      </c>
      <c r="C677" s="54" t="s">
        <v>3089</v>
      </c>
      <c r="D677" s="54" t="s">
        <v>3090</v>
      </c>
      <c r="E677" s="55">
        <v>45138</v>
      </c>
      <c r="F677" s="56" t="s">
        <v>44</v>
      </c>
      <c r="G677" s="54" t="s">
        <v>0</v>
      </c>
      <c r="H677" s="57" t="s">
        <v>55</v>
      </c>
      <c r="I677" s="58" t="s">
        <v>18</v>
      </c>
      <c r="J677" s="54" t="s">
        <v>3</v>
      </c>
      <c r="K677" s="59">
        <v>0.15</v>
      </c>
      <c r="L677" s="59">
        <v>0.08</v>
      </c>
      <c r="M677" s="59">
        <v>0.25</v>
      </c>
      <c r="N677" s="60">
        <v>1</v>
      </c>
      <c r="O677" s="60">
        <v>1</v>
      </c>
      <c r="P677" s="61">
        <v>1</v>
      </c>
      <c r="Q677" s="62">
        <v>11.64</v>
      </c>
      <c r="R677" s="63">
        <v>107.02</v>
      </c>
      <c r="S677" s="62">
        <v>1564.32</v>
      </c>
      <c r="T677" s="68">
        <f t="shared" si="219"/>
        <v>8.6037600000000012</v>
      </c>
      <c r="U677" s="67">
        <v>7.34</v>
      </c>
      <c r="V677" s="66" t="s">
        <v>45</v>
      </c>
      <c r="W677" s="63">
        <v>0</v>
      </c>
      <c r="X677" s="93">
        <f t="shared" si="221"/>
        <v>4.0599999999999996</v>
      </c>
      <c r="Y677" s="94">
        <f t="shared" si="222"/>
        <v>4.0599999999999996</v>
      </c>
      <c r="Z677" s="68">
        <v>0</v>
      </c>
      <c r="AA677" s="69">
        <f t="shared" si="220"/>
        <v>131.08376000000001</v>
      </c>
      <c r="AB677" s="102"/>
      <c r="AC677" s="95" t="s">
        <v>3091</v>
      </c>
    </row>
    <row r="678" spans="1:29" x14ac:dyDescent="0.25">
      <c r="A678" s="96"/>
      <c r="B678" s="54">
        <v>80848</v>
      </c>
      <c r="C678" s="54" t="s">
        <v>3092</v>
      </c>
      <c r="D678" s="54" t="s">
        <v>3093</v>
      </c>
      <c r="E678" s="55">
        <v>45138</v>
      </c>
      <c r="F678" s="56" t="s">
        <v>44</v>
      </c>
      <c r="G678" s="54" t="s">
        <v>0</v>
      </c>
      <c r="H678" s="57" t="s">
        <v>1</v>
      </c>
      <c r="I678" s="58" t="s">
        <v>2</v>
      </c>
      <c r="J678" s="54" t="s">
        <v>3</v>
      </c>
      <c r="K678" s="59">
        <v>0.16</v>
      </c>
      <c r="L678" s="59">
        <v>0.15</v>
      </c>
      <c r="M678" s="59">
        <v>0.24</v>
      </c>
      <c r="N678" s="60">
        <v>1</v>
      </c>
      <c r="O678" s="60">
        <v>1</v>
      </c>
      <c r="P678" s="61">
        <v>1</v>
      </c>
      <c r="Q678" s="62">
        <v>14.56</v>
      </c>
      <c r="R678" s="63">
        <v>107.11</v>
      </c>
      <c r="S678" s="62">
        <v>3910.8</v>
      </c>
      <c r="T678" s="68">
        <f t="shared" si="219"/>
        <v>21.509400000000003</v>
      </c>
      <c r="U678" s="67">
        <v>7.34</v>
      </c>
      <c r="V678" s="66" t="s">
        <v>45</v>
      </c>
      <c r="W678" s="63">
        <v>0</v>
      </c>
      <c r="X678" s="93">
        <f t="shared" si="221"/>
        <v>4.0599999999999996</v>
      </c>
      <c r="Y678" s="94">
        <f t="shared" si="222"/>
        <v>4.0599999999999996</v>
      </c>
      <c r="Z678" s="68">
        <v>0</v>
      </c>
      <c r="AA678" s="69">
        <f t="shared" si="220"/>
        <v>144.07940000000002</v>
      </c>
      <c r="AB678" s="102"/>
      <c r="AC678" s="95" t="s">
        <v>3094</v>
      </c>
    </row>
    <row r="679" spans="1:29" x14ac:dyDescent="0.25">
      <c r="A679" s="96"/>
      <c r="B679" s="54">
        <v>80789</v>
      </c>
      <c r="C679" s="54" t="s">
        <v>3095</v>
      </c>
      <c r="D679" s="54" t="s">
        <v>3096</v>
      </c>
      <c r="E679" s="55">
        <v>45138</v>
      </c>
      <c r="F679" s="56" t="s">
        <v>44</v>
      </c>
      <c r="G679" s="54" t="s">
        <v>0</v>
      </c>
      <c r="H679" s="57" t="s">
        <v>52</v>
      </c>
      <c r="I679" s="58" t="s">
        <v>19</v>
      </c>
      <c r="J679" s="54" t="s">
        <v>3</v>
      </c>
      <c r="K679" s="59">
        <v>0.5</v>
      </c>
      <c r="L679" s="59">
        <v>0.53</v>
      </c>
      <c r="M679" s="59">
        <v>0.47</v>
      </c>
      <c r="N679" s="60">
        <v>1</v>
      </c>
      <c r="O679" s="60">
        <v>16</v>
      </c>
      <c r="P679" s="61">
        <v>21</v>
      </c>
      <c r="Q679" s="62">
        <v>26.6</v>
      </c>
      <c r="R679" s="63">
        <v>558.6</v>
      </c>
      <c r="S679" s="62">
        <v>23030.38</v>
      </c>
      <c r="T679" s="68">
        <f t="shared" si="219"/>
        <v>126.66709000000002</v>
      </c>
      <c r="U679" s="67">
        <v>7.34</v>
      </c>
      <c r="V679" s="66" t="s">
        <v>45</v>
      </c>
      <c r="W679" s="63">
        <v>0</v>
      </c>
      <c r="X679" s="93">
        <f t="shared" si="221"/>
        <v>85.259999999999991</v>
      </c>
      <c r="Y679" s="94">
        <f t="shared" si="222"/>
        <v>85.259999999999991</v>
      </c>
      <c r="Z679" s="68">
        <v>0</v>
      </c>
      <c r="AA679" s="69">
        <f t="shared" si="220"/>
        <v>863.12709000000007</v>
      </c>
      <c r="AB679" s="102"/>
      <c r="AC679" s="95" t="s">
        <v>3097</v>
      </c>
    </row>
    <row r="680" spans="1:29" x14ac:dyDescent="0.25">
      <c r="A680" s="96"/>
      <c r="B680" s="54">
        <v>80784</v>
      </c>
      <c r="C680" s="54" t="s">
        <v>3098</v>
      </c>
      <c r="D680" s="54" t="s">
        <v>3099</v>
      </c>
      <c r="E680" s="55">
        <v>45137</v>
      </c>
      <c r="F680" s="56" t="s">
        <v>44</v>
      </c>
      <c r="G680" s="54" t="s">
        <v>0</v>
      </c>
      <c r="H680" s="57" t="s">
        <v>56</v>
      </c>
      <c r="I680" s="58" t="s">
        <v>5</v>
      </c>
      <c r="J680" s="54" t="s">
        <v>3</v>
      </c>
      <c r="K680" s="59">
        <v>0.57999999999999996</v>
      </c>
      <c r="L680" s="59">
        <v>0.49</v>
      </c>
      <c r="M680" s="59">
        <v>0.84</v>
      </c>
      <c r="N680" s="60">
        <v>1</v>
      </c>
      <c r="O680" s="60">
        <v>23</v>
      </c>
      <c r="P680" s="61">
        <v>40</v>
      </c>
      <c r="Q680" s="62">
        <v>13.28</v>
      </c>
      <c r="R680" s="63">
        <v>531.20000000000005</v>
      </c>
      <c r="S680" s="62">
        <v>162178.01999999999</v>
      </c>
      <c r="T680" s="68">
        <f t="shared" si="219"/>
        <v>891.97910999999999</v>
      </c>
      <c r="U680" s="67">
        <v>7.34</v>
      </c>
      <c r="V680" s="66" t="s">
        <v>64</v>
      </c>
      <c r="W680" s="63">
        <f t="shared" ref="W680" si="230">P680*3.53</f>
        <v>141.19999999999999</v>
      </c>
      <c r="X680" s="93">
        <f t="shared" si="221"/>
        <v>162.39999999999998</v>
      </c>
      <c r="Y680" s="94">
        <f t="shared" si="222"/>
        <v>162.39999999999998</v>
      </c>
      <c r="Z680" s="68">
        <v>0</v>
      </c>
      <c r="AA680" s="69">
        <f t="shared" si="220"/>
        <v>1896.5191100000002</v>
      </c>
      <c r="AB680" s="102"/>
      <c r="AC680" s="95" t="s">
        <v>1541</v>
      </c>
    </row>
    <row r="681" spans="1:29" x14ac:dyDescent="0.25">
      <c r="A681" s="96"/>
      <c r="B681" s="54">
        <v>80770</v>
      </c>
      <c r="C681" s="54" t="s">
        <v>3100</v>
      </c>
      <c r="D681" s="54" t="s">
        <v>3101</v>
      </c>
      <c r="E681" s="55">
        <v>45137</v>
      </c>
      <c r="F681" s="56" t="s">
        <v>44</v>
      </c>
      <c r="G681" s="54" t="s">
        <v>0</v>
      </c>
      <c r="H681" s="57" t="s">
        <v>78</v>
      </c>
      <c r="I681" s="58" t="s">
        <v>14</v>
      </c>
      <c r="J681" s="54" t="s">
        <v>10</v>
      </c>
      <c r="K681" s="59">
        <v>0.57999999999999996</v>
      </c>
      <c r="L681" s="59">
        <v>0.5</v>
      </c>
      <c r="M681" s="59">
        <v>0.84</v>
      </c>
      <c r="N681" s="60">
        <v>1</v>
      </c>
      <c r="O681" s="60">
        <v>17</v>
      </c>
      <c r="P681" s="61">
        <v>41</v>
      </c>
      <c r="Q681" s="62">
        <v>24.69</v>
      </c>
      <c r="R681" s="63">
        <v>1012.29</v>
      </c>
      <c r="S681" s="62">
        <v>25697.88</v>
      </c>
      <c r="T681" s="68">
        <f t="shared" si="219"/>
        <v>141.33834000000002</v>
      </c>
      <c r="U681" s="67">
        <v>7.34</v>
      </c>
      <c r="V681" s="66" t="s">
        <v>45</v>
      </c>
      <c r="W681" s="63">
        <v>0</v>
      </c>
      <c r="X681" s="93">
        <f t="shared" si="221"/>
        <v>166.45999999999998</v>
      </c>
      <c r="Y681" s="94">
        <f t="shared" si="222"/>
        <v>166.45999999999998</v>
      </c>
      <c r="Z681" s="68">
        <f t="shared" ref="Z681" si="231">P681*3.53</f>
        <v>144.72999999999999</v>
      </c>
      <c r="AA681" s="69">
        <f t="shared" si="220"/>
        <v>1638.61834</v>
      </c>
      <c r="AB681" s="102"/>
      <c r="AC681" s="95" t="s">
        <v>3102</v>
      </c>
    </row>
    <row r="682" spans="1:29" x14ac:dyDescent="0.25">
      <c r="A682" s="96"/>
      <c r="B682" s="54">
        <v>80788</v>
      </c>
      <c r="C682" s="54" t="s">
        <v>3103</v>
      </c>
      <c r="D682" s="54" t="s">
        <v>3104</v>
      </c>
      <c r="E682" s="55">
        <v>45138</v>
      </c>
      <c r="F682" s="56" t="s">
        <v>44</v>
      </c>
      <c r="G682" s="54" t="s">
        <v>0</v>
      </c>
      <c r="H682" s="57" t="s">
        <v>56</v>
      </c>
      <c r="I682" s="58" t="s">
        <v>5</v>
      </c>
      <c r="J682" s="54" t="s">
        <v>3</v>
      </c>
      <c r="K682" s="59">
        <v>0.56999999999999995</v>
      </c>
      <c r="L682" s="59">
        <v>0.49</v>
      </c>
      <c r="M682" s="59">
        <v>0.83</v>
      </c>
      <c r="N682" s="60">
        <v>14</v>
      </c>
      <c r="O682" s="60">
        <v>263</v>
      </c>
      <c r="P682" s="61">
        <v>541</v>
      </c>
      <c r="Q682" s="62">
        <v>9.0399999999999991</v>
      </c>
      <c r="R682" s="63">
        <v>4890.6400000000003</v>
      </c>
      <c r="S682" s="62">
        <v>292386.90999999997</v>
      </c>
      <c r="T682" s="68">
        <f t="shared" si="219"/>
        <v>1608.128005</v>
      </c>
      <c r="U682" s="67">
        <v>7.34</v>
      </c>
      <c r="V682" s="66" t="s">
        <v>45</v>
      </c>
      <c r="W682" s="63">
        <v>0</v>
      </c>
      <c r="X682" s="93">
        <f t="shared" si="221"/>
        <v>2196.4599999999996</v>
      </c>
      <c r="Y682" s="94">
        <f t="shared" si="222"/>
        <v>2196.4599999999996</v>
      </c>
      <c r="Z682" s="68">
        <v>0</v>
      </c>
      <c r="AA682" s="69">
        <f t="shared" si="220"/>
        <v>10899.028004999998</v>
      </c>
      <c r="AB682" s="102"/>
      <c r="AC682" s="95" t="s">
        <v>3105</v>
      </c>
    </row>
    <row r="683" spans="1:29" x14ac:dyDescent="0.25">
      <c r="A683" s="96"/>
      <c r="B683" s="54">
        <v>80793</v>
      </c>
      <c r="C683" s="54" t="s">
        <v>3106</v>
      </c>
      <c r="D683" s="54" t="s">
        <v>3107</v>
      </c>
      <c r="E683" s="55">
        <v>45138</v>
      </c>
      <c r="F683" s="56" t="s">
        <v>44</v>
      </c>
      <c r="G683" s="54" t="s">
        <v>0</v>
      </c>
      <c r="H683" s="57" t="s">
        <v>61</v>
      </c>
      <c r="I683" s="58" t="s">
        <v>24</v>
      </c>
      <c r="J683" s="54" t="s">
        <v>3</v>
      </c>
      <c r="K683" s="59">
        <v>0.56999999999999995</v>
      </c>
      <c r="L683" s="59">
        <v>0.49</v>
      </c>
      <c r="M683" s="59">
        <v>0.83</v>
      </c>
      <c r="N683" s="60">
        <v>7</v>
      </c>
      <c r="O683" s="60">
        <v>173</v>
      </c>
      <c r="P683" s="61">
        <v>270</v>
      </c>
      <c r="Q683" s="62">
        <v>16.27</v>
      </c>
      <c r="R683" s="63">
        <v>4392.8999999999996</v>
      </c>
      <c r="S683" s="62">
        <v>344055.91</v>
      </c>
      <c r="T683" s="68">
        <f t="shared" si="219"/>
        <v>1892.307505</v>
      </c>
      <c r="U683" s="67">
        <v>7.34</v>
      </c>
      <c r="V683" s="66" t="s">
        <v>45</v>
      </c>
      <c r="W683" s="63">
        <v>0</v>
      </c>
      <c r="X683" s="93">
        <f t="shared" si="221"/>
        <v>1096.1999999999998</v>
      </c>
      <c r="Y683" s="94">
        <f t="shared" si="222"/>
        <v>1096.1999999999998</v>
      </c>
      <c r="Z683" s="68">
        <v>0</v>
      </c>
      <c r="AA683" s="69">
        <f t="shared" si="220"/>
        <v>8484.9475050000001</v>
      </c>
      <c r="AB683" s="102"/>
      <c r="AC683" s="95" t="s">
        <v>3108</v>
      </c>
    </row>
    <row r="684" spans="1:29" x14ac:dyDescent="0.25">
      <c r="A684" s="96"/>
      <c r="B684" s="54">
        <v>80794</v>
      </c>
      <c r="C684" s="54" t="s">
        <v>3109</v>
      </c>
      <c r="D684" s="54" t="s">
        <v>3110</v>
      </c>
      <c r="E684" s="55">
        <v>45138</v>
      </c>
      <c r="F684" s="56" t="s">
        <v>44</v>
      </c>
      <c r="G684" s="54" t="s">
        <v>0</v>
      </c>
      <c r="H684" s="57" t="s">
        <v>52</v>
      </c>
      <c r="I684" s="58" t="s">
        <v>19</v>
      </c>
      <c r="J684" s="54" t="s">
        <v>3</v>
      </c>
      <c r="K684" s="59">
        <v>0</v>
      </c>
      <c r="L684" s="59">
        <v>0</v>
      </c>
      <c r="M684" s="59">
        <v>0</v>
      </c>
      <c r="N684" s="60">
        <v>8</v>
      </c>
      <c r="O684" s="60">
        <v>195</v>
      </c>
      <c r="P684" s="61">
        <v>321</v>
      </c>
      <c r="Q684" s="62">
        <v>17.91</v>
      </c>
      <c r="R684" s="63">
        <v>5749.11</v>
      </c>
      <c r="S684" s="62">
        <v>412867.09</v>
      </c>
      <c r="T684" s="68">
        <f t="shared" si="219"/>
        <v>2270.7689950000004</v>
      </c>
      <c r="U684" s="67">
        <v>7.34</v>
      </c>
      <c r="V684" s="66" t="s">
        <v>45</v>
      </c>
      <c r="W684" s="63">
        <v>0</v>
      </c>
      <c r="X684" s="93">
        <f t="shared" si="221"/>
        <v>1303.2599999999998</v>
      </c>
      <c r="Y684" s="94">
        <f t="shared" si="222"/>
        <v>1303.2599999999998</v>
      </c>
      <c r="Z684" s="68">
        <v>0</v>
      </c>
      <c r="AA684" s="69">
        <f t="shared" si="220"/>
        <v>10633.738995</v>
      </c>
      <c r="AB684" s="102"/>
      <c r="AC684" s="95" t="s">
        <v>3111</v>
      </c>
    </row>
    <row r="685" spans="1:29" x14ac:dyDescent="0.25">
      <c r="A685" s="96"/>
      <c r="B685" s="54">
        <v>80795</v>
      </c>
      <c r="C685" s="54" t="s">
        <v>3112</v>
      </c>
      <c r="D685" s="54" t="s">
        <v>3113</v>
      </c>
      <c r="E685" s="55">
        <v>45138</v>
      </c>
      <c r="F685" s="56" t="s">
        <v>44</v>
      </c>
      <c r="G685" s="54" t="s">
        <v>0</v>
      </c>
      <c r="H685" s="57" t="s">
        <v>67</v>
      </c>
      <c r="I685" s="58" t="s">
        <v>22</v>
      </c>
      <c r="J685" s="54" t="s">
        <v>3</v>
      </c>
      <c r="K685" s="59">
        <v>0</v>
      </c>
      <c r="L685" s="59">
        <v>0</v>
      </c>
      <c r="M685" s="59">
        <v>0</v>
      </c>
      <c r="N685" s="60">
        <v>7</v>
      </c>
      <c r="O685" s="60">
        <v>174</v>
      </c>
      <c r="P685" s="61">
        <v>281</v>
      </c>
      <c r="Q685" s="62">
        <v>19.73</v>
      </c>
      <c r="R685" s="63">
        <v>5544.13</v>
      </c>
      <c r="S685" s="62">
        <v>344055.91</v>
      </c>
      <c r="T685" s="68">
        <f t="shared" si="219"/>
        <v>1892.307505</v>
      </c>
      <c r="U685" s="67">
        <v>7.34</v>
      </c>
      <c r="V685" s="66" t="s">
        <v>45</v>
      </c>
      <c r="W685" s="63">
        <v>0</v>
      </c>
      <c r="X685" s="93">
        <f t="shared" si="221"/>
        <v>1140.8599999999999</v>
      </c>
      <c r="Y685" s="94">
        <f t="shared" si="222"/>
        <v>1140.8599999999999</v>
      </c>
      <c r="Z685" s="68">
        <v>0</v>
      </c>
      <c r="AA685" s="69">
        <f t="shared" si="220"/>
        <v>9725.4975050000012</v>
      </c>
      <c r="AB685" s="102"/>
      <c r="AC685" s="95" t="s">
        <v>3114</v>
      </c>
    </row>
    <row r="686" spans="1:29" x14ac:dyDescent="0.25">
      <c r="A686" s="96"/>
      <c r="B686" s="54">
        <v>80796</v>
      </c>
      <c r="C686" s="54" t="s">
        <v>3115</v>
      </c>
      <c r="D686" s="54" t="s">
        <v>3116</v>
      </c>
      <c r="E686" s="55">
        <v>45138</v>
      </c>
      <c r="F686" s="56" t="s">
        <v>44</v>
      </c>
      <c r="G686" s="54" t="s">
        <v>0</v>
      </c>
      <c r="H686" s="57" t="s">
        <v>51</v>
      </c>
      <c r="I686" s="58" t="s">
        <v>20</v>
      </c>
      <c r="J686" s="54" t="s">
        <v>10</v>
      </c>
      <c r="K686" s="59">
        <v>0</v>
      </c>
      <c r="L686" s="59">
        <v>0</v>
      </c>
      <c r="M686" s="59">
        <v>0</v>
      </c>
      <c r="N686" s="60">
        <v>13</v>
      </c>
      <c r="O686" s="60">
        <v>296</v>
      </c>
      <c r="P686" s="61">
        <v>522</v>
      </c>
      <c r="Q686" s="62">
        <v>15.24</v>
      </c>
      <c r="R686" s="63">
        <v>7955.28</v>
      </c>
      <c r="S686" s="62">
        <v>688111.81</v>
      </c>
      <c r="T686" s="68">
        <f t="shared" si="219"/>
        <v>3784.6149550000005</v>
      </c>
      <c r="U686" s="67">
        <v>7.34</v>
      </c>
      <c r="V686" s="66" t="s">
        <v>45</v>
      </c>
      <c r="W686" s="63">
        <v>0</v>
      </c>
      <c r="X686" s="93">
        <f t="shared" si="221"/>
        <v>2119.3199999999997</v>
      </c>
      <c r="Y686" s="94">
        <f t="shared" si="222"/>
        <v>2119.3199999999997</v>
      </c>
      <c r="Z686" s="68">
        <f t="shared" ref="Z686:Z687" si="232">P686*3.53</f>
        <v>1842.6599999999999</v>
      </c>
      <c r="AA686" s="69">
        <f t="shared" si="220"/>
        <v>17828.534954999999</v>
      </c>
      <c r="AB686" s="102"/>
      <c r="AC686" s="95" t="s">
        <v>3117</v>
      </c>
    </row>
    <row r="687" spans="1:29" x14ac:dyDescent="0.25">
      <c r="A687" s="96"/>
      <c r="B687" s="54">
        <v>80787</v>
      </c>
      <c r="C687" s="54" t="s">
        <v>3118</v>
      </c>
      <c r="D687" s="54" t="s">
        <v>3119</v>
      </c>
      <c r="E687" s="55">
        <v>45137</v>
      </c>
      <c r="F687" s="56" t="s">
        <v>44</v>
      </c>
      <c r="G687" s="54" t="s">
        <v>0</v>
      </c>
      <c r="H687" s="57" t="s">
        <v>78</v>
      </c>
      <c r="I687" s="58" t="s">
        <v>14</v>
      </c>
      <c r="J687" s="54" t="s">
        <v>10</v>
      </c>
      <c r="K687" s="59">
        <v>0.49</v>
      </c>
      <c r="L687" s="59">
        <v>0.4</v>
      </c>
      <c r="M687" s="59">
        <v>0.64</v>
      </c>
      <c r="N687" s="60">
        <v>6</v>
      </c>
      <c r="O687" s="60">
        <v>100</v>
      </c>
      <c r="P687" s="61">
        <v>125</v>
      </c>
      <c r="Q687" s="62">
        <v>21.57</v>
      </c>
      <c r="R687" s="63">
        <v>2696.25</v>
      </c>
      <c r="S687" s="62">
        <v>65000.01</v>
      </c>
      <c r="T687" s="68">
        <f t="shared" si="219"/>
        <v>357.50005500000003</v>
      </c>
      <c r="U687" s="67">
        <v>7.34</v>
      </c>
      <c r="V687" s="66" t="s">
        <v>45</v>
      </c>
      <c r="W687" s="63">
        <v>0</v>
      </c>
      <c r="X687" s="93">
        <f t="shared" si="221"/>
        <v>507.49999999999994</v>
      </c>
      <c r="Y687" s="94">
        <f t="shared" si="222"/>
        <v>507.49999999999994</v>
      </c>
      <c r="Z687" s="68">
        <f t="shared" si="232"/>
        <v>441.25</v>
      </c>
      <c r="AA687" s="69">
        <f t="shared" si="220"/>
        <v>4517.3400550000006</v>
      </c>
      <c r="AB687" s="102"/>
      <c r="AC687" s="95" t="s">
        <v>3120</v>
      </c>
    </row>
    <row r="688" spans="1:29" x14ac:dyDescent="0.25">
      <c r="A688" s="96"/>
      <c r="B688" s="54">
        <v>80786</v>
      </c>
      <c r="C688" s="54" t="s">
        <v>3121</v>
      </c>
      <c r="D688" s="54" t="s">
        <v>3122</v>
      </c>
      <c r="E688" s="55">
        <v>45137</v>
      </c>
      <c r="F688" s="56" t="s">
        <v>44</v>
      </c>
      <c r="G688" s="54" t="s">
        <v>0</v>
      </c>
      <c r="H688" s="57" t="s">
        <v>74</v>
      </c>
      <c r="I688" s="58" t="s">
        <v>8</v>
      </c>
      <c r="J688" s="54" t="s">
        <v>3</v>
      </c>
      <c r="K688" s="59">
        <v>0</v>
      </c>
      <c r="L688" s="59">
        <v>0</v>
      </c>
      <c r="M688" s="59">
        <v>0</v>
      </c>
      <c r="N688" s="60">
        <v>8</v>
      </c>
      <c r="O688" s="60">
        <v>145</v>
      </c>
      <c r="P688" s="61">
        <v>167</v>
      </c>
      <c r="Q688" s="62">
        <v>21.35</v>
      </c>
      <c r="R688" s="63">
        <v>3565.45</v>
      </c>
      <c r="S688" s="62">
        <v>104000</v>
      </c>
      <c r="T688" s="68">
        <f t="shared" si="219"/>
        <v>572.00000000000011</v>
      </c>
      <c r="U688" s="67">
        <v>7.34</v>
      </c>
      <c r="V688" s="66" t="s">
        <v>45</v>
      </c>
      <c r="W688" s="63">
        <v>0</v>
      </c>
      <c r="X688" s="93">
        <f t="shared" si="221"/>
        <v>678.02</v>
      </c>
      <c r="Y688" s="94">
        <f t="shared" si="222"/>
        <v>678.02</v>
      </c>
      <c r="Z688" s="68">
        <v>0</v>
      </c>
      <c r="AA688" s="69">
        <f t="shared" si="220"/>
        <v>5500.83</v>
      </c>
      <c r="AB688" s="102"/>
      <c r="AC688" s="95" t="s">
        <v>3123</v>
      </c>
    </row>
    <row r="689" spans="1:29" x14ac:dyDescent="0.25">
      <c r="A689" s="96"/>
      <c r="B689" s="54">
        <v>80785</v>
      </c>
      <c r="C689" s="54" t="s">
        <v>3124</v>
      </c>
      <c r="D689" s="54" t="s">
        <v>3125</v>
      </c>
      <c r="E689" s="55">
        <v>45137</v>
      </c>
      <c r="F689" s="56" t="s">
        <v>44</v>
      </c>
      <c r="G689" s="54" t="s">
        <v>0</v>
      </c>
      <c r="H689" s="57" t="s">
        <v>51</v>
      </c>
      <c r="I689" s="58" t="s">
        <v>20</v>
      </c>
      <c r="J689" s="54" t="s">
        <v>10</v>
      </c>
      <c r="K689" s="59">
        <v>0</v>
      </c>
      <c r="L689" s="59">
        <v>0</v>
      </c>
      <c r="M689" s="59">
        <v>0</v>
      </c>
      <c r="N689" s="60">
        <v>15</v>
      </c>
      <c r="O689" s="60">
        <v>295</v>
      </c>
      <c r="P689" s="61">
        <v>313</v>
      </c>
      <c r="Q689" s="62">
        <v>17.239999999999998</v>
      </c>
      <c r="R689" s="63">
        <v>5396.12</v>
      </c>
      <c r="S689" s="62">
        <v>195000.01</v>
      </c>
      <c r="T689" s="68">
        <f t="shared" si="219"/>
        <v>1072.5000550000002</v>
      </c>
      <c r="U689" s="67">
        <v>7.34</v>
      </c>
      <c r="V689" s="66" t="s">
        <v>45</v>
      </c>
      <c r="W689" s="63">
        <v>0</v>
      </c>
      <c r="X689" s="93">
        <f t="shared" si="221"/>
        <v>1270.78</v>
      </c>
      <c r="Y689" s="94">
        <f t="shared" si="222"/>
        <v>1270.78</v>
      </c>
      <c r="Z689" s="68">
        <f t="shared" ref="Z689:Z690" si="233">P689*3.53</f>
        <v>1104.8899999999999</v>
      </c>
      <c r="AA689" s="69">
        <f t="shared" si="220"/>
        <v>10122.410055</v>
      </c>
      <c r="AB689" s="102"/>
      <c r="AC689" s="95" t="s">
        <v>3126</v>
      </c>
    </row>
    <row r="690" spans="1:29" x14ac:dyDescent="0.25">
      <c r="A690" s="96"/>
      <c r="B690" s="54">
        <v>80790</v>
      </c>
      <c r="C690" s="54" t="s">
        <v>3127</v>
      </c>
      <c r="D690" s="54" t="s">
        <v>3128</v>
      </c>
      <c r="E690" s="55">
        <v>45138</v>
      </c>
      <c r="F690" s="56" t="s">
        <v>44</v>
      </c>
      <c r="G690" s="54" t="s">
        <v>0</v>
      </c>
      <c r="H690" s="57" t="s">
        <v>51</v>
      </c>
      <c r="I690" s="58" t="s">
        <v>20</v>
      </c>
      <c r="J690" s="54" t="s">
        <v>10</v>
      </c>
      <c r="K690" s="59">
        <v>0</v>
      </c>
      <c r="L690" s="59">
        <v>0</v>
      </c>
      <c r="M690" s="59">
        <v>0</v>
      </c>
      <c r="N690" s="60">
        <v>80</v>
      </c>
      <c r="O690" s="60">
        <v>2432</v>
      </c>
      <c r="P690" s="61">
        <v>3136</v>
      </c>
      <c r="Q690" s="62">
        <v>14.49</v>
      </c>
      <c r="R690" s="63">
        <v>45440.639999999999</v>
      </c>
      <c r="S690" s="62">
        <v>1330978.49</v>
      </c>
      <c r="T690" s="68">
        <f t="shared" si="219"/>
        <v>7320.3816950000009</v>
      </c>
      <c r="U690" s="67">
        <v>7.34</v>
      </c>
      <c r="V690" s="66" t="s">
        <v>45</v>
      </c>
      <c r="W690" s="63">
        <v>0</v>
      </c>
      <c r="X690" s="93">
        <f t="shared" si="221"/>
        <v>12732.159999999998</v>
      </c>
      <c r="Y690" s="94">
        <f t="shared" si="222"/>
        <v>12732.159999999998</v>
      </c>
      <c r="Z690" s="68">
        <f t="shared" si="233"/>
        <v>11070.08</v>
      </c>
      <c r="AA690" s="69">
        <f t="shared" si="220"/>
        <v>89302.761694999994</v>
      </c>
      <c r="AB690" s="102"/>
      <c r="AC690" s="95" t="s">
        <v>3129</v>
      </c>
    </row>
    <row r="691" spans="1:29" x14ac:dyDescent="0.25">
      <c r="A691" s="96"/>
      <c r="B691" s="54">
        <v>80783</v>
      </c>
      <c r="C691" s="54" t="s">
        <v>3130</v>
      </c>
      <c r="D691" s="54" t="s">
        <v>3131</v>
      </c>
      <c r="E691" s="55">
        <v>45137</v>
      </c>
      <c r="F691" s="56" t="s">
        <v>44</v>
      </c>
      <c r="G691" s="54" t="s">
        <v>0</v>
      </c>
      <c r="H691" s="57" t="s">
        <v>54</v>
      </c>
      <c r="I691" s="58" t="s">
        <v>16</v>
      </c>
      <c r="J691" s="54" t="s">
        <v>3</v>
      </c>
      <c r="K691" s="59">
        <v>0.32</v>
      </c>
      <c r="L691" s="59">
        <v>0.39</v>
      </c>
      <c r="M691" s="59">
        <v>0.4</v>
      </c>
      <c r="N691" s="60">
        <v>1</v>
      </c>
      <c r="O691" s="60">
        <v>6</v>
      </c>
      <c r="P691" s="61">
        <v>8</v>
      </c>
      <c r="Q691" s="62">
        <v>9.2100000000000009</v>
      </c>
      <c r="R691" s="63">
        <v>107</v>
      </c>
      <c r="S691" s="62">
        <v>22406.06</v>
      </c>
      <c r="T691" s="68">
        <f t="shared" si="219"/>
        <v>123.23333000000002</v>
      </c>
      <c r="U691" s="67">
        <v>7.34</v>
      </c>
      <c r="V691" s="66" t="s">
        <v>64</v>
      </c>
      <c r="W691" s="63">
        <f t="shared" ref="W691" si="234">P691*3.53</f>
        <v>28.24</v>
      </c>
      <c r="X691" s="93">
        <f t="shared" si="221"/>
        <v>32.479999999999997</v>
      </c>
      <c r="Y691" s="94">
        <f t="shared" si="222"/>
        <v>32.479999999999997</v>
      </c>
      <c r="Z691" s="68">
        <v>0</v>
      </c>
      <c r="AA691" s="69">
        <f t="shared" si="220"/>
        <v>330.77333000000004</v>
      </c>
      <c r="AB691" s="102"/>
      <c r="AC691" s="95" t="s">
        <v>3132</v>
      </c>
    </row>
    <row r="692" spans="1:29" x14ac:dyDescent="0.25">
      <c r="A692" s="96"/>
      <c r="B692" s="54">
        <v>80753</v>
      </c>
      <c r="C692" s="54" t="s">
        <v>3133</v>
      </c>
      <c r="D692" s="54" t="s">
        <v>3134</v>
      </c>
      <c r="E692" s="55">
        <v>45137</v>
      </c>
      <c r="F692" s="56" t="s">
        <v>44</v>
      </c>
      <c r="G692" s="54" t="s">
        <v>0</v>
      </c>
      <c r="H692" s="57" t="s">
        <v>156</v>
      </c>
      <c r="I692" s="58" t="s">
        <v>6</v>
      </c>
      <c r="J692" s="54" t="s">
        <v>10</v>
      </c>
      <c r="K692" s="59">
        <v>0.55000000000000004</v>
      </c>
      <c r="L692" s="59">
        <v>0.49</v>
      </c>
      <c r="M692" s="59">
        <v>0.8</v>
      </c>
      <c r="N692" s="60">
        <v>1</v>
      </c>
      <c r="O692" s="60">
        <v>20</v>
      </c>
      <c r="P692" s="61">
        <v>36</v>
      </c>
      <c r="Q692" s="62">
        <v>22.33</v>
      </c>
      <c r="R692" s="63">
        <v>803.88</v>
      </c>
      <c r="S692" s="62">
        <v>213391.02</v>
      </c>
      <c r="T692" s="68">
        <f t="shared" si="219"/>
        <v>1173.6506100000001</v>
      </c>
      <c r="U692" s="67">
        <v>7.34</v>
      </c>
      <c r="V692" s="66" t="s">
        <v>45</v>
      </c>
      <c r="W692" s="63">
        <v>0</v>
      </c>
      <c r="X692" s="93">
        <f t="shared" si="221"/>
        <v>146.16</v>
      </c>
      <c r="Y692" s="94">
        <f t="shared" si="222"/>
        <v>146.16</v>
      </c>
      <c r="Z692" s="68">
        <f t="shared" ref="Z692" si="235">P692*3.53</f>
        <v>127.08</v>
      </c>
      <c r="AA692" s="69">
        <f t="shared" si="220"/>
        <v>2404.27061</v>
      </c>
      <c r="AB692" s="102"/>
      <c r="AC692" s="95" t="s">
        <v>3135</v>
      </c>
    </row>
    <row r="693" spans="1:29" x14ac:dyDescent="0.25">
      <c r="A693" s="96"/>
      <c r="B693" s="54">
        <v>80756</v>
      </c>
      <c r="C693" s="54" t="s">
        <v>3136</v>
      </c>
      <c r="D693" s="54" t="s">
        <v>3137</v>
      </c>
      <c r="E693" s="55">
        <v>45137</v>
      </c>
      <c r="F693" s="56" t="s">
        <v>44</v>
      </c>
      <c r="G693" s="54" t="s">
        <v>0</v>
      </c>
      <c r="H693" s="57" t="s">
        <v>69</v>
      </c>
      <c r="I693" s="58" t="s">
        <v>13</v>
      </c>
      <c r="J693" s="54" t="s">
        <v>3</v>
      </c>
      <c r="K693" s="59">
        <v>0.57999999999999996</v>
      </c>
      <c r="L693" s="59">
        <v>0.5</v>
      </c>
      <c r="M693" s="59">
        <v>0.84</v>
      </c>
      <c r="N693" s="60">
        <v>1</v>
      </c>
      <c r="O693" s="60">
        <v>17</v>
      </c>
      <c r="P693" s="61">
        <v>41</v>
      </c>
      <c r="Q693" s="62">
        <v>16.39</v>
      </c>
      <c r="R693" s="63">
        <v>671.99</v>
      </c>
      <c r="S693" s="62">
        <v>12804.3</v>
      </c>
      <c r="T693" s="68">
        <f t="shared" si="219"/>
        <v>70.423650000000009</v>
      </c>
      <c r="U693" s="67">
        <v>7.34</v>
      </c>
      <c r="V693" s="66" t="s">
        <v>64</v>
      </c>
      <c r="W693" s="63">
        <f t="shared" ref="W693" si="236">P693*3.53</f>
        <v>144.72999999999999</v>
      </c>
      <c r="X693" s="93">
        <f t="shared" si="221"/>
        <v>166.45999999999998</v>
      </c>
      <c r="Y693" s="94">
        <f t="shared" si="222"/>
        <v>166.45999999999998</v>
      </c>
      <c r="Z693" s="68">
        <v>0</v>
      </c>
      <c r="AA693" s="69">
        <f t="shared" si="220"/>
        <v>1227.40365</v>
      </c>
      <c r="AB693" s="102"/>
      <c r="AC693" s="95" t="s">
        <v>3138</v>
      </c>
    </row>
    <row r="694" spans="1:29" x14ac:dyDescent="0.25">
      <c r="A694" s="96"/>
      <c r="B694" s="54">
        <v>80757</v>
      </c>
      <c r="C694" s="54" t="s">
        <v>3139</v>
      </c>
      <c r="D694" s="54" t="s">
        <v>3140</v>
      </c>
      <c r="E694" s="55">
        <v>45137</v>
      </c>
      <c r="F694" s="56" t="s">
        <v>44</v>
      </c>
      <c r="G694" s="54" t="s">
        <v>0</v>
      </c>
      <c r="H694" s="57" t="s">
        <v>69</v>
      </c>
      <c r="I694" s="58" t="s">
        <v>13</v>
      </c>
      <c r="J694" s="54" t="s">
        <v>3</v>
      </c>
      <c r="K694" s="59">
        <v>0.57999999999999996</v>
      </c>
      <c r="L694" s="59">
        <v>0.49</v>
      </c>
      <c r="M694" s="59">
        <v>0.84</v>
      </c>
      <c r="N694" s="60">
        <v>1</v>
      </c>
      <c r="O694" s="60">
        <v>6</v>
      </c>
      <c r="P694" s="61">
        <v>40</v>
      </c>
      <c r="Q694" s="62">
        <v>16.39</v>
      </c>
      <c r="R694" s="63">
        <v>655.6</v>
      </c>
      <c r="S694" s="62">
        <v>27740.83</v>
      </c>
      <c r="T694" s="68">
        <f t="shared" si="219"/>
        <v>152.57456500000004</v>
      </c>
      <c r="U694" s="67">
        <v>7.34</v>
      </c>
      <c r="V694" s="66" t="s">
        <v>45</v>
      </c>
      <c r="W694" s="63">
        <v>0</v>
      </c>
      <c r="X694" s="93">
        <f t="shared" si="221"/>
        <v>162.39999999999998</v>
      </c>
      <c r="Y694" s="94">
        <f t="shared" si="222"/>
        <v>162.39999999999998</v>
      </c>
      <c r="Z694" s="68">
        <v>0</v>
      </c>
      <c r="AA694" s="69">
        <f t="shared" si="220"/>
        <v>1140.3145650000001</v>
      </c>
      <c r="AB694" s="102"/>
      <c r="AC694" s="95" t="s">
        <v>3138</v>
      </c>
    </row>
    <row r="695" spans="1:29" x14ac:dyDescent="0.25">
      <c r="A695" s="96"/>
      <c r="B695" s="54">
        <v>80755</v>
      </c>
      <c r="C695" s="54" t="s">
        <v>3141</v>
      </c>
      <c r="D695" s="54" t="s">
        <v>3142</v>
      </c>
      <c r="E695" s="55">
        <v>45137</v>
      </c>
      <c r="F695" s="56" t="s">
        <v>44</v>
      </c>
      <c r="G695" s="54" t="s">
        <v>0</v>
      </c>
      <c r="H695" s="57" t="s">
        <v>75</v>
      </c>
      <c r="I695" s="58" t="s">
        <v>20</v>
      </c>
      <c r="J695" s="54" t="s">
        <v>3</v>
      </c>
      <c r="K695" s="59">
        <v>0.57999999999999996</v>
      </c>
      <c r="L695" s="59">
        <v>0.5</v>
      </c>
      <c r="M695" s="59">
        <v>0.84</v>
      </c>
      <c r="N695" s="60">
        <v>1</v>
      </c>
      <c r="O695" s="60">
        <v>18</v>
      </c>
      <c r="P695" s="61">
        <v>41</v>
      </c>
      <c r="Q695" s="62">
        <v>22.42</v>
      </c>
      <c r="R695" s="63">
        <v>919.22</v>
      </c>
      <c r="S695" s="62">
        <v>119498.97</v>
      </c>
      <c r="T695" s="68">
        <f t="shared" si="219"/>
        <v>657.24433500000009</v>
      </c>
      <c r="U695" s="67">
        <v>7.34</v>
      </c>
      <c r="V695" s="66" t="s">
        <v>64</v>
      </c>
      <c r="W695" s="63">
        <f t="shared" ref="W695" si="237">P695*3.53</f>
        <v>144.72999999999999</v>
      </c>
      <c r="X695" s="93">
        <f t="shared" si="221"/>
        <v>166.45999999999998</v>
      </c>
      <c r="Y695" s="94">
        <f t="shared" si="222"/>
        <v>166.45999999999998</v>
      </c>
      <c r="Z695" s="68">
        <v>0</v>
      </c>
      <c r="AA695" s="69">
        <f t="shared" si="220"/>
        <v>2061.4543349999999</v>
      </c>
      <c r="AB695" s="102"/>
      <c r="AC695" s="95" t="s">
        <v>3143</v>
      </c>
    </row>
    <row r="696" spans="1:29" x14ac:dyDescent="0.25">
      <c r="A696" s="96"/>
      <c r="B696" s="54">
        <v>80771</v>
      </c>
      <c r="C696" s="54" t="s">
        <v>3144</v>
      </c>
      <c r="D696" s="54" t="s">
        <v>3145</v>
      </c>
      <c r="E696" s="55">
        <v>45137</v>
      </c>
      <c r="F696" s="56" t="s">
        <v>44</v>
      </c>
      <c r="G696" s="54" t="s">
        <v>0</v>
      </c>
      <c r="H696" s="57" t="s">
        <v>52</v>
      </c>
      <c r="I696" s="58" t="s">
        <v>19</v>
      </c>
      <c r="J696" s="54" t="s">
        <v>3</v>
      </c>
      <c r="K696" s="59">
        <v>0.44</v>
      </c>
      <c r="L696" s="59">
        <v>0.28999999999999998</v>
      </c>
      <c r="M696" s="59">
        <v>0.64</v>
      </c>
      <c r="N696" s="60">
        <v>1</v>
      </c>
      <c r="O696" s="60">
        <v>6</v>
      </c>
      <c r="P696" s="61">
        <v>14</v>
      </c>
      <c r="Q696" s="62">
        <v>26.6</v>
      </c>
      <c r="R696" s="63">
        <v>372.4</v>
      </c>
      <c r="S696" s="62">
        <v>13560</v>
      </c>
      <c r="T696" s="68">
        <f t="shared" si="219"/>
        <v>74.580000000000013</v>
      </c>
      <c r="U696" s="67">
        <v>7.34</v>
      </c>
      <c r="V696" s="66" t="s">
        <v>45</v>
      </c>
      <c r="W696" s="63">
        <v>0</v>
      </c>
      <c r="X696" s="93">
        <f t="shared" si="221"/>
        <v>56.839999999999996</v>
      </c>
      <c r="Y696" s="94">
        <f t="shared" si="222"/>
        <v>56.839999999999996</v>
      </c>
      <c r="Z696" s="68">
        <v>0</v>
      </c>
      <c r="AA696" s="69">
        <f t="shared" si="220"/>
        <v>568</v>
      </c>
      <c r="AB696" s="102"/>
      <c r="AC696" s="95" t="s">
        <v>3146</v>
      </c>
    </row>
    <row r="697" spans="1:29" x14ac:dyDescent="0.25">
      <c r="A697" s="96"/>
      <c r="B697" s="54">
        <v>80754</v>
      </c>
      <c r="C697" s="54" t="s">
        <v>3147</v>
      </c>
      <c r="D697" s="54" t="s">
        <v>3148</v>
      </c>
      <c r="E697" s="55">
        <v>45137</v>
      </c>
      <c r="F697" s="56" t="s">
        <v>44</v>
      </c>
      <c r="G697" s="54" t="s">
        <v>0</v>
      </c>
      <c r="H697" s="57" t="s">
        <v>76</v>
      </c>
      <c r="I697" s="58" t="s">
        <v>29</v>
      </c>
      <c r="J697" s="54" t="s">
        <v>3</v>
      </c>
      <c r="K697" s="59">
        <v>0.32</v>
      </c>
      <c r="L697" s="59">
        <v>0.39</v>
      </c>
      <c r="M697" s="59">
        <v>0.4</v>
      </c>
      <c r="N697" s="60">
        <v>1</v>
      </c>
      <c r="O697" s="60">
        <v>7</v>
      </c>
      <c r="P697" s="61">
        <v>8</v>
      </c>
      <c r="Q697" s="62">
        <v>31.06</v>
      </c>
      <c r="R697" s="63">
        <v>248.48</v>
      </c>
      <c r="S697" s="62">
        <v>59749.49</v>
      </c>
      <c r="T697" s="68">
        <f t="shared" si="219"/>
        <v>328.62219500000003</v>
      </c>
      <c r="U697" s="67">
        <v>7.34</v>
      </c>
      <c r="V697" s="66" t="s">
        <v>45</v>
      </c>
      <c r="W697" s="63">
        <v>0</v>
      </c>
      <c r="X697" s="93">
        <f t="shared" si="221"/>
        <v>32.479999999999997</v>
      </c>
      <c r="Y697" s="94">
        <f t="shared" si="222"/>
        <v>32.479999999999997</v>
      </c>
      <c r="Z697" s="68">
        <v>0</v>
      </c>
      <c r="AA697" s="69">
        <f t="shared" si="220"/>
        <v>649.40219500000012</v>
      </c>
      <c r="AB697" s="102"/>
      <c r="AC697" s="95" t="s">
        <v>3149</v>
      </c>
    </row>
    <row r="698" spans="1:29" x14ac:dyDescent="0.25">
      <c r="A698" s="96"/>
      <c r="B698" s="54">
        <v>80782</v>
      </c>
      <c r="C698" s="54" t="s">
        <v>3150</v>
      </c>
      <c r="D698" s="54" t="s">
        <v>3151</v>
      </c>
      <c r="E698" s="55">
        <v>45137</v>
      </c>
      <c r="F698" s="56" t="s">
        <v>44</v>
      </c>
      <c r="G698" s="54" t="s">
        <v>0</v>
      </c>
      <c r="H698" s="57" t="s">
        <v>65</v>
      </c>
      <c r="I698" s="58" t="s">
        <v>25</v>
      </c>
      <c r="J698" s="54" t="s">
        <v>3</v>
      </c>
      <c r="K698" s="59">
        <v>0.7</v>
      </c>
      <c r="L698" s="59">
        <v>0.7</v>
      </c>
      <c r="M698" s="59">
        <v>0.88</v>
      </c>
      <c r="N698" s="60">
        <v>3</v>
      </c>
      <c r="O698" s="60">
        <v>72</v>
      </c>
      <c r="P698" s="61">
        <v>216</v>
      </c>
      <c r="Q698" s="62">
        <v>24.49</v>
      </c>
      <c r="R698" s="63">
        <v>5289.84</v>
      </c>
      <c r="S698" s="62">
        <v>264074.25</v>
      </c>
      <c r="T698" s="68">
        <f t="shared" si="219"/>
        <v>1452.4083750000002</v>
      </c>
      <c r="U698" s="67">
        <v>7.34</v>
      </c>
      <c r="V698" s="66" t="s">
        <v>45</v>
      </c>
      <c r="W698" s="63">
        <v>0</v>
      </c>
      <c r="X698" s="93">
        <f t="shared" si="221"/>
        <v>876.95999999999992</v>
      </c>
      <c r="Y698" s="94">
        <f t="shared" si="222"/>
        <v>876.95999999999992</v>
      </c>
      <c r="Z698" s="68">
        <v>0</v>
      </c>
      <c r="AA698" s="69">
        <f t="shared" si="220"/>
        <v>8503.5083749999994</v>
      </c>
      <c r="AB698" s="102"/>
      <c r="AC698" s="95" t="s">
        <v>3152</v>
      </c>
    </row>
    <row r="699" spans="1:29" x14ac:dyDescent="0.25">
      <c r="A699" s="96"/>
      <c r="B699" s="54">
        <v>80751</v>
      </c>
      <c r="C699" s="54" t="s">
        <v>3153</v>
      </c>
      <c r="D699" s="54" t="s">
        <v>3154</v>
      </c>
      <c r="E699" s="55">
        <v>45136</v>
      </c>
      <c r="F699" s="56" t="s">
        <v>44</v>
      </c>
      <c r="G699" s="54" t="s">
        <v>0</v>
      </c>
      <c r="H699" s="57" t="s">
        <v>73</v>
      </c>
      <c r="I699" s="58" t="s">
        <v>26</v>
      </c>
      <c r="J699" s="54" t="s">
        <v>3</v>
      </c>
      <c r="K699" s="59">
        <v>0</v>
      </c>
      <c r="L699" s="59">
        <v>0</v>
      </c>
      <c r="M699" s="59">
        <v>0</v>
      </c>
      <c r="N699" s="60">
        <v>6</v>
      </c>
      <c r="O699" s="60">
        <v>47</v>
      </c>
      <c r="P699" s="61">
        <v>63</v>
      </c>
      <c r="Q699" s="62">
        <v>23.42</v>
      </c>
      <c r="R699" s="63">
        <v>1475.46</v>
      </c>
      <c r="S699" s="62">
        <v>25900.42</v>
      </c>
      <c r="T699" s="68">
        <f t="shared" si="219"/>
        <v>142.45231000000001</v>
      </c>
      <c r="U699" s="67">
        <v>7.34</v>
      </c>
      <c r="V699" s="66" t="s">
        <v>45</v>
      </c>
      <c r="W699" s="63">
        <v>0</v>
      </c>
      <c r="X699" s="93">
        <f t="shared" si="221"/>
        <v>255.77999999999997</v>
      </c>
      <c r="Y699" s="94">
        <f t="shared" si="222"/>
        <v>255.77999999999997</v>
      </c>
      <c r="Z699" s="68">
        <v>0</v>
      </c>
      <c r="AA699" s="69">
        <f t="shared" si="220"/>
        <v>2136.8123100000003</v>
      </c>
      <c r="AB699" s="102"/>
      <c r="AC699" s="95" t="s">
        <v>3988</v>
      </c>
    </row>
    <row r="700" spans="1:29" x14ac:dyDescent="0.25">
      <c r="A700" s="96"/>
      <c r="B700" s="54">
        <v>80740</v>
      </c>
      <c r="C700" s="54" t="s">
        <v>3155</v>
      </c>
      <c r="D700" s="54" t="s">
        <v>3156</v>
      </c>
      <c r="E700" s="55">
        <v>45136</v>
      </c>
      <c r="F700" s="56" t="s">
        <v>44</v>
      </c>
      <c r="G700" s="54" t="s">
        <v>0</v>
      </c>
      <c r="H700" s="57" t="s">
        <v>46</v>
      </c>
      <c r="I700" s="58" t="s">
        <v>11</v>
      </c>
      <c r="J700" s="54" t="s">
        <v>3</v>
      </c>
      <c r="K700" s="59">
        <v>0.21</v>
      </c>
      <c r="L700" s="59">
        <v>0.35</v>
      </c>
      <c r="M700" s="59">
        <v>0.21</v>
      </c>
      <c r="N700" s="60">
        <v>1</v>
      </c>
      <c r="O700" s="60">
        <v>1</v>
      </c>
      <c r="P700" s="61">
        <v>3</v>
      </c>
      <c r="Q700" s="62">
        <v>9.2899999999999991</v>
      </c>
      <c r="R700" s="63">
        <v>107.08</v>
      </c>
      <c r="S700" s="62">
        <v>365.23</v>
      </c>
      <c r="T700" s="68">
        <f t="shared" si="219"/>
        <v>2.0087650000000004</v>
      </c>
      <c r="U700" s="67">
        <v>7.34</v>
      </c>
      <c r="V700" s="66" t="s">
        <v>45</v>
      </c>
      <c r="W700" s="63">
        <v>0</v>
      </c>
      <c r="X700" s="93">
        <f t="shared" si="221"/>
        <v>12.18</v>
      </c>
      <c r="Y700" s="94">
        <f t="shared" si="222"/>
        <v>12.18</v>
      </c>
      <c r="Z700" s="68">
        <v>0</v>
      </c>
      <c r="AA700" s="69">
        <f t="shared" si="220"/>
        <v>140.78876500000001</v>
      </c>
      <c r="AB700" s="102"/>
      <c r="AC700" s="95" t="s">
        <v>1598</v>
      </c>
    </row>
    <row r="701" spans="1:29" x14ac:dyDescent="0.25">
      <c r="A701" s="96"/>
      <c r="B701" s="54">
        <v>80721</v>
      </c>
      <c r="C701" s="54" t="s">
        <v>3157</v>
      </c>
      <c r="D701" s="54" t="s">
        <v>3158</v>
      </c>
      <c r="E701" s="55">
        <v>45136</v>
      </c>
      <c r="F701" s="56" t="s">
        <v>44</v>
      </c>
      <c r="G701" s="54" t="s">
        <v>0</v>
      </c>
      <c r="H701" s="57" t="s">
        <v>69</v>
      </c>
      <c r="I701" s="58" t="s">
        <v>13</v>
      </c>
      <c r="J701" s="54" t="s">
        <v>3</v>
      </c>
      <c r="K701" s="59">
        <v>0.21</v>
      </c>
      <c r="L701" s="59">
        <v>0.35</v>
      </c>
      <c r="M701" s="59">
        <v>0.21</v>
      </c>
      <c r="N701" s="60">
        <v>1</v>
      </c>
      <c r="O701" s="60">
        <v>1</v>
      </c>
      <c r="P701" s="61">
        <v>3</v>
      </c>
      <c r="Q701" s="62">
        <v>18.87</v>
      </c>
      <c r="R701" s="63">
        <v>160.13999999999999</v>
      </c>
      <c r="S701" s="62">
        <v>365.23</v>
      </c>
      <c r="T701" s="68">
        <f t="shared" si="219"/>
        <v>2.0087650000000004</v>
      </c>
      <c r="U701" s="67">
        <v>7.34</v>
      </c>
      <c r="V701" s="66" t="s">
        <v>45</v>
      </c>
      <c r="W701" s="63">
        <v>0</v>
      </c>
      <c r="X701" s="93">
        <f t="shared" si="221"/>
        <v>12.18</v>
      </c>
      <c r="Y701" s="94">
        <f t="shared" si="222"/>
        <v>12.18</v>
      </c>
      <c r="Z701" s="68">
        <v>0</v>
      </c>
      <c r="AA701" s="69">
        <f t="shared" si="220"/>
        <v>193.84876500000001</v>
      </c>
      <c r="AB701" s="102"/>
      <c r="AC701" s="95" t="s">
        <v>3159</v>
      </c>
    </row>
    <row r="702" spans="1:29" x14ac:dyDescent="0.25">
      <c r="A702" s="96"/>
      <c r="B702" s="54">
        <v>80724</v>
      </c>
      <c r="C702" s="54" t="s">
        <v>3160</v>
      </c>
      <c r="D702" s="54" t="s">
        <v>3161</v>
      </c>
      <c r="E702" s="55">
        <v>45136</v>
      </c>
      <c r="F702" s="56" t="s">
        <v>44</v>
      </c>
      <c r="G702" s="54" t="s">
        <v>0</v>
      </c>
      <c r="H702" s="57" t="s">
        <v>76</v>
      </c>
      <c r="I702" s="58" t="s">
        <v>29</v>
      </c>
      <c r="J702" s="54" t="s">
        <v>3</v>
      </c>
      <c r="K702" s="59">
        <v>0.21</v>
      </c>
      <c r="L702" s="59">
        <v>0.35</v>
      </c>
      <c r="M702" s="59">
        <v>0.21</v>
      </c>
      <c r="N702" s="60">
        <v>1</v>
      </c>
      <c r="O702" s="60">
        <v>1</v>
      </c>
      <c r="P702" s="61">
        <v>3</v>
      </c>
      <c r="Q702" s="62">
        <v>31.06</v>
      </c>
      <c r="R702" s="63">
        <v>189.72</v>
      </c>
      <c r="S702" s="62">
        <v>730.46</v>
      </c>
      <c r="T702" s="68">
        <f t="shared" si="219"/>
        <v>4.0175300000000007</v>
      </c>
      <c r="U702" s="67">
        <v>7.34</v>
      </c>
      <c r="V702" s="66" t="s">
        <v>45</v>
      </c>
      <c r="W702" s="63">
        <v>0</v>
      </c>
      <c r="X702" s="93">
        <f t="shared" si="221"/>
        <v>12.18</v>
      </c>
      <c r="Y702" s="94">
        <f t="shared" si="222"/>
        <v>12.18</v>
      </c>
      <c r="Z702" s="68">
        <v>0</v>
      </c>
      <c r="AA702" s="69">
        <f t="shared" si="220"/>
        <v>225.43753000000001</v>
      </c>
      <c r="AB702" s="102"/>
      <c r="AC702" s="95" t="s">
        <v>3162</v>
      </c>
    </row>
    <row r="703" spans="1:29" x14ac:dyDescent="0.25">
      <c r="A703" s="96"/>
      <c r="B703" s="54">
        <v>80723</v>
      </c>
      <c r="C703" s="54" t="s">
        <v>3163</v>
      </c>
      <c r="D703" s="54" t="s">
        <v>3164</v>
      </c>
      <c r="E703" s="55">
        <v>45136</v>
      </c>
      <c r="F703" s="56" t="s">
        <v>44</v>
      </c>
      <c r="G703" s="54" t="s">
        <v>0</v>
      </c>
      <c r="H703" s="57" t="s">
        <v>75</v>
      </c>
      <c r="I703" s="58" t="s">
        <v>20</v>
      </c>
      <c r="J703" s="54" t="s">
        <v>3</v>
      </c>
      <c r="K703" s="59">
        <v>0.21</v>
      </c>
      <c r="L703" s="59">
        <v>0.35</v>
      </c>
      <c r="M703" s="59">
        <v>0.21</v>
      </c>
      <c r="N703" s="60">
        <v>1</v>
      </c>
      <c r="O703" s="60">
        <v>1</v>
      </c>
      <c r="P703" s="61">
        <v>3</v>
      </c>
      <c r="Q703" s="62">
        <v>25.66</v>
      </c>
      <c r="R703" s="63">
        <v>160.63</v>
      </c>
      <c r="S703" s="62">
        <v>730.46</v>
      </c>
      <c r="T703" s="68">
        <f t="shared" si="219"/>
        <v>4.0175300000000007</v>
      </c>
      <c r="U703" s="67">
        <v>7.34</v>
      </c>
      <c r="V703" s="66" t="s">
        <v>45</v>
      </c>
      <c r="W703" s="63">
        <v>0</v>
      </c>
      <c r="X703" s="93">
        <f t="shared" si="221"/>
        <v>12.18</v>
      </c>
      <c r="Y703" s="94">
        <f t="shared" si="222"/>
        <v>12.18</v>
      </c>
      <c r="Z703" s="68">
        <v>0</v>
      </c>
      <c r="AA703" s="69">
        <f t="shared" si="220"/>
        <v>196.34753000000001</v>
      </c>
      <c r="AB703" s="102"/>
      <c r="AC703" s="95" t="s">
        <v>3165</v>
      </c>
    </row>
    <row r="704" spans="1:29" x14ac:dyDescent="0.25">
      <c r="A704" s="96"/>
      <c r="B704" s="54">
        <v>80729</v>
      </c>
      <c r="C704" s="54" t="s">
        <v>3166</v>
      </c>
      <c r="D704" s="54" t="s">
        <v>3167</v>
      </c>
      <c r="E704" s="55">
        <v>45136</v>
      </c>
      <c r="F704" s="56" t="s">
        <v>44</v>
      </c>
      <c r="G704" s="54" t="s">
        <v>0</v>
      </c>
      <c r="H704" s="57" t="s">
        <v>53</v>
      </c>
      <c r="I704" s="58" t="s">
        <v>28</v>
      </c>
      <c r="J704" s="54" t="s">
        <v>3</v>
      </c>
      <c r="K704" s="59">
        <v>0</v>
      </c>
      <c r="L704" s="59">
        <v>0</v>
      </c>
      <c r="M704" s="59">
        <v>0</v>
      </c>
      <c r="N704" s="60">
        <v>2</v>
      </c>
      <c r="O704" s="60">
        <v>4</v>
      </c>
      <c r="P704" s="61">
        <v>12</v>
      </c>
      <c r="Q704" s="62">
        <v>29.66</v>
      </c>
      <c r="R704" s="63">
        <v>355.92</v>
      </c>
      <c r="S704" s="62">
        <v>798.92</v>
      </c>
      <c r="T704" s="68">
        <f t="shared" si="219"/>
        <v>4.3940600000000005</v>
      </c>
      <c r="U704" s="67">
        <v>7.34</v>
      </c>
      <c r="V704" s="66" t="s">
        <v>45</v>
      </c>
      <c r="W704" s="63">
        <v>0</v>
      </c>
      <c r="X704" s="93">
        <f t="shared" si="221"/>
        <v>48.72</v>
      </c>
      <c r="Y704" s="94">
        <f t="shared" si="222"/>
        <v>48.72</v>
      </c>
      <c r="Z704" s="68">
        <v>0</v>
      </c>
      <c r="AA704" s="69">
        <f t="shared" si="220"/>
        <v>465.09406000000001</v>
      </c>
      <c r="AB704" s="102"/>
      <c r="AC704" s="95" t="s">
        <v>3168</v>
      </c>
    </row>
    <row r="705" spans="1:29" x14ac:dyDescent="0.25">
      <c r="A705" s="96"/>
      <c r="B705" s="54">
        <v>80663</v>
      </c>
      <c r="C705" s="54" t="s">
        <v>3169</v>
      </c>
      <c r="D705" s="54" t="s">
        <v>3170</v>
      </c>
      <c r="E705" s="55">
        <v>45135</v>
      </c>
      <c r="F705" s="56" t="s">
        <v>44</v>
      </c>
      <c r="G705" s="54" t="s">
        <v>0</v>
      </c>
      <c r="H705" s="57" t="s">
        <v>72</v>
      </c>
      <c r="I705" s="58" t="s">
        <v>27</v>
      </c>
      <c r="J705" s="54" t="s">
        <v>3</v>
      </c>
      <c r="K705" s="59">
        <v>0</v>
      </c>
      <c r="L705" s="59">
        <v>0</v>
      </c>
      <c r="M705" s="59">
        <v>0</v>
      </c>
      <c r="N705" s="60">
        <v>4</v>
      </c>
      <c r="O705" s="60">
        <v>89</v>
      </c>
      <c r="P705" s="61">
        <v>158</v>
      </c>
      <c r="Q705" s="62">
        <v>24.97</v>
      </c>
      <c r="R705" s="63">
        <v>3945.26</v>
      </c>
      <c r="S705" s="62">
        <v>5646.06</v>
      </c>
      <c r="T705" s="68">
        <f t="shared" si="219"/>
        <v>31.053330000000006</v>
      </c>
      <c r="U705" s="67">
        <v>7.34</v>
      </c>
      <c r="V705" s="66" t="s">
        <v>45</v>
      </c>
      <c r="W705" s="63">
        <v>0</v>
      </c>
      <c r="X705" s="93">
        <f t="shared" si="221"/>
        <v>641.4799999999999</v>
      </c>
      <c r="Y705" s="94">
        <f t="shared" si="222"/>
        <v>641.4799999999999</v>
      </c>
      <c r="Z705" s="68">
        <v>0</v>
      </c>
      <c r="AA705" s="69">
        <f t="shared" si="220"/>
        <v>5266.6133300000001</v>
      </c>
      <c r="AB705" s="102"/>
      <c r="AC705" s="95" t="s">
        <v>3171</v>
      </c>
    </row>
    <row r="706" spans="1:29" x14ac:dyDescent="0.25">
      <c r="A706" s="96"/>
      <c r="B706" s="54">
        <v>80666</v>
      </c>
      <c r="C706" s="54" t="s">
        <v>3172</v>
      </c>
      <c r="D706" s="54" t="s">
        <v>3173</v>
      </c>
      <c r="E706" s="55">
        <v>45135</v>
      </c>
      <c r="F706" s="56" t="s">
        <v>44</v>
      </c>
      <c r="G706" s="54" t="s">
        <v>0</v>
      </c>
      <c r="H706" s="57" t="s">
        <v>77</v>
      </c>
      <c r="I706" s="58" t="s">
        <v>23</v>
      </c>
      <c r="J706" s="54" t="s">
        <v>3</v>
      </c>
      <c r="K706" s="59">
        <v>0</v>
      </c>
      <c r="L706" s="59">
        <v>0</v>
      </c>
      <c r="M706" s="59">
        <v>0</v>
      </c>
      <c r="N706" s="60">
        <v>58</v>
      </c>
      <c r="O706" s="60">
        <v>864</v>
      </c>
      <c r="P706" s="61">
        <v>887</v>
      </c>
      <c r="Q706" s="62">
        <v>12.05</v>
      </c>
      <c r="R706" s="63">
        <v>10688.35</v>
      </c>
      <c r="S706" s="62">
        <v>45814.85</v>
      </c>
      <c r="T706" s="68">
        <f t="shared" si="219"/>
        <v>251.98167500000002</v>
      </c>
      <c r="U706" s="67">
        <v>7.34</v>
      </c>
      <c r="V706" s="66" t="s">
        <v>45</v>
      </c>
      <c r="W706" s="63">
        <v>0</v>
      </c>
      <c r="X706" s="93">
        <f t="shared" si="221"/>
        <v>3601.22</v>
      </c>
      <c r="Y706" s="94">
        <f t="shared" si="222"/>
        <v>3601.22</v>
      </c>
      <c r="Z706" s="68">
        <v>0</v>
      </c>
      <c r="AA706" s="69">
        <f t="shared" si="220"/>
        <v>18150.111675</v>
      </c>
      <c r="AB706" s="102"/>
      <c r="AC706" s="95" t="s">
        <v>3174</v>
      </c>
    </row>
    <row r="707" spans="1:29" x14ac:dyDescent="0.25">
      <c r="A707" s="96"/>
      <c r="B707" s="54">
        <v>80625</v>
      </c>
      <c r="C707" s="54" t="s">
        <v>3175</v>
      </c>
      <c r="D707" s="54" t="s">
        <v>3176</v>
      </c>
      <c r="E707" s="55">
        <v>45135</v>
      </c>
      <c r="F707" s="56" t="s">
        <v>44</v>
      </c>
      <c r="G707" s="54" t="s">
        <v>0</v>
      </c>
      <c r="H707" s="57" t="s">
        <v>49</v>
      </c>
      <c r="I707" s="58" t="s">
        <v>7</v>
      </c>
      <c r="J707" s="54" t="s">
        <v>10</v>
      </c>
      <c r="K707" s="59">
        <v>0.15</v>
      </c>
      <c r="L707" s="59">
        <v>0.15</v>
      </c>
      <c r="M707" s="59">
        <v>0.19</v>
      </c>
      <c r="N707" s="60">
        <v>6</v>
      </c>
      <c r="O707" s="60">
        <v>4</v>
      </c>
      <c r="P707" s="61">
        <v>4</v>
      </c>
      <c r="Q707" s="62">
        <v>24.74</v>
      </c>
      <c r="R707" s="63">
        <v>175.02</v>
      </c>
      <c r="S707" s="62">
        <v>563.39</v>
      </c>
      <c r="T707" s="68">
        <f t="shared" ref="T707:T770" si="238">S707*0.55%</f>
        <v>3.0986450000000003</v>
      </c>
      <c r="U707" s="67">
        <v>7.34</v>
      </c>
      <c r="V707" s="66" t="s">
        <v>45</v>
      </c>
      <c r="W707" s="63">
        <v>0</v>
      </c>
      <c r="X707" s="93">
        <f t="shared" si="221"/>
        <v>16.239999999999998</v>
      </c>
      <c r="Y707" s="94">
        <f t="shared" si="222"/>
        <v>16.239999999999998</v>
      </c>
      <c r="Z707" s="68">
        <f t="shared" ref="Z707" si="239">P707*3.53</f>
        <v>14.12</v>
      </c>
      <c r="AA707" s="69">
        <f t="shared" ref="AA707:AA770" si="240">R707+T707+U707+W707+X707+Y707+Z707</f>
        <v>232.05864500000004</v>
      </c>
      <c r="AB707" s="102"/>
      <c r="AC707" s="95" t="s">
        <v>1206</v>
      </c>
    </row>
    <row r="708" spans="1:29" x14ac:dyDescent="0.25">
      <c r="A708" s="96"/>
      <c r="B708" s="54">
        <v>80601</v>
      </c>
      <c r="C708" s="54" t="s">
        <v>3177</v>
      </c>
      <c r="D708" s="54" t="s">
        <v>3178</v>
      </c>
      <c r="E708" s="55">
        <v>45135</v>
      </c>
      <c r="F708" s="56" t="s">
        <v>44</v>
      </c>
      <c r="G708" s="54" t="s">
        <v>0</v>
      </c>
      <c r="H708" s="57" t="s">
        <v>76</v>
      </c>
      <c r="I708" s="58" t="s">
        <v>29</v>
      </c>
      <c r="J708" s="54" t="s">
        <v>3</v>
      </c>
      <c r="K708" s="59">
        <v>0.21</v>
      </c>
      <c r="L708" s="59">
        <v>0.35</v>
      </c>
      <c r="M708" s="59">
        <v>0.21</v>
      </c>
      <c r="N708" s="60">
        <v>1</v>
      </c>
      <c r="O708" s="60">
        <v>1</v>
      </c>
      <c r="P708" s="61">
        <v>3</v>
      </c>
      <c r="Q708" s="62">
        <v>31.06</v>
      </c>
      <c r="R708" s="63">
        <v>189.72</v>
      </c>
      <c r="S708" s="62">
        <v>730.46</v>
      </c>
      <c r="T708" s="68">
        <f t="shared" si="238"/>
        <v>4.0175300000000007</v>
      </c>
      <c r="U708" s="67">
        <v>7.34</v>
      </c>
      <c r="V708" s="66" t="s">
        <v>45</v>
      </c>
      <c r="W708" s="63">
        <v>0</v>
      </c>
      <c r="X708" s="93">
        <f t="shared" ref="X708:X771" si="241">P708*4.06</f>
        <v>12.18</v>
      </c>
      <c r="Y708" s="94">
        <f t="shared" ref="Y708:Y771" si="242">P708*4.06</f>
        <v>12.18</v>
      </c>
      <c r="Z708" s="68">
        <v>0</v>
      </c>
      <c r="AA708" s="69">
        <f t="shared" si="240"/>
        <v>225.43753000000001</v>
      </c>
      <c r="AB708" s="102"/>
      <c r="AC708" s="95" t="s">
        <v>2938</v>
      </c>
    </row>
    <row r="709" spans="1:29" x14ac:dyDescent="0.25">
      <c r="A709" s="96"/>
      <c r="B709" s="54">
        <v>80599</v>
      </c>
      <c r="C709" s="54" t="s">
        <v>3179</v>
      </c>
      <c r="D709" s="54" t="s">
        <v>3180</v>
      </c>
      <c r="E709" s="55">
        <v>45135</v>
      </c>
      <c r="F709" s="56" t="s">
        <v>44</v>
      </c>
      <c r="G709" s="54" t="s">
        <v>0</v>
      </c>
      <c r="H709" s="57" t="s">
        <v>59</v>
      </c>
      <c r="I709" s="58" t="s">
        <v>4</v>
      </c>
      <c r="J709" s="54" t="s">
        <v>3</v>
      </c>
      <c r="K709" s="59">
        <v>0.21</v>
      </c>
      <c r="L709" s="59">
        <v>0.35</v>
      </c>
      <c r="M709" s="59">
        <v>0.21</v>
      </c>
      <c r="N709" s="60">
        <v>1</v>
      </c>
      <c r="O709" s="60">
        <v>1</v>
      </c>
      <c r="P709" s="61">
        <v>3</v>
      </c>
      <c r="Q709" s="62">
        <v>14.63</v>
      </c>
      <c r="R709" s="63">
        <v>121.73</v>
      </c>
      <c r="S709" s="62">
        <v>730.46</v>
      </c>
      <c r="T709" s="68">
        <f t="shared" si="238"/>
        <v>4.0175300000000007</v>
      </c>
      <c r="U709" s="67">
        <v>7.34</v>
      </c>
      <c r="V709" s="66" t="s">
        <v>64</v>
      </c>
      <c r="W709" s="63">
        <f t="shared" ref="W709" si="243">P709*3.53</f>
        <v>10.59</v>
      </c>
      <c r="X709" s="93">
        <f t="shared" si="241"/>
        <v>12.18</v>
      </c>
      <c r="Y709" s="94">
        <f t="shared" si="242"/>
        <v>12.18</v>
      </c>
      <c r="Z709" s="68">
        <v>0</v>
      </c>
      <c r="AA709" s="69">
        <f t="shared" si="240"/>
        <v>168.03753000000003</v>
      </c>
      <c r="AB709" s="102"/>
      <c r="AC709" s="95" t="s">
        <v>3181</v>
      </c>
    </row>
    <row r="710" spans="1:29" x14ac:dyDescent="0.25">
      <c r="A710" s="96"/>
      <c r="B710" s="54">
        <v>80600</v>
      </c>
      <c r="C710" s="54" t="s">
        <v>3182</v>
      </c>
      <c r="D710" s="54" t="s">
        <v>3183</v>
      </c>
      <c r="E710" s="55">
        <v>45135</v>
      </c>
      <c r="F710" s="56" t="s">
        <v>44</v>
      </c>
      <c r="G710" s="54" t="s">
        <v>0</v>
      </c>
      <c r="H710" s="57" t="s">
        <v>74</v>
      </c>
      <c r="I710" s="58" t="s">
        <v>8</v>
      </c>
      <c r="J710" s="54" t="s">
        <v>3</v>
      </c>
      <c r="K710" s="59">
        <v>0.21</v>
      </c>
      <c r="L710" s="59">
        <v>0.35</v>
      </c>
      <c r="M710" s="59">
        <v>0.21</v>
      </c>
      <c r="N710" s="60">
        <v>1</v>
      </c>
      <c r="O710" s="60">
        <v>1</v>
      </c>
      <c r="P710" s="61">
        <v>3</v>
      </c>
      <c r="Q710" s="62">
        <v>27.93</v>
      </c>
      <c r="R710" s="63">
        <v>189.68</v>
      </c>
      <c r="S710" s="62">
        <v>730.46</v>
      </c>
      <c r="T710" s="68">
        <f t="shared" si="238"/>
        <v>4.0175300000000007</v>
      </c>
      <c r="U710" s="67">
        <v>7.34</v>
      </c>
      <c r="V710" s="66" t="s">
        <v>45</v>
      </c>
      <c r="W710" s="63">
        <v>0</v>
      </c>
      <c r="X710" s="93">
        <f t="shared" si="241"/>
        <v>12.18</v>
      </c>
      <c r="Y710" s="94">
        <f t="shared" si="242"/>
        <v>12.18</v>
      </c>
      <c r="Z710" s="68">
        <v>0</v>
      </c>
      <c r="AA710" s="69">
        <f t="shared" si="240"/>
        <v>225.39753000000002</v>
      </c>
      <c r="AB710" s="102"/>
      <c r="AC710" s="95" t="s">
        <v>3184</v>
      </c>
    </row>
    <row r="711" spans="1:29" x14ac:dyDescent="0.25">
      <c r="A711" s="96"/>
      <c r="B711" s="54">
        <v>80603</v>
      </c>
      <c r="C711" s="54" t="s">
        <v>3185</v>
      </c>
      <c r="D711" s="54" t="s">
        <v>3186</v>
      </c>
      <c r="E711" s="55">
        <v>45134</v>
      </c>
      <c r="F711" s="56" t="s">
        <v>44</v>
      </c>
      <c r="G711" s="54" t="s">
        <v>0</v>
      </c>
      <c r="H711" s="57" t="s">
        <v>73</v>
      </c>
      <c r="I711" s="58" t="s">
        <v>26</v>
      </c>
      <c r="J711" s="54" t="s">
        <v>3</v>
      </c>
      <c r="K711" s="59">
        <v>0</v>
      </c>
      <c r="L711" s="59">
        <v>0</v>
      </c>
      <c r="M711" s="59">
        <v>0</v>
      </c>
      <c r="N711" s="60">
        <v>61</v>
      </c>
      <c r="O711" s="60">
        <v>1398</v>
      </c>
      <c r="P711" s="61">
        <v>2155</v>
      </c>
      <c r="Q711" s="62">
        <v>17.07</v>
      </c>
      <c r="R711" s="63">
        <v>36785.85</v>
      </c>
      <c r="S711" s="62">
        <v>94731.96</v>
      </c>
      <c r="T711" s="68">
        <f t="shared" si="238"/>
        <v>521.02578000000005</v>
      </c>
      <c r="U711" s="67">
        <v>7.34</v>
      </c>
      <c r="V711" s="66" t="s">
        <v>45</v>
      </c>
      <c r="W711" s="63">
        <v>0</v>
      </c>
      <c r="X711" s="93">
        <f t="shared" si="241"/>
        <v>8749.2999999999993</v>
      </c>
      <c r="Y711" s="94">
        <f t="shared" si="242"/>
        <v>8749.2999999999993</v>
      </c>
      <c r="Z711" s="68">
        <v>0</v>
      </c>
      <c r="AA711" s="69">
        <f t="shared" si="240"/>
        <v>54812.815780000004</v>
      </c>
      <c r="AB711" s="102"/>
      <c r="AC711" s="95" t="s">
        <v>3187</v>
      </c>
    </row>
    <row r="712" spans="1:29" x14ac:dyDescent="0.25">
      <c r="A712" s="96"/>
      <c r="B712" s="54">
        <v>80597</v>
      </c>
      <c r="C712" s="54" t="s">
        <v>3188</v>
      </c>
      <c r="D712" s="54" t="s">
        <v>3189</v>
      </c>
      <c r="E712" s="55">
        <v>45134</v>
      </c>
      <c r="F712" s="56" t="s">
        <v>44</v>
      </c>
      <c r="G712" s="54" t="s">
        <v>0</v>
      </c>
      <c r="H712" s="57" t="s">
        <v>56</v>
      </c>
      <c r="I712" s="58" t="s">
        <v>5</v>
      </c>
      <c r="J712" s="54" t="s">
        <v>3</v>
      </c>
      <c r="K712" s="59">
        <v>0.56999999999999995</v>
      </c>
      <c r="L712" s="59">
        <v>0.49</v>
      </c>
      <c r="M712" s="59">
        <v>0.83</v>
      </c>
      <c r="N712" s="60">
        <v>1</v>
      </c>
      <c r="O712" s="60">
        <v>21</v>
      </c>
      <c r="P712" s="61">
        <v>39</v>
      </c>
      <c r="Q712" s="62">
        <v>13.28</v>
      </c>
      <c r="R712" s="63">
        <v>517.91999999999996</v>
      </c>
      <c r="S712" s="62">
        <v>25608.6</v>
      </c>
      <c r="T712" s="68">
        <f t="shared" si="238"/>
        <v>140.84730000000002</v>
      </c>
      <c r="U712" s="67">
        <v>7.34</v>
      </c>
      <c r="V712" s="66" t="s">
        <v>64</v>
      </c>
      <c r="W712" s="63">
        <f t="shared" ref="W712" si="244">P712*3.53</f>
        <v>137.66999999999999</v>
      </c>
      <c r="X712" s="93">
        <f t="shared" si="241"/>
        <v>158.33999999999997</v>
      </c>
      <c r="Y712" s="94">
        <f t="shared" si="242"/>
        <v>158.33999999999997</v>
      </c>
      <c r="Z712" s="68">
        <v>0</v>
      </c>
      <c r="AA712" s="69">
        <f t="shared" si="240"/>
        <v>1120.4572999999998</v>
      </c>
      <c r="AB712" s="102"/>
      <c r="AC712" s="95" t="s">
        <v>3190</v>
      </c>
    </row>
    <row r="713" spans="1:29" x14ac:dyDescent="0.25">
      <c r="A713" s="96"/>
      <c r="B713" s="54">
        <v>80596</v>
      </c>
      <c r="C713" s="54" t="s">
        <v>3191</v>
      </c>
      <c r="D713" s="54" t="s">
        <v>3958</v>
      </c>
      <c r="E713" s="55">
        <v>45134</v>
      </c>
      <c r="F713" s="56" t="s">
        <v>44</v>
      </c>
      <c r="G713" s="54" t="s">
        <v>0</v>
      </c>
      <c r="H713" s="57" t="s">
        <v>71</v>
      </c>
      <c r="I713" s="58" t="s">
        <v>9</v>
      </c>
      <c r="J713" s="54" t="s">
        <v>3</v>
      </c>
      <c r="K713" s="59">
        <v>0.32</v>
      </c>
      <c r="L713" s="59">
        <v>0.39</v>
      </c>
      <c r="M713" s="59">
        <v>0.4</v>
      </c>
      <c r="N713" s="60">
        <v>1</v>
      </c>
      <c r="O713" s="60">
        <v>6</v>
      </c>
      <c r="P713" s="61">
        <v>8</v>
      </c>
      <c r="Q713" s="62">
        <v>10.89</v>
      </c>
      <c r="R713" s="63">
        <v>121.16</v>
      </c>
      <c r="S713" s="62">
        <v>2713.74</v>
      </c>
      <c r="T713" s="68">
        <f t="shared" si="238"/>
        <v>14.92557</v>
      </c>
      <c r="U713" s="67">
        <v>7.34</v>
      </c>
      <c r="V713" s="66" t="s">
        <v>45</v>
      </c>
      <c r="W713" s="63">
        <v>0</v>
      </c>
      <c r="X713" s="93">
        <f t="shared" si="241"/>
        <v>32.479999999999997</v>
      </c>
      <c r="Y713" s="94">
        <f t="shared" si="242"/>
        <v>32.479999999999997</v>
      </c>
      <c r="Z713" s="68">
        <v>0</v>
      </c>
      <c r="AA713" s="69">
        <f t="shared" si="240"/>
        <v>208.38556999999997</v>
      </c>
      <c r="AB713" s="102"/>
      <c r="AC713" s="95" t="s">
        <v>3192</v>
      </c>
    </row>
    <row r="714" spans="1:29" x14ac:dyDescent="0.25">
      <c r="A714" s="96"/>
      <c r="B714" s="54">
        <v>80595</v>
      </c>
      <c r="C714" s="54" t="s">
        <v>3193</v>
      </c>
      <c r="D714" s="54" t="s">
        <v>3194</v>
      </c>
      <c r="E714" s="55">
        <v>45134</v>
      </c>
      <c r="F714" s="56" t="s">
        <v>44</v>
      </c>
      <c r="G714" s="54" t="s">
        <v>0</v>
      </c>
      <c r="H714" s="57" t="s">
        <v>71</v>
      </c>
      <c r="I714" s="58" t="s">
        <v>9</v>
      </c>
      <c r="J714" s="54" t="s">
        <v>3</v>
      </c>
      <c r="K714" s="59">
        <v>0.56999999999999995</v>
      </c>
      <c r="L714" s="59">
        <v>0.4</v>
      </c>
      <c r="M714" s="59">
        <v>0.5</v>
      </c>
      <c r="N714" s="60">
        <v>2</v>
      </c>
      <c r="O714" s="60">
        <v>20</v>
      </c>
      <c r="P714" s="61">
        <v>38</v>
      </c>
      <c r="Q714" s="62">
        <v>9.51</v>
      </c>
      <c r="R714" s="63">
        <v>361.38</v>
      </c>
      <c r="S714" s="62">
        <v>4360.1000000000004</v>
      </c>
      <c r="T714" s="68">
        <f t="shared" si="238"/>
        <v>23.980550000000004</v>
      </c>
      <c r="U714" s="67">
        <v>7.34</v>
      </c>
      <c r="V714" s="66" t="s">
        <v>45</v>
      </c>
      <c r="W714" s="63">
        <v>0</v>
      </c>
      <c r="X714" s="93">
        <f t="shared" si="241"/>
        <v>154.27999999999997</v>
      </c>
      <c r="Y714" s="94">
        <f t="shared" si="242"/>
        <v>154.27999999999997</v>
      </c>
      <c r="Z714" s="68">
        <v>0</v>
      </c>
      <c r="AA714" s="69">
        <f t="shared" si="240"/>
        <v>701.26054999999997</v>
      </c>
      <c r="AB714" s="102"/>
      <c r="AC714" s="95" t="s">
        <v>3192</v>
      </c>
    </row>
    <row r="715" spans="1:29" x14ac:dyDescent="0.25">
      <c r="A715" s="96"/>
      <c r="B715" s="54">
        <v>80592</v>
      </c>
      <c r="C715" s="54" t="s">
        <v>3195</v>
      </c>
      <c r="D715" s="54" t="s">
        <v>3196</v>
      </c>
      <c r="E715" s="55">
        <v>45134</v>
      </c>
      <c r="F715" s="56" t="s">
        <v>44</v>
      </c>
      <c r="G715" s="54" t="s">
        <v>0</v>
      </c>
      <c r="H715" s="57" t="s">
        <v>54</v>
      </c>
      <c r="I715" s="58" t="s">
        <v>16</v>
      </c>
      <c r="J715" s="54" t="s">
        <v>3</v>
      </c>
      <c r="K715" s="59">
        <v>0.32</v>
      </c>
      <c r="L715" s="59">
        <v>0.39</v>
      </c>
      <c r="M715" s="59">
        <v>0.4</v>
      </c>
      <c r="N715" s="60">
        <v>1</v>
      </c>
      <c r="O715" s="60">
        <v>8</v>
      </c>
      <c r="P715" s="61">
        <v>8</v>
      </c>
      <c r="Q715" s="62">
        <v>9.2100000000000009</v>
      </c>
      <c r="R715" s="63">
        <v>107</v>
      </c>
      <c r="S715" s="62">
        <v>74686.86</v>
      </c>
      <c r="T715" s="68">
        <f t="shared" si="238"/>
        <v>410.77773000000002</v>
      </c>
      <c r="U715" s="67">
        <v>7.34</v>
      </c>
      <c r="V715" s="66" t="s">
        <v>64</v>
      </c>
      <c r="W715" s="63">
        <f t="shared" ref="W715:W716" si="245">P715*3.53</f>
        <v>28.24</v>
      </c>
      <c r="X715" s="93">
        <f t="shared" si="241"/>
        <v>32.479999999999997</v>
      </c>
      <c r="Y715" s="94">
        <f t="shared" si="242"/>
        <v>32.479999999999997</v>
      </c>
      <c r="Z715" s="68">
        <v>0</v>
      </c>
      <c r="AA715" s="69">
        <f t="shared" si="240"/>
        <v>618.3177300000001</v>
      </c>
      <c r="AB715" s="102"/>
      <c r="AC715" s="95" t="s">
        <v>3197</v>
      </c>
    </row>
    <row r="716" spans="1:29" x14ac:dyDescent="0.25">
      <c r="A716" s="96"/>
      <c r="B716" s="54">
        <v>80594</v>
      </c>
      <c r="C716" s="54" t="s">
        <v>3198</v>
      </c>
      <c r="D716" s="54" t="s">
        <v>3199</v>
      </c>
      <c r="E716" s="55">
        <v>45134</v>
      </c>
      <c r="F716" s="56" t="s">
        <v>44</v>
      </c>
      <c r="G716" s="54" t="s">
        <v>0</v>
      </c>
      <c r="H716" s="57" t="s">
        <v>3200</v>
      </c>
      <c r="I716" s="58" t="s">
        <v>11</v>
      </c>
      <c r="J716" s="54" t="s">
        <v>10</v>
      </c>
      <c r="K716" s="59">
        <v>0.32</v>
      </c>
      <c r="L716" s="59">
        <v>0.39</v>
      </c>
      <c r="M716" s="59">
        <v>0.4</v>
      </c>
      <c r="N716" s="60">
        <v>1</v>
      </c>
      <c r="O716" s="60">
        <v>8</v>
      </c>
      <c r="P716" s="61">
        <v>8</v>
      </c>
      <c r="Q716" s="62">
        <v>9.2899999999999991</v>
      </c>
      <c r="R716" s="63">
        <v>107.08</v>
      </c>
      <c r="S716" s="62">
        <v>74686.86</v>
      </c>
      <c r="T716" s="68">
        <f t="shared" si="238"/>
        <v>410.77773000000002</v>
      </c>
      <c r="U716" s="67">
        <v>7.34</v>
      </c>
      <c r="V716" s="66" t="s">
        <v>64</v>
      </c>
      <c r="W716" s="63">
        <f t="shared" si="245"/>
        <v>28.24</v>
      </c>
      <c r="X716" s="93">
        <f t="shared" si="241"/>
        <v>32.479999999999997</v>
      </c>
      <c r="Y716" s="94">
        <f t="shared" si="242"/>
        <v>32.479999999999997</v>
      </c>
      <c r="Z716" s="68">
        <f t="shared" ref="Z716" si="246">P716*3.53</f>
        <v>28.24</v>
      </c>
      <c r="AA716" s="69">
        <f t="shared" si="240"/>
        <v>646.63773000000015</v>
      </c>
      <c r="AB716" s="102"/>
      <c r="AC716" s="95" t="s">
        <v>3201</v>
      </c>
    </row>
    <row r="717" spans="1:29" x14ac:dyDescent="0.25">
      <c r="A717" s="96"/>
      <c r="B717" s="54">
        <v>80587</v>
      </c>
      <c r="C717" s="54" t="s">
        <v>3202</v>
      </c>
      <c r="D717" s="54" t="s">
        <v>3203</v>
      </c>
      <c r="E717" s="55">
        <v>45134</v>
      </c>
      <c r="F717" s="56" t="s">
        <v>44</v>
      </c>
      <c r="G717" s="54" t="s">
        <v>0</v>
      </c>
      <c r="H717" s="57" t="s">
        <v>74</v>
      </c>
      <c r="I717" s="58" t="s">
        <v>8</v>
      </c>
      <c r="J717" s="54" t="s">
        <v>3</v>
      </c>
      <c r="K717" s="59">
        <v>0.32</v>
      </c>
      <c r="L717" s="59">
        <v>0.39</v>
      </c>
      <c r="M717" s="59">
        <v>0.4</v>
      </c>
      <c r="N717" s="60">
        <v>1</v>
      </c>
      <c r="O717" s="60">
        <v>8</v>
      </c>
      <c r="P717" s="61">
        <v>8</v>
      </c>
      <c r="Q717" s="62">
        <v>27.93</v>
      </c>
      <c r="R717" s="63">
        <v>223.44</v>
      </c>
      <c r="S717" s="62">
        <v>74686.86</v>
      </c>
      <c r="T717" s="68">
        <f t="shared" si="238"/>
        <v>410.77773000000002</v>
      </c>
      <c r="U717" s="67">
        <v>7.34</v>
      </c>
      <c r="V717" s="66" t="s">
        <v>45</v>
      </c>
      <c r="W717" s="63">
        <v>0</v>
      </c>
      <c r="X717" s="93">
        <f t="shared" si="241"/>
        <v>32.479999999999997</v>
      </c>
      <c r="Y717" s="94">
        <f t="shared" si="242"/>
        <v>32.479999999999997</v>
      </c>
      <c r="Z717" s="68">
        <v>0</v>
      </c>
      <c r="AA717" s="69">
        <f t="shared" si="240"/>
        <v>706.51773000000014</v>
      </c>
      <c r="AB717" s="102"/>
      <c r="AC717" s="95" t="s">
        <v>3184</v>
      </c>
    </row>
    <row r="718" spans="1:29" x14ac:dyDescent="0.25">
      <c r="A718" s="96"/>
      <c r="B718" s="54">
        <v>80590</v>
      </c>
      <c r="C718" s="54" t="s">
        <v>3204</v>
      </c>
      <c r="D718" s="54" t="s">
        <v>3205</v>
      </c>
      <c r="E718" s="55">
        <v>45134</v>
      </c>
      <c r="F718" s="56" t="s">
        <v>44</v>
      </c>
      <c r="G718" s="54" t="s">
        <v>0</v>
      </c>
      <c r="H718" s="57" t="s">
        <v>59</v>
      </c>
      <c r="I718" s="58" t="s">
        <v>4</v>
      </c>
      <c r="J718" s="54" t="s">
        <v>3</v>
      </c>
      <c r="K718" s="59">
        <v>0.32</v>
      </c>
      <c r="L718" s="59">
        <v>0.39</v>
      </c>
      <c r="M718" s="59">
        <v>0.4</v>
      </c>
      <c r="N718" s="60">
        <v>1</v>
      </c>
      <c r="O718" s="60">
        <v>8</v>
      </c>
      <c r="P718" s="61">
        <v>8</v>
      </c>
      <c r="Q718" s="62">
        <v>14.63</v>
      </c>
      <c r="R718" s="63">
        <v>121.73</v>
      </c>
      <c r="S718" s="62">
        <v>74686.86</v>
      </c>
      <c r="T718" s="68">
        <f t="shared" si="238"/>
        <v>410.77773000000002</v>
      </c>
      <c r="U718" s="67">
        <v>7.34</v>
      </c>
      <c r="V718" s="66" t="s">
        <v>64</v>
      </c>
      <c r="W718" s="63">
        <f t="shared" ref="W718:W720" si="247">P718*3.53</f>
        <v>28.24</v>
      </c>
      <c r="X718" s="93">
        <f t="shared" si="241"/>
        <v>32.479999999999997</v>
      </c>
      <c r="Y718" s="94">
        <f t="shared" si="242"/>
        <v>32.479999999999997</v>
      </c>
      <c r="Z718" s="68">
        <v>0</v>
      </c>
      <c r="AA718" s="69">
        <f t="shared" si="240"/>
        <v>633.04773000000012</v>
      </c>
      <c r="AB718" s="102"/>
      <c r="AC718" s="95" t="s">
        <v>3181</v>
      </c>
    </row>
    <row r="719" spans="1:29" x14ac:dyDescent="0.25">
      <c r="A719" s="96"/>
      <c r="B719" s="54">
        <v>80593</v>
      </c>
      <c r="C719" s="54" t="s">
        <v>3206</v>
      </c>
      <c r="D719" s="54" t="s">
        <v>3207</v>
      </c>
      <c r="E719" s="55">
        <v>45134</v>
      </c>
      <c r="F719" s="56" t="s">
        <v>44</v>
      </c>
      <c r="G719" s="54" t="s">
        <v>0</v>
      </c>
      <c r="H719" s="57" t="s">
        <v>58</v>
      </c>
      <c r="I719" s="58" t="s">
        <v>17</v>
      </c>
      <c r="J719" s="54" t="s">
        <v>3</v>
      </c>
      <c r="K719" s="59">
        <v>0.56999999999999995</v>
      </c>
      <c r="L719" s="59">
        <v>0.49</v>
      </c>
      <c r="M719" s="59">
        <v>0.83</v>
      </c>
      <c r="N719" s="60">
        <v>1</v>
      </c>
      <c r="O719" s="60">
        <v>19</v>
      </c>
      <c r="P719" s="61">
        <v>39</v>
      </c>
      <c r="Q719" s="62">
        <v>14.18</v>
      </c>
      <c r="R719" s="63">
        <v>553.02</v>
      </c>
      <c r="S719" s="62">
        <v>18291.86</v>
      </c>
      <c r="T719" s="68">
        <f t="shared" si="238"/>
        <v>100.60523000000002</v>
      </c>
      <c r="U719" s="67">
        <v>7.34</v>
      </c>
      <c r="V719" s="66" t="s">
        <v>64</v>
      </c>
      <c r="W719" s="63">
        <f t="shared" si="247"/>
        <v>137.66999999999999</v>
      </c>
      <c r="X719" s="93">
        <f t="shared" si="241"/>
        <v>158.33999999999997</v>
      </c>
      <c r="Y719" s="94">
        <f t="shared" si="242"/>
        <v>158.33999999999997</v>
      </c>
      <c r="Z719" s="68">
        <v>0</v>
      </c>
      <c r="AA719" s="69">
        <f t="shared" si="240"/>
        <v>1115.3152299999999</v>
      </c>
      <c r="AB719" s="102"/>
      <c r="AC719" s="95" t="s">
        <v>3208</v>
      </c>
    </row>
    <row r="720" spans="1:29" x14ac:dyDescent="0.25">
      <c r="A720" s="96"/>
      <c r="B720" s="54">
        <v>80588</v>
      </c>
      <c r="C720" s="54" t="s">
        <v>3209</v>
      </c>
      <c r="D720" s="54" t="s">
        <v>3210</v>
      </c>
      <c r="E720" s="55">
        <v>45134</v>
      </c>
      <c r="F720" s="56" t="s">
        <v>44</v>
      </c>
      <c r="G720" s="54" t="s">
        <v>0</v>
      </c>
      <c r="H720" s="57" t="s">
        <v>55</v>
      </c>
      <c r="I720" s="58" t="s">
        <v>18</v>
      </c>
      <c r="J720" s="54" t="s">
        <v>3</v>
      </c>
      <c r="K720" s="59">
        <v>0.32</v>
      </c>
      <c r="L720" s="59">
        <v>0.39</v>
      </c>
      <c r="M720" s="59">
        <v>0.4</v>
      </c>
      <c r="N720" s="60">
        <v>1</v>
      </c>
      <c r="O720" s="60">
        <v>8</v>
      </c>
      <c r="P720" s="61">
        <v>8</v>
      </c>
      <c r="Q720" s="62">
        <v>11.64</v>
      </c>
      <c r="R720" s="63">
        <v>107.02</v>
      </c>
      <c r="S720" s="62">
        <v>7316.74</v>
      </c>
      <c r="T720" s="68">
        <f t="shared" si="238"/>
        <v>40.242070000000005</v>
      </c>
      <c r="U720" s="67">
        <v>7.34</v>
      </c>
      <c r="V720" s="66" t="s">
        <v>64</v>
      </c>
      <c r="W720" s="63">
        <f t="shared" si="247"/>
        <v>28.24</v>
      </c>
      <c r="X720" s="93">
        <f t="shared" si="241"/>
        <v>32.479999999999997</v>
      </c>
      <c r="Y720" s="94">
        <f t="shared" si="242"/>
        <v>32.479999999999997</v>
      </c>
      <c r="Z720" s="68">
        <v>0</v>
      </c>
      <c r="AA720" s="69">
        <f t="shared" si="240"/>
        <v>247.80206999999999</v>
      </c>
      <c r="AB720" s="102"/>
      <c r="AC720" s="95" t="s">
        <v>3211</v>
      </c>
    </row>
    <row r="721" spans="1:29" x14ac:dyDescent="0.25">
      <c r="A721" s="96"/>
      <c r="B721" s="54">
        <v>80585</v>
      </c>
      <c r="C721" s="54" t="s">
        <v>3212</v>
      </c>
      <c r="D721" s="54" t="s">
        <v>3213</v>
      </c>
      <c r="E721" s="55">
        <v>45134</v>
      </c>
      <c r="F721" s="56" t="s">
        <v>44</v>
      </c>
      <c r="G721" s="54" t="s">
        <v>0</v>
      </c>
      <c r="H721" s="57" t="s">
        <v>236</v>
      </c>
      <c r="I721" s="58" t="s">
        <v>20</v>
      </c>
      <c r="J721" s="54" t="s">
        <v>10</v>
      </c>
      <c r="K721" s="59">
        <v>0.32</v>
      </c>
      <c r="L721" s="59">
        <v>0.39</v>
      </c>
      <c r="M721" s="59">
        <v>0.4</v>
      </c>
      <c r="N721" s="60">
        <v>1</v>
      </c>
      <c r="O721" s="60">
        <v>7</v>
      </c>
      <c r="P721" s="61">
        <v>8</v>
      </c>
      <c r="Q721" s="62">
        <v>25.66</v>
      </c>
      <c r="R721" s="63">
        <v>205.28</v>
      </c>
      <c r="S721" s="62">
        <v>44812.11</v>
      </c>
      <c r="T721" s="68">
        <f t="shared" si="238"/>
        <v>246.46660500000002</v>
      </c>
      <c r="U721" s="67">
        <v>7.34</v>
      </c>
      <c r="V721" s="66" t="s">
        <v>45</v>
      </c>
      <c r="W721" s="63">
        <v>0</v>
      </c>
      <c r="X721" s="93">
        <f t="shared" si="241"/>
        <v>32.479999999999997</v>
      </c>
      <c r="Y721" s="94">
        <f t="shared" si="242"/>
        <v>32.479999999999997</v>
      </c>
      <c r="Z721" s="68">
        <f t="shared" ref="Z721:Z722" si="248">P721*3.53</f>
        <v>28.24</v>
      </c>
      <c r="AA721" s="69">
        <f t="shared" si="240"/>
        <v>552.28660500000001</v>
      </c>
      <c r="AB721" s="102"/>
      <c r="AC721" s="95" t="s">
        <v>3214</v>
      </c>
    </row>
    <row r="722" spans="1:29" x14ac:dyDescent="0.25">
      <c r="A722" s="96"/>
      <c r="B722" s="54">
        <v>80584</v>
      </c>
      <c r="C722" s="54" t="s">
        <v>3215</v>
      </c>
      <c r="D722" s="54" t="s">
        <v>3216</v>
      </c>
      <c r="E722" s="55">
        <v>45134</v>
      </c>
      <c r="F722" s="56" t="s">
        <v>44</v>
      </c>
      <c r="G722" s="54" t="s">
        <v>0</v>
      </c>
      <c r="H722" s="57" t="s">
        <v>3217</v>
      </c>
      <c r="I722" s="58" t="s">
        <v>20</v>
      </c>
      <c r="J722" s="54" t="s">
        <v>10</v>
      </c>
      <c r="K722" s="59">
        <v>0.56999999999999995</v>
      </c>
      <c r="L722" s="59">
        <v>0.49</v>
      </c>
      <c r="M722" s="59">
        <v>0.83</v>
      </c>
      <c r="N722" s="60">
        <v>1</v>
      </c>
      <c r="O722" s="60">
        <v>16</v>
      </c>
      <c r="P722" s="61">
        <v>39</v>
      </c>
      <c r="Q722" s="62">
        <v>22.42</v>
      </c>
      <c r="R722" s="63">
        <v>874.38</v>
      </c>
      <c r="S722" s="62">
        <v>7839.37</v>
      </c>
      <c r="T722" s="68">
        <f t="shared" si="238"/>
        <v>43.116535000000006</v>
      </c>
      <c r="U722" s="67">
        <v>7.34</v>
      </c>
      <c r="V722" s="66" t="s">
        <v>64</v>
      </c>
      <c r="W722" s="63">
        <f t="shared" ref="W722:W725" si="249">P722*3.53</f>
        <v>137.66999999999999</v>
      </c>
      <c r="X722" s="93">
        <f t="shared" si="241"/>
        <v>158.33999999999997</v>
      </c>
      <c r="Y722" s="94">
        <f t="shared" si="242"/>
        <v>158.33999999999997</v>
      </c>
      <c r="Z722" s="68">
        <f t="shared" si="248"/>
        <v>137.66999999999999</v>
      </c>
      <c r="AA722" s="69">
        <f t="shared" si="240"/>
        <v>1516.8565349999999</v>
      </c>
      <c r="AB722" s="102"/>
      <c r="AC722" s="95" t="s">
        <v>3218</v>
      </c>
    </row>
    <row r="723" spans="1:29" x14ac:dyDescent="0.25">
      <c r="A723" s="96"/>
      <c r="B723" s="54">
        <v>80591</v>
      </c>
      <c r="C723" s="54" t="s">
        <v>3219</v>
      </c>
      <c r="D723" s="54" t="s">
        <v>3220</v>
      </c>
      <c r="E723" s="55">
        <v>45134</v>
      </c>
      <c r="F723" s="56" t="s">
        <v>44</v>
      </c>
      <c r="G723" s="54" t="s">
        <v>0</v>
      </c>
      <c r="H723" s="57" t="s">
        <v>69</v>
      </c>
      <c r="I723" s="58" t="s">
        <v>13</v>
      </c>
      <c r="J723" s="54" t="s">
        <v>3</v>
      </c>
      <c r="K723" s="59">
        <v>0.56999999999999995</v>
      </c>
      <c r="L723" s="59">
        <v>0.49</v>
      </c>
      <c r="M723" s="59">
        <v>0.83</v>
      </c>
      <c r="N723" s="60">
        <v>1</v>
      </c>
      <c r="O723" s="60">
        <v>17</v>
      </c>
      <c r="P723" s="61">
        <v>39</v>
      </c>
      <c r="Q723" s="62">
        <v>16.39</v>
      </c>
      <c r="R723" s="63">
        <v>639.21</v>
      </c>
      <c r="S723" s="62">
        <v>12804.3</v>
      </c>
      <c r="T723" s="68">
        <f t="shared" si="238"/>
        <v>70.423650000000009</v>
      </c>
      <c r="U723" s="67">
        <v>7.34</v>
      </c>
      <c r="V723" s="66" t="s">
        <v>64</v>
      </c>
      <c r="W723" s="63">
        <f t="shared" si="249"/>
        <v>137.66999999999999</v>
      </c>
      <c r="X723" s="93">
        <f t="shared" si="241"/>
        <v>158.33999999999997</v>
      </c>
      <c r="Y723" s="94">
        <f t="shared" si="242"/>
        <v>158.33999999999997</v>
      </c>
      <c r="Z723" s="68">
        <v>0</v>
      </c>
      <c r="AA723" s="69">
        <f t="shared" si="240"/>
        <v>1171.3236499999998</v>
      </c>
      <c r="AB723" s="102"/>
      <c r="AC723" s="95" t="s">
        <v>3221</v>
      </c>
    </row>
    <row r="724" spans="1:29" x14ac:dyDescent="0.25">
      <c r="A724" s="96"/>
      <c r="B724" s="54">
        <v>80589</v>
      </c>
      <c r="C724" s="54" t="s">
        <v>3222</v>
      </c>
      <c r="D724" s="54" t="s">
        <v>3223</v>
      </c>
      <c r="E724" s="55">
        <v>45134</v>
      </c>
      <c r="F724" s="56" t="s">
        <v>44</v>
      </c>
      <c r="G724" s="54" t="s">
        <v>0</v>
      </c>
      <c r="H724" s="57" t="s">
        <v>59</v>
      </c>
      <c r="I724" s="58" t="s">
        <v>4</v>
      </c>
      <c r="J724" s="54" t="s">
        <v>3</v>
      </c>
      <c r="K724" s="59">
        <v>0.3</v>
      </c>
      <c r="L724" s="59">
        <v>0.4</v>
      </c>
      <c r="M724" s="59">
        <v>0.38</v>
      </c>
      <c r="N724" s="60">
        <v>1</v>
      </c>
      <c r="O724" s="60">
        <v>8</v>
      </c>
      <c r="P724" s="61">
        <v>8</v>
      </c>
      <c r="Q724" s="62">
        <v>14.63</v>
      </c>
      <c r="R724" s="63">
        <v>121.73</v>
      </c>
      <c r="S724" s="62">
        <v>6532.81</v>
      </c>
      <c r="T724" s="68">
        <f t="shared" si="238"/>
        <v>35.930455000000009</v>
      </c>
      <c r="U724" s="67">
        <v>7.34</v>
      </c>
      <c r="V724" s="66" t="s">
        <v>64</v>
      </c>
      <c r="W724" s="63">
        <f t="shared" si="249"/>
        <v>28.24</v>
      </c>
      <c r="X724" s="93">
        <f t="shared" si="241"/>
        <v>32.479999999999997</v>
      </c>
      <c r="Y724" s="94">
        <f t="shared" si="242"/>
        <v>32.479999999999997</v>
      </c>
      <c r="Z724" s="68">
        <v>0</v>
      </c>
      <c r="AA724" s="69">
        <f t="shared" si="240"/>
        <v>258.20045500000003</v>
      </c>
      <c r="AB724" s="102"/>
      <c r="AC724" s="95" t="s">
        <v>3181</v>
      </c>
    </row>
    <row r="725" spans="1:29" x14ac:dyDescent="0.25">
      <c r="A725" s="96"/>
      <c r="B725" s="54">
        <v>80586</v>
      </c>
      <c r="C725" s="54" t="s">
        <v>3224</v>
      </c>
      <c r="D725" s="54" t="s">
        <v>3225</v>
      </c>
      <c r="E725" s="55">
        <v>45134</v>
      </c>
      <c r="F725" s="56" t="s">
        <v>44</v>
      </c>
      <c r="G725" s="54" t="s">
        <v>0</v>
      </c>
      <c r="H725" s="57" t="s">
        <v>74</v>
      </c>
      <c r="I725" s="58" t="s">
        <v>8</v>
      </c>
      <c r="J725" s="54" t="s">
        <v>3</v>
      </c>
      <c r="K725" s="59">
        <v>0.56999999999999995</v>
      </c>
      <c r="L725" s="59">
        <v>0.49</v>
      </c>
      <c r="M725" s="59">
        <v>0.83</v>
      </c>
      <c r="N725" s="60">
        <v>1</v>
      </c>
      <c r="O725" s="60">
        <v>16</v>
      </c>
      <c r="P725" s="61">
        <v>39</v>
      </c>
      <c r="Q725" s="62">
        <v>24.45</v>
      </c>
      <c r="R725" s="63">
        <v>953.55</v>
      </c>
      <c r="S725" s="62">
        <v>10975.12</v>
      </c>
      <c r="T725" s="68">
        <f t="shared" si="238"/>
        <v>60.363160000000008</v>
      </c>
      <c r="U725" s="67">
        <v>7.34</v>
      </c>
      <c r="V725" s="66" t="s">
        <v>64</v>
      </c>
      <c r="W725" s="63">
        <f t="shared" si="249"/>
        <v>137.66999999999999</v>
      </c>
      <c r="X725" s="93">
        <f t="shared" si="241"/>
        <v>158.33999999999997</v>
      </c>
      <c r="Y725" s="94">
        <f t="shared" si="242"/>
        <v>158.33999999999997</v>
      </c>
      <c r="Z725" s="68">
        <v>0</v>
      </c>
      <c r="AA725" s="69">
        <f t="shared" si="240"/>
        <v>1475.6031599999999</v>
      </c>
      <c r="AB725" s="102"/>
      <c r="AC725" s="95" t="s">
        <v>3184</v>
      </c>
    </row>
    <row r="726" spans="1:29" x14ac:dyDescent="0.25">
      <c r="A726" s="96"/>
      <c r="B726" s="54">
        <v>79927</v>
      </c>
      <c r="C726" s="54" t="s">
        <v>3226</v>
      </c>
      <c r="D726" s="54" t="s">
        <v>3227</v>
      </c>
      <c r="E726" s="55">
        <v>45131</v>
      </c>
      <c r="F726" s="56" t="s">
        <v>44</v>
      </c>
      <c r="G726" s="54" t="s">
        <v>0</v>
      </c>
      <c r="H726" s="57" t="s">
        <v>58</v>
      </c>
      <c r="I726" s="58" t="s">
        <v>17</v>
      </c>
      <c r="J726" s="54" t="s">
        <v>3</v>
      </c>
      <c r="K726" s="59">
        <v>0.56999999999999995</v>
      </c>
      <c r="L726" s="59">
        <v>0.49</v>
      </c>
      <c r="M726" s="59">
        <v>0.83</v>
      </c>
      <c r="N726" s="60">
        <v>4</v>
      </c>
      <c r="O726" s="60">
        <v>92</v>
      </c>
      <c r="P726" s="61">
        <v>155</v>
      </c>
      <c r="Q726" s="62">
        <v>12.4</v>
      </c>
      <c r="R726" s="63">
        <v>1922</v>
      </c>
      <c r="S726" s="62">
        <v>206433.54</v>
      </c>
      <c r="T726" s="68">
        <f t="shared" si="238"/>
        <v>1135.3844700000002</v>
      </c>
      <c r="U726" s="67">
        <v>7.34</v>
      </c>
      <c r="V726" s="66" t="s">
        <v>45</v>
      </c>
      <c r="W726" s="63">
        <v>0</v>
      </c>
      <c r="X726" s="93">
        <f t="shared" si="241"/>
        <v>629.29999999999995</v>
      </c>
      <c r="Y726" s="94">
        <f t="shared" si="242"/>
        <v>629.29999999999995</v>
      </c>
      <c r="Z726" s="68">
        <v>0</v>
      </c>
      <c r="AA726" s="69">
        <f t="shared" si="240"/>
        <v>4323.3244700000005</v>
      </c>
      <c r="AB726" s="102"/>
      <c r="AC726" s="95" t="s">
        <v>3228</v>
      </c>
    </row>
    <row r="727" spans="1:29" x14ac:dyDescent="0.25">
      <c r="A727" s="97"/>
      <c r="B727" s="54">
        <v>78848</v>
      </c>
      <c r="C727" s="54" t="s">
        <v>3229</v>
      </c>
      <c r="D727" s="54" t="s">
        <v>3959</v>
      </c>
      <c r="E727" s="55">
        <v>45123</v>
      </c>
      <c r="F727" s="56" t="s">
        <v>44</v>
      </c>
      <c r="G727" s="54" t="s">
        <v>0</v>
      </c>
      <c r="H727" s="57" t="s">
        <v>71</v>
      </c>
      <c r="I727" s="58" t="s">
        <v>9</v>
      </c>
      <c r="J727" s="54" t="s">
        <v>3</v>
      </c>
      <c r="K727" s="59">
        <v>0.3</v>
      </c>
      <c r="L727" s="59">
        <v>0.4</v>
      </c>
      <c r="M727" s="59">
        <v>0.38</v>
      </c>
      <c r="N727" s="60">
        <v>1</v>
      </c>
      <c r="O727" s="60">
        <v>6</v>
      </c>
      <c r="P727" s="61">
        <v>8</v>
      </c>
      <c r="Q727" s="62">
        <v>10.89</v>
      </c>
      <c r="R727" s="63">
        <v>121.16</v>
      </c>
      <c r="S727" s="62">
        <v>880</v>
      </c>
      <c r="T727" s="68">
        <f t="shared" si="238"/>
        <v>4.8400000000000007</v>
      </c>
      <c r="U727" s="67">
        <v>7.34</v>
      </c>
      <c r="V727" s="66" t="s">
        <v>45</v>
      </c>
      <c r="W727" s="63">
        <v>0</v>
      </c>
      <c r="X727" s="93">
        <f t="shared" si="241"/>
        <v>32.479999999999997</v>
      </c>
      <c r="Y727" s="94">
        <f t="shared" si="242"/>
        <v>32.479999999999997</v>
      </c>
      <c r="Z727" s="68">
        <v>0</v>
      </c>
      <c r="AA727" s="69">
        <f t="shared" si="240"/>
        <v>198.29999999999998</v>
      </c>
      <c r="AB727" s="103"/>
      <c r="AC727" s="95" t="s">
        <v>2333</v>
      </c>
    </row>
    <row r="728" spans="1:29" x14ac:dyDescent="0.25">
      <c r="A728" s="87">
        <v>4552</v>
      </c>
      <c r="B728" s="38">
        <v>79547</v>
      </c>
      <c r="C728" s="38" t="s">
        <v>3230</v>
      </c>
      <c r="D728" s="38" t="s">
        <v>3231</v>
      </c>
      <c r="E728" s="39">
        <v>45127</v>
      </c>
      <c r="F728" s="40" t="s">
        <v>44</v>
      </c>
      <c r="G728" s="38" t="s">
        <v>0</v>
      </c>
      <c r="H728" s="41" t="s">
        <v>77</v>
      </c>
      <c r="I728" s="42" t="s">
        <v>23</v>
      </c>
      <c r="J728" s="38" t="s">
        <v>3</v>
      </c>
      <c r="K728" s="43">
        <v>0.21</v>
      </c>
      <c r="L728" s="43">
        <v>0.35</v>
      </c>
      <c r="M728" s="43">
        <v>0.2</v>
      </c>
      <c r="N728" s="44">
        <v>2</v>
      </c>
      <c r="O728" s="44">
        <v>1</v>
      </c>
      <c r="P728" s="45">
        <v>5</v>
      </c>
      <c r="Q728" s="46">
        <v>20.38</v>
      </c>
      <c r="R728" s="47">
        <v>148.38999999999999</v>
      </c>
      <c r="S728" s="46">
        <v>1037.32</v>
      </c>
      <c r="T728" s="52">
        <f t="shared" si="238"/>
        <v>5.70526</v>
      </c>
      <c r="U728" s="51">
        <v>7.34</v>
      </c>
      <c r="V728" s="50" t="s">
        <v>45</v>
      </c>
      <c r="W728" s="47">
        <v>0</v>
      </c>
      <c r="X728" s="84">
        <f t="shared" si="241"/>
        <v>20.299999999999997</v>
      </c>
      <c r="Y728" s="85">
        <f t="shared" si="242"/>
        <v>20.299999999999997</v>
      </c>
      <c r="Z728" s="52">
        <v>0</v>
      </c>
      <c r="AA728" s="53">
        <f t="shared" si="240"/>
        <v>202.03525999999999</v>
      </c>
      <c r="AB728" s="98" t="s">
        <v>3989</v>
      </c>
      <c r="AC728" s="86" t="s">
        <v>3232</v>
      </c>
    </row>
    <row r="729" spans="1:29" x14ac:dyDescent="0.25">
      <c r="A729" s="88"/>
      <c r="B729" s="38">
        <v>79548</v>
      </c>
      <c r="C729" s="38" t="s">
        <v>3233</v>
      </c>
      <c r="D729" s="38" t="s">
        <v>3234</v>
      </c>
      <c r="E729" s="39">
        <v>45127</v>
      </c>
      <c r="F729" s="40" t="s">
        <v>44</v>
      </c>
      <c r="G729" s="38" t="s">
        <v>0</v>
      </c>
      <c r="H729" s="41" t="s">
        <v>67</v>
      </c>
      <c r="I729" s="42" t="s">
        <v>22</v>
      </c>
      <c r="J729" s="38" t="s">
        <v>3</v>
      </c>
      <c r="K729" s="43">
        <v>0.26</v>
      </c>
      <c r="L729" s="43">
        <v>0.39</v>
      </c>
      <c r="M729" s="43">
        <v>0.35</v>
      </c>
      <c r="N729" s="44">
        <v>1</v>
      </c>
      <c r="O729" s="44">
        <v>4</v>
      </c>
      <c r="P729" s="45">
        <v>6</v>
      </c>
      <c r="Q729" s="46">
        <v>25.77</v>
      </c>
      <c r="R729" s="47">
        <v>194.48</v>
      </c>
      <c r="S729" s="46">
        <v>8995.82</v>
      </c>
      <c r="T729" s="52">
        <f t="shared" si="238"/>
        <v>49.47701</v>
      </c>
      <c r="U729" s="51">
        <v>7.34</v>
      </c>
      <c r="V729" s="50" t="s">
        <v>45</v>
      </c>
      <c r="W729" s="47">
        <v>0</v>
      </c>
      <c r="X729" s="84">
        <f t="shared" si="241"/>
        <v>24.36</v>
      </c>
      <c r="Y729" s="85">
        <f t="shared" si="242"/>
        <v>24.36</v>
      </c>
      <c r="Z729" s="52">
        <v>0</v>
      </c>
      <c r="AA729" s="53">
        <f t="shared" si="240"/>
        <v>300.01701000000003</v>
      </c>
      <c r="AB729" s="99"/>
      <c r="AC729" s="86" t="s">
        <v>3235</v>
      </c>
    </row>
    <row r="730" spans="1:29" x14ac:dyDescent="0.25">
      <c r="A730" s="88"/>
      <c r="B730" s="38">
        <v>79561</v>
      </c>
      <c r="C730" s="38" t="s">
        <v>3236</v>
      </c>
      <c r="D730" s="38" t="s">
        <v>3237</v>
      </c>
      <c r="E730" s="39">
        <v>45127</v>
      </c>
      <c r="F730" s="40" t="s">
        <v>44</v>
      </c>
      <c r="G730" s="38" t="s">
        <v>0</v>
      </c>
      <c r="H730" s="41" t="s">
        <v>106</v>
      </c>
      <c r="I730" s="42" t="s">
        <v>16</v>
      </c>
      <c r="J730" s="38" t="s">
        <v>10</v>
      </c>
      <c r="K730" s="43">
        <v>0.56999999999999995</v>
      </c>
      <c r="L730" s="43">
        <v>0.49</v>
      </c>
      <c r="M730" s="43">
        <v>0.83</v>
      </c>
      <c r="N730" s="44">
        <v>2</v>
      </c>
      <c r="O730" s="44">
        <v>43</v>
      </c>
      <c r="P730" s="45">
        <v>77</v>
      </c>
      <c r="Q730" s="46">
        <v>7.01</v>
      </c>
      <c r="R730" s="47">
        <v>539.77</v>
      </c>
      <c r="S730" s="46">
        <v>45785.59</v>
      </c>
      <c r="T730" s="52">
        <f t="shared" si="238"/>
        <v>251.82074500000002</v>
      </c>
      <c r="U730" s="51">
        <v>7.34</v>
      </c>
      <c r="V730" s="50" t="s">
        <v>45</v>
      </c>
      <c r="W730" s="47">
        <v>0</v>
      </c>
      <c r="X730" s="84">
        <f t="shared" si="241"/>
        <v>312.61999999999995</v>
      </c>
      <c r="Y730" s="85">
        <f t="shared" si="242"/>
        <v>312.61999999999995</v>
      </c>
      <c r="Z730" s="52">
        <f t="shared" ref="Z730" si="250">P730*3.53</f>
        <v>271.81</v>
      </c>
      <c r="AA730" s="53">
        <f t="shared" si="240"/>
        <v>1695.9807449999998</v>
      </c>
      <c r="AB730" s="99"/>
      <c r="AC730" s="86" t="s">
        <v>3238</v>
      </c>
    </row>
    <row r="731" spans="1:29" x14ac:dyDescent="0.25">
      <c r="A731" s="88"/>
      <c r="B731" s="38">
        <v>81063</v>
      </c>
      <c r="C731" s="38" t="s">
        <v>3239</v>
      </c>
      <c r="D731" s="38" t="s">
        <v>3240</v>
      </c>
      <c r="E731" s="39">
        <v>45138</v>
      </c>
      <c r="F731" s="40" t="s">
        <v>44</v>
      </c>
      <c r="G731" s="38" t="s">
        <v>0</v>
      </c>
      <c r="H731" s="41" t="s">
        <v>61</v>
      </c>
      <c r="I731" s="42" t="s">
        <v>24</v>
      </c>
      <c r="J731" s="38" t="s">
        <v>3</v>
      </c>
      <c r="K731" s="43">
        <v>0.3</v>
      </c>
      <c r="L731" s="43">
        <v>0.4</v>
      </c>
      <c r="M731" s="43">
        <v>0.38</v>
      </c>
      <c r="N731" s="44">
        <v>1</v>
      </c>
      <c r="O731" s="44">
        <v>7</v>
      </c>
      <c r="P731" s="45">
        <v>8</v>
      </c>
      <c r="Q731" s="46">
        <v>21.26</v>
      </c>
      <c r="R731" s="47">
        <v>170.08</v>
      </c>
      <c r="S731" s="46">
        <v>898.48</v>
      </c>
      <c r="T731" s="52">
        <f t="shared" si="238"/>
        <v>4.9416400000000005</v>
      </c>
      <c r="U731" s="51">
        <v>7.34</v>
      </c>
      <c r="V731" s="50" t="s">
        <v>45</v>
      </c>
      <c r="W731" s="47">
        <v>0</v>
      </c>
      <c r="X731" s="84">
        <f t="shared" si="241"/>
        <v>32.479999999999997</v>
      </c>
      <c r="Y731" s="85">
        <f t="shared" si="242"/>
        <v>32.479999999999997</v>
      </c>
      <c r="Z731" s="52">
        <v>0</v>
      </c>
      <c r="AA731" s="53">
        <f t="shared" si="240"/>
        <v>247.32164</v>
      </c>
      <c r="AB731" s="99"/>
      <c r="AC731" s="86" t="s">
        <v>3241</v>
      </c>
    </row>
    <row r="732" spans="1:29" x14ac:dyDescent="0.25">
      <c r="A732" s="88"/>
      <c r="B732" s="38">
        <v>79593</v>
      </c>
      <c r="C732" s="38" t="s">
        <v>3242</v>
      </c>
      <c r="D732" s="38" t="s">
        <v>3243</v>
      </c>
      <c r="E732" s="39">
        <v>45127</v>
      </c>
      <c r="F732" s="40" t="s">
        <v>44</v>
      </c>
      <c r="G732" s="38" t="s">
        <v>0</v>
      </c>
      <c r="H732" s="41" t="s">
        <v>63</v>
      </c>
      <c r="I732" s="42" t="s">
        <v>8</v>
      </c>
      <c r="J732" s="38" t="s">
        <v>10</v>
      </c>
      <c r="K732" s="43">
        <v>0.56999999999999995</v>
      </c>
      <c r="L732" s="43">
        <v>0.49</v>
      </c>
      <c r="M732" s="43">
        <v>0.83</v>
      </c>
      <c r="N732" s="44">
        <v>1</v>
      </c>
      <c r="O732" s="44">
        <v>21</v>
      </c>
      <c r="P732" s="45">
        <v>39</v>
      </c>
      <c r="Q732" s="46">
        <v>24.45</v>
      </c>
      <c r="R732" s="47">
        <v>953.55</v>
      </c>
      <c r="S732" s="46">
        <v>4043.17</v>
      </c>
      <c r="T732" s="52">
        <f t="shared" si="238"/>
        <v>22.237435000000001</v>
      </c>
      <c r="U732" s="51">
        <v>7.34</v>
      </c>
      <c r="V732" s="50" t="s">
        <v>45</v>
      </c>
      <c r="W732" s="47">
        <v>0</v>
      </c>
      <c r="X732" s="84">
        <f t="shared" si="241"/>
        <v>158.33999999999997</v>
      </c>
      <c r="Y732" s="85">
        <f t="shared" si="242"/>
        <v>158.33999999999997</v>
      </c>
      <c r="Z732" s="52">
        <f t="shared" ref="Z732" si="251">P732*3.53</f>
        <v>137.66999999999999</v>
      </c>
      <c r="AA732" s="53">
        <f t="shared" si="240"/>
        <v>1437.477435</v>
      </c>
      <c r="AB732" s="99"/>
      <c r="AC732" s="86" t="s">
        <v>3244</v>
      </c>
    </row>
    <row r="733" spans="1:29" x14ac:dyDescent="0.25">
      <c r="A733" s="88"/>
      <c r="B733" s="38">
        <v>78438</v>
      </c>
      <c r="C733" s="38" t="s">
        <v>3245</v>
      </c>
      <c r="D733" s="38" t="s">
        <v>3246</v>
      </c>
      <c r="E733" s="39">
        <v>45119</v>
      </c>
      <c r="F733" s="40" t="s">
        <v>62</v>
      </c>
      <c r="G733" s="38" t="s">
        <v>15</v>
      </c>
      <c r="H733" s="41" t="s">
        <v>75</v>
      </c>
      <c r="I733" s="42" t="s">
        <v>20</v>
      </c>
      <c r="J733" s="38" t="s">
        <v>3</v>
      </c>
      <c r="K733" s="43">
        <v>0.19</v>
      </c>
      <c r="L733" s="43">
        <v>0.1</v>
      </c>
      <c r="M733" s="43">
        <v>0.24</v>
      </c>
      <c r="N733" s="44">
        <v>1</v>
      </c>
      <c r="O733" s="44">
        <v>1</v>
      </c>
      <c r="P733" s="45">
        <v>1</v>
      </c>
      <c r="Q733" s="46">
        <v>13.1</v>
      </c>
      <c r="R733" s="47">
        <v>208.83</v>
      </c>
      <c r="S733" s="46">
        <v>555.9</v>
      </c>
      <c r="T733" s="52">
        <f t="shared" si="238"/>
        <v>3.0574500000000002</v>
      </c>
      <c r="U733" s="51">
        <v>7.34</v>
      </c>
      <c r="V733" s="50" t="s">
        <v>45</v>
      </c>
      <c r="W733" s="47">
        <v>0</v>
      </c>
      <c r="X733" s="84">
        <f t="shared" si="241"/>
        <v>4.0599999999999996</v>
      </c>
      <c r="Y733" s="85">
        <f t="shared" si="242"/>
        <v>4.0599999999999996</v>
      </c>
      <c r="Z733" s="52">
        <v>0</v>
      </c>
      <c r="AA733" s="53">
        <f t="shared" si="240"/>
        <v>227.34745000000001</v>
      </c>
      <c r="AB733" s="99"/>
      <c r="AC733" s="86" t="s">
        <v>3247</v>
      </c>
    </row>
    <row r="734" spans="1:29" x14ac:dyDescent="0.25">
      <c r="A734" s="88"/>
      <c r="B734" s="38">
        <v>81076</v>
      </c>
      <c r="C734" s="38" t="s">
        <v>3248</v>
      </c>
      <c r="D734" s="38" t="s">
        <v>3249</v>
      </c>
      <c r="E734" s="39">
        <v>45138</v>
      </c>
      <c r="F734" s="40" t="s">
        <v>44</v>
      </c>
      <c r="G734" s="38" t="s">
        <v>0</v>
      </c>
      <c r="H734" s="41" t="s">
        <v>3250</v>
      </c>
      <c r="I734" s="42" t="s">
        <v>20</v>
      </c>
      <c r="J734" s="38" t="s">
        <v>10</v>
      </c>
      <c r="K734" s="43">
        <v>0.56999999999999995</v>
      </c>
      <c r="L734" s="43">
        <v>0.49</v>
      </c>
      <c r="M734" s="43">
        <v>0.83</v>
      </c>
      <c r="N734" s="44">
        <v>1</v>
      </c>
      <c r="O734" s="44">
        <v>18</v>
      </c>
      <c r="P734" s="45">
        <v>39</v>
      </c>
      <c r="Q734" s="46">
        <v>22.42</v>
      </c>
      <c r="R734" s="47">
        <v>874.38</v>
      </c>
      <c r="S734" s="46">
        <v>13730.61</v>
      </c>
      <c r="T734" s="52">
        <f t="shared" si="238"/>
        <v>75.518355000000014</v>
      </c>
      <c r="U734" s="51">
        <v>7.34</v>
      </c>
      <c r="V734" s="50" t="s">
        <v>45</v>
      </c>
      <c r="W734" s="47">
        <v>0</v>
      </c>
      <c r="X734" s="84">
        <f t="shared" si="241"/>
        <v>158.33999999999997</v>
      </c>
      <c r="Y734" s="85">
        <f t="shared" si="242"/>
        <v>158.33999999999997</v>
      </c>
      <c r="Z734" s="52">
        <f t="shared" ref="Z734" si="252">P734*3.53</f>
        <v>137.66999999999999</v>
      </c>
      <c r="AA734" s="53">
        <f t="shared" si="240"/>
        <v>1411.5883550000001</v>
      </c>
      <c r="AB734" s="99"/>
      <c r="AC734" s="86" t="s">
        <v>3251</v>
      </c>
    </row>
    <row r="735" spans="1:29" x14ac:dyDescent="0.25">
      <c r="A735" s="88"/>
      <c r="B735" s="38">
        <v>79644</v>
      </c>
      <c r="C735" s="38" t="s">
        <v>3252</v>
      </c>
      <c r="D735" s="38" t="s">
        <v>3253</v>
      </c>
      <c r="E735" s="39">
        <v>45128</v>
      </c>
      <c r="F735" s="40" t="s">
        <v>44</v>
      </c>
      <c r="G735" s="38" t="s">
        <v>0</v>
      </c>
      <c r="H735" s="41" t="s">
        <v>53</v>
      </c>
      <c r="I735" s="42" t="s">
        <v>28</v>
      </c>
      <c r="J735" s="38" t="s">
        <v>3</v>
      </c>
      <c r="K735" s="43">
        <v>0</v>
      </c>
      <c r="L735" s="43">
        <v>0</v>
      </c>
      <c r="M735" s="43">
        <v>0</v>
      </c>
      <c r="N735" s="44">
        <v>119</v>
      </c>
      <c r="O735" s="44">
        <v>276</v>
      </c>
      <c r="P735" s="45">
        <v>276</v>
      </c>
      <c r="Q735" s="46">
        <v>22.7</v>
      </c>
      <c r="R735" s="47">
        <v>6265.2</v>
      </c>
      <c r="S735" s="46">
        <v>336111.84</v>
      </c>
      <c r="T735" s="52">
        <f t="shared" si="238"/>
        <v>1848.6151200000004</v>
      </c>
      <c r="U735" s="51">
        <v>7.34</v>
      </c>
      <c r="V735" s="50" t="s">
        <v>45</v>
      </c>
      <c r="W735" s="47">
        <v>0</v>
      </c>
      <c r="X735" s="84">
        <f t="shared" si="241"/>
        <v>1120.56</v>
      </c>
      <c r="Y735" s="85">
        <f t="shared" si="242"/>
        <v>1120.56</v>
      </c>
      <c r="Z735" s="52">
        <v>0</v>
      </c>
      <c r="AA735" s="53">
        <f t="shared" si="240"/>
        <v>10362.27512</v>
      </c>
      <c r="AB735" s="99"/>
      <c r="AC735" s="86" t="s">
        <v>3254</v>
      </c>
    </row>
    <row r="736" spans="1:29" x14ac:dyDescent="0.25">
      <c r="A736" s="88"/>
      <c r="B736" s="38">
        <v>81070</v>
      </c>
      <c r="C736" s="38" t="s">
        <v>3255</v>
      </c>
      <c r="D736" s="38" t="s">
        <v>3256</v>
      </c>
      <c r="E736" s="39">
        <v>45138</v>
      </c>
      <c r="F736" s="40" t="s">
        <v>44</v>
      </c>
      <c r="G736" s="38" t="s">
        <v>0</v>
      </c>
      <c r="H736" s="41" t="s">
        <v>58</v>
      </c>
      <c r="I736" s="42" t="s">
        <v>17</v>
      </c>
      <c r="J736" s="38" t="s">
        <v>3</v>
      </c>
      <c r="K736" s="43">
        <v>0</v>
      </c>
      <c r="L736" s="43">
        <v>0</v>
      </c>
      <c r="M736" s="43">
        <v>0</v>
      </c>
      <c r="N736" s="44">
        <v>2</v>
      </c>
      <c r="O736" s="44">
        <v>3</v>
      </c>
      <c r="P736" s="45">
        <v>4</v>
      </c>
      <c r="Q736" s="46">
        <v>16.190000000000001</v>
      </c>
      <c r="R736" s="47">
        <v>121.77</v>
      </c>
      <c r="S736" s="46">
        <v>11175.59</v>
      </c>
      <c r="T736" s="52">
        <f t="shared" si="238"/>
        <v>61.465745000000005</v>
      </c>
      <c r="U736" s="51">
        <v>7.34</v>
      </c>
      <c r="V736" s="50" t="s">
        <v>45</v>
      </c>
      <c r="W736" s="47">
        <v>0</v>
      </c>
      <c r="X736" s="84">
        <f t="shared" si="241"/>
        <v>16.239999999999998</v>
      </c>
      <c r="Y736" s="85">
        <f t="shared" si="242"/>
        <v>16.239999999999998</v>
      </c>
      <c r="Z736" s="52">
        <v>0</v>
      </c>
      <c r="AA736" s="53">
        <f t="shared" si="240"/>
        <v>223.05574500000003</v>
      </c>
      <c r="AB736" s="99"/>
      <c r="AC736" s="86" t="s">
        <v>3257</v>
      </c>
    </row>
    <row r="737" spans="1:29" x14ac:dyDescent="0.25">
      <c r="A737" s="88"/>
      <c r="B737" s="38">
        <v>81068</v>
      </c>
      <c r="C737" s="38" t="s">
        <v>3258</v>
      </c>
      <c r="D737" s="38" t="s">
        <v>3259</v>
      </c>
      <c r="E737" s="39">
        <v>45138</v>
      </c>
      <c r="F737" s="40" t="s">
        <v>44</v>
      </c>
      <c r="G737" s="38" t="s">
        <v>0</v>
      </c>
      <c r="H737" s="41" t="s">
        <v>76</v>
      </c>
      <c r="I737" s="42" t="s">
        <v>29</v>
      </c>
      <c r="J737" s="38" t="s">
        <v>3</v>
      </c>
      <c r="K737" s="43">
        <v>0</v>
      </c>
      <c r="L737" s="43">
        <v>0</v>
      </c>
      <c r="M737" s="43">
        <v>0</v>
      </c>
      <c r="N737" s="44">
        <v>3</v>
      </c>
      <c r="O737" s="44">
        <v>8</v>
      </c>
      <c r="P737" s="45">
        <v>8</v>
      </c>
      <c r="Q737" s="46">
        <v>31.06</v>
      </c>
      <c r="R737" s="47">
        <v>248.48</v>
      </c>
      <c r="S737" s="46">
        <v>20605</v>
      </c>
      <c r="T737" s="52">
        <f t="shared" si="238"/>
        <v>113.32750000000001</v>
      </c>
      <c r="U737" s="51">
        <v>7.34</v>
      </c>
      <c r="V737" s="50" t="s">
        <v>45</v>
      </c>
      <c r="W737" s="47">
        <v>0</v>
      </c>
      <c r="X737" s="84">
        <f t="shared" si="241"/>
        <v>32.479999999999997</v>
      </c>
      <c r="Y737" s="85">
        <f t="shared" si="242"/>
        <v>32.479999999999997</v>
      </c>
      <c r="Z737" s="52">
        <v>0</v>
      </c>
      <c r="AA737" s="53">
        <f t="shared" si="240"/>
        <v>434.10750000000002</v>
      </c>
      <c r="AB737" s="99"/>
      <c r="AC737" s="86" t="s">
        <v>3260</v>
      </c>
    </row>
    <row r="738" spans="1:29" x14ac:dyDescent="0.25">
      <c r="A738" s="88"/>
      <c r="B738" s="38">
        <v>79768</v>
      </c>
      <c r="C738" s="38" t="s">
        <v>3261</v>
      </c>
      <c r="D738" s="38" t="s">
        <v>3262</v>
      </c>
      <c r="E738" s="39">
        <v>45128</v>
      </c>
      <c r="F738" s="40" t="s">
        <v>44</v>
      </c>
      <c r="G738" s="38" t="s">
        <v>0</v>
      </c>
      <c r="H738" s="41" t="s">
        <v>493</v>
      </c>
      <c r="I738" s="42" t="s">
        <v>28</v>
      </c>
      <c r="J738" s="38" t="s">
        <v>10</v>
      </c>
      <c r="K738" s="43">
        <v>0</v>
      </c>
      <c r="L738" s="43">
        <v>0</v>
      </c>
      <c r="M738" s="43">
        <v>0</v>
      </c>
      <c r="N738" s="44">
        <v>5</v>
      </c>
      <c r="O738" s="44">
        <v>38</v>
      </c>
      <c r="P738" s="45">
        <v>84</v>
      </c>
      <c r="Q738" s="46">
        <v>22.7</v>
      </c>
      <c r="R738" s="47">
        <v>1906.8</v>
      </c>
      <c r="S738" s="46">
        <v>4904.21</v>
      </c>
      <c r="T738" s="52">
        <f t="shared" si="238"/>
        <v>26.973155000000002</v>
      </c>
      <c r="U738" s="51">
        <v>7.34</v>
      </c>
      <c r="V738" s="50" t="s">
        <v>45</v>
      </c>
      <c r="W738" s="47">
        <v>0</v>
      </c>
      <c r="X738" s="84">
        <f t="shared" si="241"/>
        <v>341.03999999999996</v>
      </c>
      <c r="Y738" s="85">
        <f t="shared" si="242"/>
        <v>341.03999999999996</v>
      </c>
      <c r="Z738" s="52">
        <f t="shared" ref="Z738:Z739" si="253">P738*3.53</f>
        <v>296.52</v>
      </c>
      <c r="AA738" s="53">
        <f t="shared" si="240"/>
        <v>2919.7131549999999</v>
      </c>
      <c r="AB738" s="99"/>
      <c r="AC738" s="86" t="s">
        <v>3263</v>
      </c>
    </row>
    <row r="739" spans="1:29" x14ac:dyDescent="0.25">
      <c r="A739" s="88"/>
      <c r="B739" s="38">
        <v>79767</v>
      </c>
      <c r="C739" s="38" t="s">
        <v>3264</v>
      </c>
      <c r="D739" s="38" t="s">
        <v>3265</v>
      </c>
      <c r="E739" s="39">
        <v>45128</v>
      </c>
      <c r="F739" s="40" t="s">
        <v>44</v>
      </c>
      <c r="G739" s="38" t="s">
        <v>0</v>
      </c>
      <c r="H739" s="41" t="s">
        <v>48</v>
      </c>
      <c r="I739" s="42" t="s">
        <v>9</v>
      </c>
      <c r="J739" s="38" t="s">
        <v>10</v>
      </c>
      <c r="K739" s="43">
        <v>0.21</v>
      </c>
      <c r="L739" s="43">
        <v>0.35</v>
      </c>
      <c r="M739" s="43">
        <v>0.22</v>
      </c>
      <c r="N739" s="44">
        <v>2</v>
      </c>
      <c r="O739" s="44">
        <v>2</v>
      </c>
      <c r="P739" s="45">
        <v>5</v>
      </c>
      <c r="Q739" s="46">
        <v>10.89</v>
      </c>
      <c r="R739" s="47">
        <v>121.16</v>
      </c>
      <c r="S739" s="46">
        <v>10373.24</v>
      </c>
      <c r="T739" s="52">
        <f t="shared" si="238"/>
        <v>57.052820000000004</v>
      </c>
      <c r="U739" s="51">
        <v>7.34</v>
      </c>
      <c r="V739" s="50" t="s">
        <v>45</v>
      </c>
      <c r="W739" s="47">
        <v>0</v>
      </c>
      <c r="X739" s="84">
        <f t="shared" si="241"/>
        <v>20.299999999999997</v>
      </c>
      <c r="Y739" s="85">
        <f t="shared" si="242"/>
        <v>20.299999999999997</v>
      </c>
      <c r="Z739" s="52">
        <f t="shared" si="253"/>
        <v>17.649999999999999</v>
      </c>
      <c r="AA739" s="53">
        <f t="shared" si="240"/>
        <v>243.80282000000003</v>
      </c>
      <c r="AB739" s="99"/>
      <c r="AC739" s="86" t="s">
        <v>3266</v>
      </c>
    </row>
    <row r="740" spans="1:29" x14ac:dyDescent="0.25">
      <c r="A740" s="88"/>
      <c r="B740" s="38">
        <v>79769</v>
      </c>
      <c r="C740" s="38" t="s">
        <v>3267</v>
      </c>
      <c r="D740" s="38" t="s">
        <v>3268</v>
      </c>
      <c r="E740" s="39">
        <v>45128</v>
      </c>
      <c r="F740" s="40" t="s">
        <v>44</v>
      </c>
      <c r="G740" s="38" t="s">
        <v>0</v>
      </c>
      <c r="H740" s="41" t="s">
        <v>74</v>
      </c>
      <c r="I740" s="42" t="s">
        <v>8</v>
      </c>
      <c r="J740" s="38" t="s">
        <v>3</v>
      </c>
      <c r="K740" s="43">
        <v>0</v>
      </c>
      <c r="L740" s="43">
        <v>0</v>
      </c>
      <c r="M740" s="43">
        <v>0</v>
      </c>
      <c r="N740" s="44">
        <v>4</v>
      </c>
      <c r="O740" s="44">
        <v>18</v>
      </c>
      <c r="P740" s="45">
        <v>29</v>
      </c>
      <c r="Q740" s="46">
        <v>24.45</v>
      </c>
      <c r="R740" s="47">
        <v>709.05</v>
      </c>
      <c r="S740" s="46">
        <v>1920.68</v>
      </c>
      <c r="T740" s="52">
        <f t="shared" si="238"/>
        <v>10.563740000000001</v>
      </c>
      <c r="U740" s="51">
        <v>7.34</v>
      </c>
      <c r="V740" s="50" t="s">
        <v>45</v>
      </c>
      <c r="W740" s="47">
        <v>0</v>
      </c>
      <c r="X740" s="84">
        <f t="shared" si="241"/>
        <v>117.74</v>
      </c>
      <c r="Y740" s="85">
        <f t="shared" si="242"/>
        <v>117.74</v>
      </c>
      <c r="Z740" s="52">
        <v>0</v>
      </c>
      <c r="AA740" s="53">
        <f t="shared" si="240"/>
        <v>962.43374000000006</v>
      </c>
      <c r="AB740" s="99"/>
      <c r="AC740" s="86" t="s">
        <v>3269</v>
      </c>
    </row>
    <row r="741" spans="1:29" x14ac:dyDescent="0.25">
      <c r="A741" s="88"/>
      <c r="B741" s="38">
        <v>81016</v>
      </c>
      <c r="C741" s="38" t="s">
        <v>3270</v>
      </c>
      <c r="D741" s="38" t="s">
        <v>3271</v>
      </c>
      <c r="E741" s="39">
        <v>45138</v>
      </c>
      <c r="F741" s="40" t="s">
        <v>44</v>
      </c>
      <c r="G741" s="38" t="s">
        <v>0</v>
      </c>
      <c r="H741" s="41" t="s">
        <v>69</v>
      </c>
      <c r="I741" s="42" t="s">
        <v>13</v>
      </c>
      <c r="J741" s="38" t="s">
        <v>3</v>
      </c>
      <c r="K741" s="43">
        <v>0.28000000000000003</v>
      </c>
      <c r="L741" s="43">
        <v>0.22</v>
      </c>
      <c r="M741" s="43">
        <v>0.28000000000000003</v>
      </c>
      <c r="N741" s="44">
        <v>2</v>
      </c>
      <c r="O741" s="44">
        <v>8</v>
      </c>
      <c r="P741" s="45">
        <v>8</v>
      </c>
      <c r="Q741" s="46">
        <v>18.87</v>
      </c>
      <c r="R741" s="47">
        <v>160.13999999999999</v>
      </c>
      <c r="S741" s="46">
        <v>3213.9</v>
      </c>
      <c r="T741" s="52">
        <f t="shared" si="238"/>
        <v>17.676450000000003</v>
      </c>
      <c r="U741" s="51">
        <v>7.34</v>
      </c>
      <c r="V741" s="50" t="s">
        <v>45</v>
      </c>
      <c r="W741" s="47">
        <v>0</v>
      </c>
      <c r="X741" s="84">
        <f t="shared" si="241"/>
        <v>32.479999999999997</v>
      </c>
      <c r="Y741" s="85">
        <f t="shared" si="242"/>
        <v>32.479999999999997</v>
      </c>
      <c r="Z741" s="52">
        <v>0</v>
      </c>
      <c r="AA741" s="53">
        <f t="shared" si="240"/>
        <v>250.11644999999996</v>
      </c>
      <c r="AB741" s="99"/>
      <c r="AC741" s="86" t="s">
        <v>3272</v>
      </c>
    </row>
    <row r="742" spans="1:29" x14ac:dyDescent="0.25">
      <c r="A742" s="88"/>
      <c r="B742" s="38">
        <v>78925</v>
      </c>
      <c r="C742" s="38" t="s">
        <v>3273</v>
      </c>
      <c r="D742" s="38" t="s">
        <v>3274</v>
      </c>
      <c r="E742" s="39">
        <v>45124</v>
      </c>
      <c r="F742" s="40" t="s">
        <v>44</v>
      </c>
      <c r="G742" s="38" t="s">
        <v>0</v>
      </c>
      <c r="H742" s="41" t="s">
        <v>60</v>
      </c>
      <c r="I742" s="42" t="s">
        <v>7</v>
      </c>
      <c r="J742" s="38" t="s">
        <v>3</v>
      </c>
      <c r="K742" s="43">
        <v>0</v>
      </c>
      <c r="L742" s="43">
        <v>0</v>
      </c>
      <c r="M742" s="43">
        <v>0</v>
      </c>
      <c r="N742" s="44">
        <v>21</v>
      </c>
      <c r="O742" s="44">
        <v>245</v>
      </c>
      <c r="P742" s="45">
        <v>294</v>
      </c>
      <c r="Q742" s="46">
        <v>18.93</v>
      </c>
      <c r="R742" s="47">
        <v>5565.42</v>
      </c>
      <c r="S742" s="46">
        <v>30325.19</v>
      </c>
      <c r="T742" s="52">
        <f t="shared" si="238"/>
        <v>166.788545</v>
      </c>
      <c r="U742" s="51">
        <v>7.34</v>
      </c>
      <c r="V742" s="50" t="s">
        <v>45</v>
      </c>
      <c r="W742" s="47">
        <v>0</v>
      </c>
      <c r="X742" s="84">
        <f t="shared" si="241"/>
        <v>1193.6399999999999</v>
      </c>
      <c r="Y742" s="85">
        <f t="shared" si="242"/>
        <v>1193.6399999999999</v>
      </c>
      <c r="Z742" s="52">
        <v>0</v>
      </c>
      <c r="AA742" s="53">
        <f t="shared" si="240"/>
        <v>8126.8285450000003</v>
      </c>
      <c r="AB742" s="99"/>
      <c r="AC742" s="86" t="s">
        <v>3275</v>
      </c>
    </row>
    <row r="743" spans="1:29" x14ac:dyDescent="0.25">
      <c r="A743" s="88"/>
      <c r="B743" s="38">
        <v>79899</v>
      </c>
      <c r="C743" s="38" t="s">
        <v>3276</v>
      </c>
      <c r="D743" s="38" t="s">
        <v>3277</v>
      </c>
      <c r="E743" s="39">
        <v>45130</v>
      </c>
      <c r="F743" s="40" t="s">
        <v>44</v>
      </c>
      <c r="G743" s="38" t="s">
        <v>0</v>
      </c>
      <c r="H743" s="41" t="s">
        <v>139</v>
      </c>
      <c r="I743" s="42" t="s">
        <v>20</v>
      </c>
      <c r="J743" s="38" t="s">
        <v>10</v>
      </c>
      <c r="K743" s="43">
        <v>0.56999999999999995</v>
      </c>
      <c r="L743" s="43">
        <v>0.49</v>
      </c>
      <c r="M743" s="43">
        <v>0.83</v>
      </c>
      <c r="N743" s="44">
        <v>1</v>
      </c>
      <c r="O743" s="44">
        <v>19</v>
      </c>
      <c r="P743" s="45">
        <v>39</v>
      </c>
      <c r="Q743" s="46">
        <v>22.42</v>
      </c>
      <c r="R743" s="47">
        <v>874.38</v>
      </c>
      <c r="S743" s="46">
        <v>16780.91</v>
      </c>
      <c r="T743" s="52">
        <f t="shared" si="238"/>
        <v>92.295005000000003</v>
      </c>
      <c r="U743" s="51">
        <v>7.34</v>
      </c>
      <c r="V743" s="50" t="s">
        <v>45</v>
      </c>
      <c r="W743" s="47">
        <v>0</v>
      </c>
      <c r="X743" s="84">
        <f t="shared" si="241"/>
        <v>158.33999999999997</v>
      </c>
      <c r="Y743" s="85">
        <f t="shared" si="242"/>
        <v>158.33999999999997</v>
      </c>
      <c r="Z743" s="52">
        <f t="shared" ref="Z743" si="254">P743*3.53</f>
        <v>137.66999999999999</v>
      </c>
      <c r="AA743" s="53">
        <f t="shared" si="240"/>
        <v>1428.3650050000001</v>
      </c>
      <c r="AB743" s="99"/>
      <c r="AC743" s="86" t="s">
        <v>3278</v>
      </c>
    </row>
    <row r="744" spans="1:29" x14ac:dyDescent="0.25">
      <c r="A744" s="88"/>
      <c r="B744" s="38">
        <v>78926</v>
      </c>
      <c r="C744" s="38" t="s">
        <v>3279</v>
      </c>
      <c r="D744" s="38" t="s">
        <v>3280</v>
      </c>
      <c r="E744" s="39">
        <v>45124</v>
      </c>
      <c r="F744" s="40" t="s">
        <v>44</v>
      </c>
      <c r="G744" s="38" t="s">
        <v>0</v>
      </c>
      <c r="H744" s="41" t="s">
        <v>61</v>
      </c>
      <c r="I744" s="42" t="s">
        <v>24</v>
      </c>
      <c r="J744" s="38" t="s">
        <v>3</v>
      </c>
      <c r="K744" s="43">
        <v>0</v>
      </c>
      <c r="L744" s="43">
        <v>0</v>
      </c>
      <c r="M744" s="43">
        <v>0</v>
      </c>
      <c r="N744" s="44">
        <v>18</v>
      </c>
      <c r="O744" s="44">
        <v>187</v>
      </c>
      <c r="P744" s="45">
        <v>245</v>
      </c>
      <c r="Q744" s="46">
        <v>16.27</v>
      </c>
      <c r="R744" s="47">
        <v>3986.15</v>
      </c>
      <c r="S744" s="46">
        <v>23132.240000000002</v>
      </c>
      <c r="T744" s="52">
        <f t="shared" si="238"/>
        <v>127.22732000000002</v>
      </c>
      <c r="U744" s="51">
        <v>7.34</v>
      </c>
      <c r="V744" s="50" t="s">
        <v>45</v>
      </c>
      <c r="W744" s="47">
        <v>0</v>
      </c>
      <c r="X744" s="84">
        <f t="shared" si="241"/>
        <v>994.69999999999993</v>
      </c>
      <c r="Y744" s="85">
        <f t="shared" si="242"/>
        <v>994.69999999999993</v>
      </c>
      <c r="Z744" s="52">
        <v>0</v>
      </c>
      <c r="AA744" s="53">
        <f t="shared" si="240"/>
        <v>6110.1173200000003</v>
      </c>
      <c r="AB744" s="99"/>
      <c r="AC744" s="86" t="s">
        <v>3281</v>
      </c>
    </row>
    <row r="745" spans="1:29" x14ac:dyDescent="0.25">
      <c r="A745" s="88"/>
      <c r="B745" s="38">
        <v>78929</v>
      </c>
      <c r="C745" s="38" t="s">
        <v>3282</v>
      </c>
      <c r="D745" s="38" t="s">
        <v>3283</v>
      </c>
      <c r="E745" s="39">
        <v>45124</v>
      </c>
      <c r="F745" s="40" t="s">
        <v>44</v>
      </c>
      <c r="G745" s="38" t="s">
        <v>0</v>
      </c>
      <c r="H745" s="41" t="s">
        <v>46</v>
      </c>
      <c r="I745" s="42" t="s">
        <v>11</v>
      </c>
      <c r="J745" s="38" t="s">
        <v>3</v>
      </c>
      <c r="K745" s="43">
        <v>0</v>
      </c>
      <c r="L745" s="43">
        <v>0</v>
      </c>
      <c r="M745" s="43">
        <v>0</v>
      </c>
      <c r="N745" s="44">
        <v>23</v>
      </c>
      <c r="O745" s="44">
        <v>191</v>
      </c>
      <c r="P745" s="45">
        <v>370</v>
      </c>
      <c r="Q745" s="46">
        <v>6.21</v>
      </c>
      <c r="R745" s="47">
        <v>2297.6999999999998</v>
      </c>
      <c r="S745" s="46">
        <v>29520.09</v>
      </c>
      <c r="T745" s="52">
        <f t="shared" si="238"/>
        <v>162.36049500000001</v>
      </c>
      <c r="U745" s="51">
        <v>7.34</v>
      </c>
      <c r="V745" s="50" t="s">
        <v>45</v>
      </c>
      <c r="W745" s="47">
        <v>0</v>
      </c>
      <c r="X745" s="84">
        <f t="shared" si="241"/>
        <v>1502.1999999999998</v>
      </c>
      <c r="Y745" s="85">
        <f t="shared" si="242"/>
        <v>1502.1999999999998</v>
      </c>
      <c r="Z745" s="52">
        <v>0</v>
      </c>
      <c r="AA745" s="53">
        <f t="shared" si="240"/>
        <v>5471.8004949999995</v>
      </c>
      <c r="AB745" s="99"/>
      <c r="AC745" s="86" t="s">
        <v>3284</v>
      </c>
    </row>
    <row r="746" spans="1:29" x14ac:dyDescent="0.25">
      <c r="A746" s="88"/>
      <c r="B746" s="38">
        <v>79895</v>
      </c>
      <c r="C746" s="38" t="s">
        <v>3285</v>
      </c>
      <c r="D746" s="38" t="s">
        <v>3286</v>
      </c>
      <c r="E746" s="39">
        <v>45130</v>
      </c>
      <c r="F746" s="40" t="s">
        <v>44</v>
      </c>
      <c r="G746" s="38" t="s">
        <v>0</v>
      </c>
      <c r="H746" s="41" t="s">
        <v>47</v>
      </c>
      <c r="I746" s="42" t="s">
        <v>16</v>
      </c>
      <c r="J746" s="38" t="s">
        <v>10</v>
      </c>
      <c r="K746" s="43">
        <v>0.56999999999999995</v>
      </c>
      <c r="L746" s="43">
        <v>0.49</v>
      </c>
      <c r="M746" s="43">
        <v>0.83</v>
      </c>
      <c r="N746" s="44">
        <v>1</v>
      </c>
      <c r="O746" s="44">
        <v>21</v>
      </c>
      <c r="P746" s="45">
        <v>39</v>
      </c>
      <c r="Q746" s="46">
        <v>8.08</v>
      </c>
      <c r="R746" s="47">
        <v>315.12</v>
      </c>
      <c r="S746" s="46">
        <v>3593.93</v>
      </c>
      <c r="T746" s="52">
        <f t="shared" si="238"/>
        <v>19.766615000000002</v>
      </c>
      <c r="U746" s="51">
        <v>7.34</v>
      </c>
      <c r="V746" s="50" t="s">
        <v>45</v>
      </c>
      <c r="W746" s="47">
        <v>0</v>
      </c>
      <c r="X746" s="84">
        <f t="shared" si="241"/>
        <v>158.33999999999997</v>
      </c>
      <c r="Y746" s="85">
        <f t="shared" si="242"/>
        <v>158.33999999999997</v>
      </c>
      <c r="Z746" s="52">
        <f t="shared" ref="Z746:Z748" si="255">P746*3.53</f>
        <v>137.66999999999999</v>
      </c>
      <c r="AA746" s="53">
        <f t="shared" si="240"/>
        <v>796.57661499999983</v>
      </c>
      <c r="AB746" s="99"/>
      <c r="AC746" s="86" t="s">
        <v>1899</v>
      </c>
    </row>
    <row r="747" spans="1:29" x14ac:dyDescent="0.25">
      <c r="A747" s="88"/>
      <c r="B747" s="38">
        <v>79101</v>
      </c>
      <c r="C747" s="38" t="s">
        <v>3287</v>
      </c>
      <c r="D747" s="38" t="s">
        <v>3288</v>
      </c>
      <c r="E747" s="39">
        <v>45125</v>
      </c>
      <c r="F747" s="40" t="s">
        <v>44</v>
      </c>
      <c r="G747" s="38" t="s">
        <v>0</v>
      </c>
      <c r="H747" s="41" t="s">
        <v>47</v>
      </c>
      <c r="I747" s="42" t="s">
        <v>16</v>
      </c>
      <c r="J747" s="38" t="s">
        <v>10</v>
      </c>
      <c r="K747" s="43">
        <v>0.32</v>
      </c>
      <c r="L747" s="43">
        <v>0.39</v>
      </c>
      <c r="M747" s="43">
        <v>0.4</v>
      </c>
      <c r="N747" s="44">
        <v>1</v>
      </c>
      <c r="O747" s="44">
        <v>8</v>
      </c>
      <c r="P747" s="45">
        <v>8</v>
      </c>
      <c r="Q747" s="46">
        <v>9.2100000000000009</v>
      </c>
      <c r="R747" s="47">
        <v>107</v>
      </c>
      <c r="S747" s="46">
        <v>6099.99</v>
      </c>
      <c r="T747" s="52">
        <f t="shared" si="238"/>
        <v>33.549945000000001</v>
      </c>
      <c r="U747" s="51">
        <v>7.34</v>
      </c>
      <c r="V747" s="50" t="s">
        <v>45</v>
      </c>
      <c r="W747" s="47">
        <v>0</v>
      </c>
      <c r="X747" s="84">
        <f t="shared" si="241"/>
        <v>32.479999999999997</v>
      </c>
      <c r="Y747" s="85">
        <f t="shared" si="242"/>
        <v>32.479999999999997</v>
      </c>
      <c r="Z747" s="52">
        <f t="shared" si="255"/>
        <v>28.24</v>
      </c>
      <c r="AA747" s="53">
        <f t="shared" si="240"/>
        <v>241.089945</v>
      </c>
      <c r="AB747" s="99"/>
      <c r="AC747" s="86" t="s">
        <v>1628</v>
      </c>
    </row>
    <row r="748" spans="1:29" x14ac:dyDescent="0.25">
      <c r="A748" s="88"/>
      <c r="B748" s="38">
        <v>79932</v>
      </c>
      <c r="C748" s="38" t="s">
        <v>3289</v>
      </c>
      <c r="D748" s="38" t="s">
        <v>3290</v>
      </c>
      <c r="E748" s="39">
        <v>45131</v>
      </c>
      <c r="F748" s="40" t="s">
        <v>44</v>
      </c>
      <c r="G748" s="38" t="s">
        <v>0</v>
      </c>
      <c r="H748" s="41" t="s">
        <v>140</v>
      </c>
      <c r="I748" s="42" t="s">
        <v>7</v>
      </c>
      <c r="J748" s="38" t="s">
        <v>10</v>
      </c>
      <c r="K748" s="43">
        <v>0.56999999999999995</v>
      </c>
      <c r="L748" s="43">
        <v>0.49</v>
      </c>
      <c r="M748" s="43">
        <v>0.83</v>
      </c>
      <c r="N748" s="44">
        <v>2</v>
      </c>
      <c r="O748" s="44">
        <v>39</v>
      </c>
      <c r="P748" s="45">
        <v>77</v>
      </c>
      <c r="Q748" s="46">
        <v>18.93</v>
      </c>
      <c r="R748" s="47">
        <v>1457.61</v>
      </c>
      <c r="S748" s="46">
        <v>30499.95</v>
      </c>
      <c r="T748" s="52">
        <f t="shared" si="238"/>
        <v>167.74972500000001</v>
      </c>
      <c r="U748" s="51">
        <v>7.34</v>
      </c>
      <c r="V748" s="50" t="s">
        <v>45</v>
      </c>
      <c r="W748" s="47">
        <v>0</v>
      </c>
      <c r="X748" s="84">
        <f t="shared" si="241"/>
        <v>312.61999999999995</v>
      </c>
      <c r="Y748" s="85">
        <f t="shared" si="242"/>
        <v>312.61999999999995</v>
      </c>
      <c r="Z748" s="52">
        <f t="shared" si="255"/>
        <v>271.81</v>
      </c>
      <c r="AA748" s="53">
        <f t="shared" si="240"/>
        <v>2529.7497249999997</v>
      </c>
      <c r="AB748" s="99"/>
      <c r="AC748" s="86" t="s">
        <v>3291</v>
      </c>
    </row>
    <row r="749" spans="1:29" x14ac:dyDescent="0.25">
      <c r="A749" s="88"/>
      <c r="B749" s="38">
        <v>79893</v>
      </c>
      <c r="C749" s="38" t="s">
        <v>3292</v>
      </c>
      <c r="D749" s="38" t="s">
        <v>3293</v>
      </c>
      <c r="E749" s="39">
        <v>45130</v>
      </c>
      <c r="F749" s="40" t="s">
        <v>44</v>
      </c>
      <c r="G749" s="38" t="s">
        <v>0</v>
      </c>
      <c r="H749" s="41" t="s">
        <v>67</v>
      </c>
      <c r="I749" s="42" t="s">
        <v>22</v>
      </c>
      <c r="J749" s="38" t="s">
        <v>3</v>
      </c>
      <c r="K749" s="43">
        <v>0.32</v>
      </c>
      <c r="L749" s="43">
        <v>0.39</v>
      </c>
      <c r="M749" s="43">
        <v>0.4</v>
      </c>
      <c r="N749" s="44">
        <v>1</v>
      </c>
      <c r="O749" s="44">
        <v>7</v>
      </c>
      <c r="P749" s="45">
        <v>8</v>
      </c>
      <c r="Q749" s="46">
        <v>25.77</v>
      </c>
      <c r="R749" s="47">
        <v>206.16</v>
      </c>
      <c r="S749" s="46">
        <v>1684.66</v>
      </c>
      <c r="T749" s="52">
        <f t="shared" si="238"/>
        <v>9.2656300000000016</v>
      </c>
      <c r="U749" s="51">
        <v>7.34</v>
      </c>
      <c r="V749" s="50" t="s">
        <v>64</v>
      </c>
      <c r="W749" s="47">
        <f t="shared" ref="W749" si="256">P749*3.53</f>
        <v>28.24</v>
      </c>
      <c r="X749" s="84">
        <f t="shared" si="241"/>
        <v>32.479999999999997</v>
      </c>
      <c r="Y749" s="85">
        <f t="shared" si="242"/>
        <v>32.479999999999997</v>
      </c>
      <c r="Z749" s="52">
        <v>0</v>
      </c>
      <c r="AA749" s="53">
        <f t="shared" si="240"/>
        <v>315.96563000000003</v>
      </c>
      <c r="AB749" s="99"/>
      <c r="AC749" s="86" t="s">
        <v>1894</v>
      </c>
    </row>
    <row r="750" spans="1:29" x14ac:dyDescent="0.25">
      <c r="A750" s="88"/>
      <c r="B750" s="38">
        <v>79930</v>
      </c>
      <c r="C750" s="38" t="s">
        <v>3294</v>
      </c>
      <c r="D750" s="38" t="s">
        <v>3295</v>
      </c>
      <c r="E750" s="39">
        <v>45131</v>
      </c>
      <c r="F750" s="40" t="s">
        <v>44</v>
      </c>
      <c r="G750" s="38" t="s">
        <v>0</v>
      </c>
      <c r="H750" s="41" t="s">
        <v>112</v>
      </c>
      <c r="I750" s="42" t="s">
        <v>19</v>
      </c>
      <c r="J750" s="38" t="s">
        <v>10</v>
      </c>
      <c r="K750" s="43">
        <v>0.56999999999999995</v>
      </c>
      <c r="L750" s="43">
        <v>0.49</v>
      </c>
      <c r="M750" s="43">
        <v>0.83</v>
      </c>
      <c r="N750" s="44">
        <v>2</v>
      </c>
      <c r="O750" s="44">
        <v>40</v>
      </c>
      <c r="P750" s="45">
        <v>77</v>
      </c>
      <c r="Q750" s="46">
        <v>20.34</v>
      </c>
      <c r="R750" s="47">
        <v>1566.18</v>
      </c>
      <c r="S750" s="46">
        <v>39655.870000000003</v>
      </c>
      <c r="T750" s="52">
        <f t="shared" si="238"/>
        <v>218.10728500000005</v>
      </c>
      <c r="U750" s="51">
        <v>7.34</v>
      </c>
      <c r="V750" s="50" t="s">
        <v>45</v>
      </c>
      <c r="W750" s="47">
        <v>0</v>
      </c>
      <c r="X750" s="84">
        <f t="shared" si="241"/>
        <v>312.61999999999995</v>
      </c>
      <c r="Y750" s="85">
        <f t="shared" si="242"/>
        <v>312.61999999999995</v>
      </c>
      <c r="Z750" s="52">
        <f t="shared" ref="Z750:Z752" si="257">P750*3.53</f>
        <v>271.81</v>
      </c>
      <c r="AA750" s="53">
        <f t="shared" si="240"/>
        <v>2688.6772849999998</v>
      </c>
      <c r="AB750" s="99"/>
      <c r="AC750" s="86" t="s">
        <v>3296</v>
      </c>
    </row>
    <row r="751" spans="1:29" x14ac:dyDescent="0.25">
      <c r="A751" s="88"/>
      <c r="B751" s="38">
        <v>79970</v>
      </c>
      <c r="C751" s="38" t="s">
        <v>3297</v>
      </c>
      <c r="D751" s="38" t="s">
        <v>3298</v>
      </c>
      <c r="E751" s="39">
        <v>45131</v>
      </c>
      <c r="F751" s="40" t="s">
        <v>44</v>
      </c>
      <c r="G751" s="38" t="s">
        <v>0</v>
      </c>
      <c r="H751" s="41" t="s">
        <v>198</v>
      </c>
      <c r="I751" s="42" t="s">
        <v>5</v>
      </c>
      <c r="J751" s="38" t="s">
        <v>10</v>
      </c>
      <c r="K751" s="43">
        <v>0.56999999999999995</v>
      </c>
      <c r="L751" s="43">
        <v>0.49</v>
      </c>
      <c r="M751" s="43">
        <v>0.83</v>
      </c>
      <c r="N751" s="44">
        <v>1</v>
      </c>
      <c r="O751" s="44">
        <v>18</v>
      </c>
      <c r="P751" s="45">
        <v>39</v>
      </c>
      <c r="Q751" s="46">
        <v>13.28</v>
      </c>
      <c r="R751" s="47">
        <v>517.91999999999996</v>
      </c>
      <c r="S751" s="46">
        <v>13724.98</v>
      </c>
      <c r="T751" s="52">
        <f t="shared" si="238"/>
        <v>75.487390000000005</v>
      </c>
      <c r="U751" s="51">
        <v>7.34</v>
      </c>
      <c r="V751" s="50" t="s">
        <v>45</v>
      </c>
      <c r="W751" s="47">
        <v>0</v>
      </c>
      <c r="X751" s="84">
        <f t="shared" si="241"/>
        <v>158.33999999999997</v>
      </c>
      <c r="Y751" s="85">
        <f t="shared" si="242"/>
        <v>158.33999999999997</v>
      </c>
      <c r="Z751" s="52">
        <f t="shared" si="257"/>
        <v>137.66999999999999</v>
      </c>
      <c r="AA751" s="53">
        <f t="shared" si="240"/>
        <v>1055.0973899999999</v>
      </c>
      <c r="AB751" s="99"/>
      <c r="AC751" s="86" t="s">
        <v>3299</v>
      </c>
    </row>
    <row r="752" spans="1:29" x14ac:dyDescent="0.25">
      <c r="A752" s="88"/>
      <c r="B752" s="38">
        <v>79083</v>
      </c>
      <c r="C752" s="38" t="s">
        <v>3300</v>
      </c>
      <c r="D752" s="38" t="s">
        <v>3301</v>
      </c>
      <c r="E752" s="39">
        <v>45124</v>
      </c>
      <c r="F752" s="40" t="s">
        <v>44</v>
      </c>
      <c r="G752" s="38" t="s">
        <v>0</v>
      </c>
      <c r="H752" s="41" t="s">
        <v>141</v>
      </c>
      <c r="I752" s="42" t="s">
        <v>22</v>
      </c>
      <c r="J752" s="38" t="s">
        <v>10</v>
      </c>
      <c r="K752" s="43">
        <v>0.56999999999999995</v>
      </c>
      <c r="L752" s="43">
        <v>0.49</v>
      </c>
      <c r="M752" s="43">
        <v>0.83</v>
      </c>
      <c r="N752" s="44">
        <v>1</v>
      </c>
      <c r="O752" s="44">
        <v>16</v>
      </c>
      <c r="P752" s="45">
        <v>39</v>
      </c>
      <c r="Q752" s="46">
        <v>22.58</v>
      </c>
      <c r="R752" s="47">
        <v>880.62</v>
      </c>
      <c r="S752" s="46">
        <v>9155.93</v>
      </c>
      <c r="T752" s="52">
        <f t="shared" si="238"/>
        <v>50.35761500000001</v>
      </c>
      <c r="U752" s="51">
        <v>7.34</v>
      </c>
      <c r="V752" s="50" t="s">
        <v>45</v>
      </c>
      <c r="W752" s="47">
        <v>0</v>
      </c>
      <c r="X752" s="84">
        <f t="shared" si="241"/>
        <v>158.33999999999997</v>
      </c>
      <c r="Y752" s="85">
        <f t="shared" si="242"/>
        <v>158.33999999999997</v>
      </c>
      <c r="Z752" s="52">
        <f t="shared" si="257"/>
        <v>137.66999999999999</v>
      </c>
      <c r="AA752" s="53">
        <f t="shared" si="240"/>
        <v>1392.6676150000001</v>
      </c>
      <c r="AB752" s="99"/>
      <c r="AC752" s="86" t="s">
        <v>3302</v>
      </c>
    </row>
    <row r="753" spans="1:29" x14ac:dyDescent="0.25">
      <c r="A753" s="88"/>
      <c r="B753" s="38">
        <v>79967</v>
      </c>
      <c r="C753" s="38" t="s">
        <v>3303</v>
      </c>
      <c r="D753" s="38" t="s">
        <v>3304</v>
      </c>
      <c r="E753" s="39">
        <v>45131</v>
      </c>
      <c r="F753" s="40" t="s">
        <v>44</v>
      </c>
      <c r="G753" s="38" t="s">
        <v>0</v>
      </c>
      <c r="H753" s="41" t="s">
        <v>56</v>
      </c>
      <c r="I753" s="42" t="s">
        <v>5</v>
      </c>
      <c r="J753" s="38" t="s">
        <v>3</v>
      </c>
      <c r="K753" s="43">
        <v>0.4</v>
      </c>
      <c r="L753" s="43">
        <v>0.39</v>
      </c>
      <c r="M753" s="43">
        <v>0.4</v>
      </c>
      <c r="N753" s="44">
        <v>1</v>
      </c>
      <c r="O753" s="44">
        <v>7</v>
      </c>
      <c r="P753" s="45">
        <v>10</v>
      </c>
      <c r="Q753" s="46">
        <v>15.21</v>
      </c>
      <c r="R753" s="47">
        <v>152.1</v>
      </c>
      <c r="S753" s="46">
        <v>4574.99</v>
      </c>
      <c r="T753" s="52">
        <f t="shared" si="238"/>
        <v>25.162445000000002</v>
      </c>
      <c r="U753" s="51">
        <v>7.34</v>
      </c>
      <c r="V753" s="50" t="s">
        <v>45</v>
      </c>
      <c r="W753" s="47">
        <v>0</v>
      </c>
      <c r="X753" s="84">
        <f t="shared" si="241"/>
        <v>40.599999999999994</v>
      </c>
      <c r="Y753" s="85">
        <f t="shared" si="242"/>
        <v>40.599999999999994</v>
      </c>
      <c r="Z753" s="52">
        <v>0</v>
      </c>
      <c r="AA753" s="53">
        <f t="shared" si="240"/>
        <v>265.80244499999998</v>
      </c>
      <c r="AB753" s="99"/>
      <c r="AC753" s="86" t="s">
        <v>3299</v>
      </c>
    </row>
    <row r="754" spans="1:29" x14ac:dyDescent="0.25">
      <c r="A754" s="88"/>
      <c r="B754" s="38">
        <v>79968</v>
      </c>
      <c r="C754" s="38" t="s">
        <v>3305</v>
      </c>
      <c r="D754" s="38" t="s">
        <v>3306</v>
      </c>
      <c r="E754" s="39">
        <v>45131</v>
      </c>
      <c r="F754" s="40" t="s">
        <v>44</v>
      </c>
      <c r="G754" s="38" t="s">
        <v>0</v>
      </c>
      <c r="H754" s="41" t="s">
        <v>227</v>
      </c>
      <c r="I754" s="42" t="s">
        <v>5</v>
      </c>
      <c r="J754" s="38" t="s">
        <v>10</v>
      </c>
      <c r="K754" s="43">
        <v>0.32</v>
      </c>
      <c r="L754" s="43">
        <v>0.39</v>
      </c>
      <c r="M754" s="43">
        <v>0.4</v>
      </c>
      <c r="N754" s="44">
        <v>1</v>
      </c>
      <c r="O754" s="44">
        <v>8</v>
      </c>
      <c r="P754" s="45">
        <v>8</v>
      </c>
      <c r="Q754" s="46">
        <v>15.21</v>
      </c>
      <c r="R754" s="47">
        <v>122.23</v>
      </c>
      <c r="S754" s="46">
        <v>6099.99</v>
      </c>
      <c r="T754" s="52">
        <f t="shared" si="238"/>
        <v>33.549945000000001</v>
      </c>
      <c r="U754" s="51">
        <v>7.34</v>
      </c>
      <c r="V754" s="50" t="s">
        <v>45</v>
      </c>
      <c r="W754" s="47">
        <v>0</v>
      </c>
      <c r="X754" s="84">
        <f t="shared" si="241"/>
        <v>32.479999999999997</v>
      </c>
      <c r="Y754" s="85">
        <f t="shared" si="242"/>
        <v>32.479999999999997</v>
      </c>
      <c r="Z754" s="52">
        <f t="shared" ref="Z754:Z758" si="258">P754*3.53</f>
        <v>28.24</v>
      </c>
      <c r="AA754" s="53">
        <f t="shared" si="240"/>
        <v>256.31994499999996</v>
      </c>
      <c r="AB754" s="99"/>
      <c r="AC754" s="86" t="s">
        <v>3299</v>
      </c>
    </row>
    <row r="755" spans="1:29" x14ac:dyDescent="0.25">
      <c r="A755" s="88"/>
      <c r="B755" s="38">
        <v>79973</v>
      </c>
      <c r="C755" s="38" t="s">
        <v>3307</v>
      </c>
      <c r="D755" s="38" t="s">
        <v>3308</v>
      </c>
      <c r="E755" s="39">
        <v>45131</v>
      </c>
      <c r="F755" s="40" t="s">
        <v>44</v>
      </c>
      <c r="G755" s="38" t="s">
        <v>0</v>
      </c>
      <c r="H755" s="41" t="s">
        <v>91</v>
      </c>
      <c r="I755" s="42" t="s">
        <v>5</v>
      </c>
      <c r="J755" s="38" t="s">
        <v>10</v>
      </c>
      <c r="K755" s="43">
        <v>0.32</v>
      </c>
      <c r="L755" s="43">
        <v>0.39</v>
      </c>
      <c r="M755" s="43">
        <v>0.4</v>
      </c>
      <c r="N755" s="44">
        <v>1</v>
      </c>
      <c r="O755" s="44">
        <v>6</v>
      </c>
      <c r="P755" s="45">
        <v>8</v>
      </c>
      <c r="Q755" s="46">
        <v>15.21</v>
      </c>
      <c r="R755" s="47">
        <v>122.23</v>
      </c>
      <c r="S755" s="46">
        <v>3049.99</v>
      </c>
      <c r="T755" s="52">
        <f t="shared" si="238"/>
        <v>16.774944999999999</v>
      </c>
      <c r="U755" s="51">
        <v>7.34</v>
      </c>
      <c r="V755" s="50" t="s">
        <v>45</v>
      </c>
      <c r="W755" s="47">
        <v>0</v>
      </c>
      <c r="X755" s="84">
        <f t="shared" si="241"/>
        <v>32.479999999999997</v>
      </c>
      <c r="Y755" s="85">
        <f t="shared" si="242"/>
        <v>32.479999999999997</v>
      </c>
      <c r="Z755" s="52">
        <f t="shared" si="258"/>
        <v>28.24</v>
      </c>
      <c r="AA755" s="53">
        <f t="shared" si="240"/>
        <v>239.54494499999998</v>
      </c>
      <c r="AB755" s="99"/>
      <c r="AC755" s="86" t="s">
        <v>3309</v>
      </c>
    </row>
    <row r="756" spans="1:29" x14ac:dyDescent="0.25">
      <c r="A756" s="88"/>
      <c r="B756" s="38">
        <v>79969</v>
      </c>
      <c r="C756" s="38" t="s">
        <v>3310</v>
      </c>
      <c r="D756" s="38" t="s">
        <v>3311</v>
      </c>
      <c r="E756" s="39">
        <v>45131</v>
      </c>
      <c r="F756" s="40" t="s">
        <v>44</v>
      </c>
      <c r="G756" s="38" t="s">
        <v>0</v>
      </c>
      <c r="H756" s="41" t="s">
        <v>187</v>
      </c>
      <c r="I756" s="42" t="s">
        <v>5</v>
      </c>
      <c r="J756" s="38" t="s">
        <v>10</v>
      </c>
      <c r="K756" s="43">
        <v>0.32</v>
      </c>
      <c r="L756" s="43">
        <v>0.39</v>
      </c>
      <c r="M756" s="43">
        <v>0.4</v>
      </c>
      <c r="N756" s="44">
        <v>1</v>
      </c>
      <c r="O756" s="44">
        <v>6</v>
      </c>
      <c r="P756" s="45">
        <v>8</v>
      </c>
      <c r="Q756" s="46">
        <v>15.21</v>
      </c>
      <c r="R756" s="47">
        <v>122.23</v>
      </c>
      <c r="S756" s="46">
        <v>1525</v>
      </c>
      <c r="T756" s="52">
        <f t="shared" si="238"/>
        <v>8.3875000000000011</v>
      </c>
      <c r="U756" s="51">
        <v>7.34</v>
      </c>
      <c r="V756" s="50" t="s">
        <v>45</v>
      </c>
      <c r="W756" s="47">
        <v>0</v>
      </c>
      <c r="X756" s="84">
        <f t="shared" si="241"/>
        <v>32.479999999999997</v>
      </c>
      <c r="Y756" s="85">
        <f t="shared" si="242"/>
        <v>32.479999999999997</v>
      </c>
      <c r="Z756" s="52">
        <f t="shared" si="258"/>
        <v>28.24</v>
      </c>
      <c r="AA756" s="53">
        <f t="shared" si="240"/>
        <v>231.1575</v>
      </c>
      <c r="AB756" s="99"/>
      <c r="AC756" s="86" t="s">
        <v>3299</v>
      </c>
    </row>
    <row r="757" spans="1:29" x14ac:dyDescent="0.25">
      <c r="A757" s="88"/>
      <c r="B757" s="38">
        <v>79971</v>
      </c>
      <c r="C757" s="38" t="s">
        <v>3312</v>
      </c>
      <c r="D757" s="38" t="s">
        <v>3313</v>
      </c>
      <c r="E757" s="39">
        <v>45131</v>
      </c>
      <c r="F757" s="40" t="s">
        <v>44</v>
      </c>
      <c r="G757" s="38" t="s">
        <v>0</v>
      </c>
      <c r="H757" s="41" t="s">
        <v>188</v>
      </c>
      <c r="I757" s="42" t="s">
        <v>15</v>
      </c>
      <c r="J757" s="38" t="s">
        <v>10</v>
      </c>
      <c r="K757" s="43">
        <v>0.3</v>
      </c>
      <c r="L757" s="43">
        <v>0.4</v>
      </c>
      <c r="M757" s="43">
        <v>0.38</v>
      </c>
      <c r="N757" s="44">
        <v>1</v>
      </c>
      <c r="O757" s="44">
        <v>7</v>
      </c>
      <c r="P757" s="45">
        <v>8</v>
      </c>
      <c r="Q757" s="46">
        <v>12.09</v>
      </c>
      <c r="R757" s="47">
        <v>108.12</v>
      </c>
      <c r="S757" s="46">
        <v>4568.7299999999996</v>
      </c>
      <c r="T757" s="52">
        <f t="shared" si="238"/>
        <v>25.128015000000001</v>
      </c>
      <c r="U757" s="51">
        <v>7.34</v>
      </c>
      <c r="V757" s="50" t="s">
        <v>45</v>
      </c>
      <c r="W757" s="47">
        <v>0</v>
      </c>
      <c r="X757" s="84">
        <f t="shared" si="241"/>
        <v>32.479999999999997</v>
      </c>
      <c r="Y757" s="85">
        <f t="shared" si="242"/>
        <v>32.479999999999997</v>
      </c>
      <c r="Z757" s="52">
        <f t="shared" si="258"/>
        <v>28.24</v>
      </c>
      <c r="AA757" s="53">
        <f t="shared" si="240"/>
        <v>233.788015</v>
      </c>
      <c r="AB757" s="99"/>
      <c r="AC757" s="86" t="s">
        <v>3309</v>
      </c>
    </row>
    <row r="758" spans="1:29" x14ac:dyDescent="0.25">
      <c r="A758" s="88"/>
      <c r="B758" s="38">
        <v>79145</v>
      </c>
      <c r="C758" s="38" t="s">
        <v>3314</v>
      </c>
      <c r="D758" s="38" t="s">
        <v>3315</v>
      </c>
      <c r="E758" s="39">
        <v>45125</v>
      </c>
      <c r="F758" s="40" t="s">
        <v>44</v>
      </c>
      <c r="G758" s="38" t="s">
        <v>0</v>
      </c>
      <c r="H758" s="41" t="s">
        <v>78</v>
      </c>
      <c r="I758" s="42" t="s">
        <v>14</v>
      </c>
      <c r="J758" s="38" t="s">
        <v>10</v>
      </c>
      <c r="K758" s="43">
        <v>0</v>
      </c>
      <c r="L758" s="43">
        <v>0</v>
      </c>
      <c r="M758" s="43">
        <v>0</v>
      </c>
      <c r="N758" s="44">
        <v>41</v>
      </c>
      <c r="O758" s="44">
        <v>104</v>
      </c>
      <c r="P758" s="45">
        <v>152</v>
      </c>
      <c r="Q758" s="46">
        <v>21.57</v>
      </c>
      <c r="R758" s="47">
        <v>3278.64</v>
      </c>
      <c r="S758" s="46">
        <v>470099.36</v>
      </c>
      <c r="T758" s="52">
        <f t="shared" si="238"/>
        <v>2585.54648</v>
      </c>
      <c r="U758" s="51">
        <v>7.34</v>
      </c>
      <c r="V758" s="50" t="s">
        <v>45</v>
      </c>
      <c r="W758" s="47">
        <v>0</v>
      </c>
      <c r="X758" s="84">
        <f t="shared" si="241"/>
        <v>617.11999999999989</v>
      </c>
      <c r="Y758" s="85">
        <f t="shared" si="242"/>
        <v>617.11999999999989</v>
      </c>
      <c r="Z758" s="52">
        <f t="shared" si="258"/>
        <v>536.55999999999995</v>
      </c>
      <c r="AA758" s="53">
        <f t="shared" si="240"/>
        <v>7642.3264799999997</v>
      </c>
      <c r="AB758" s="99"/>
      <c r="AC758" s="86" t="s">
        <v>3316</v>
      </c>
    </row>
    <row r="759" spans="1:29" x14ac:dyDescent="0.25">
      <c r="A759" s="88"/>
      <c r="B759" s="38">
        <v>79146</v>
      </c>
      <c r="C759" s="38" t="s">
        <v>3317</v>
      </c>
      <c r="D759" s="38" t="s">
        <v>3318</v>
      </c>
      <c r="E759" s="39">
        <v>45125</v>
      </c>
      <c r="F759" s="40" t="s">
        <v>44</v>
      </c>
      <c r="G759" s="38" t="s">
        <v>0</v>
      </c>
      <c r="H759" s="41" t="s">
        <v>73</v>
      </c>
      <c r="I759" s="42" t="s">
        <v>26</v>
      </c>
      <c r="J759" s="38" t="s">
        <v>3</v>
      </c>
      <c r="K759" s="43">
        <v>0</v>
      </c>
      <c r="L759" s="43">
        <v>0</v>
      </c>
      <c r="M759" s="43">
        <v>0</v>
      </c>
      <c r="N759" s="44">
        <v>46</v>
      </c>
      <c r="O759" s="44">
        <v>135</v>
      </c>
      <c r="P759" s="45">
        <v>157</v>
      </c>
      <c r="Q759" s="46">
        <v>23.42</v>
      </c>
      <c r="R759" s="47">
        <v>3676.94</v>
      </c>
      <c r="S759" s="46">
        <v>288153.37</v>
      </c>
      <c r="T759" s="52">
        <f t="shared" si="238"/>
        <v>1584.8435350000002</v>
      </c>
      <c r="U759" s="51">
        <v>7.34</v>
      </c>
      <c r="V759" s="50" t="s">
        <v>45</v>
      </c>
      <c r="W759" s="47">
        <v>0</v>
      </c>
      <c r="X759" s="84">
        <f t="shared" si="241"/>
        <v>637.41999999999996</v>
      </c>
      <c r="Y759" s="85">
        <f t="shared" si="242"/>
        <v>637.41999999999996</v>
      </c>
      <c r="Z759" s="52">
        <v>0</v>
      </c>
      <c r="AA759" s="53">
        <f t="shared" si="240"/>
        <v>6543.9635350000008</v>
      </c>
      <c r="AB759" s="99"/>
      <c r="AC759" s="86" t="s">
        <v>3319</v>
      </c>
    </row>
    <row r="760" spans="1:29" x14ac:dyDescent="0.25">
      <c r="A760" s="88"/>
      <c r="B760" s="38">
        <v>79140</v>
      </c>
      <c r="C760" s="38" t="s">
        <v>3320</v>
      </c>
      <c r="D760" s="38" t="s">
        <v>3321</v>
      </c>
      <c r="E760" s="39">
        <v>45125</v>
      </c>
      <c r="F760" s="40" t="s">
        <v>44</v>
      </c>
      <c r="G760" s="38" t="s">
        <v>0</v>
      </c>
      <c r="H760" s="41" t="s">
        <v>66</v>
      </c>
      <c r="I760" s="42" t="s">
        <v>6</v>
      </c>
      <c r="J760" s="38" t="s">
        <v>3</v>
      </c>
      <c r="K760" s="43">
        <v>0.4</v>
      </c>
      <c r="L760" s="43">
        <v>0.35</v>
      </c>
      <c r="M760" s="43">
        <v>0.6</v>
      </c>
      <c r="N760" s="44">
        <v>1</v>
      </c>
      <c r="O760" s="44">
        <v>15</v>
      </c>
      <c r="P760" s="45">
        <v>15</v>
      </c>
      <c r="Q760" s="46">
        <v>25.49</v>
      </c>
      <c r="R760" s="47">
        <v>382.35</v>
      </c>
      <c r="S760" s="46">
        <v>898.3</v>
      </c>
      <c r="T760" s="52">
        <f t="shared" si="238"/>
        <v>4.9406500000000007</v>
      </c>
      <c r="U760" s="51">
        <v>7.34</v>
      </c>
      <c r="V760" s="50" t="s">
        <v>45</v>
      </c>
      <c r="W760" s="47">
        <v>0</v>
      </c>
      <c r="X760" s="84">
        <f t="shared" si="241"/>
        <v>60.899999999999991</v>
      </c>
      <c r="Y760" s="85">
        <f t="shared" si="242"/>
        <v>60.899999999999991</v>
      </c>
      <c r="Z760" s="52">
        <v>0</v>
      </c>
      <c r="AA760" s="53">
        <f t="shared" si="240"/>
        <v>516.43065000000001</v>
      </c>
      <c r="AB760" s="99"/>
      <c r="AC760" s="86" t="s">
        <v>3322</v>
      </c>
    </row>
    <row r="761" spans="1:29" x14ac:dyDescent="0.25">
      <c r="A761" s="88"/>
      <c r="B761" s="38">
        <v>79150</v>
      </c>
      <c r="C761" s="38" t="s">
        <v>3323</v>
      </c>
      <c r="D761" s="38" t="s">
        <v>3324</v>
      </c>
      <c r="E761" s="39">
        <v>45125</v>
      </c>
      <c r="F761" s="40" t="s">
        <v>44</v>
      </c>
      <c r="G761" s="38" t="s">
        <v>0</v>
      </c>
      <c r="H761" s="41" t="s">
        <v>49</v>
      </c>
      <c r="I761" s="42" t="s">
        <v>7</v>
      </c>
      <c r="J761" s="38" t="s">
        <v>10</v>
      </c>
      <c r="K761" s="43">
        <v>0</v>
      </c>
      <c r="L761" s="43">
        <v>0</v>
      </c>
      <c r="M761" s="43">
        <v>0</v>
      </c>
      <c r="N761" s="44">
        <v>10</v>
      </c>
      <c r="O761" s="44">
        <v>27</v>
      </c>
      <c r="P761" s="45">
        <v>30</v>
      </c>
      <c r="Q761" s="46">
        <v>21.7</v>
      </c>
      <c r="R761" s="47">
        <v>651</v>
      </c>
      <c r="S761" s="46">
        <v>115513.23</v>
      </c>
      <c r="T761" s="52">
        <f t="shared" si="238"/>
        <v>635.322765</v>
      </c>
      <c r="U761" s="51">
        <v>7.34</v>
      </c>
      <c r="V761" s="50" t="s">
        <v>45</v>
      </c>
      <c r="W761" s="47">
        <v>0</v>
      </c>
      <c r="X761" s="84">
        <f t="shared" si="241"/>
        <v>121.79999999999998</v>
      </c>
      <c r="Y761" s="85">
        <f t="shared" si="242"/>
        <v>121.79999999999998</v>
      </c>
      <c r="Z761" s="52">
        <f t="shared" ref="Z761" si="259">P761*3.53</f>
        <v>105.89999999999999</v>
      </c>
      <c r="AA761" s="53">
        <f t="shared" si="240"/>
        <v>1643.1627649999998</v>
      </c>
      <c r="AB761" s="99"/>
      <c r="AC761" s="86" t="s">
        <v>3325</v>
      </c>
    </row>
    <row r="762" spans="1:29" x14ac:dyDescent="0.25">
      <c r="A762" s="88"/>
      <c r="B762" s="38">
        <v>80827</v>
      </c>
      <c r="C762" s="38" t="s">
        <v>3326</v>
      </c>
      <c r="D762" s="38" t="s">
        <v>3327</v>
      </c>
      <c r="E762" s="39">
        <v>45138</v>
      </c>
      <c r="F762" s="40" t="s">
        <v>44</v>
      </c>
      <c r="G762" s="38" t="s">
        <v>0</v>
      </c>
      <c r="H762" s="41" t="s">
        <v>61</v>
      </c>
      <c r="I762" s="42" t="s">
        <v>24</v>
      </c>
      <c r="J762" s="38" t="s">
        <v>3</v>
      </c>
      <c r="K762" s="43">
        <v>0</v>
      </c>
      <c r="L762" s="43">
        <v>0</v>
      </c>
      <c r="M762" s="43">
        <v>0</v>
      </c>
      <c r="N762" s="44">
        <v>3</v>
      </c>
      <c r="O762" s="44">
        <v>8</v>
      </c>
      <c r="P762" s="45">
        <v>9</v>
      </c>
      <c r="Q762" s="46">
        <v>21.26</v>
      </c>
      <c r="R762" s="47">
        <v>191.34</v>
      </c>
      <c r="S762" s="46">
        <v>3856.68</v>
      </c>
      <c r="T762" s="52">
        <f t="shared" si="238"/>
        <v>21.211740000000002</v>
      </c>
      <c r="U762" s="51">
        <v>7.34</v>
      </c>
      <c r="V762" s="50" t="s">
        <v>45</v>
      </c>
      <c r="W762" s="47">
        <v>0</v>
      </c>
      <c r="X762" s="84">
        <f t="shared" si="241"/>
        <v>36.54</v>
      </c>
      <c r="Y762" s="85">
        <f t="shared" si="242"/>
        <v>36.54</v>
      </c>
      <c r="Z762" s="52">
        <v>0</v>
      </c>
      <c r="AA762" s="53">
        <f t="shared" si="240"/>
        <v>292.97174000000001</v>
      </c>
      <c r="AB762" s="99"/>
      <c r="AC762" s="86" t="s">
        <v>3043</v>
      </c>
    </row>
    <row r="763" spans="1:29" x14ac:dyDescent="0.25">
      <c r="A763" s="88"/>
      <c r="B763" s="38">
        <v>79942</v>
      </c>
      <c r="C763" s="38" t="s">
        <v>3328</v>
      </c>
      <c r="D763" s="38" t="s">
        <v>3329</v>
      </c>
      <c r="E763" s="39">
        <v>45131</v>
      </c>
      <c r="F763" s="40" t="s">
        <v>44</v>
      </c>
      <c r="G763" s="38" t="s">
        <v>0</v>
      </c>
      <c r="H763" s="41" t="s">
        <v>3330</v>
      </c>
      <c r="I763" s="42" t="s">
        <v>29</v>
      </c>
      <c r="J763" s="38" t="s">
        <v>10</v>
      </c>
      <c r="K763" s="43">
        <v>0.32</v>
      </c>
      <c r="L763" s="43">
        <v>0.39</v>
      </c>
      <c r="M763" s="43">
        <v>0.4</v>
      </c>
      <c r="N763" s="44">
        <v>1</v>
      </c>
      <c r="O763" s="44">
        <v>7</v>
      </c>
      <c r="P763" s="45">
        <v>8</v>
      </c>
      <c r="Q763" s="46">
        <v>31.06</v>
      </c>
      <c r="R763" s="47">
        <v>248.48</v>
      </c>
      <c r="S763" s="46">
        <v>4574.99</v>
      </c>
      <c r="T763" s="52">
        <f t="shared" si="238"/>
        <v>25.162445000000002</v>
      </c>
      <c r="U763" s="51">
        <v>7.34</v>
      </c>
      <c r="V763" s="50" t="s">
        <v>45</v>
      </c>
      <c r="W763" s="47">
        <v>0</v>
      </c>
      <c r="X763" s="84">
        <f t="shared" si="241"/>
        <v>32.479999999999997</v>
      </c>
      <c r="Y763" s="85">
        <f t="shared" si="242"/>
        <v>32.479999999999997</v>
      </c>
      <c r="Z763" s="52">
        <f t="shared" ref="Z763:Z765" si="260">P763*3.53</f>
        <v>28.24</v>
      </c>
      <c r="AA763" s="53">
        <f t="shared" si="240"/>
        <v>374.18244500000003</v>
      </c>
      <c r="AB763" s="99"/>
      <c r="AC763" s="86" t="s">
        <v>3331</v>
      </c>
    </row>
    <row r="764" spans="1:29" x14ac:dyDescent="0.25">
      <c r="A764" s="88"/>
      <c r="B764" s="38">
        <v>79920</v>
      </c>
      <c r="C764" s="38" t="s">
        <v>3332</v>
      </c>
      <c r="D764" s="38" t="s">
        <v>3333</v>
      </c>
      <c r="E764" s="39">
        <v>45131</v>
      </c>
      <c r="F764" s="40" t="s">
        <v>44</v>
      </c>
      <c r="G764" s="38" t="s">
        <v>0</v>
      </c>
      <c r="H764" s="41" t="s">
        <v>89</v>
      </c>
      <c r="I764" s="42" t="s">
        <v>17</v>
      </c>
      <c r="J764" s="38" t="s">
        <v>10</v>
      </c>
      <c r="K764" s="43">
        <v>0.57999999999999996</v>
      </c>
      <c r="L764" s="43">
        <v>0.46</v>
      </c>
      <c r="M764" s="43">
        <v>0.43</v>
      </c>
      <c r="N764" s="44">
        <v>1</v>
      </c>
      <c r="O764" s="44">
        <v>21</v>
      </c>
      <c r="P764" s="45">
        <v>21</v>
      </c>
      <c r="Q764" s="46">
        <v>16.190000000000001</v>
      </c>
      <c r="R764" s="47">
        <v>339.99</v>
      </c>
      <c r="S764" s="46">
        <v>22874.959999999999</v>
      </c>
      <c r="T764" s="52">
        <f t="shared" si="238"/>
        <v>125.81228</v>
      </c>
      <c r="U764" s="51">
        <v>7.34</v>
      </c>
      <c r="V764" s="50" t="s">
        <v>45</v>
      </c>
      <c r="W764" s="47">
        <v>0</v>
      </c>
      <c r="X764" s="84">
        <f t="shared" si="241"/>
        <v>85.259999999999991</v>
      </c>
      <c r="Y764" s="85">
        <f t="shared" si="242"/>
        <v>85.259999999999991</v>
      </c>
      <c r="Z764" s="52">
        <f t="shared" si="260"/>
        <v>74.13</v>
      </c>
      <c r="AA764" s="53">
        <f t="shared" si="240"/>
        <v>717.79228000000001</v>
      </c>
      <c r="AB764" s="99"/>
      <c r="AC764" s="86" t="s">
        <v>1447</v>
      </c>
    </row>
    <row r="765" spans="1:29" x14ac:dyDescent="0.25">
      <c r="A765" s="88"/>
      <c r="B765" s="38">
        <v>79928</v>
      </c>
      <c r="C765" s="38" t="s">
        <v>3334</v>
      </c>
      <c r="D765" s="38" t="s">
        <v>3335</v>
      </c>
      <c r="E765" s="39">
        <v>45131</v>
      </c>
      <c r="F765" s="40" t="s">
        <v>44</v>
      </c>
      <c r="G765" s="38" t="s">
        <v>0</v>
      </c>
      <c r="H765" s="41" t="s">
        <v>3336</v>
      </c>
      <c r="I765" s="42" t="s">
        <v>12</v>
      </c>
      <c r="J765" s="38" t="s">
        <v>10</v>
      </c>
      <c r="K765" s="43">
        <v>0.56999999999999995</v>
      </c>
      <c r="L765" s="43">
        <v>0.49</v>
      </c>
      <c r="M765" s="43">
        <v>0.83</v>
      </c>
      <c r="N765" s="44">
        <v>1</v>
      </c>
      <c r="O765" s="44">
        <v>19</v>
      </c>
      <c r="P765" s="45">
        <v>39</v>
      </c>
      <c r="Q765" s="46">
        <v>18.46</v>
      </c>
      <c r="R765" s="47">
        <v>719.94</v>
      </c>
      <c r="S765" s="46">
        <v>16774.97</v>
      </c>
      <c r="T765" s="52">
        <f t="shared" si="238"/>
        <v>92.262335000000022</v>
      </c>
      <c r="U765" s="51">
        <v>7.34</v>
      </c>
      <c r="V765" s="50" t="s">
        <v>45</v>
      </c>
      <c r="W765" s="47">
        <v>0</v>
      </c>
      <c r="X765" s="84">
        <f t="shared" si="241"/>
        <v>158.33999999999997</v>
      </c>
      <c r="Y765" s="85">
        <f t="shared" si="242"/>
        <v>158.33999999999997</v>
      </c>
      <c r="Z765" s="52">
        <f t="shared" si="260"/>
        <v>137.66999999999999</v>
      </c>
      <c r="AA765" s="53">
        <f t="shared" si="240"/>
        <v>1273.892335</v>
      </c>
      <c r="AB765" s="99"/>
      <c r="AC765" s="86" t="s">
        <v>3337</v>
      </c>
    </row>
    <row r="766" spans="1:29" x14ac:dyDescent="0.25">
      <c r="A766" s="88"/>
      <c r="B766" s="38">
        <v>80831</v>
      </c>
      <c r="C766" s="38" t="s">
        <v>3338</v>
      </c>
      <c r="D766" s="38" t="s">
        <v>3339</v>
      </c>
      <c r="E766" s="39">
        <v>45138</v>
      </c>
      <c r="F766" s="40" t="s">
        <v>44</v>
      </c>
      <c r="G766" s="38" t="s">
        <v>0</v>
      </c>
      <c r="H766" s="41" t="s">
        <v>71</v>
      </c>
      <c r="I766" s="42" t="s">
        <v>9</v>
      </c>
      <c r="J766" s="38" t="s">
        <v>3</v>
      </c>
      <c r="K766" s="43">
        <v>0.28999999999999998</v>
      </c>
      <c r="L766" s="43">
        <v>0.28000000000000003</v>
      </c>
      <c r="M766" s="43">
        <v>0.38</v>
      </c>
      <c r="N766" s="44">
        <v>6</v>
      </c>
      <c r="O766" s="44">
        <v>16</v>
      </c>
      <c r="P766" s="45">
        <v>31</v>
      </c>
      <c r="Q766" s="46">
        <v>9.51</v>
      </c>
      <c r="R766" s="47">
        <v>294.81</v>
      </c>
      <c r="S766" s="46">
        <v>41908.47</v>
      </c>
      <c r="T766" s="52">
        <f t="shared" si="238"/>
        <v>230.49658500000004</v>
      </c>
      <c r="U766" s="51">
        <v>7.34</v>
      </c>
      <c r="V766" s="50" t="s">
        <v>45</v>
      </c>
      <c r="W766" s="47">
        <v>0</v>
      </c>
      <c r="X766" s="84">
        <f t="shared" si="241"/>
        <v>125.85999999999999</v>
      </c>
      <c r="Y766" s="85">
        <f t="shared" si="242"/>
        <v>125.85999999999999</v>
      </c>
      <c r="Z766" s="52">
        <v>0</v>
      </c>
      <c r="AA766" s="53">
        <f t="shared" si="240"/>
        <v>784.3665850000001</v>
      </c>
      <c r="AB766" s="99"/>
      <c r="AC766" s="86" t="s">
        <v>3082</v>
      </c>
    </row>
    <row r="767" spans="1:29" x14ac:dyDescent="0.25">
      <c r="A767" s="88"/>
      <c r="B767" s="38">
        <v>80830</v>
      </c>
      <c r="C767" s="38" t="s">
        <v>3340</v>
      </c>
      <c r="D767" s="38" t="s">
        <v>3341</v>
      </c>
      <c r="E767" s="39">
        <v>45138</v>
      </c>
      <c r="F767" s="40" t="s">
        <v>44</v>
      </c>
      <c r="G767" s="38" t="s">
        <v>0</v>
      </c>
      <c r="H767" s="41" t="s">
        <v>66</v>
      </c>
      <c r="I767" s="42" t="s">
        <v>6</v>
      </c>
      <c r="J767" s="38" t="s">
        <v>3</v>
      </c>
      <c r="K767" s="43">
        <v>0</v>
      </c>
      <c r="L767" s="43">
        <v>0</v>
      </c>
      <c r="M767" s="43">
        <v>0</v>
      </c>
      <c r="N767" s="44">
        <v>3</v>
      </c>
      <c r="O767" s="44">
        <v>7</v>
      </c>
      <c r="P767" s="45">
        <v>7</v>
      </c>
      <c r="Q767" s="46">
        <v>25.49</v>
      </c>
      <c r="R767" s="47">
        <v>189.65</v>
      </c>
      <c r="S767" s="46">
        <v>18509.57</v>
      </c>
      <c r="T767" s="52">
        <f t="shared" si="238"/>
        <v>101.80263500000001</v>
      </c>
      <c r="U767" s="51">
        <v>7.34</v>
      </c>
      <c r="V767" s="50" t="s">
        <v>45</v>
      </c>
      <c r="W767" s="47">
        <v>0</v>
      </c>
      <c r="X767" s="84">
        <f t="shared" si="241"/>
        <v>28.419999999999998</v>
      </c>
      <c r="Y767" s="85">
        <f t="shared" si="242"/>
        <v>28.419999999999998</v>
      </c>
      <c r="Z767" s="52">
        <v>0</v>
      </c>
      <c r="AA767" s="53">
        <f t="shared" si="240"/>
        <v>355.63263499999999</v>
      </c>
      <c r="AB767" s="99"/>
      <c r="AC767" s="86" t="s">
        <v>3342</v>
      </c>
    </row>
    <row r="768" spans="1:29" x14ac:dyDescent="0.25">
      <c r="A768" s="88"/>
      <c r="B768" s="38">
        <v>80832</v>
      </c>
      <c r="C768" s="38" t="s">
        <v>3343</v>
      </c>
      <c r="D768" s="38" t="s">
        <v>3344</v>
      </c>
      <c r="E768" s="39">
        <v>45138</v>
      </c>
      <c r="F768" s="40" t="s">
        <v>44</v>
      </c>
      <c r="G768" s="38" t="s">
        <v>0</v>
      </c>
      <c r="H768" s="41" t="s">
        <v>57</v>
      </c>
      <c r="I768" s="42" t="s">
        <v>12</v>
      </c>
      <c r="J768" s="38" t="s">
        <v>3</v>
      </c>
      <c r="K768" s="43">
        <v>0.25</v>
      </c>
      <c r="L768" s="43">
        <v>0.15</v>
      </c>
      <c r="M768" s="43">
        <v>0.43</v>
      </c>
      <c r="N768" s="44">
        <v>1</v>
      </c>
      <c r="O768" s="44">
        <v>1</v>
      </c>
      <c r="P768" s="45">
        <v>3</v>
      </c>
      <c r="Q768" s="46">
        <v>21.07</v>
      </c>
      <c r="R768" s="47">
        <v>148.44</v>
      </c>
      <c r="S768" s="46">
        <v>2444.66</v>
      </c>
      <c r="T768" s="52">
        <f t="shared" si="238"/>
        <v>13.445630000000001</v>
      </c>
      <c r="U768" s="51">
        <v>7.34</v>
      </c>
      <c r="V768" s="50" t="s">
        <v>45</v>
      </c>
      <c r="W768" s="47">
        <v>0</v>
      </c>
      <c r="X768" s="84">
        <f t="shared" si="241"/>
        <v>12.18</v>
      </c>
      <c r="Y768" s="85">
        <f t="shared" si="242"/>
        <v>12.18</v>
      </c>
      <c r="Z768" s="52">
        <v>0</v>
      </c>
      <c r="AA768" s="53">
        <f t="shared" si="240"/>
        <v>193.58563000000001</v>
      </c>
      <c r="AB768" s="99"/>
      <c r="AC768" s="86" t="s">
        <v>3062</v>
      </c>
    </row>
    <row r="769" spans="1:29" x14ac:dyDescent="0.25">
      <c r="A769" s="88"/>
      <c r="B769" s="38">
        <v>80834</v>
      </c>
      <c r="C769" s="38" t="s">
        <v>3345</v>
      </c>
      <c r="D769" s="38" t="s">
        <v>3346</v>
      </c>
      <c r="E769" s="39">
        <v>45138</v>
      </c>
      <c r="F769" s="40" t="s">
        <v>44</v>
      </c>
      <c r="G769" s="38" t="s">
        <v>0</v>
      </c>
      <c r="H769" s="41" t="s">
        <v>68</v>
      </c>
      <c r="I769" s="42" t="s">
        <v>21</v>
      </c>
      <c r="J769" s="38" t="s">
        <v>3</v>
      </c>
      <c r="K769" s="43">
        <v>0.28000000000000003</v>
      </c>
      <c r="L769" s="43">
        <v>0.15</v>
      </c>
      <c r="M769" s="43">
        <v>0.32</v>
      </c>
      <c r="N769" s="44">
        <v>1</v>
      </c>
      <c r="O769" s="44">
        <v>1</v>
      </c>
      <c r="P769" s="45">
        <v>2</v>
      </c>
      <c r="Q769" s="46">
        <v>23.48</v>
      </c>
      <c r="R769" s="47">
        <v>175</v>
      </c>
      <c r="S769" s="46">
        <v>3492.37</v>
      </c>
      <c r="T769" s="52">
        <f t="shared" si="238"/>
        <v>19.208035000000002</v>
      </c>
      <c r="U769" s="51">
        <v>7.34</v>
      </c>
      <c r="V769" s="50" t="s">
        <v>45</v>
      </c>
      <c r="W769" s="47">
        <v>0</v>
      </c>
      <c r="X769" s="84">
        <f t="shared" si="241"/>
        <v>8.1199999999999992</v>
      </c>
      <c r="Y769" s="85">
        <f t="shared" si="242"/>
        <v>8.1199999999999992</v>
      </c>
      <c r="Z769" s="52">
        <v>0</v>
      </c>
      <c r="AA769" s="53">
        <f t="shared" si="240"/>
        <v>217.78803500000001</v>
      </c>
      <c r="AB769" s="99"/>
      <c r="AC769" s="86" t="s">
        <v>3347</v>
      </c>
    </row>
    <row r="770" spans="1:29" x14ac:dyDescent="0.25">
      <c r="A770" s="88"/>
      <c r="B770" s="38">
        <v>79152</v>
      </c>
      <c r="C770" s="38" t="s">
        <v>3348</v>
      </c>
      <c r="D770" s="38" t="s">
        <v>3349</v>
      </c>
      <c r="E770" s="39">
        <v>45125</v>
      </c>
      <c r="F770" s="40" t="s">
        <v>44</v>
      </c>
      <c r="G770" s="38" t="s">
        <v>0</v>
      </c>
      <c r="H770" s="41" t="s">
        <v>61</v>
      </c>
      <c r="I770" s="42" t="s">
        <v>24</v>
      </c>
      <c r="J770" s="38" t="s">
        <v>3</v>
      </c>
      <c r="K770" s="43">
        <v>0</v>
      </c>
      <c r="L770" s="43">
        <v>0</v>
      </c>
      <c r="M770" s="43">
        <v>0</v>
      </c>
      <c r="N770" s="44">
        <v>69</v>
      </c>
      <c r="O770" s="44">
        <v>144</v>
      </c>
      <c r="P770" s="45">
        <v>169</v>
      </c>
      <c r="Q770" s="46">
        <v>16.27</v>
      </c>
      <c r="R770" s="47">
        <v>2749.63</v>
      </c>
      <c r="S770" s="46">
        <v>396484.58</v>
      </c>
      <c r="T770" s="52">
        <f t="shared" si="238"/>
        <v>2180.6651900000002</v>
      </c>
      <c r="U770" s="51">
        <v>7.34</v>
      </c>
      <c r="V770" s="50" t="s">
        <v>45</v>
      </c>
      <c r="W770" s="47">
        <v>0</v>
      </c>
      <c r="X770" s="84">
        <f t="shared" si="241"/>
        <v>686.14</v>
      </c>
      <c r="Y770" s="85">
        <f t="shared" si="242"/>
        <v>686.14</v>
      </c>
      <c r="Z770" s="52">
        <v>0</v>
      </c>
      <c r="AA770" s="53">
        <f t="shared" si="240"/>
        <v>6309.9151900000015</v>
      </c>
      <c r="AB770" s="99"/>
      <c r="AC770" s="86" t="s">
        <v>3350</v>
      </c>
    </row>
    <row r="771" spans="1:29" x14ac:dyDescent="0.25">
      <c r="A771" s="88"/>
      <c r="B771" s="38">
        <v>79929</v>
      </c>
      <c r="C771" s="38" t="s">
        <v>3351</v>
      </c>
      <c r="D771" s="38" t="s">
        <v>3352</v>
      </c>
      <c r="E771" s="39">
        <v>45131</v>
      </c>
      <c r="F771" s="40" t="s">
        <v>44</v>
      </c>
      <c r="G771" s="38" t="s">
        <v>0</v>
      </c>
      <c r="H771" s="41" t="s">
        <v>3353</v>
      </c>
      <c r="I771" s="42" t="s">
        <v>20</v>
      </c>
      <c r="J771" s="38" t="s">
        <v>10</v>
      </c>
      <c r="K771" s="43">
        <v>0.56999999999999995</v>
      </c>
      <c r="L771" s="43">
        <v>0.49</v>
      </c>
      <c r="M771" s="43">
        <v>0.83</v>
      </c>
      <c r="N771" s="44">
        <v>1</v>
      </c>
      <c r="O771" s="44">
        <v>16</v>
      </c>
      <c r="P771" s="45">
        <v>39</v>
      </c>
      <c r="Q771" s="46">
        <v>22.42</v>
      </c>
      <c r="R771" s="47">
        <v>874.38</v>
      </c>
      <c r="S771" s="46">
        <v>9149.67</v>
      </c>
      <c r="T771" s="52">
        <f t="shared" ref="T771:T834" si="261">S771*0.55%</f>
        <v>50.323185000000002</v>
      </c>
      <c r="U771" s="51">
        <v>7.34</v>
      </c>
      <c r="V771" s="50" t="s">
        <v>64</v>
      </c>
      <c r="W771" s="47">
        <f t="shared" ref="W771" si="262">P771*3.53</f>
        <v>137.66999999999999</v>
      </c>
      <c r="X771" s="84">
        <f t="shared" si="241"/>
        <v>158.33999999999997</v>
      </c>
      <c r="Y771" s="85">
        <f t="shared" si="242"/>
        <v>158.33999999999997</v>
      </c>
      <c r="Z771" s="52">
        <f t="shared" ref="Z771:Z776" si="263">P771*3.53</f>
        <v>137.66999999999999</v>
      </c>
      <c r="AA771" s="53">
        <f t="shared" ref="AA771:AA834" si="264">R771+T771+U771+W771+X771+Y771+Z771</f>
        <v>1524.063185</v>
      </c>
      <c r="AB771" s="99"/>
      <c r="AC771" s="86" t="s">
        <v>3354</v>
      </c>
    </row>
    <row r="772" spans="1:29" x14ac:dyDescent="0.25">
      <c r="A772" s="88"/>
      <c r="B772" s="38">
        <v>79952</v>
      </c>
      <c r="C772" s="38" t="s">
        <v>3355</v>
      </c>
      <c r="D772" s="38" t="s">
        <v>3356</v>
      </c>
      <c r="E772" s="39">
        <v>45131</v>
      </c>
      <c r="F772" s="40" t="s">
        <v>44</v>
      </c>
      <c r="G772" s="38" t="s">
        <v>0</v>
      </c>
      <c r="H772" s="41" t="s">
        <v>157</v>
      </c>
      <c r="I772" s="42" t="s">
        <v>25</v>
      </c>
      <c r="J772" s="38" t="s">
        <v>10</v>
      </c>
      <c r="K772" s="43">
        <v>0.56999999999999995</v>
      </c>
      <c r="L772" s="43">
        <v>0.49</v>
      </c>
      <c r="M772" s="43">
        <v>0.83</v>
      </c>
      <c r="N772" s="44">
        <v>1</v>
      </c>
      <c r="O772" s="44">
        <v>18</v>
      </c>
      <c r="P772" s="45">
        <v>39</v>
      </c>
      <c r="Q772" s="46">
        <v>28.03</v>
      </c>
      <c r="R772" s="47">
        <v>1093.17</v>
      </c>
      <c r="S772" s="46">
        <v>15309.44</v>
      </c>
      <c r="T772" s="52">
        <f t="shared" si="261"/>
        <v>84.201920000000015</v>
      </c>
      <c r="U772" s="51">
        <v>7.34</v>
      </c>
      <c r="V772" s="50" t="s">
        <v>45</v>
      </c>
      <c r="W772" s="47">
        <v>0</v>
      </c>
      <c r="X772" s="84">
        <f t="shared" ref="X772:X835" si="265">P772*4.06</f>
        <v>158.33999999999997</v>
      </c>
      <c r="Y772" s="85">
        <f t="shared" ref="Y772:Y835" si="266">P772*4.06</f>
        <v>158.33999999999997</v>
      </c>
      <c r="Z772" s="52">
        <f t="shared" si="263"/>
        <v>137.66999999999999</v>
      </c>
      <c r="AA772" s="53">
        <f t="shared" si="264"/>
        <v>1639.0619199999999</v>
      </c>
      <c r="AB772" s="99"/>
      <c r="AC772" s="86" t="s">
        <v>3357</v>
      </c>
    </row>
    <row r="773" spans="1:29" x14ac:dyDescent="0.25">
      <c r="A773" s="88"/>
      <c r="B773" s="38">
        <v>79975</v>
      </c>
      <c r="C773" s="38" t="s">
        <v>3358</v>
      </c>
      <c r="D773" s="38" t="s">
        <v>3359</v>
      </c>
      <c r="E773" s="39">
        <v>45131</v>
      </c>
      <c r="F773" s="40" t="s">
        <v>44</v>
      </c>
      <c r="G773" s="38" t="s">
        <v>0</v>
      </c>
      <c r="H773" s="41" t="s">
        <v>233</v>
      </c>
      <c r="I773" s="42" t="s">
        <v>14</v>
      </c>
      <c r="J773" s="38" t="s">
        <v>10</v>
      </c>
      <c r="K773" s="43">
        <v>0.56999999999999995</v>
      </c>
      <c r="L773" s="43">
        <v>0.49</v>
      </c>
      <c r="M773" s="43">
        <v>0.83</v>
      </c>
      <c r="N773" s="44">
        <v>2</v>
      </c>
      <c r="O773" s="44">
        <v>43</v>
      </c>
      <c r="P773" s="45">
        <v>77</v>
      </c>
      <c r="Q773" s="46">
        <v>21.57</v>
      </c>
      <c r="R773" s="47">
        <v>1660.89</v>
      </c>
      <c r="S773" s="46">
        <v>47280.86</v>
      </c>
      <c r="T773" s="52">
        <f t="shared" si="261"/>
        <v>260.04473000000002</v>
      </c>
      <c r="U773" s="51">
        <v>7.34</v>
      </c>
      <c r="V773" s="50" t="s">
        <v>45</v>
      </c>
      <c r="W773" s="47">
        <v>0</v>
      </c>
      <c r="X773" s="84">
        <f t="shared" si="265"/>
        <v>312.61999999999995</v>
      </c>
      <c r="Y773" s="85">
        <f t="shared" si="266"/>
        <v>312.61999999999995</v>
      </c>
      <c r="Z773" s="52">
        <f t="shared" si="263"/>
        <v>271.81</v>
      </c>
      <c r="AA773" s="53">
        <f t="shared" si="264"/>
        <v>2825.3247299999998</v>
      </c>
      <c r="AB773" s="99"/>
      <c r="AC773" s="86" t="s">
        <v>3360</v>
      </c>
    </row>
    <row r="774" spans="1:29" x14ac:dyDescent="0.25">
      <c r="A774" s="88"/>
      <c r="B774" s="38">
        <v>79965</v>
      </c>
      <c r="C774" s="38" t="s">
        <v>3361</v>
      </c>
      <c r="D774" s="38" t="s">
        <v>3362</v>
      </c>
      <c r="E774" s="39">
        <v>45131</v>
      </c>
      <c r="F774" s="40" t="s">
        <v>44</v>
      </c>
      <c r="G774" s="38" t="s">
        <v>0</v>
      </c>
      <c r="H774" s="41" t="s">
        <v>108</v>
      </c>
      <c r="I774" s="42" t="s">
        <v>14</v>
      </c>
      <c r="J774" s="38" t="s">
        <v>10</v>
      </c>
      <c r="K774" s="43">
        <v>0.56999999999999995</v>
      </c>
      <c r="L774" s="43">
        <v>0.49</v>
      </c>
      <c r="M774" s="43">
        <v>0.83</v>
      </c>
      <c r="N774" s="44">
        <v>1</v>
      </c>
      <c r="O774" s="44">
        <v>22</v>
      </c>
      <c r="P774" s="45">
        <v>39</v>
      </c>
      <c r="Q774" s="46">
        <v>24.69</v>
      </c>
      <c r="R774" s="47">
        <v>962.91</v>
      </c>
      <c r="S774" s="46">
        <v>24399.96</v>
      </c>
      <c r="T774" s="52">
        <f t="shared" si="261"/>
        <v>134.19978</v>
      </c>
      <c r="U774" s="51">
        <v>7.34</v>
      </c>
      <c r="V774" s="50" t="s">
        <v>45</v>
      </c>
      <c r="W774" s="47">
        <v>0</v>
      </c>
      <c r="X774" s="84">
        <f t="shared" si="265"/>
        <v>158.33999999999997</v>
      </c>
      <c r="Y774" s="85">
        <f t="shared" si="266"/>
        <v>158.33999999999997</v>
      </c>
      <c r="Z774" s="52">
        <f t="shared" si="263"/>
        <v>137.66999999999999</v>
      </c>
      <c r="AA774" s="53">
        <f t="shared" si="264"/>
        <v>1558.7997799999998</v>
      </c>
      <c r="AB774" s="99"/>
      <c r="AC774" s="86" t="s">
        <v>3363</v>
      </c>
    </row>
    <row r="775" spans="1:29" x14ac:dyDescent="0.25">
      <c r="A775" s="88"/>
      <c r="B775" s="38">
        <v>79966</v>
      </c>
      <c r="C775" s="38" t="s">
        <v>3364</v>
      </c>
      <c r="D775" s="38" t="s">
        <v>3365</v>
      </c>
      <c r="E775" s="39">
        <v>45131</v>
      </c>
      <c r="F775" s="40" t="s">
        <v>44</v>
      </c>
      <c r="G775" s="38" t="s">
        <v>0</v>
      </c>
      <c r="H775" s="41" t="s">
        <v>234</v>
      </c>
      <c r="I775" s="42" t="s">
        <v>14</v>
      </c>
      <c r="J775" s="38" t="s">
        <v>10</v>
      </c>
      <c r="K775" s="43">
        <v>0.56999999999999995</v>
      </c>
      <c r="L775" s="43">
        <v>0.48</v>
      </c>
      <c r="M775" s="43">
        <v>0.82</v>
      </c>
      <c r="N775" s="44">
        <v>2</v>
      </c>
      <c r="O775" s="44">
        <v>38</v>
      </c>
      <c r="P775" s="45">
        <v>75</v>
      </c>
      <c r="Q775" s="46">
        <v>21.57</v>
      </c>
      <c r="R775" s="47">
        <v>1617.75</v>
      </c>
      <c r="S775" s="46">
        <v>32024.94</v>
      </c>
      <c r="T775" s="52">
        <f t="shared" si="261"/>
        <v>176.13717</v>
      </c>
      <c r="U775" s="51">
        <v>7.34</v>
      </c>
      <c r="V775" s="50" t="s">
        <v>45</v>
      </c>
      <c r="W775" s="47">
        <v>0</v>
      </c>
      <c r="X775" s="84">
        <f t="shared" si="265"/>
        <v>304.49999999999994</v>
      </c>
      <c r="Y775" s="85">
        <f t="shared" si="266"/>
        <v>304.49999999999994</v>
      </c>
      <c r="Z775" s="52">
        <f t="shared" si="263"/>
        <v>264.75</v>
      </c>
      <c r="AA775" s="53">
        <f t="shared" si="264"/>
        <v>2674.9771699999997</v>
      </c>
      <c r="AB775" s="99"/>
      <c r="AC775" s="86" t="s">
        <v>3363</v>
      </c>
    </row>
    <row r="776" spans="1:29" x14ac:dyDescent="0.25">
      <c r="A776" s="88"/>
      <c r="B776" s="38">
        <v>80028</v>
      </c>
      <c r="C776" s="38" t="s">
        <v>3366</v>
      </c>
      <c r="D776" s="38" t="s">
        <v>3367</v>
      </c>
      <c r="E776" s="39">
        <v>45131</v>
      </c>
      <c r="F776" s="40" t="s">
        <v>44</v>
      </c>
      <c r="G776" s="38" t="s">
        <v>0</v>
      </c>
      <c r="H776" s="41" t="s">
        <v>49</v>
      </c>
      <c r="I776" s="42" t="s">
        <v>7</v>
      </c>
      <c r="J776" s="38" t="s">
        <v>10</v>
      </c>
      <c r="K776" s="43">
        <v>0.56999999999999995</v>
      </c>
      <c r="L776" s="43">
        <v>0.45</v>
      </c>
      <c r="M776" s="43">
        <v>0.8</v>
      </c>
      <c r="N776" s="44">
        <v>1</v>
      </c>
      <c r="O776" s="44">
        <v>1</v>
      </c>
      <c r="P776" s="45">
        <v>34</v>
      </c>
      <c r="Q776" s="46">
        <v>21.7</v>
      </c>
      <c r="R776" s="47">
        <v>737.8</v>
      </c>
      <c r="S776" s="46">
        <v>510.02</v>
      </c>
      <c r="T776" s="52">
        <f t="shared" si="261"/>
        <v>2.80511</v>
      </c>
      <c r="U776" s="51">
        <v>7.34</v>
      </c>
      <c r="V776" s="50" t="s">
        <v>45</v>
      </c>
      <c r="W776" s="47">
        <v>0</v>
      </c>
      <c r="X776" s="84">
        <f t="shared" si="265"/>
        <v>138.04</v>
      </c>
      <c r="Y776" s="85">
        <f t="shared" si="266"/>
        <v>138.04</v>
      </c>
      <c r="Z776" s="52">
        <f t="shared" si="263"/>
        <v>120.02</v>
      </c>
      <c r="AA776" s="53">
        <f t="shared" si="264"/>
        <v>1144.04511</v>
      </c>
      <c r="AB776" s="99"/>
      <c r="AC776" s="86" t="s">
        <v>3368</v>
      </c>
    </row>
    <row r="777" spans="1:29" x14ac:dyDescent="0.25">
      <c r="A777" s="88"/>
      <c r="B777" s="38">
        <v>79157</v>
      </c>
      <c r="C777" s="38" t="s">
        <v>3369</v>
      </c>
      <c r="D777" s="38" t="s">
        <v>3370</v>
      </c>
      <c r="E777" s="39">
        <v>45125</v>
      </c>
      <c r="F777" s="40" t="s">
        <v>44</v>
      </c>
      <c r="G777" s="38" t="s">
        <v>0</v>
      </c>
      <c r="H777" s="41" t="s">
        <v>53</v>
      </c>
      <c r="I777" s="42" t="s">
        <v>28</v>
      </c>
      <c r="J777" s="38" t="s">
        <v>3</v>
      </c>
      <c r="K777" s="43">
        <v>0</v>
      </c>
      <c r="L777" s="43">
        <v>0</v>
      </c>
      <c r="M777" s="43">
        <v>0</v>
      </c>
      <c r="N777" s="44">
        <v>12</v>
      </c>
      <c r="O777" s="44">
        <v>31</v>
      </c>
      <c r="P777" s="45">
        <v>37</v>
      </c>
      <c r="Q777" s="46">
        <v>25.98</v>
      </c>
      <c r="R777" s="47">
        <v>961.26</v>
      </c>
      <c r="S777" s="46">
        <v>293036.34000000003</v>
      </c>
      <c r="T777" s="52">
        <f t="shared" si="261"/>
        <v>1611.6998700000004</v>
      </c>
      <c r="U777" s="51">
        <v>7.34</v>
      </c>
      <c r="V777" s="50" t="s">
        <v>45</v>
      </c>
      <c r="W777" s="47">
        <v>0</v>
      </c>
      <c r="X777" s="84">
        <f t="shared" si="265"/>
        <v>150.22</v>
      </c>
      <c r="Y777" s="85">
        <f t="shared" si="266"/>
        <v>150.22</v>
      </c>
      <c r="Z777" s="52">
        <v>0</v>
      </c>
      <c r="AA777" s="53">
        <f t="shared" si="264"/>
        <v>2880.7398700000003</v>
      </c>
      <c r="AB777" s="99"/>
      <c r="AC777" s="86" t="s">
        <v>3371</v>
      </c>
    </row>
    <row r="778" spans="1:29" x14ac:dyDescent="0.25">
      <c r="A778" s="88"/>
      <c r="B778" s="38">
        <v>79155</v>
      </c>
      <c r="C778" s="38" t="s">
        <v>3372</v>
      </c>
      <c r="D778" s="38" t="s">
        <v>3373</v>
      </c>
      <c r="E778" s="39">
        <v>45125</v>
      </c>
      <c r="F778" s="40" t="s">
        <v>44</v>
      </c>
      <c r="G778" s="38" t="s">
        <v>0</v>
      </c>
      <c r="H778" s="41" t="s">
        <v>66</v>
      </c>
      <c r="I778" s="42" t="s">
        <v>6</v>
      </c>
      <c r="J778" s="38" t="s">
        <v>3</v>
      </c>
      <c r="K778" s="43">
        <v>0</v>
      </c>
      <c r="L778" s="43">
        <v>0</v>
      </c>
      <c r="M778" s="43">
        <v>0</v>
      </c>
      <c r="N778" s="44">
        <v>15</v>
      </c>
      <c r="O778" s="44">
        <v>39</v>
      </c>
      <c r="P778" s="45">
        <v>39</v>
      </c>
      <c r="Q778" s="46">
        <v>22.33</v>
      </c>
      <c r="R778" s="47">
        <v>870.87</v>
      </c>
      <c r="S778" s="46">
        <v>366864.57</v>
      </c>
      <c r="T778" s="52">
        <f t="shared" si="261"/>
        <v>2017.7551350000003</v>
      </c>
      <c r="U778" s="51">
        <v>7.34</v>
      </c>
      <c r="V778" s="50" t="s">
        <v>45</v>
      </c>
      <c r="W778" s="47">
        <v>0</v>
      </c>
      <c r="X778" s="84">
        <f t="shared" si="265"/>
        <v>158.33999999999997</v>
      </c>
      <c r="Y778" s="85">
        <f t="shared" si="266"/>
        <v>158.33999999999997</v>
      </c>
      <c r="Z778" s="52">
        <v>0</v>
      </c>
      <c r="AA778" s="53">
        <f t="shared" si="264"/>
        <v>3212.6451350000007</v>
      </c>
      <c r="AB778" s="99"/>
      <c r="AC778" s="86" t="s">
        <v>3322</v>
      </c>
    </row>
    <row r="779" spans="1:29" x14ac:dyDescent="0.25">
      <c r="A779" s="88"/>
      <c r="B779" s="38">
        <v>80111</v>
      </c>
      <c r="C779" s="38" t="s">
        <v>3374</v>
      </c>
      <c r="D779" s="38" t="s">
        <v>3375</v>
      </c>
      <c r="E779" s="39">
        <v>45132</v>
      </c>
      <c r="F779" s="40" t="s">
        <v>44</v>
      </c>
      <c r="G779" s="38" t="s">
        <v>0</v>
      </c>
      <c r="H779" s="41" t="s">
        <v>136</v>
      </c>
      <c r="I779" s="42" t="s">
        <v>16</v>
      </c>
      <c r="J779" s="38" t="s">
        <v>10</v>
      </c>
      <c r="K779" s="43">
        <v>0.56999999999999995</v>
      </c>
      <c r="L779" s="43">
        <v>0.49</v>
      </c>
      <c r="M779" s="43">
        <v>0.83</v>
      </c>
      <c r="N779" s="44">
        <v>2</v>
      </c>
      <c r="O779" s="44">
        <v>37</v>
      </c>
      <c r="P779" s="45">
        <v>77</v>
      </c>
      <c r="Q779" s="46">
        <v>7.01</v>
      </c>
      <c r="R779" s="47">
        <v>539.77</v>
      </c>
      <c r="S779" s="46">
        <v>30499.95</v>
      </c>
      <c r="T779" s="52">
        <f t="shared" si="261"/>
        <v>167.74972500000001</v>
      </c>
      <c r="U779" s="51">
        <v>7.34</v>
      </c>
      <c r="V779" s="50" t="s">
        <v>45</v>
      </c>
      <c r="W779" s="47">
        <v>0</v>
      </c>
      <c r="X779" s="84">
        <f t="shared" si="265"/>
        <v>312.61999999999995</v>
      </c>
      <c r="Y779" s="85">
        <f t="shared" si="266"/>
        <v>312.61999999999995</v>
      </c>
      <c r="Z779" s="52">
        <f t="shared" ref="Z779" si="267">P779*3.53</f>
        <v>271.81</v>
      </c>
      <c r="AA779" s="53">
        <f t="shared" si="264"/>
        <v>1611.9097249999998</v>
      </c>
      <c r="AB779" s="99"/>
      <c r="AC779" s="86" t="s">
        <v>1855</v>
      </c>
    </row>
    <row r="780" spans="1:29" x14ac:dyDescent="0.25">
      <c r="A780" s="88"/>
      <c r="B780" s="38">
        <v>79161</v>
      </c>
      <c r="C780" s="38" t="s">
        <v>3376</v>
      </c>
      <c r="D780" s="38" t="s">
        <v>3377</v>
      </c>
      <c r="E780" s="39">
        <v>45125</v>
      </c>
      <c r="F780" s="40" t="s">
        <v>44</v>
      </c>
      <c r="G780" s="38" t="s">
        <v>0</v>
      </c>
      <c r="H780" s="41" t="s">
        <v>68</v>
      </c>
      <c r="I780" s="42" t="s">
        <v>21</v>
      </c>
      <c r="J780" s="38" t="s">
        <v>3</v>
      </c>
      <c r="K780" s="43">
        <v>0</v>
      </c>
      <c r="L780" s="43">
        <v>0</v>
      </c>
      <c r="M780" s="43">
        <v>0</v>
      </c>
      <c r="N780" s="44">
        <v>2</v>
      </c>
      <c r="O780" s="44">
        <v>8</v>
      </c>
      <c r="P780" s="45">
        <v>22</v>
      </c>
      <c r="Q780" s="46">
        <v>23.48</v>
      </c>
      <c r="R780" s="47">
        <v>516.55999999999995</v>
      </c>
      <c r="S780" s="46">
        <v>1798.31</v>
      </c>
      <c r="T780" s="52">
        <f t="shared" si="261"/>
        <v>9.8907050000000005</v>
      </c>
      <c r="U780" s="51">
        <v>7.34</v>
      </c>
      <c r="V780" s="50" t="s">
        <v>45</v>
      </c>
      <c r="W780" s="47">
        <v>0</v>
      </c>
      <c r="X780" s="84">
        <f t="shared" si="265"/>
        <v>89.32</v>
      </c>
      <c r="Y780" s="85">
        <f t="shared" si="266"/>
        <v>89.32</v>
      </c>
      <c r="Z780" s="52">
        <v>0</v>
      </c>
      <c r="AA780" s="53">
        <f t="shared" si="264"/>
        <v>712.43070499999999</v>
      </c>
      <c r="AB780" s="99"/>
      <c r="AC780" s="86" t="s">
        <v>3378</v>
      </c>
    </row>
    <row r="781" spans="1:29" x14ac:dyDescent="0.25">
      <c r="A781" s="88"/>
      <c r="B781" s="38">
        <v>80156</v>
      </c>
      <c r="C781" s="38" t="s">
        <v>3379</v>
      </c>
      <c r="D781" s="38" t="s">
        <v>3380</v>
      </c>
      <c r="E781" s="39">
        <v>45132</v>
      </c>
      <c r="F781" s="40" t="s">
        <v>44</v>
      </c>
      <c r="G781" s="38" t="s">
        <v>0</v>
      </c>
      <c r="H781" s="41" t="s">
        <v>53</v>
      </c>
      <c r="I781" s="42" t="s">
        <v>28</v>
      </c>
      <c r="J781" s="38" t="s">
        <v>3</v>
      </c>
      <c r="K781" s="43">
        <v>0</v>
      </c>
      <c r="L781" s="43">
        <v>0</v>
      </c>
      <c r="M781" s="43">
        <v>0</v>
      </c>
      <c r="N781" s="44">
        <v>190</v>
      </c>
      <c r="O781" s="44">
        <v>451</v>
      </c>
      <c r="P781" s="45">
        <v>740</v>
      </c>
      <c r="Q781" s="46">
        <v>17.59</v>
      </c>
      <c r="R781" s="47">
        <v>13016.6</v>
      </c>
      <c r="S781" s="46">
        <v>774679.86</v>
      </c>
      <c r="T781" s="52">
        <f t="shared" si="261"/>
        <v>4260.7392300000001</v>
      </c>
      <c r="U781" s="51">
        <v>7.34</v>
      </c>
      <c r="V781" s="50" t="s">
        <v>45</v>
      </c>
      <c r="W781" s="47">
        <v>0</v>
      </c>
      <c r="X781" s="84">
        <f t="shared" si="265"/>
        <v>3004.3999999999996</v>
      </c>
      <c r="Y781" s="85">
        <f t="shared" si="266"/>
        <v>3004.3999999999996</v>
      </c>
      <c r="Z781" s="52">
        <v>0</v>
      </c>
      <c r="AA781" s="53">
        <f t="shared" si="264"/>
        <v>23293.479230000004</v>
      </c>
      <c r="AB781" s="99"/>
      <c r="AC781" s="86" t="s">
        <v>3381</v>
      </c>
    </row>
    <row r="782" spans="1:29" x14ac:dyDescent="0.25">
      <c r="A782" s="88"/>
      <c r="B782" s="38">
        <v>80322</v>
      </c>
      <c r="C782" s="38" t="s">
        <v>3382</v>
      </c>
      <c r="D782" s="38" t="s">
        <v>3383</v>
      </c>
      <c r="E782" s="39">
        <v>45132</v>
      </c>
      <c r="F782" s="40" t="s">
        <v>44</v>
      </c>
      <c r="G782" s="38" t="s">
        <v>0</v>
      </c>
      <c r="H782" s="41" t="s">
        <v>76</v>
      </c>
      <c r="I782" s="42" t="s">
        <v>29</v>
      </c>
      <c r="J782" s="38" t="s">
        <v>3</v>
      </c>
      <c r="K782" s="43">
        <v>0.56999999999999995</v>
      </c>
      <c r="L782" s="43">
        <v>0.49</v>
      </c>
      <c r="M782" s="43">
        <v>0.83</v>
      </c>
      <c r="N782" s="44">
        <v>1</v>
      </c>
      <c r="O782" s="44">
        <v>25</v>
      </c>
      <c r="P782" s="45">
        <v>39</v>
      </c>
      <c r="Q782" s="46">
        <v>27.22</v>
      </c>
      <c r="R782" s="47">
        <v>1061.58</v>
      </c>
      <c r="S782" s="46">
        <v>5390.9</v>
      </c>
      <c r="T782" s="52">
        <f t="shared" si="261"/>
        <v>29.64995</v>
      </c>
      <c r="U782" s="51">
        <v>7.34</v>
      </c>
      <c r="V782" s="50" t="s">
        <v>45</v>
      </c>
      <c r="W782" s="47">
        <v>0</v>
      </c>
      <c r="X782" s="84">
        <f t="shared" si="265"/>
        <v>158.33999999999997</v>
      </c>
      <c r="Y782" s="85">
        <f t="shared" si="266"/>
        <v>158.33999999999997</v>
      </c>
      <c r="Z782" s="52">
        <v>0</v>
      </c>
      <c r="AA782" s="53">
        <f t="shared" si="264"/>
        <v>1415.2499499999997</v>
      </c>
      <c r="AB782" s="99"/>
      <c r="AC782" s="86" t="s">
        <v>3384</v>
      </c>
    </row>
    <row r="783" spans="1:29" x14ac:dyDescent="0.25">
      <c r="A783" s="88"/>
      <c r="B783" s="38">
        <v>79158</v>
      </c>
      <c r="C783" s="38" t="s">
        <v>3385</v>
      </c>
      <c r="D783" s="38" t="s">
        <v>3386</v>
      </c>
      <c r="E783" s="39">
        <v>45125</v>
      </c>
      <c r="F783" s="40" t="s">
        <v>44</v>
      </c>
      <c r="G783" s="38" t="s">
        <v>0</v>
      </c>
      <c r="H783" s="41" t="s">
        <v>56</v>
      </c>
      <c r="I783" s="42" t="s">
        <v>5</v>
      </c>
      <c r="J783" s="38" t="s">
        <v>3</v>
      </c>
      <c r="K783" s="43">
        <v>0.27</v>
      </c>
      <c r="L783" s="43">
        <v>0.26</v>
      </c>
      <c r="M783" s="43">
        <v>0.35</v>
      </c>
      <c r="N783" s="44">
        <v>1</v>
      </c>
      <c r="O783" s="44">
        <v>3</v>
      </c>
      <c r="P783" s="45">
        <v>4</v>
      </c>
      <c r="Q783" s="46">
        <v>15.21</v>
      </c>
      <c r="R783" s="47">
        <v>122.23</v>
      </c>
      <c r="S783" s="46">
        <v>6297.08</v>
      </c>
      <c r="T783" s="52">
        <f t="shared" si="261"/>
        <v>34.633940000000003</v>
      </c>
      <c r="U783" s="51">
        <v>7.34</v>
      </c>
      <c r="V783" s="50" t="s">
        <v>45</v>
      </c>
      <c r="W783" s="47">
        <v>0</v>
      </c>
      <c r="X783" s="84">
        <f t="shared" si="265"/>
        <v>16.239999999999998</v>
      </c>
      <c r="Y783" s="85">
        <f t="shared" si="266"/>
        <v>16.239999999999998</v>
      </c>
      <c r="Z783" s="52">
        <v>0</v>
      </c>
      <c r="AA783" s="53">
        <f t="shared" si="264"/>
        <v>196.68394000000004</v>
      </c>
      <c r="AB783" s="99"/>
      <c r="AC783" s="86" t="s">
        <v>1692</v>
      </c>
    </row>
    <row r="784" spans="1:29" x14ac:dyDescent="0.25">
      <c r="A784" s="88"/>
      <c r="B784" s="38">
        <v>79159</v>
      </c>
      <c r="C784" s="38" t="s">
        <v>3387</v>
      </c>
      <c r="D784" s="38" t="s">
        <v>3388</v>
      </c>
      <c r="E784" s="39">
        <v>45125</v>
      </c>
      <c r="F784" s="40" t="s">
        <v>44</v>
      </c>
      <c r="G784" s="38" t="s">
        <v>0</v>
      </c>
      <c r="H784" s="41" t="s">
        <v>72</v>
      </c>
      <c r="I784" s="42" t="s">
        <v>27</v>
      </c>
      <c r="J784" s="38" t="s">
        <v>3</v>
      </c>
      <c r="K784" s="43">
        <v>0.21</v>
      </c>
      <c r="L784" s="43">
        <v>0.35</v>
      </c>
      <c r="M784" s="43">
        <v>0.21</v>
      </c>
      <c r="N784" s="44">
        <v>1</v>
      </c>
      <c r="O784" s="44">
        <v>1</v>
      </c>
      <c r="P784" s="45">
        <v>3</v>
      </c>
      <c r="Q784" s="46">
        <v>32.61</v>
      </c>
      <c r="R784" s="47">
        <v>189.74</v>
      </c>
      <c r="S784" s="46">
        <v>103.21</v>
      </c>
      <c r="T784" s="52">
        <f t="shared" si="261"/>
        <v>0.56765500000000002</v>
      </c>
      <c r="U784" s="51">
        <v>7.34</v>
      </c>
      <c r="V784" s="50" t="s">
        <v>45</v>
      </c>
      <c r="W784" s="47">
        <v>0</v>
      </c>
      <c r="X784" s="84">
        <f t="shared" si="265"/>
        <v>12.18</v>
      </c>
      <c r="Y784" s="85">
        <f t="shared" si="266"/>
        <v>12.18</v>
      </c>
      <c r="Z784" s="52">
        <v>0</v>
      </c>
      <c r="AA784" s="53">
        <f t="shared" si="264"/>
        <v>222.00765500000003</v>
      </c>
      <c r="AB784" s="99"/>
      <c r="AC784" s="86" t="s">
        <v>3389</v>
      </c>
    </row>
    <row r="785" spans="1:29" x14ac:dyDescent="0.25">
      <c r="A785" s="88"/>
      <c r="B785" s="38">
        <v>80378</v>
      </c>
      <c r="C785" s="38" t="s">
        <v>3390</v>
      </c>
      <c r="D785" s="38" t="s">
        <v>3391</v>
      </c>
      <c r="E785" s="39">
        <v>45133</v>
      </c>
      <c r="F785" s="40" t="s">
        <v>44</v>
      </c>
      <c r="G785" s="38" t="s">
        <v>0</v>
      </c>
      <c r="H785" s="41" t="s">
        <v>68</v>
      </c>
      <c r="I785" s="42" t="s">
        <v>21</v>
      </c>
      <c r="J785" s="38" t="s">
        <v>3</v>
      </c>
      <c r="K785" s="43">
        <v>0</v>
      </c>
      <c r="L785" s="43">
        <v>0</v>
      </c>
      <c r="M785" s="43">
        <v>0</v>
      </c>
      <c r="N785" s="44">
        <v>33</v>
      </c>
      <c r="O785" s="44">
        <v>112</v>
      </c>
      <c r="P785" s="45">
        <v>112</v>
      </c>
      <c r="Q785" s="46">
        <v>17.97</v>
      </c>
      <c r="R785" s="47">
        <v>2012.64</v>
      </c>
      <c r="S785" s="46">
        <v>51422.400000000001</v>
      </c>
      <c r="T785" s="52">
        <f t="shared" si="261"/>
        <v>282.82320000000004</v>
      </c>
      <c r="U785" s="51">
        <v>7.34</v>
      </c>
      <c r="V785" s="50" t="s">
        <v>45</v>
      </c>
      <c r="W785" s="47">
        <v>0</v>
      </c>
      <c r="X785" s="84">
        <f t="shared" si="265"/>
        <v>454.71999999999997</v>
      </c>
      <c r="Y785" s="85">
        <f t="shared" si="266"/>
        <v>454.71999999999997</v>
      </c>
      <c r="Z785" s="52">
        <v>0</v>
      </c>
      <c r="AA785" s="53">
        <f t="shared" si="264"/>
        <v>3212.2431999999999</v>
      </c>
      <c r="AB785" s="99"/>
      <c r="AC785" s="86" t="s">
        <v>3392</v>
      </c>
    </row>
    <row r="786" spans="1:29" x14ac:dyDescent="0.25">
      <c r="A786" s="88"/>
      <c r="B786" s="38">
        <v>80363</v>
      </c>
      <c r="C786" s="38" t="s">
        <v>3393</v>
      </c>
      <c r="D786" s="38" t="s">
        <v>3394</v>
      </c>
      <c r="E786" s="39">
        <v>45133</v>
      </c>
      <c r="F786" s="40" t="s">
        <v>44</v>
      </c>
      <c r="G786" s="38" t="s">
        <v>0</v>
      </c>
      <c r="H786" s="41" t="s">
        <v>77</v>
      </c>
      <c r="I786" s="42" t="s">
        <v>23</v>
      </c>
      <c r="J786" s="38" t="s">
        <v>3</v>
      </c>
      <c r="K786" s="43">
        <v>0.28000000000000003</v>
      </c>
      <c r="L786" s="43">
        <v>0.23</v>
      </c>
      <c r="M786" s="43">
        <v>0.33</v>
      </c>
      <c r="N786" s="44">
        <v>10</v>
      </c>
      <c r="O786" s="44">
        <v>33</v>
      </c>
      <c r="P786" s="45">
        <v>35</v>
      </c>
      <c r="Q786" s="46">
        <v>17.850000000000001</v>
      </c>
      <c r="R786" s="47">
        <v>624.75</v>
      </c>
      <c r="S786" s="46">
        <v>15266.02</v>
      </c>
      <c r="T786" s="52">
        <f t="shared" si="261"/>
        <v>83.963110000000015</v>
      </c>
      <c r="U786" s="51">
        <v>7.34</v>
      </c>
      <c r="V786" s="50" t="s">
        <v>45</v>
      </c>
      <c r="W786" s="47">
        <v>0</v>
      </c>
      <c r="X786" s="84">
        <f t="shared" si="265"/>
        <v>142.1</v>
      </c>
      <c r="Y786" s="85">
        <f t="shared" si="266"/>
        <v>142.1</v>
      </c>
      <c r="Z786" s="52">
        <v>0</v>
      </c>
      <c r="AA786" s="53">
        <f t="shared" si="264"/>
        <v>1000.2531100000001</v>
      </c>
      <c r="AB786" s="99"/>
      <c r="AC786" s="86" t="s">
        <v>3395</v>
      </c>
    </row>
    <row r="787" spans="1:29" x14ac:dyDescent="0.25">
      <c r="A787" s="88"/>
      <c r="B787" s="38">
        <v>80379</v>
      </c>
      <c r="C787" s="38" t="s">
        <v>3396</v>
      </c>
      <c r="D787" s="38" t="s">
        <v>3397</v>
      </c>
      <c r="E787" s="39">
        <v>45133</v>
      </c>
      <c r="F787" s="40" t="s">
        <v>44</v>
      </c>
      <c r="G787" s="38" t="s">
        <v>0</v>
      </c>
      <c r="H787" s="41" t="s">
        <v>72</v>
      </c>
      <c r="I787" s="42" t="s">
        <v>27</v>
      </c>
      <c r="J787" s="38" t="s">
        <v>3</v>
      </c>
      <c r="K787" s="43">
        <v>0</v>
      </c>
      <c r="L787" s="43">
        <v>0</v>
      </c>
      <c r="M787" s="43">
        <v>0</v>
      </c>
      <c r="N787" s="44">
        <v>2</v>
      </c>
      <c r="O787" s="44">
        <v>3</v>
      </c>
      <c r="P787" s="45">
        <v>6</v>
      </c>
      <c r="Q787" s="46">
        <v>32.61</v>
      </c>
      <c r="R787" s="47">
        <v>195.66</v>
      </c>
      <c r="S787" s="46">
        <v>1381.98</v>
      </c>
      <c r="T787" s="52">
        <f t="shared" si="261"/>
        <v>7.6008900000000006</v>
      </c>
      <c r="U787" s="51">
        <v>7.34</v>
      </c>
      <c r="V787" s="50" t="s">
        <v>45</v>
      </c>
      <c r="W787" s="47">
        <v>0</v>
      </c>
      <c r="X787" s="84">
        <f t="shared" si="265"/>
        <v>24.36</v>
      </c>
      <c r="Y787" s="85">
        <f t="shared" si="266"/>
        <v>24.36</v>
      </c>
      <c r="Z787" s="52">
        <v>0</v>
      </c>
      <c r="AA787" s="53">
        <f t="shared" si="264"/>
        <v>259.32089000000002</v>
      </c>
      <c r="AB787" s="99"/>
      <c r="AC787" s="86" t="s">
        <v>3398</v>
      </c>
    </row>
    <row r="788" spans="1:29" x14ac:dyDescent="0.25">
      <c r="A788" s="88"/>
      <c r="B788" s="38">
        <v>80380</v>
      </c>
      <c r="C788" s="38" t="s">
        <v>3399</v>
      </c>
      <c r="D788" s="38" t="s">
        <v>3400</v>
      </c>
      <c r="E788" s="39">
        <v>45133</v>
      </c>
      <c r="F788" s="40" t="s">
        <v>44</v>
      </c>
      <c r="G788" s="38" t="s">
        <v>0</v>
      </c>
      <c r="H788" s="41" t="s">
        <v>57</v>
      </c>
      <c r="I788" s="42" t="s">
        <v>12</v>
      </c>
      <c r="J788" s="38" t="s">
        <v>3</v>
      </c>
      <c r="K788" s="43">
        <v>0</v>
      </c>
      <c r="L788" s="43">
        <v>0</v>
      </c>
      <c r="M788" s="43">
        <v>0</v>
      </c>
      <c r="N788" s="44">
        <v>39</v>
      </c>
      <c r="O788" s="44">
        <v>119</v>
      </c>
      <c r="P788" s="45">
        <v>123</v>
      </c>
      <c r="Q788" s="46">
        <v>16.14</v>
      </c>
      <c r="R788" s="47">
        <v>1985.22</v>
      </c>
      <c r="S788" s="46">
        <v>59521.43</v>
      </c>
      <c r="T788" s="52">
        <f t="shared" si="261"/>
        <v>327.36786500000005</v>
      </c>
      <c r="U788" s="51">
        <v>7.34</v>
      </c>
      <c r="V788" s="50" t="s">
        <v>45</v>
      </c>
      <c r="W788" s="47">
        <v>0</v>
      </c>
      <c r="X788" s="84">
        <f t="shared" si="265"/>
        <v>499.37999999999994</v>
      </c>
      <c r="Y788" s="85">
        <f t="shared" si="266"/>
        <v>499.37999999999994</v>
      </c>
      <c r="Z788" s="52">
        <v>0</v>
      </c>
      <c r="AA788" s="53">
        <f t="shared" si="264"/>
        <v>3318.6878650000003</v>
      </c>
      <c r="AB788" s="99"/>
      <c r="AC788" s="86" t="s">
        <v>3401</v>
      </c>
    </row>
    <row r="789" spans="1:29" x14ac:dyDescent="0.25">
      <c r="A789" s="88"/>
      <c r="B789" s="38">
        <v>80365</v>
      </c>
      <c r="C789" s="38" t="s">
        <v>3402</v>
      </c>
      <c r="D789" s="38" t="s">
        <v>3403</v>
      </c>
      <c r="E789" s="39">
        <v>45133</v>
      </c>
      <c r="F789" s="40" t="s">
        <v>44</v>
      </c>
      <c r="G789" s="38" t="s">
        <v>0</v>
      </c>
      <c r="H789" s="41" t="s">
        <v>73</v>
      </c>
      <c r="I789" s="42" t="s">
        <v>26</v>
      </c>
      <c r="J789" s="38" t="s">
        <v>3</v>
      </c>
      <c r="K789" s="43">
        <v>0.27</v>
      </c>
      <c r="L789" s="43">
        <v>0.21</v>
      </c>
      <c r="M789" s="43">
        <v>0.31</v>
      </c>
      <c r="N789" s="44">
        <v>3</v>
      </c>
      <c r="O789" s="44">
        <v>10</v>
      </c>
      <c r="P789" s="45">
        <v>10</v>
      </c>
      <c r="Q789" s="46">
        <v>30.64</v>
      </c>
      <c r="R789" s="47">
        <v>306.39999999999998</v>
      </c>
      <c r="S789" s="46">
        <v>4595.88</v>
      </c>
      <c r="T789" s="52">
        <f t="shared" si="261"/>
        <v>25.277340000000002</v>
      </c>
      <c r="U789" s="51">
        <v>7.34</v>
      </c>
      <c r="V789" s="50" t="s">
        <v>45</v>
      </c>
      <c r="W789" s="47">
        <v>0</v>
      </c>
      <c r="X789" s="84">
        <f t="shared" si="265"/>
        <v>40.599999999999994</v>
      </c>
      <c r="Y789" s="85">
        <f t="shared" si="266"/>
        <v>40.599999999999994</v>
      </c>
      <c r="Z789" s="52">
        <v>0</v>
      </c>
      <c r="AA789" s="53">
        <f t="shared" si="264"/>
        <v>420.21733999999992</v>
      </c>
      <c r="AB789" s="99"/>
      <c r="AC789" s="86" t="s">
        <v>3404</v>
      </c>
    </row>
    <row r="790" spans="1:29" x14ac:dyDescent="0.25">
      <c r="A790" s="88"/>
      <c r="B790" s="38">
        <v>80366</v>
      </c>
      <c r="C790" s="38" t="s">
        <v>3405</v>
      </c>
      <c r="D790" s="38" t="s">
        <v>3406</v>
      </c>
      <c r="E790" s="39">
        <v>45133</v>
      </c>
      <c r="F790" s="40" t="s">
        <v>44</v>
      </c>
      <c r="G790" s="38" t="s">
        <v>0</v>
      </c>
      <c r="H790" s="41" t="s">
        <v>65</v>
      </c>
      <c r="I790" s="42" t="s">
        <v>25</v>
      </c>
      <c r="J790" s="38" t="s">
        <v>3</v>
      </c>
      <c r="K790" s="43">
        <v>0.27</v>
      </c>
      <c r="L790" s="43">
        <v>0.21</v>
      </c>
      <c r="M790" s="43">
        <v>0.32</v>
      </c>
      <c r="N790" s="44">
        <v>1</v>
      </c>
      <c r="O790" s="44">
        <v>3</v>
      </c>
      <c r="P790" s="45">
        <v>3</v>
      </c>
      <c r="Q790" s="46">
        <v>32.01</v>
      </c>
      <c r="R790" s="47">
        <v>230.46</v>
      </c>
      <c r="S790" s="46">
        <v>1478.39</v>
      </c>
      <c r="T790" s="52">
        <f t="shared" si="261"/>
        <v>8.1311450000000018</v>
      </c>
      <c r="U790" s="51">
        <v>7.34</v>
      </c>
      <c r="V790" s="50" t="s">
        <v>45</v>
      </c>
      <c r="W790" s="47">
        <v>0</v>
      </c>
      <c r="X790" s="84">
        <f t="shared" si="265"/>
        <v>12.18</v>
      </c>
      <c r="Y790" s="85">
        <f t="shared" si="266"/>
        <v>12.18</v>
      </c>
      <c r="Z790" s="52">
        <v>0</v>
      </c>
      <c r="AA790" s="53">
        <f t="shared" si="264"/>
        <v>270.29114500000003</v>
      </c>
      <c r="AB790" s="99"/>
      <c r="AC790" s="86" t="s">
        <v>3407</v>
      </c>
    </row>
    <row r="791" spans="1:29" x14ac:dyDescent="0.25">
      <c r="A791" s="88"/>
      <c r="B791" s="38">
        <v>79175</v>
      </c>
      <c r="C791" s="38" t="s">
        <v>3408</v>
      </c>
      <c r="D791" s="38" t="s">
        <v>3409</v>
      </c>
      <c r="E791" s="39">
        <v>45125</v>
      </c>
      <c r="F791" s="40" t="s">
        <v>44</v>
      </c>
      <c r="G791" s="38" t="s">
        <v>0</v>
      </c>
      <c r="H791" s="41" t="s">
        <v>58</v>
      </c>
      <c r="I791" s="42" t="s">
        <v>17</v>
      </c>
      <c r="J791" s="38" t="s">
        <v>3</v>
      </c>
      <c r="K791" s="43">
        <v>0.28999999999999998</v>
      </c>
      <c r="L791" s="43">
        <v>0.22</v>
      </c>
      <c r="M791" s="43">
        <v>0.55000000000000004</v>
      </c>
      <c r="N791" s="44">
        <v>1</v>
      </c>
      <c r="O791" s="44">
        <v>7</v>
      </c>
      <c r="P791" s="45">
        <v>7</v>
      </c>
      <c r="Q791" s="46">
        <v>16.190000000000001</v>
      </c>
      <c r="R791" s="47">
        <v>121.77</v>
      </c>
      <c r="S791" s="46">
        <v>34842.089999999997</v>
      </c>
      <c r="T791" s="52">
        <f t="shared" si="261"/>
        <v>191.631495</v>
      </c>
      <c r="U791" s="51">
        <v>7.34</v>
      </c>
      <c r="V791" s="50" t="s">
        <v>45</v>
      </c>
      <c r="W791" s="47">
        <v>0</v>
      </c>
      <c r="X791" s="84">
        <f t="shared" si="265"/>
        <v>28.419999999999998</v>
      </c>
      <c r="Y791" s="85">
        <f t="shared" si="266"/>
        <v>28.419999999999998</v>
      </c>
      <c r="Z791" s="52">
        <v>0</v>
      </c>
      <c r="AA791" s="53">
        <f t="shared" si="264"/>
        <v>377.58149500000002</v>
      </c>
      <c r="AB791" s="99"/>
      <c r="AC791" s="86" t="s">
        <v>3410</v>
      </c>
    </row>
    <row r="792" spans="1:29" x14ac:dyDescent="0.25">
      <c r="A792" s="88"/>
      <c r="B792" s="38">
        <v>80374</v>
      </c>
      <c r="C792" s="38" t="s">
        <v>3411</v>
      </c>
      <c r="D792" s="38" t="s">
        <v>3412</v>
      </c>
      <c r="E792" s="39">
        <v>45133</v>
      </c>
      <c r="F792" s="40" t="s">
        <v>44</v>
      </c>
      <c r="G792" s="38" t="s">
        <v>0</v>
      </c>
      <c r="H792" s="41" t="s">
        <v>76</v>
      </c>
      <c r="I792" s="42" t="s">
        <v>29</v>
      </c>
      <c r="J792" s="38" t="s">
        <v>3</v>
      </c>
      <c r="K792" s="43">
        <v>0</v>
      </c>
      <c r="L792" s="43">
        <v>0</v>
      </c>
      <c r="M792" s="43">
        <v>0</v>
      </c>
      <c r="N792" s="44">
        <v>403</v>
      </c>
      <c r="O792" s="44">
        <v>1228</v>
      </c>
      <c r="P792" s="45">
        <v>1228</v>
      </c>
      <c r="Q792" s="46">
        <v>17.3</v>
      </c>
      <c r="R792" s="47">
        <v>21244.400000000001</v>
      </c>
      <c r="S792" s="46">
        <v>2541179.4500000002</v>
      </c>
      <c r="T792" s="52">
        <f t="shared" si="261"/>
        <v>13976.486975000002</v>
      </c>
      <c r="U792" s="51">
        <v>7.34</v>
      </c>
      <c r="V792" s="50" t="s">
        <v>45</v>
      </c>
      <c r="W792" s="47">
        <v>0</v>
      </c>
      <c r="X792" s="84">
        <f t="shared" si="265"/>
        <v>4985.6799999999994</v>
      </c>
      <c r="Y792" s="85">
        <f t="shared" si="266"/>
        <v>4985.6799999999994</v>
      </c>
      <c r="Z792" s="52">
        <v>0</v>
      </c>
      <c r="AA792" s="53">
        <f t="shared" si="264"/>
        <v>45199.586974999998</v>
      </c>
      <c r="AB792" s="99"/>
      <c r="AC792" s="86" t="s">
        <v>3413</v>
      </c>
    </row>
    <row r="793" spans="1:29" x14ac:dyDescent="0.25">
      <c r="A793" s="88"/>
      <c r="B793" s="38">
        <v>79172</v>
      </c>
      <c r="C793" s="38" t="s">
        <v>3414</v>
      </c>
      <c r="D793" s="38" t="s">
        <v>3415</v>
      </c>
      <c r="E793" s="39">
        <v>45125</v>
      </c>
      <c r="F793" s="40" t="s">
        <v>44</v>
      </c>
      <c r="G793" s="38" t="s">
        <v>0</v>
      </c>
      <c r="H793" s="41" t="s">
        <v>72</v>
      </c>
      <c r="I793" s="42" t="s">
        <v>27</v>
      </c>
      <c r="J793" s="38" t="s">
        <v>3</v>
      </c>
      <c r="K793" s="43">
        <v>0</v>
      </c>
      <c r="L793" s="43">
        <v>0</v>
      </c>
      <c r="M793" s="43">
        <v>0</v>
      </c>
      <c r="N793" s="44">
        <v>44</v>
      </c>
      <c r="O793" s="44">
        <v>102</v>
      </c>
      <c r="P793" s="45">
        <v>102</v>
      </c>
      <c r="Q793" s="46">
        <v>24.97</v>
      </c>
      <c r="R793" s="47">
        <v>2546.94</v>
      </c>
      <c r="S793" s="46">
        <v>127530.25</v>
      </c>
      <c r="T793" s="52">
        <f t="shared" si="261"/>
        <v>701.41637500000002</v>
      </c>
      <c r="U793" s="51">
        <v>7.34</v>
      </c>
      <c r="V793" s="50" t="s">
        <v>45</v>
      </c>
      <c r="W793" s="47">
        <v>0</v>
      </c>
      <c r="X793" s="84">
        <f t="shared" si="265"/>
        <v>414.11999999999995</v>
      </c>
      <c r="Y793" s="85">
        <f t="shared" si="266"/>
        <v>414.11999999999995</v>
      </c>
      <c r="Z793" s="52">
        <v>0</v>
      </c>
      <c r="AA793" s="53">
        <f t="shared" si="264"/>
        <v>4083.9363750000002</v>
      </c>
      <c r="AB793" s="99"/>
      <c r="AC793" s="86" t="s">
        <v>3416</v>
      </c>
    </row>
    <row r="794" spans="1:29" x14ac:dyDescent="0.25">
      <c r="A794" s="88"/>
      <c r="B794" s="38">
        <v>79284</v>
      </c>
      <c r="C794" s="38" t="s">
        <v>3417</v>
      </c>
      <c r="D794" s="38" t="s">
        <v>3418</v>
      </c>
      <c r="E794" s="39">
        <v>45125</v>
      </c>
      <c r="F794" s="40" t="s">
        <v>44</v>
      </c>
      <c r="G794" s="38" t="s">
        <v>0</v>
      </c>
      <c r="H794" s="41" t="s">
        <v>72</v>
      </c>
      <c r="I794" s="42" t="s">
        <v>27</v>
      </c>
      <c r="J794" s="38" t="s">
        <v>3</v>
      </c>
      <c r="K794" s="43">
        <v>0</v>
      </c>
      <c r="L794" s="43">
        <v>0</v>
      </c>
      <c r="M794" s="43">
        <v>0</v>
      </c>
      <c r="N794" s="44">
        <v>64</v>
      </c>
      <c r="O794" s="44">
        <v>184</v>
      </c>
      <c r="P794" s="45">
        <v>201</v>
      </c>
      <c r="Q794" s="46">
        <v>24.97</v>
      </c>
      <c r="R794" s="47">
        <v>5018.97</v>
      </c>
      <c r="S794" s="46">
        <v>247557.98</v>
      </c>
      <c r="T794" s="52">
        <f t="shared" si="261"/>
        <v>1361.5688900000002</v>
      </c>
      <c r="U794" s="51">
        <v>7.34</v>
      </c>
      <c r="V794" s="50" t="s">
        <v>45</v>
      </c>
      <c r="W794" s="47">
        <v>0</v>
      </c>
      <c r="X794" s="84">
        <f t="shared" si="265"/>
        <v>816.06</v>
      </c>
      <c r="Y794" s="85">
        <f t="shared" si="266"/>
        <v>816.06</v>
      </c>
      <c r="Z794" s="52">
        <v>0</v>
      </c>
      <c r="AA794" s="53">
        <f t="shared" si="264"/>
        <v>8019.9988900000008</v>
      </c>
      <c r="AB794" s="99"/>
      <c r="AC794" s="86" t="s">
        <v>3419</v>
      </c>
    </row>
    <row r="795" spans="1:29" x14ac:dyDescent="0.25">
      <c r="A795" s="88"/>
      <c r="B795" s="38">
        <v>79285</v>
      </c>
      <c r="C795" s="38" t="s">
        <v>3420</v>
      </c>
      <c r="D795" s="38" t="s">
        <v>3421</v>
      </c>
      <c r="E795" s="39">
        <v>45125</v>
      </c>
      <c r="F795" s="40" t="s">
        <v>44</v>
      </c>
      <c r="G795" s="38" t="s">
        <v>0</v>
      </c>
      <c r="H795" s="41" t="s">
        <v>77</v>
      </c>
      <c r="I795" s="42" t="s">
        <v>23</v>
      </c>
      <c r="J795" s="38" t="s">
        <v>3</v>
      </c>
      <c r="K795" s="43">
        <v>0</v>
      </c>
      <c r="L795" s="43">
        <v>0</v>
      </c>
      <c r="M795" s="43">
        <v>0</v>
      </c>
      <c r="N795" s="44">
        <v>120</v>
      </c>
      <c r="O795" s="44">
        <v>290</v>
      </c>
      <c r="P795" s="45">
        <v>454</v>
      </c>
      <c r="Q795" s="46">
        <v>13.69</v>
      </c>
      <c r="R795" s="47">
        <v>6215.26</v>
      </c>
      <c r="S795" s="46">
        <v>622679.1</v>
      </c>
      <c r="T795" s="52">
        <f t="shared" si="261"/>
        <v>3424.7350500000002</v>
      </c>
      <c r="U795" s="51">
        <v>7.34</v>
      </c>
      <c r="V795" s="50" t="s">
        <v>45</v>
      </c>
      <c r="W795" s="47">
        <v>0</v>
      </c>
      <c r="X795" s="84">
        <f t="shared" si="265"/>
        <v>1843.2399999999998</v>
      </c>
      <c r="Y795" s="85">
        <f t="shared" si="266"/>
        <v>1843.2399999999998</v>
      </c>
      <c r="Z795" s="52">
        <v>0</v>
      </c>
      <c r="AA795" s="53">
        <f t="shared" si="264"/>
        <v>13333.815050000001</v>
      </c>
      <c r="AB795" s="99"/>
      <c r="AC795" s="86" t="s">
        <v>3422</v>
      </c>
    </row>
    <row r="796" spans="1:29" x14ac:dyDescent="0.25">
      <c r="A796" s="88"/>
      <c r="B796" s="38">
        <v>79287</v>
      </c>
      <c r="C796" s="38" t="s">
        <v>3423</v>
      </c>
      <c r="D796" s="38" t="s">
        <v>3424</v>
      </c>
      <c r="E796" s="39">
        <v>45125</v>
      </c>
      <c r="F796" s="40" t="s">
        <v>44</v>
      </c>
      <c r="G796" s="38" t="s">
        <v>0</v>
      </c>
      <c r="H796" s="41" t="s">
        <v>62</v>
      </c>
      <c r="I796" s="42" t="s">
        <v>15</v>
      </c>
      <c r="J796" s="38" t="s">
        <v>3</v>
      </c>
      <c r="K796" s="43">
        <v>0</v>
      </c>
      <c r="L796" s="43">
        <v>0</v>
      </c>
      <c r="M796" s="43">
        <v>0</v>
      </c>
      <c r="N796" s="44">
        <v>2</v>
      </c>
      <c r="O796" s="44">
        <v>15</v>
      </c>
      <c r="P796" s="45">
        <v>17</v>
      </c>
      <c r="Q796" s="46">
        <v>12.09</v>
      </c>
      <c r="R796" s="47">
        <v>205.53</v>
      </c>
      <c r="S796" s="46">
        <v>1350.13</v>
      </c>
      <c r="T796" s="52">
        <f t="shared" si="261"/>
        <v>7.4257150000000012</v>
      </c>
      <c r="U796" s="51">
        <v>7.34</v>
      </c>
      <c r="V796" s="50" t="s">
        <v>45</v>
      </c>
      <c r="W796" s="47">
        <v>0</v>
      </c>
      <c r="X796" s="84">
        <f t="shared" si="265"/>
        <v>69.02</v>
      </c>
      <c r="Y796" s="85">
        <f t="shared" si="266"/>
        <v>69.02</v>
      </c>
      <c r="Z796" s="52">
        <v>0</v>
      </c>
      <c r="AA796" s="53">
        <f t="shared" si="264"/>
        <v>358.33571499999999</v>
      </c>
      <c r="AB796" s="99"/>
      <c r="AC796" s="86" t="s">
        <v>3425</v>
      </c>
    </row>
    <row r="797" spans="1:29" x14ac:dyDescent="0.25">
      <c r="A797" s="88"/>
      <c r="B797" s="38">
        <v>79288</v>
      </c>
      <c r="C797" s="38" t="s">
        <v>3426</v>
      </c>
      <c r="D797" s="38" t="s">
        <v>3427</v>
      </c>
      <c r="E797" s="39">
        <v>45125</v>
      </c>
      <c r="F797" s="40" t="s">
        <v>44</v>
      </c>
      <c r="G797" s="38" t="s">
        <v>0</v>
      </c>
      <c r="H797" s="41" t="s">
        <v>66</v>
      </c>
      <c r="I797" s="42" t="s">
        <v>6</v>
      </c>
      <c r="J797" s="38" t="s">
        <v>3</v>
      </c>
      <c r="K797" s="43">
        <v>0.38</v>
      </c>
      <c r="L797" s="43">
        <v>0.26</v>
      </c>
      <c r="M797" s="43">
        <v>0.23</v>
      </c>
      <c r="N797" s="44">
        <v>64</v>
      </c>
      <c r="O797" s="44">
        <v>163</v>
      </c>
      <c r="P797" s="45">
        <v>242</v>
      </c>
      <c r="Q797" s="46">
        <v>19.510000000000002</v>
      </c>
      <c r="R797" s="47">
        <v>4721.42</v>
      </c>
      <c r="S797" s="46">
        <v>349604.4</v>
      </c>
      <c r="T797" s="52">
        <f t="shared" si="261"/>
        <v>1922.8242000000002</v>
      </c>
      <c r="U797" s="51">
        <v>7.34</v>
      </c>
      <c r="V797" s="50" t="s">
        <v>45</v>
      </c>
      <c r="W797" s="47">
        <v>0</v>
      </c>
      <c r="X797" s="84">
        <f t="shared" si="265"/>
        <v>982.51999999999987</v>
      </c>
      <c r="Y797" s="85">
        <f t="shared" si="266"/>
        <v>982.51999999999987</v>
      </c>
      <c r="Z797" s="52">
        <v>0</v>
      </c>
      <c r="AA797" s="53">
        <f t="shared" si="264"/>
        <v>8616.6242000000002</v>
      </c>
      <c r="AB797" s="99"/>
      <c r="AC797" s="86" t="s">
        <v>3428</v>
      </c>
    </row>
    <row r="798" spans="1:29" x14ac:dyDescent="0.25">
      <c r="A798" s="88"/>
      <c r="B798" s="38">
        <v>79354</v>
      </c>
      <c r="C798" s="38" t="s">
        <v>3429</v>
      </c>
      <c r="D798" s="38" t="s">
        <v>3430</v>
      </c>
      <c r="E798" s="39">
        <v>45126</v>
      </c>
      <c r="F798" s="40" t="s">
        <v>44</v>
      </c>
      <c r="G798" s="38" t="s">
        <v>0</v>
      </c>
      <c r="H798" s="41" t="s">
        <v>65</v>
      </c>
      <c r="I798" s="42" t="s">
        <v>25</v>
      </c>
      <c r="J798" s="38" t="s">
        <v>3</v>
      </c>
      <c r="K798" s="43">
        <v>0.38</v>
      </c>
      <c r="L798" s="43">
        <v>0.35</v>
      </c>
      <c r="M798" s="43">
        <v>0.22</v>
      </c>
      <c r="N798" s="44">
        <v>1</v>
      </c>
      <c r="O798" s="44">
        <v>5</v>
      </c>
      <c r="P798" s="45">
        <v>5</v>
      </c>
      <c r="Q798" s="46">
        <v>32.01</v>
      </c>
      <c r="R798" s="47">
        <v>230.46</v>
      </c>
      <c r="S798" s="46">
        <v>249.53</v>
      </c>
      <c r="T798" s="52">
        <f t="shared" si="261"/>
        <v>1.3724150000000002</v>
      </c>
      <c r="U798" s="51">
        <v>7.34</v>
      </c>
      <c r="V798" s="50" t="s">
        <v>45</v>
      </c>
      <c r="W798" s="47">
        <v>0</v>
      </c>
      <c r="X798" s="84">
        <f t="shared" si="265"/>
        <v>20.299999999999997</v>
      </c>
      <c r="Y798" s="85">
        <f t="shared" si="266"/>
        <v>20.299999999999997</v>
      </c>
      <c r="Z798" s="52">
        <v>0</v>
      </c>
      <c r="AA798" s="53">
        <f t="shared" si="264"/>
        <v>279.77241500000002</v>
      </c>
      <c r="AB798" s="99"/>
      <c r="AC798" s="86" t="s">
        <v>3431</v>
      </c>
    </row>
    <row r="799" spans="1:29" x14ac:dyDescent="0.25">
      <c r="A799" s="88"/>
      <c r="B799" s="38">
        <v>79356</v>
      </c>
      <c r="C799" s="38" t="s">
        <v>3432</v>
      </c>
      <c r="D799" s="38" t="s">
        <v>3433</v>
      </c>
      <c r="E799" s="39">
        <v>45126</v>
      </c>
      <c r="F799" s="40" t="s">
        <v>44</v>
      </c>
      <c r="G799" s="38" t="s">
        <v>0</v>
      </c>
      <c r="H799" s="41" t="s">
        <v>68</v>
      </c>
      <c r="I799" s="42" t="s">
        <v>21</v>
      </c>
      <c r="J799" s="38" t="s">
        <v>3</v>
      </c>
      <c r="K799" s="43">
        <v>0</v>
      </c>
      <c r="L799" s="43">
        <v>0</v>
      </c>
      <c r="M799" s="43">
        <v>0</v>
      </c>
      <c r="N799" s="44">
        <v>2</v>
      </c>
      <c r="O799" s="44">
        <v>51</v>
      </c>
      <c r="P799" s="45">
        <v>78</v>
      </c>
      <c r="Q799" s="46">
        <v>17.97</v>
      </c>
      <c r="R799" s="47">
        <v>1401.66</v>
      </c>
      <c r="S799" s="46">
        <v>2994.34</v>
      </c>
      <c r="T799" s="52">
        <f t="shared" si="261"/>
        <v>16.468870000000003</v>
      </c>
      <c r="U799" s="51">
        <v>7.34</v>
      </c>
      <c r="V799" s="50" t="s">
        <v>45</v>
      </c>
      <c r="W799" s="47">
        <v>0</v>
      </c>
      <c r="X799" s="84">
        <f t="shared" si="265"/>
        <v>316.67999999999995</v>
      </c>
      <c r="Y799" s="85">
        <f t="shared" si="266"/>
        <v>316.67999999999995</v>
      </c>
      <c r="Z799" s="52">
        <v>0</v>
      </c>
      <c r="AA799" s="53">
        <f t="shared" si="264"/>
        <v>2058.8288699999998</v>
      </c>
      <c r="AB799" s="99"/>
      <c r="AC799" s="86" t="s">
        <v>3434</v>
      </c>
    </row>
    <row r="800" spans="1:29" x14ac:dyDescent="0.25">
      <c r="A800" s="88"/>
      <c r="B800" s="38">
        <v>80519</v>
      </c>
      <c r="C800" s="38" t="s">
        <v>3435</v>
      </c>
      <c r="D800" s="38" t="s">
        <v>3436</v>
      </c>
      <c r="E800" s="39">
        <v>45134</v>
      </c>
      <c r="F800" s="40" t="s">
        <v>44</v>
      </c>
      <c r="G800" s="38" t="s">
        <v>0</v>
      </c>
      <c r="H800" s="41" t="s">
        <v>67</v>
      </c>
      <c r="I800" s="42" t="s">
        <v>22</v>
      </c>
      <c r="J800" s="38" t="s">
        <v>3</v>
      </c>
      <c r="K800" s="43">
        <v>0.27</v>
      </c>
      <c r="L800" s="43">
        <v>0.21</v>
      </c>
      <c r="M800" s="43">
        <v>0.31</v>
      </c>
      <c r="N800" s="44">
        <v>31</v>
      </c>
      <c r="O800" s="44">
        <v>105</v>
      </c>
      <c r="P800" s="45">
        <v>105</v>
      </c>
      <c r="Q800" s="46">
        <v>19.73</v>
      </c>
      <c r="R800" s="47">
        <v>2071.65</v>
      </c>
      <c r="S800" s="46">
        <v>49429.78</v>
      </c>
      <c r="T800" s="52">
        <f t="shared" si="261"/>
        <v>271.86378999999999</v>
      </c>
      <c r="U800" s="51">
        <v>7.34</v>
      </c>
      <c r="V800" s="50" t="s">
        <v>45</v>
      </c>
      <c r="W800" s="47">
        <v>0</v>
      </c>
      <c r="X800" s="84">
        <f t="shared" si="265"/>
        <v>426.29999999999995</v>
      </c>
      <c r="Y800" s="85">
        <f t="shared" si="266"/>
        <v>426.29999999999995</v>
      </c>
      <c r="Z800" s="52">
        <v>0</v>
      </c>
      <c r="AA800" s="53">
        <f t="shared" si="264"/>
        <v>3203.4537900000005</v>
      </c>
      <c r="AB800" s="99"/>
      <c r="AC800" s="86" t="s">
        <v>1212</v>
      </c>
    </row>
    <row r="801" spans="1:29" x14ac:dyDescent="0.25">
      <c r="A801" s="88"/>
      <c r="B801" s="38">
        <v>79355</v>
      </c>
      <c r="C801" s="38" t="s">
        <v>3437</v>
      </c>
      <c r="D801" s="38" t="s">
        <v>3438</v>
      </c>
      <c r="E801" s="39">
        <v>45126</v>
      </c>
      <c r="F801" s="40" t="s">
        <v>44</v>
      </c>
      <c r="G801" s="38" t="s">
        <v>0</v>
      </c>
      <c r="H801" s="41" t="s">
        <v>61</v>
      </c>
      <c r="I801" s="42" t="s">
        <v>24</v>
      </c>
      <c r="J801" s="38" t="s">
        <v>3</v>
      </c>
      <c r="K801" s="43">
        <v>0.25</v>
      </c>
      <c r="L801" s="43">
        <v>0.15</v>
      </c>
      <c r="M801" s="43">
        <v>0.36</v>
      </c>
      <c r="N801" s="44">
        <v>6</v>
      </c>
      <c r="O801" s="44">
        <v>15</v>
      </c>
      <c r="P801" s="45">
        <v>15</v>
      </c>
      <c r="Q801" s="46">
        <v>21.26</v>
      </c>
      <c r="R801" s="47">
        <v>318.89999999999998</v>
      </c>
      <c r="S801" s="46">
        <v>12969.54</v>
      </c>
      <c r="T801" s="52">
        <f t="shared" si="261"/>
        <v>71.332470000000015</v>
      </c>
      <c r="U801" s="51">
        <v>7.34</v>
      </c>
      <c r="V801" s="50" t="s">
        <v>45</v>
      </c>
      <c r="W801" s="47">
        <v>0</v>
      </c>
      <c r="X801" s="84">
        <f t="shared" si="265"/>
        <v>60.899999999999991</v>
      </c>
      <c r="Y801" s="85">
        <f t="shared" si="266"/>
        <v>60.899999999999991</v>
      </c>
      <c r="Z801" s="52">
        <v>0</v>
      </c>
      <c r="AA801" s="53">
        <f t="shared" si="264"/>
        <v>519.37246999999991</v>
      </c>
      <c r="AB801" s="99"/>
      <c r="AC801" s="86" t="s">
        <v>3439</v>
      </c>
    </row>
    <row r="802" spans="1:29" x14ac:dyDescent="0.25">
      <c r="A802" s="88"/>
      <c r="B802" s="38">
        <v>79359</v>
      </c>
      <c r="C802" s="38" t="s">
        <v>3440</v>
      </c>
      <c r="D802" s="38" t="s">
        <v>3441</v>
      </c>
      <c r="E802" s="39">
        <v>45126</v>
      </c>
      <c r="F802" s="40" t="s">
        <v>44</v>
      </c>
      <c r="G802" s="38" t="s">
        <v>0</v>
      </c>
      <c r="H802" s="41" t="s">
        <v>117</v>
      </c>
      <c r="I802" s="42" t="s">
        <v>11</v>
      </c>
      <c r="J802" s="38" t="s">
        <v>10</v>
      </c>
      <c r="K802" s="43">
        <v>0.42</v>
      </c>
      <c r="L802" s="43">
        <v>0.32</v>
      </c>
      <c r="M802" s="43">
        <v>0.66</v>
      </c>
      <c r="N802" s="44">
        <v>1</v>
      </c>
      <c r="O802" s="44">
        <v>9</v>
      </c>
      <c r="P802" s="45">
        <v>15</v>
      </c>
      <c r="Q802" s="46">
        <v>9.2899999999999991</v>
      </c>
      <c r="R802" s="47">
        <v>139.35</v>
      </c>
      <c r="S802" s="46">
        <v>17991.650000000001</v>
      </c>
      <c r="T802" s="52">
        <f t="shared" si="261"/>
        <v>98.954075000000017</v>
      </c>
      <c r="U802" s="51">
        <v>7.34</v>
      </c>
      <c r="V802" s="50" t="s">
        <v>45</v>
      </c>
      <c r="W802" s="47">
        <v>0</v>
      </c>
      <c r="X802" s="84">
        <f t="shared" si="265"/>
        <v>60.899999999999991</v>
      </c>
      <c r="Y802" s="85">
        <f t="shared" si="266"/>
        <v>60.899999999999991</v>
      </c>
      <c r="Z802" s="52">
        <f t="shared" ref="Z802:Z803" si="268">P802*3.53</f>
        <v>52.949999999999996</v>
      </c>
      <c r="AA802" s="53">
        <f t="shared" si="264"/>
        <v>420.39407499999999</v>
      </c>
      <c r="AB802" s="99"/>
      <c r="AC802" s="86" t="s">
        <v>1811</v>
      </c>
    </row>
    <row r="803" spans="1:29" x14ac:dyDescent="0.25">
      <c r="A803" s="88"/>
      <c r="B803" s="38">
        <v>79317</v>
      </c>
      <c r="C803" s="38" t="s">
        <v>3442</v>
      </c>
      <c r="D803" s="38" t="s">
        <v>3443</v>
      </c>
      <c r="E803" s="39">
        <v>45126</v>
      </c>
      <c r="F803" s="40" t="s">
        <v>44</v>
      </c>
      <c r="G803" s="38" t="s">
        <v>0</v>
      </c>
      <c r="H803" s="41" t="s">
        <v>63</v>
      </c>
      <c r="I803" s="42" t="s">
        <v>8</v>
      </c>
      <c r="J803" s="38" t="s">
        <v>10</v>
      </c>
      <c r="K803" s="43">
        <v>0.56999999999999995</v>
      </c>
      <c r="L803" s="43">
        <v>0.49</v>
      </c>
      <c r="M803" s="43">
        <v>0.83</v>
      </c>
      <c r="N803" s="44">
        <v>1</v>
      </c>
      <c r="O803" s="44">
        <v>21</v>
      </c>
      <c r="P803" s="45">
        <v>39</v>
      </c>
      <c r="Q803" s="46">
        <v>24.45</v>
      </c>
      <c r="R803" s="47">
        <v>953.55</v>
      </c>
      <c r="S803" s="46">
        <v>22874.959999999999</v>
      </c>
      <c r="T803" s="52">
        <f t="shared" si="261"/>
        <v>125.81228</v>
      </c>
      <c r="U803" s="51">
        <v>7.34</v>
      </c>
      <c r="V803" s="50" t="s">
        <v>45</v>
      </c>
      <c r="W803" s="47">
        <v>0</v>
      </c>
      <c r="X803" s="84">
        <f t="shared" si="265"/>
        <v>158.33999999999997</v>
      </c>
      <c r="Y803" s="85">
        <f t="shared" si="266"/>
        <v>158.33999999999997</v>
      </c>
      <c r="Z803" s="52">
        <f t="shared" si="268"/>
        <v>137.66999999999999</v>
      </c>
      <c r="AA803" s="53">
        <f t="shared" si="264"/>
        <v>1541.0522799999999</v>
      </c>
      <c r="AB803" s="99"/>
      <c r="AC803" s="86" t="s">
        <v>3444</v>
      </c>
    </row>
    <row r="804" spans="1:29" x14ac:dyDescent="0.25">
      <c r="A804" s="88"/>
      <c r="B804" s="38">
        <v>80554</v>
      </c>
      <c r="C804" s="38" t="s">
        <v>3445</v>
      </c>
      <c r="D804" s="38" t="s">
        <v>3446</v>
      </c>
      <c r="E804" s="39">
        <v>45134</v>
      </c>
      <c r="F804" s="40" t="s">
        <v>44</v>
      </c>
      <c r="G804" s="38" t="s">
        <v>0</v>
      </c>
      <c r="H804" s="41" t="s">
        <v>57</v>
      </c>
      <c r="I804" s="42" t="s">
        <v>12</v>
      </c>
      <c r="J804" s="38" t="s">
        <v>3</v>
      </c>
      <c r="K804" s="43">
        <v>0.32</v>
      </c>
      <c r="L804" s="43">
        <v>0.39</v>
      </c>
      <c r="M804" s="43">
        <v>0.4</v>
      </c>
      <c r="N804" s="44">
        <v>1</v>
      </c>
      <c r="O804" s="44">
        <v>8</v>
      </c>
      <c r="P804" s="45">
        <v>8</v>
      </c>
      <c r="Q804" s="46">
        <v>21.07</v>
      </c>
      <c r="R804" s="47">
        <v>168.56</v>
      </c>
      <c r="S804" s="46">
        <v>1347.72</v>
      </c>
      <c r="T804" s="52">
        <f t="shared" si="261"/>
        <v>7.4124600000000012</v>
      </c>
      <c r="U804" s="51">
        <v>7.34</v>
      </c>
      <c r="V804" s="50" t="s">
        <v>45</v>
      </c>
      <c r="W804" s="47">
        <v>0</v>
      </c>
      <c r="X804" s="84">
        <f t="shared" si="265"/>
        <v>32.479999999999997</v>
      </c>
      <c r="Y804" s="85">
        <f t="shared" si="266"/>
        <v>32.479999999999997</v>
      </c>
      <c r="Z804" s="52">
        <v>0</v>
      </c>
      <c r="AA804" s="53">
        <f t="shared" si="264"/>
        <v>248.27246</v>
      </c>
      <c r="AB804" s="99"/>
      <c r="AC804" s="86" t="s">
        <v>3447</v>
      </c>
    </row>
    <row r="805" spans="1:29" x14ac:dyDescent="0.25">
      <c r="A805" s="88"/>
      <c r="B805" s="38">
        <v>79545</v>
      </c>
      <c r="C805" s="38" t="s">
        <v>3448</v>
      </c>
      <c r="D805" s="38" t="s">
        <v>3449</v>
      </c>
      <c r="E805" s="39">
        <v>45127</v>
      </c>
      <c r="F805" s="40" t="s">
        <v>44</v>
      </c>
      <c r="G805" s="38" t="s">
        <v>0</v>
      </c>
      <c r="H805" s="41" t="s">
        <v>72</v>
      </c>
      <c r="I805" s="42" t="s">
        <v>27</v>
      </c>
      <c r="J805" s="38" t="s">
        <v>3</v>
      </c>
      <c r="K805" s="43">
        <v>0.21</v>
      </c>
      <c r="L805" s="43">
        <v>0.35</v>
      </c>
      <c r="M805" s="43">
        <v>0.2</v>
      </c>
      <c r="N805" s="44">
        <v>2</v>
      </c>
      <c r="O805" s="44">
        <v>1</v>
      </c>
      <c r="P805" s="45">
        <v>5</v>
      </c>
      <c r="Q805" s="46">
        <v>32.61</v>
      </c>
      <c r="R805" s="47">
        <v>189.74</v>
      </c>
      <c r="S805" s="46">
        <v>2490.1</v>
      </c>
      <c r="T805" s="52">
        <f t="shared" si="261"/>
        <v>13.695550000000001</v>
      </c>
      <c r="U805" s="51">
        <v>7.34</v>
      </c>
      <c r="V805" s="50" t="s">
        <v>45</v>
      </c>
      <c r="W805" s="47">
        <v>0</v>
      </c>
      <c r="X805" s="84">
        <f t="shared" si="265"/>
        <v>20.299999999999997</v>
      </c>
      <c r="Y805" s="85">
        <f t="shared" si="266"/>
        <v>20.299999999999997</v>
      </c>
      <c r="Z805" s="52">
        <v>0</v>
      </c>
      <c r="AA805" s="53">
        <f t="shared" si="264"/>
        <v>251.37555000000003</v>
      </c>
      <c r="AB805" s="99"/>
      <c r="AC805" s="86" t="s">
        <v>2096</v>
      </c>
    </row>
    <row r="806" spans="1:29" x14ac:dyDescent="0.25">
      <c r="A806" s="88"/>
      <c r="B806" s="38">
        <v>79546</v>
      </c>
      <c r="C806" s="38" t="s">
        <v>3450</v>
      </c>
      <c r="D806" s="38" t="s">
        <v>3451</v>
      </c>
      <c r="E806" s="39">
        <v>45127</v>
      </c>
      <c r="F806" s="40" t="s">
        <v>44</v>
      </c>
      <c r="G806" s="38" t="s">
        <v>0</v>
      </c>
      <c r="H806" s="41" t="s">
        <v>53</v>
      </c>
      <c r="I806" s="42" t="s">
        <v>28</v>
      </c>
      <c r="J806" s="38" t="s">
        <v>3</v>
      </c>
      <c r="K806" s="43">
        <v>0.21</v>
      </c>
      <c r="L806" s="43">
        <v>0.35</v>
      </c>
      <c r="M806" s="43">
        <v>0.2</v>
      </c>
      <c r="N806" s="44">
        <v>2</v>
      </c>
      <c r="O806" s="44">
        <v>2</v>
      </c>
      <c r="P806" s="45">
        <v>5</v>
      </c>
      <c r="Q806" s="46">
        <v>29.66</v>
      </c>
      <c r="R806" s="47">
        <v>189.35</v>
      </c>
      <c r="S806" s="46">
        <v>7779.93</v>
      </c>
      <c r="T806" s="52">
        <f t="shared" si="261"/>
        <v>42.789615000000005</v>
      </c>
      <c r="U806" s="51">
        <v>7.34</v>
      </c>
      <c r="V806" s="50" t="s">
        <v>45</v>
      </c>
      <c r="W806" s="47">
        <v>0</v>
      </c>
      <c r="X806" s="84">
        <f t="shared" si="265"/>
        <v>20.299999999999997</v>
      </c>
      <c r="Y806" s="85">
        <f t="shared" si="266"/>
        <v>20.299999999999997</v>
      </c>
      <c r="Z806" s="52">
        <v>0</v>
      </c>
      <c r="AA806" s="53">
        <f t="shared" si="264"/>
        <v>280.07961499999999</v>
      </c>
      <c r="AB806" s="99"/>
      <c r="AC806" s="86" t="s">
        <v>3452</v>
      </c>
    </row>
    <row r="807" spans="1:29" x14ac:dyDescent="0.25">
      <c r="A807" s="88"/>
      <c r="B807" s="38">
        <v>79338</v>
      </c>
      <c r="C807" s="38" t="s">
        <v>3453</v>
      </c>
      <c r="D807" s="38" t="s">
        <v>3454</v>
      </c>
      <c r="E807" s="39">
        <v>45126</v>
      </c>
      <c r="F807" s="40" t="s">
        <v>44</v>
      </c>
      <c r="G807" s="38" t="s">
        <v>0</v>
      </c>
      <c r="H807" s="41" t="s">
        <v>138</v>
      </c>
      <c r="I807" s="42" t="s">
        <v>20</v>
      </c>
      <c r="J807" s="38" t="s">
        <v>10</v>
      </c>
      <c r="K807" s="43">
        <v>0.56999999999999995</v>
      </c>
      <c r="L807" s="43">
        <v>0.49</v>
      </c>
      <c r="M807" s="43">
        <v>0.83</v>
      </c>
      <c r="N807" s="44">
        <v>1</v>
      </c>
      <c r="O807" s="44">
        <v>17</v>
      </c>
      <c r="P807" s="45">
        <v>39</v>
      </c>
      <c r="Q807" s="46">
        <v>22.42</v>
      </c>
      <c r="R807" s="47">
        <v>874.38</v>
      </c>
      <c r="S807" s="46">
        <v>13733.73</v>
      </c>
      <c r="T807" s="52">
        <f t="shared" si="261"/>
        <v>75.535515000000004</v>
      </c>
      <c r="U807" s="51">
        <v>7.34</v>
      </c>
      <c r="V807" s="50" t="s">
        <v>45</v>
      </c>
      <c r="W807" s="47">
        <v>0</v>
      </c>
      <c r="X807" s="84">
        <f t="shared" si="265"/>
        <v>158.33999999999997</v>
      </c>
      <c r="Y807" s="85">
        <f t="shared" si="266"/>
        <v>158.33999999999997</v>
      </c>
      <c r="Z807" s="52">
        <f t="shared" ref="Z807:Z808" si="269">P807*3.53</f>
        <v>137.66999999999999</v>
      </c>
      <c r="AA807" s="53">
        <f t="shared" si="264"/>
        <v>1411.605515</v>
      </c>
      <c r="AB807" s="99"/>
      <c r="AC807" s="86" t="s">
        <v>1398</v>
      </c>
    </row>
    <row r="808" spans="1:29" x14ac:dyDescent="0.25">
      <c r="A808" s="88"/>
      <c r="B808" s="38">
        <v>79326</v>
      </c>
      <c r="C808" s="38" t="s">
        <v>3455</v>
      </c>
      <c r="D808" s="38" t="s">
        <v>3456</v>
      </c>
      <c r="E808" s="39">
        <v>45126</v>
      </c>
      <c r="F808" s="40" t="s">
        <v>44</v>
      </c>
      <c r="G808" s="38" t="s">
        <v>0</v>
      </c>
      <c r="H808" s="41" t="s">
        <v>235</v>
      </c>
      <c r="I808" s="42" t="s">
        <v>11</v>
      </c>
      <c r="J808" s="38" t="s">
        <v>10</v>
      </c>
      <c r="K808" s="43">
        <v>0.56999999999999995</v>
      </c>
      <c r="L808" s="43">
        <v>0.49</v>
      </c>
      <c r="M808" s="43">
        <v>0.83</v>
      </c>
      <c r="N808" s="44">
        <v>1</v>
      </c>
      <c r="O808" s="44">
        <v>16</v>
      </c>
      <c r="P808" s="45">
        <v>39</v>
      </c>
      <c r="Q808" s="46">
        <v>8.11</v>
      </c>
      <c r="R808" s="47">
        <v>316.29000000000002</v>
      </c>
      <c r="S808" s="46">
        <v>9149.98</v>
      </c>
      <c r="T808" s="52">
        <f t="shared" si="261"/>
        <v>50.324890000000003</v>
      </c>
      <c r="U808" s="51">
        <v>7.34</v>
      </c>
      <c r="V808" s="50" t="s">
        <v>45</v>
      </c>
      <c r="W808" s="47">
        <v>0</v>
      </c>
      <c r="X808" s="84">
        <f t="shared" si="265"/>
        <v>158.33999999999997</v>
      </c>
      <c r="Y808" s="85">
        <f t="shared" si="266"/>
        <v>158.33999999999997</v>
      </c>
      <c r="Z808" s="52">
        <f t="shared" si="269"/>
        <v>137.66999999999999</v>
      </c>
      <c r="AA808" s="53">
        <f t="shared" si="264"/>
        <v>828.30488999999977</v>
      </c>
      <c r="AB808" s="99"/>
      <c r="AC808" s="86" t="s">
        <v>1502</v>
      </c>
    </row>
    <row r="809" spans="1:29" x14ac:dyDescent="0.25">
      <c r="A809" s="88"/>
      <c r="B809" s="38">
        <v>79543</v>
      </c>
      <c r="C809" s="38" t="s">
        <v>3457</v>
      </c>
      <c r="D809" s="38" t="s">
        <v>3458</v>
      </c>
      <c r="E809" s="39">
        <v>45127</v>
      </c>
      <c r="F809" s="40" t="s">
        <v>44</v>
      </c>
      <c r="G809" s="38" t="s">
        <v>0</v>
      </c>
      <c r="H809" s="41" t="s">
        <v>56</v>
      </c>
      <c r="I809" s="42" t="s">
        <v>5</v>
      </c>
      <c r="J809" s="38" t="s">
        <v>3</v>
      </c>
      <c r="K809" s="43">
        <v>0.56999999999999995</v>
      </c>
      <c r="L809" s="43">
        <v>0.49</v>
      </c>
      <c r="M809" s="43">
        <v>0.82</v>
      </c>
      <c r="N809" s="44">
        <v>2</v>
      </c>
      <c r="O809" s="44">
        <v>64</v>
      </c>
      <c r="P809" s="45">
        <v>76</v>
      </c>
      <c r="Q809" s="46">
        <v>11.66</v>
      </c>
      <c r="R809" s="47">
        <v>886.16</v>
      </c>
      <c r="S809" s="46">
        <v>4092.26</v>
      </c>
      <c r="T809" s="52">
        <f t="shared" si="261"/>
        <v>22.507430000000003</v>
      </c>
      <c r="U809" s="51">
        <v>7.34</v>
      </c>
      <c r="V809" s="50" t="s">
        <v>45</v>
      </c>
      <c r="W809" s="47">
        <v>0</v>
      </c>
      <c r="X809" s="84">
        <f t="shared" si="265"/>
        <v>308.55999999999995</v>
      </c>
      <c r="Y809" s="85">
        <f t="shared" si="266"/>
        <v>308.55999999999995</v>
      </c>
      <c r="Z809" s="52">
        <v>0</v>
      </c>
      <c r="AA809" s="53">
        <f t="shared" si="264"/>
        <v>1533.12743</v>
      </c>
      <c r="AB809" s="99"/>
      <c r="AC809" s="86" t="s">
        <v>3459</v>
      </c>
    </row>
    <row r="810" spans="1:29" x14ac:dyDescent="0.25">
      <c r="A810" s="88"/>
      <c r="B810" s="38">
        <v>79491</v>
      </c>
      <c r="C810" s="38" t="s">
        <v>3460</v>
      </c>
      <c r="D810" s="38" t="s">
        <v>3461</v>
      </c>
      <c r="E810" s="39">
        <v>45127</v>
      </c>
      <c r="F810" s="40" t="s">
        <v>44</v>
      </c>
      <c r="G810" s="38" t="s">
        <v>0</v>
      </c>
      <c r="H810" s="41" t="s">
        <v>3462</v>
      </c>
      <c r="I810" s="42" t="s">
        <v>18</v>
      </c>
      <c r="J810" s="38" t="s">
        <v>10</v>
      </c>
      <c r="K810" s="43">
        <v>0.56999999999999995</v>
      </c>
      <c r="L810" s="43">
        <v>0.49</v>
      </c>
      <c r="M810" s="43">
        <v>0.83</v>
      </c>
      <c r="N810" s="44">
        <v>1</v>
      </c>
      <c r="O810" s="44">
        <v>16</v>
      </c>
      <c r="P810" s="45">
        <v>39</v>
      </c>
      <c r="Q810" s="46">
        <v>10.23</v>
      </c>
      <c r="R810" s="47">
        <v>398.97</v>
      </c>
      <c r="S810" s="46">
        <v>7624.99</v>
      </c>
      <c r="T810" s="52">
        <f t="shared" si="261"/>
        <v>41.937445000000004</v>
      </c>
      <c r="U810" s="51">
        <v>7.34</v>
      </c>
      <c r="V810" s="50" t="s">
        <v>45</v>
      </c>
      <c r="W810" s="47">
        <v>0</v>
      </c>
      <c r="X810" s="84">
        <f t="shared" si="265"/>
        <v>158.33999999999997</v>
      </c>
      <c r="Y810" s="85">
        <f t="shared" si="266"/>
        <v>158.33999999999997</v>
      </c>
      <c r="Z810" s="52">
        <f t="shared" ref="Z810:Z811" si="270">P810*3.53</f>
        <v>137.66999999999999</v>
      </c>
      <c r="AA810" s="53">
        <f t="shared" si="264"/>
        <v>902.59744499999999</v>
      </c>
      <c r="AB810" s="99"/>
      <c r="AC810" s="86" t="s">
        <v>2010</v>
      </c>
    </row>
    <row r="811" spans="1:29" x14ac:dyDescent="0.25">
      <c r="A811" s="88"/>
      <c r="B811" s="38">
        <v>79485</v>
      </c>
      <c r="C811" s="38" t="s">
        <v>3463</v>
      </c>
      <c r="D811" s="38" t="s">
        <v>3464</v>
      </c>
      <c r="E811" s="39">
        <v>45127</v>
      </c>
      <c r="F811" s="40" t="s">
        <v>44</v>
      </c>
      <c r="G811" s="38" t="s">
        <v>0</v>
      </c>
      <c r="H811" s="41" t="s">
        <v>3465</v>
      </c>
      <c r="I811" s="42" t="s">
        <v>17</v>
      </c>
      <c r="J811" s="38" t="s">
        <v>10</v>
      </c>
      <c r="K811" s="43">
        <v>0.56999999999999995</v>
      </c>
      <c r="L811" s="43">
        <v>0.49</v>
      </c>
      <c r="M811" s="43">
        <v>0.83</v>
      </c>
      <c r="N811" s="44">
        <v>1</v>
      </c>
      <c r="O811" s="44">
        <v>16</v>
      </c>
      <c r="P811" s="45">
        <v>39</v>
      </c>
      <c r="Q811" s="46">
        <v>14.18</v>
      </c>
      <c r="R811" s="47">
        <v>553.02</v>
      </c>
      <c r="S811" s="46">
        <v>7624.99</v>
      </c>
      <c r="T811" s="52">
        <f t="shared" si="261"/>
        <v>41.937445000000004</v>
      </c>
      <c r="U811" s="51">
        <v>7.34</v>
      </c>
      <c r="V811" s="50" t="s">
        <v>45</v>
      </c>
      <c r="W811" s="47">
        <v>0</v>
      </c>
      <c r="X811" s="84">
        <f t="shared" si="265"/>
        <v>158.33999999999997</v>
      </c>
      <c r="Y811" s="85">
        <f t="shared" si="266"/>
        <v>158.33999999999997</v>
      </c>
      <c r="Z811" s="52">
        <f t="shared" si="270"/>
        <v>137.66999999999999</v>
      </c>
      <c r="AA811" s="53">
        <f t="shared" si="264"/>
        <v>1056.6474450000001</v>
      </c>
      <c r="AB811" s="99"/>
      <c r="AC811" s="86" t="s">
        <v>3466</v>
      </c>
    </row>
    <row r="812" spans="1:29" x14ac:dyDescent="0.25">
      <c r="A812" s="88"/>
      <c r="B812" s="38">
        <v>79481</v>
      </c>
      <c r="C812" s="38" t="s">
        <v>3467</v>
      </c>
      <c r="D812" s="38" t="s">
        <v>3468</v>
      </c>
      <c r="E812" s="39">
        <v>45127</v>
      </c>
      <c r="F812" s="40" t="s">
        <v>44</v>
      </c>
      <c r="G812" s="38" t="s">
        <v>0</v>
      </c>
      <c r="H812" s="41" t="s">
        <v>71</v>
      </c>
      <c r="I812" s="42" t="s">
        <v>9</v>
      </c>
      <c r="J812" s="38" t="s">
        <v>3</v>
      </c>
      <c r="K812" s="43">
        <v>0.56999999999999995</v>
      </c>
      <c r="L812" s="43">
        <v>0.49</v>
      </c>
      <c r="M812" s="43">
        <v>0.83</v>
      </c>
      <c r="N812" s="44">
        <v>1</v>
      </c>
      <c r="O812" s="44">
        <v>20</v>
      </c>
      <c r="P812" s="45">
        <v>39</v>
      </c>
      <c r="Q812" s="46">
        <v>9.51</v>
      </c>
      <c r="R812" s="47">
        <v>370.89</v>
      </c>
      <c r="S812" s="46">
        <v>3369.31</v>
      </c>
      <c r="T812" s="52">
        <f t="shared" si="261"/>
        <v>18.531205</v>
      </c>
      <c r="U812" s="51">
        <v>7.34</v>
      </c>
      <c r="V812" s="50" t="s">
        <v>45</v>
      </c>
      <c r="W812" s="47">
        <v>0</v>
      </c>
      <c r="X812" s="84">
        <f t="shared" si="265"/>
        <v>158.33999999999997</v>
      </c>
      <c r="Y812" s="85">
        <f t="shared" si="266"/>
        <v>158.33999999999997</v>
      </c>
      <c r="Z812" s="52">
        <v>0</v>
      </c>
      <c r="AA812" s="53">
        <f t="shared" si="264"/>
        <v>713.44120499999985</v>
      </c>
      <c r="AB812" s="99"/>
      <c r="AC812" s="86" t="s">
        <v>3469</v>
      </c>
    </row>
    <row r="813" spans="1:29" x14ac:dyDescent="0.25">
      <c r="A813" s="88"/>
      <c r="B813" s="38">
        <v>79361</v>
      </c>
      <c r="C813" s="38" t="s">
        <v>3470</v>
      </c>
      <c r="D813" s="38" t="s">
        <v>3471</v>
      </c>
      <c r="E813" s="39">
        <v>45126</v>
      </c>
      <c r="F813" s="40" t="s">
        <v>44</v>
      </c>
      <c r="G813" s="38" t="s">
        <v>0</v>
      </c>
      <c r="H813" s="41" t="s">
        <v>76</v>
      </c>
      <c r="I813" s="42" t="s">
        <v>29</v>
      </c>
      <c r="J813" s="38" t="s">
        <v>3</v>
      </c>
      <c r="K813" s="43">
        <v>0</v>
      </c>
      <c r="L813" s="43">
        <v>0</v>
      </c>
      <c r="M813" s="43">
        <v>0</v>
      </c>
      <c r="N813" s="44">
        <v>28</v>
      </c>
      <c r="O813" s="44">
        <v>79</v>
      </c>
      <c r="P813" s="45">
        <v>95</v>
      </c>
      <c r="Q813" s="46">
        <v>23.78</v>
      </c>
      <c r="R813" s="47">
        <v>2259.1</v>
      </c>
      <c r="S813" s="46">
        <v>641150.24</v>
      </c>
      <c r="T813" s="52">
        <f t="shared" si="261"/>
        <v>3526.3263200000001</v>
      </c>
      <c r="U813" s="51">
        <v>7.34</v>
      </c>
      <c r="V813" s="50" t="s">
        <v>45</v>
      </c>
      <c r="W813" s="47">
        <v>0</v>
      </c>
      <c r="X813" s="84">
        <f t="shared" si="265"/>
        <v>385.7</v>
      </c>
      <c r="Y813" s="85">
        <f t="shared" si="266"/>
        <v>385.7</v>
      </c>
      <c r="Z813" s="52">
        <v>0</v>
      </c>
      <c r="AA813" s="53">
        <f t="shared" si="264"/>
        <v>6564.1663200000003</v>
      </c>
      <c r="AB813" s="99"/>
      <c r="AC813" s="86" t="s">
        <v>3472</v>
      </c>
    </row>
    <row r="814" spans="1:29" x14ac:dyDescent="0.25">
      <c r="A814" s="88"/>
      <c r="B814" s="38">
        <v>79390</v>
      </c>
      <c r="C814" s="38" t="s">
        <v>3473</v>
      </c>
      <c r="D814" s="38" t="s">
        <v>3474</v>
      </c>
      <c r="E814" s="39">
        <v>45126</v>
      </c>
      <c r="F814" s="40" t="s">
        <v>44</v>
      </c>
      <c r="G814" s="38" t="s">
        <v>0</v>
      </c>
      <c r="H814" s="41" t="s">
        <v>61</v>
      </c>
      <c r="I814" s="42" t="s">
        <v>24</v>
      </c>
      <c r="J814" s="38" t="s">
        <v>3</v>
      </c>
      <c r="K814" s="43">
        <v>0</v>
      </c>
      <c r="L814" s="43">
        <v>0</v>
      </c>
      <c r="M814" s="43">
        <v>0</v>
      </c>
      <c r="N814" s="44">
        <v>8</v>
      </c>
      <c r="O814" s="44">
        <v>21</v>
      </c>
      <c r="P814" s="45">
        <v>28</v>
      </c>
      <c r="Q814" s="46">
        <v>18.62</v>
      </c>
      <c r="R814" s="47">
        <v>521.36</v>
      </c>
      <c r="S814" s="46">
        <v>107178.33</v>
      </c>
      <c r="T814" s="52">
        <f t="shared" si="261"/>
        <v>589.48081500000012</v>
      </c>
      <c r="U814" s="51">
        <v>7.34</v>
      </c>
      <c r="V814" s="50" t="s">
        <v>45</v>
      </c>
      <c r="W814" s="47">
        <v>0</v>
      </c>
      <c r="X814" s="84">
        <f t="shared" si="265"/>
        <v>113.67999999999999</v>
      </c>
      <c r="Y814" s="85">
        <f t="shared" si="266"/>
        <v>113.67999999999999</v>
      </c>
      <c r="Z814" s="52">
        <v>0</v>
      </c>
      <c r="AA814" s="53">
        <f t="shared" si="264"/>
        <v>1345.5408150000001</v>
      </c>
      <c r="AB814" s="99"/>
      <c r="AC814" s="86" t="s">
        <v>3475</v>
      </c>
    </row>
    <row r="815" spans="1:29" x14ac:dyDescent="0.25">
      <c r="A815" s="88"/>
      <c r="B815" s="38">
        <v>79451</v>
      </c>
      <c r="C815" s="38" t="s">
        <v>3476</v>
      </c>
      <c r="D815" s="38" t="s">
        <v>3477</v>
      </c>
      <c r="E815" s="39">
        <v>45126</v>
      </c>
      <c r="F815" s="40" t="s">
        <v>44</v>
      </c>
      <c r="G815" s="38" t="s">
        <v>0</v>
      </c>
      <c r="H815" s="41" t="s">
        <v>68</v>
      </c>
      <c r="I815" s="42" t="s">
        <v>21</v>
      </c>
      <c r="J815" s="38" t="s">
        <v>3</v>
      </c>
      <c r="K815" s="43">
        <v>0.32</v>
      </c>
      <c r="L815" s="43">
        <v>0.39</v>
      </c>
      <c r="M815" s="43">
        <v>0.4</v>
      </c>
      <c r="N815" s="44">
        <v>1</v>
      </c>
      <c r="O815" s="44">
        <v>7</v>
      </c>
      <c r="P815" s="45">
        <v>8</v>
      </c>
      <c r="Q815" s="46">
        <v>23.48</v>
      </c>
      <c r="R815" s="47">
        <v>187.84</v>
      </c>
      <c r="S815" s="46">
        <v>673.86</v>
      </c>
      <c r="T815" s="52">
        <f t="shared" si="261"/>
        <v>3.7062300000000006</v>
      </c>
      <c r="U815" s="51">
        <v>7.34</v>
      </c>
      <c r="V815" s="50" t="s">
        <v>45</v>
      </c>
      <c r="W815" s="47">
        <v>0</v>
      </c>
      <c r="X815" s="84">
        <f t="shared" si="265"/>
        <v>32.479999999999997</v>
      </c>
      <c r="Y815" s="85">
        <f t="shared" si="266"/>
        <v>32.479999999999997</v>
      </c>
      <c r="Z815" s="52">
        <v>0</v>
      </c>
      <c r="AA815" s="53">
        <f t="shared" si="264"/>
        <v>263.84622999999999</v>
      </c>
      <c r="AB815" s="99"/>
      <c r="AC815" s="86" t="s">
        <v>1479</v>
      </c>
    </row>
    <row r="816" spans="1:29" x14ac:dyDescent="0.25">
      <c r="A816" s="88"/>
      <c r="B816" s="38">
        <v>79447</v>
      </c>
      <c r="C816" s="38" t="s">
        <v>3478</v>
      </c>
      <c r="D816" s="38" t="s">
        <v>3479</v>
      </c>
      <c r="E816" s="39">
        <v>45126</v>
      </c>
      <c r="F816" s="40" t="s">
        <v>44</v>
      </c>
      <c r="G816" s="38" t="s">
        <v>0</v>
      </c>
      <c r="H816" s="41" t="s">
        <v>59</v>
      </c>
      <c r="I816" s="42" t="s">
        <v>4</v>
      </c>
      <c r="J816" s="38" t="s">
        <v>3</v>
      </c>
      <c r="K816" s="43">
        <v>0.56999999999999995</v>
      </c>
      <c r="L816" s="43">
        <v>0.49</v>
      </c>
      <c r="M816" s="43">
        <v>0.83</v>
      </c>
      <c r="N816" s="44">
        <v>1</v>
      </c>
      <c r="O816" s="44">
        <v>19</v>
      </c>
      <c r="P816" s="45">
        <v>39</v>
      </c>
      <c r="Q816" s="46">
        <v>12.83</v>
      </c>
      <c r="R816" s="47">
        <v>500.37</v>
      </c>
      <c r="S816" s="46">
        <v>2807.76</v>
      </c>
      <c r="T816" s="52">
        <f t="shared" si="261"/>
        <v>15.442680000000003</v>
      </c>
      <c r="U816" s="51">
        <v>7.34</v>
      </c>
      <c r="V816" s="50" t="s">
        <v>45</v>
      </c>
      <c r="W816" s="47">
        <v>0</v>
      </c>
      <c r="X816" s="84">
        <f t="shared" si="265"/>
        <v>158.33999999999997</v>
      </c>
      <c r="Y816" s="85">
        <f t="shared" si="266"/>
        <v>158.33999999999997</v>
      </c>
      <c r="Z816" s="52">
        <v>0</v>
      </c>
      <c r="AA816" s="53">
        <f t="shared" si="264"/>
        <v>839.83267999999998</v>
      </c>
      <c r="AB816" s="99"/>
      <c r="AC816" s="86" t="s">
        <v>3480</v>
      </c>
    </row>
    <row r="817" spans="1:29" x14ac:dyDescent="0.25">
      <c r="A817" s="88"/>
      <c r="B817" s="38">
        <v>79448</v>
      </c>
      <c r="C817" s="38" t="s">
        <v>3481</v>
      </c>
      <c r="D817" s="38" t="s">
        <v>3482</v>
      </c>
      <c r="E817" s="39">
        <v>45126</v>
      </c>
      <c r="F817" s="40" t="s">
        <v>44</v>
      </c>
      <c r="G817" s="38" t="s">
        <v>0</v>
      </c>
      <c r="H817" s="41" t="s">
        <v>49</v>
      </c>
      <c r="I817" s="42" t="s">
        <v>7</v>
      </c>
      <c r="J817" s="38" t="s">
        <v>10</v>
      </c>
      <c r="K817" s="43">
        <v>0.56999999999999995</v>
      </c>
      <c r="L817" s="43">
        <v>0.49</v>
      </c>
      <c r="M817" s="43">
        <v>0.83</v>
      </c>
      <c r="N817" s="44">
        <v>1</v>
      </c>
      <c r="O817" s="44">
        <v>19</v>
      </c>
      <c r="P817" s="45">
        <v>39</v>
      </c>
      <c r="Q817" s="46">
        <v>21.7</v>
      </c>
      <c r="R817" s="47">
        <v>846.3</v>
      </c>
      <c r="S817" s="46">
        <v>3032.38</v>
      </c>
      <c r="T817" s="52">
        <f t="shared" si="261"/>
        <v>16.678090000000001</v>
      </c>
      <c r="U817" s="51">
        <v>7.34</v>
      </c>
      <c r="V817" s="50" t="s">
        <v>45</v>
      </c>
      <c r="W817" s="47">
        <v>0</v>
      </c>
      <c r="X817" s="84">
        <f t="shared" si="265"/>
        <v>158.33999999999997</v>
      </c>
      <c r="Y817" s="85">
        <f t="shared" si="266"/>
        <v>158.33999999999997</v>
      </c>
      <c r="Z817" s="52">
        <f t="shared" ref="Z817" si="271">P817*3.53</f>
        <v>137.66999999999999</v>
      </c>
      <c r="AA817" s="53">
        <f t="shared" si="264"/>
        <v>1324.6680899999999</v>
      </c>
      <c r="AB817" s="99"/>
      <c r="AC817" s="86" t="s">
        <v>2267</v>
      </c>
    </row>
    <row r="818" spans="1:29" x14ac:dyDescent="0.25">
      <c r="A818" s="88"/>
      <c r="B818" s="38">
        <v>79391</v>
      </c>
      <c r="C818" s="38" t="s">
        <v>3483</v>
      </c>
      <c r="D818" s="38" t="s">
        <v>3484</v>
      </c>
      <c r="E818" s="39">
        <v>45126</v>
      </c>
      <c r="F818" s="40" t="s">
        <v>44</v>
      </c>
      <c r="G818" s="38" t="s">
        <v>0</v>
      </c>
      <c r="H818" s="41" t="s">
        <v>52</v>
      </c>
      <c r="I818" s="42" t="s">
        <v>19</v>
      </c>
      <c r="J818" s="38" t="s">
        <v>3</v>
      </c>
      <c r="K818" s="43">
        <v>0</v>
      </c>
      <c r="L818" s="43">
        <v>0</v>
      </c>
      <c r="M818" s="43">
        <v>0</v>
      </c>
      <c r="N818" s="44">
        <v>5</v>
      </c>
      <c r="O818" s="44">
        <v>15</v>
      </c>
      <c r="P818" s="45">
        <v>17</v>
      </c>
      <c r="Q818" s="46">
        <v>26.6</v>
      </c>
      <c r="R818" s="47">
        <v>452.2</v>
      </c>
      <c r="S818" s="46">
        <v>39369.629999999997</v>
      </c>
      <c r="T818" s="52">
        <f t="shared" si="261"/>
        <v>216.53296500000002</v>
      </c>
      <c r="U818" s="51">
        <v>7.34</v>
      </c>
      <c r="V818" s="50" t="s">
        <v>45</v>
      </c>
      <c r="W818" s="47">
        <v>0</v>
      </c>
      <c r="X818" s="84">
        <f t="shared" si="265"/>
        <v>69.02</v>
      </c>
      <c r="Y818" s="85">
        <f t="shared" si="266"/>
        <v>69.02</v>
      </c>
      <c r="Z818" s="52">
        <v>0</v>
      </c>
      <c r="AA818" s="53">
        <f t="shared" si="264"/>
        <v>814.11296500000003</v>
      </c>
      <c r="AB818" s="99"/>
      <c r="AC818" s="86" t="s">
        <v>3485</v>
      </c>
    </row>
    <row r="819" spans="1:29" x14ac:dyDescent="0.25">
      <c r="A819" s="88"/>
      <c r="B819" s="38">
        <v>80602</v>
      </c>
      <c r="C819" s="38" t="s">
        <v>3486</v>
      </c>
      <c r="D819" s="38" t="s">
        <v>3487</v>
      </c>
      <c r="E819" s="39">
        <v>45134</v>
      </c>
      <c r="F819" s="40" t="s">
        <v>44</v>
      </c>
      <c r="G819" s="38" t="s">
        <v>0</v>
      </c>
      <c r="H819" s="41" t="s">
        <v>1</v>
      </c>
      <c r="I819" s="42" t="s">
        <v>2</v>
      </c>
      <c r="J819" s="38" t="s">
        <v>3</v>
      </c>
      <c r="K819" s="43">
        <v>0</v>
      </c>
      <c r="L819" s="43">
        <v>0</v>
      </c>
      <c r="M819" s="43">
        <v>0</v>
      </c>
      <c r="N819" s="44">
        <v>6</v>
      </c>
      <c r="O819" s="44">
        <v>59</v>
      </c>
      <c r="P819" s="45">
        <v>61</v>
      </c>
      <c r="Q819" s="46">
        <v>11.15</v>
      </c>
      <c r="R819" s="47">
        <v>680.15</v>
      </c>
      <c r="S819" s="46">
        <v>15155.24</v>
      </c>
      <c r="T819" s="52">
        <f t="shared" si="261"/>
        <v>83.353820000000013</v>
      </c>
      <c r="U819" s="51">
        <v>7.34</v>
      </c>
      <c r="V819" s="50" t="s">
        <v>45</v>
      </c>
      <c r="W819" s="47">
        <v>0</v>
      </c>
      <c r="X819" s="84">
        <f t="shared" si="265"/>
        <v>247.65999999999997</v>
      </c>
      <c r="Y819" s="85">
        <f t="shared" si="266"/>
        <v>247.65999999999997</v>
      </c>
      <c r="Z819" s="52">
        <v>0</v>
      </c>
      <c r="AA819" s="53">
        <f t="shared" si="264"/>
        <v>1266.16382</v>
      </c>
      <c r="AB819" s="99"/>
      <c r="AC819" s="86" t="s">
        <v>3488</v>
      </c>
    </row>
    <row r="820" spans="1:29" x14ac:dyDescent="0.25">
      <c r="A820" s="88"/>
      <c r="B820" s="38">
        <v>79392</v>
      </c>
      <c r="C820" s="38" t="s">
        <v>3489</v>
      </c>
      <c r="D820" s="38" t="s">
        <v>3490</v>
      </c>
      <c r="E820" s="39">
        <v>45126</v>
      </c>
      <c r="F820" s="40" t="s">
        <v>44</v>
      </c>
      <c r="G820" s="38" t="s">
        <v>0</v>
      </c>
      <c r="H820" s="41" t="s">
        <v>50</v>
      </c>
      <c r="I820" s="42" t="s">
        <v>15</v>
      </c>
      <c r="J820" s="38" t="s">
        <v>10</v>
      </c>
      <c r="K820" s="43">
        <v>0</v>
      </c>
      <c r="L820" s="43">
        <v>0</v>
      </c>
      <c r="M820" s="43">
        <v>0</v>
      </c>
      <c r="N820" s="44">
        <v>105</v>
      </c>
      <c r="O820" s="44">
        <v>318</v>
      </c>
      <c r="P820" s="45">
        <v>333</v>
      </c>
      <c r="Q820" s="46">
        <v>8.11</v>
      </c>
      <c r="R820" s="47">
        <v>2700.63</v>
      </c>
      <c r="S820" s="46">
        <v>1736419.17</v>
      </c>
      <c r="T820" s="52">
        <f t="shared" si="261"/>
        <v>9550.3054350000002</v>
      </c>
      <c r="U820" s="51">
        <v>7.34</v>
      </c>
      <c r="V820" s="50" t="s">
        <v>45</v>
      </c>
      <c r="W820" s="47">
        <v>0</v>
      </c>
      <c r="X820" s="84">
        <f t="shared" si="265"/>
        <v>1351.9799999999998</v>
      </c>
      <c r="Y820" s="85">
        <f t="shared" si="266"/>
        <v>1351.9799999999998</v>
      </c>
      <c r="Z820" s="52">
        <f t="shared" ref="Z820" si="272">P820*3.53</f>
        <v>1175.49</v>
      </c>
      <c r="AA820" s="53">
        <f t="shared" si="264"/>
        <v>16137.725434999998</v>
      </c>
      <c r="AB820" s="99"/>
      <c r="AC820" s="86" t="s">
        <v>3491</v>
      </c>
    </row>
    <row r="821" spans="1:29" x14ac:dyDescent="0.25">
      <c r="A821" s="88"/>
      <c r="B821" s="38">
        <v>79421</v>
      </c>
      <c r="C821" s="38" t="s">
        <v>3492</v>
      </c>
      <c r="D821" s="38" t="s">
        <v>3493</v>
      </c>
      <c r="E821" s="39">
        <v>45126</v>
      </c>
      <c r="F821" s="40" t="s">
        <v>44</v>
      </c>
      <c r="G821" s="38" t="s">
        <v>0</v>
      </c>
      <c r="H821" s="41" t="s">
        <v>61</v>
      </c>
      <c r="I821" s="42" t="s">
        <v>24</v>
      </c>
      <c r="J821" s="38" t="s">
        <v>3</v>
      </c>
      <c r="K821" s="43">
        <v>0</v>
      </c>
      <c r="L821" s="43">
        <v>0</v>
      </c>
      <c r="M821" s="43">
        <v>0</v>
      </c>
      <c r="N821" s="44">
        <v>62</v>
      </c>
      <c r="O821" s="44">
        <v>150</v>
      </c>
      <c r="P821" s="45">
        <v>216</v>
      </c>
      <c r="Q821" s="46">
        <v>16.27</v>
      </c>
      <c r="R821" s="47">
        <v>3514.32</v>
      </c>
      <c r="S821" s="46">
        <v>314069.27</v>
      </c>
      <c r="T821" s="52">
        <f t="shared" si="261"/>
        <v>1727.3809850000002</v>
      </c>
      <c r="U821" s="51">
        <v>7.34</v>
      </c>
      <c r="V821" s="50" t="s">
        <v>45</v>
      </c>
      <c r="W821" s="47">
        <v>0</v>
      </c>
      <c r="X821" s="84">
        <f t="shared" si="265"/>
        <v>876.95999999999992</v>
      </c>
      <c r="Y821" s="85">
        <f t="shared" si="266"/>
        <v>876.95999999999992</v>
      </c>
      <c r="Z821" s="52">
        <v>0</v>
      </c>
      <c r="AA821" s="53">
        <f t="shared" si="264"/>
        <v>7002.9609850000006</v>
      </c>
      <c r="AB821" s="99"/>
      <c r="AC821" s="86" t="s">
        <v>3494</v>
      </c>
    </row>
    <row r="822" spans="1:29" x14ac:dyDescent="0.25">
      <c r="A822" s="88"/>
      <c r="B822" s="38">
        <v>79420</v>
      </c>
      <c r="C822" s="38" t="s">
        <v>3495</v>
      </c>
      <c r="D822" s="38" t="s">
        <v>3496</v>
      </c>
      <c r="E822" s="39">
        <v>45126</v>
      </c>
      <c r="F822" s="40" t="s">
        <v>44</v>
      </c>
      <c r="G822" s="38" t="s">
        <v>0</v>
      </c>
      <c r="H822" s="41" t="s">
        <v>63</v>
      </c>
      <c r="I822" s="42" t="s">
        <v>8</v>
      </c>
      <c r="J822" s="38" t="s">
        <v>10</v>
      </c>
      <c r="K822" s="43">
        <v>0.25</v>
      </c>
      <c r="L822" s="43">
        <v>0.25</v>
      </c>
      <c r="M822" s="43">
        <v>0.25</v>
      </c>
      <c r="N822" s="44">
        <v>21</v>
      </c>
      <c r="O822" s="44">
        <v>55</v>
      </c>
      <c r="P822" s="45">
        <v>55</v>
      </c>
      <c r="Q822" s="46">
        <v>21.35</v>
      </c>
      <c r="R822" s="47">
        <v>1174.25</v>
      </c>
      <c r="S822" s="46">
        <v>430817.37</v>
      </c>
      <c r="T822" s="52">
        <f t="shared" si="261"/>
        <v>2369.495535</v>
      </c>
      <c r="U822" s="51">
        <v>7.34</v>
      </c>
      <c r="V822" s="50" t="s">
        <v>45</v>
      </c>
      <c r="W822" s="47">
        <v>0</v>
      </c>
      <c r="X822" s="84">
        <f t="shared" si="265"/>
        <v>223.29999999999998</v>
      </c>
      <c r="Y822" s="85">
        <f t="shared" si="266"/>
        <v>223.29999999999998</v>
      </c>
      <c r="Z822" s="52">
        <f t="shared" ref="Z822" si="273">P822*3.53</f>
        <v>194.14999999999998</v>
      </c>
      <c r="AA822" s="53">
        <f t="shared" si="264"/>
        <v>4191.8355350000002</v>
      </c>
      <c r="AB822" s="99"/>
      <c r="AC822" s="86" t="s">
        <v>3497</v>
      </c>
    </row>
    <row r="823" spans="1:29" x14ac:dyDescent="0.25">
      <c r="A823" s="88"/>
      <c r="B823" s="38">
        <v>79423</v>
      </c>
      <c r="C823" s="38" t="s">
        <v>3498</v>
      </c>
      <c r="D823" s="38" t="s">
        <v>3499</v>
      </c>
      <c r="E823" s="39">
        <v>45126</v>
      </c>
      <c r="F823" s="40" t="s">
        <v>44</v>
      </c>
      <c r="G823" s="38" t="s">
        <v>0</v>
      </c>
      <c r="H823" s="41" t="s">
        <v>52</v>
      </c>
      <c r="I823" s="42" t="s">
        <v>19</v>
      </c>
      <c r="J823" s="38" t="s">
        <v>3</v>
      </c>
      <c r="K823" s="43">
        <v>0</v>
      </c>
      <c r="L823" s="43">
        <v>0</v>
      </c>
      <c r="M823" s="43">
        <v>0</v>
      </c>
      <c r="N823" s="44">
        <v>37</v>
      </c>
      <c r="O823" s="44">
        <v>162</v>
      </c>
      <c r="P823" s="45">
        <v>162</v>
      </c>
      <c r="Q823" s="46">
        <v>20.34</v>
      </c>
      <c r="R823" s="47">
        <v>3295.08</v>
      </c>
      <c r="S823" s="46">
        <v>424046.37</v>
      </c>
      <c r="T823" s="52">
        <f t="shared" si="261"/>
        <v>2332.2550350000001</v>
      </c>
      <c r="U823" s="51">
        <v>7.34</v>
      </c>
      <c r="V823" s="50" t="s">
        <v>45</v>
      </c>
      <c r="W823" s="47">
        <v>0</v>
      </c>
      <c r="X823" s="84">
        <f t="shared" si="265"/>
        <v>657.71999999999991</v>
      </c>
      <c r="Y823" s="85">
        <f t="shared" si="266"/>
        <v>657.71999999999991</v>
      </c>
      <c r="Z823" s="52">
        <v>0</v>
      </c>
      <c r="AA823" s="53">
        <f t="shared" si="264"/>
        <v>6950.1150350000007</v>
      </c>
      <c r="AB823" s="99"/>
      <c r="AC823" s="86" t="s">
        <v>3500</v>
      </c>
    </row>
    <row r="824" spans="1:29" x14ac:dyDescent="0.25">
      <c r="A824" s="88"/>
      <c r="B824" s="38">
        <v>79419</v>
      </c>
      <c r="C824" s="38" t="s">
        <v>3501</v>
      </c>
      <c r="D824" s="38" t="s">
        <v>3502</v>
      </c>
      <c r="E824" s="39">
        <v>45126</v>
      </c>
      <c r="F824" s="40" t="s">
        <v>44</v>
      </c>
      <c r="G824" s="38" t="s">
        <v>0</v>
      </c>
      <c r="H824" s="41" t="s">
        <v>76</v>
      </c>
      <c r="I824" s="42" t="s">
        <v>29</v>
      </c>
      <c r="J824" s="38" t="s">
        <v>3</v>
      </c>
      <c r="K824" s="43">
        <v>0</v>
      </c>
      <c r="L824" s="43">
        <v>0</v>
      </c>
      <c r="M824" s="43">
        <v>0</v>
      </c>
      <c r="N824" s="44">
        <v>51</v>
      </c>
      <c r="O824" s="44">
        <v>228</v>
      </c>
      <c r="P824" s="45">
        <v>370</v>
      </c>
      <c r="Q824" s="46">
        <v>20.89</v>
      </c>
      <c r="R824" s="47">
        <v>7729.3</v>
      </c>
      <c r="S824" s="46">
        <v>579998.55000000005</v>
      </c>
      <c r="T824" s="52">
        <f t="shared" si="261"/>
        <v>3189.9920250000005</v>
      </c>
      <c r="U824" s="51">
        <v>7.34</v>
      </c>
      <c r="V824" s="50" t="s">
        <v>45</v>
      </c>
      <c r="W824" s="47">
        <v>0</v>
      </c>
      <c r="X824" s="84">
        <f t="shared" si="265"/>
        <v>1502.1999999999998</v>
      </c>
      <c r="Y824" s="85">
        <f t="shared" si="266"/>
        <v>1502.1999999999998</v>
      </c>
      <c r="Z824" s="52">
        <v>0</v>
      </c>
      <c r="AA824" s="53">
        <f t="shared" si="264"/>
        <v>13931.032025</v>
      </c>
      <c r="AB824" s="99"/>
      <c r="AC824" s="86" t="s">
        <v>3503</v>
      </c>
    </row>
    <row r="825" spans="1:29" x14ac:dyDescent="0.25">
      <c r="A825" s="88"/>
      <c r="B825" s="38">
        <v>79404</v>
      </c>
      <c r="C825" s="38" t="s">
        <v>3504</v>
      </c>
      <c r="D825" s="38" t="s">
        <v>3505</v>
      </c>
      <c r="E825" s="39">
        <v>45126</v>
      </c>
      <c r="F825" s="40" t="s">
        <v>44</v>
      </c>
      <c r="G825" s="38" t="s">
        <v>0</v>
      </c>
      <c r="H825" s="41" t="s">
        <v>105</v>
      </c>
      <c r="I825" s="42" t="s">
        <v>11</v>
      </c>
      <c r="J825" s="38" t="s">
        <v>10</v>
      </c>
      <c r="K825" s="43">
        <v>0.21</v>
      </c>
      <c r="L825" s="43">
        <v>0.35</v>
      </c>
      <c r="M825" s="43">
        <v>0.2</v>
      </c>
      <c r="N825" s="44">
        <v>1</v>
      </c>
      <c r="O825" s="44">
        <v>1</v>
      </c>
      <c r="P825" s="45">
        <v>2</v>
      </c>
      <c r="Q825" s="46">
        <v>9.2899999999999991</v>
      </c>
      <c r="R825" s="47">
        <v>107.08</v>
      </c>
      <c r="S825" s="46">
        <v>1799.16</v>
      </c>
      <c r="T825" s="52">
        <f t="shared" si="261"/>
        <v>9.8953800000000012</v>
      </c>
      <c r="U825" s="51">
        <v>7.34</v>
      </c>
      <c r="V825" s="50" t="s">
        <v>45</v>
      </c>
      <c r="W825" s="47">
        <v>0</v>
      </c>
      <c r="X825" s="84">
        <f t="shared" si="265"/>
        <v>8.1199999999999992</v>
      </c>
      <c r="Y825" s="85">
        <f t="shared" si="266"/>
        <v>8.1199999999999992</v>
      </c>
      <c r="Z825" s="52">
        <f t="shared" ref="Z825" si="274">P825*3.53</f>
        <v>7.06</v>
      </c>
      <c r="AA825" s="53">
        <f t="shared" si="264"/>
        <v>147.61538000000002</v>
      </c>
      <c r="AB825" s="99"/>
      <c r="AC825" s="86" t="s">
        <v>3506</v>
      </c>
    </row>
    <row r="826" spans="1:29" x14ac:dyDescent="0.25">
      <c r="A826" s="88"/>
      <c r="B826" s="38">
        <v>79406</v>
      </c>
      <c r="C826" s="38" t="s">
        <v>3507</v>
      </c>
      <c r="D826" s="38" t="s">
        <v>3508</v>
      </c>
      <c r="E826" s="39">
        <v>45126</v>
      </c>
      <c r="F826" s="40" t="s">
        <v>44</v>
      </c>
      <c r="G826" s="38" t="s">
        <v>0</v>
      </c>
      <c r="H826" s="41" t="s">
        <v>59</v>
      </c>
      <c r="I826" s="42" t="s">
        <v>4</v>
      </c>
      <c r="J826" s="38" t="s">
        <v>3</v>
      </c>
      <c r="K826" s="43">
        <v>0</v>
      </c>
      <c r="L826" s="43">
        <v>0</v>
      </c>
      <c r="M826" s="43">
        <v>0</v>
      </c>
      <c r="N826" s="44">
        <v>17</v>
      </c>
      <c r="O826" s="44">
        <v>97</v>
      </c>
      <c r="P826" s="45">
        <v>286</v>
      </c>
      <c r="Q826" s="46">
        <v>11.19</v>
      </c>
      <c r="R826" s="47">
        <v>3200.34</v>
      </c>
      <c r="S826" s="46">
        <v>23977.45</v>
      </c>
      <c r="T826" s="52">
        <f t="shared" si="261"/>
        <v>131.87597500000001</v>
      </c>
      <c r="U826" s="51">
        <v>7.34</v>
      </c>
      <c r="V826" s="50" t="s">
        <v>45</v>
      </c>
      <c r="W826" s="47">
        <v>0</v>
      </c>
      <c r="X826" s="84">
        <f t="shared" si="265"/>
        <v>1161.1599999999999</v>
      </c>
      <c r="Y826" s="85">
        <f t="shared" si="266"/>
        <v>1161.1599999999999</v>
      </c>
      <c r="Z826" s="52">
        <v>0</v>
      </c>
      <c r="AA826" s="53">
        <f t="shared" si="264"/>
        <v>5661.8759749999999</v>
      </c>
      <c r="AB826" s="99"/>
      <c r="AC826" s="86" t="s">
        <v>3509</v>
      </c>
    </row>
    <row r="827" spans="1:29" x14ac:dyDescent="0.25">
      <c r="A827" s="88"/>
      <c r="B827" s="38">
        <v>79401</v>
      </c>
      <c r="C827" s="38" t="s">
        <v>3510</v>
      </c>
      <c r="D827" s="38" t="s">
        <v>3511</v>
      </c>
      <c r="E827" s="39">
        <v>45126</v>
      </c>
      <c r="F827" s="40" t="s">
        <v>44</v>
      </c>
      <c r="G827" s="38" t="s">
        <v>0</v>
      </c>
      <c r="H827" s="41" t="s">
        <v>67</v>
      </c>
      <c r="I827" s="42" t="s">
        <v>22</v>
      </c>
      <c r="J827" s="38" t="s">
        <v>3</v>
      </c>
      <c r="K827" s="43">
        <v>0</v>
      </c>
      <c r="L827" s="43">
        <v>0</v>
      </c>
      <c r="M827" s="43">
        <v>0</v>
      </c>
      <c r="N827" s="44">
        <v>14</v>
      </c>
      <c r="O827" s="44">
        <v>34</v>
      </c>
      <c r="P827" s="45">
        <v>47</v>
      </c>
      <c r="Q827" s="46">
        <v>22.58</v>
      </c>
      <c r="R827" s="47">
        <v>1061.26</v>
      </c>
      <c r="S827" s="46">
        <v>227553.9</v>
      </c>
      <c r="T827" s="52">
        <f t="shared" si="261"/>
        <v>1251.54645</v>
      </c>
      <c r="U827" s="51">
        <v>7.34</v>
      </c>
      <c r="V827" s="50" t="s">
        <v>45</v>
      </c>
      <c r="W827" s="47">
        <v>0</v>
      </c>
      <c r="X827" s="84">
        <f t="shared" si="265"/>
        <v>190.82</v>
      </c>
      <c r="Y827" s="85">
        <f t="shared" si="266"/>
        <v>190.82</v>
      </c>
      <c r="Z827" s="52">
        <v>0</v>
      </c>
      <c r="AA827" s="53">
        <f t="shared" si="264"/>
        <v>2701.7864500000005</v>
      </c>
      <c r="AB827" s="99"/>
      <c r="AC827" s="86" t="s">
        <v>3512</v>
      </c>
    </row>
    <row r="828" spans="1:29" x14ac:dyDescent="0.25">
      <c r="A828" s="88"/>
      <c r="B828" s="38">
        <v>80627</v>
      </c>
      <c r="C828" s="38" t="s">
        <v>3513</v>
      </c>
      <c r="D828" s="38" t="s">
        <v>3514</v>
      </c>
      <c r="E828" s="39">
        <v>45135</v>
      </c>
      <c r="F828" s="40" t="s">
        <v>44</v>
      </c>
      <c r="G828" s="38" t="s">
        <v>0</v>
      </c>
      <c r="H828" s="41" t="s">
        <v>71</v>
      </c>
      <c r="I828" s="42" t="s">
        <v>9</v>
      </c>
      <c r="J828" s="38" t="s">
        <v>3</v>
      </c>
      <c r="K828" s="43">
        <v>0</v>
      </c>
      <c r="L828" s="43">
        <v>0</v>
      </c>
      <c r="M828" s="43">
        <v>0</v>
      </c>
      <c r="N828" s="44">
        <v>81</v>
      </c>
      <c r="O828" s="44">
        <v>273</v>
      </c>
      <c r="P828" s="45">
        <v>273</v>
      </c>
      <c r="Q828" s="46">
        <v>8.33</v>
      </c>
      <c r="R828" s="47">
        <v>2274.09</v>
      </c>
      <c r="S828" s="46">
        <v>128845.25</v>
      </c>
      <c r="T828" s="52">
        <f t="shared" si="261"/>
        <v>708.64887500000009</v>
      </c>
      <c r="U828" s="51">
        <v>7.34</v>
      </c>
      <c r="V828" s="50" t="s">
        <v>45</v>
      </c>
      <c r="W828" s="47">
        <v>0</v>
      </c>
      <c r="X828" s="84">
        <f t="shared" si="265"/>
        <v>1108.3799999999999</v>
      </c>
      <c r="Y828" s="85">
        <f t="shared" si="266"/>
        <v>1108.3799999999999</v>
      </c>
      <c r="Z828" s="52">
        <v>0</v>
      </c>
      <c r="AA828" s="53">
        <f t="shared" si="264"/>
        <v>5206.8388750000004</v>
      </c>
      <c r="AB828" s="99"/>
      <c r="AC828" s="86" t="s">
        <v>3515</v>
      </c>
    </row>
    <row r="829" spans="1:29" x14ac:dyDescent="0.25">
      <c r="A829" s="88"/>
      <c r="B829" s="38">
        <v>80626</v>
      </c>
      <c r="C829" s="38" t="s">
        <v>3516</v>
      </c>
      <c r="D829" s="38" t="s">
        <v>3517</v>
      </c>
      <c r="E829" s="39">
        <v>45135</v>
      </c>
      <c r="F829" s="40" t="s">
        <v>44</v>
      </c>
      <c r="G829" s="38" t="s">
        <v>0</v>
      </c>
      <c r="H829" s="41" t="s">
        <v>71</v>
      </c>
      <c r="I829" s="42" t="s">
        <v>9</v>
      </c>
      <c r="J829" s="38" t="s">
        <v>3</v>
      </c>
      <c r="K829" s="43">
        <v>0.18</v>
      </c>
      <c r="L829" s="43">
        <v>0.16</v>
      </c>
      <c r="M829" s="43">
        <v>0.22</v>
      </c>
      <c r="N829" s="44">
        <v>7</v>
      </c>
      <c r="O829" s="44">
        <v>8</v>
      </c>
      <c r="P829" s="45">
        <v>8</v>
      </c>
      <c r="Q829" s="46">
        <v>10.89</v>
      </c>
      <c r="R829" s="47">
        <v>121.16</v>
      </c>
      <c r="S829" s="46">
        <v>14330.97</v>
      </c>
      <c r="T829" s="52">
        <f t="shared" si="261"/>
        <v>78.820335</v>
      </c>
      <c r="U829" s="51">
        <v>7.34</v>
      </c>
      <c r="V829" s="50" t="s">
        <v>45</v>
      </c>
      <c r="W829" s="47">
        <v>0</v>
      </c>
      <c r="X829" s="84">
        <f t="shared" si="265"/>
        <v>32.479999999999997</v>
      </c>
      <c r="Y829" s="85">
        <f t="shared" si="266"/>
        <v>32.479999999999997</v>
      </c>
      <c r="Z829" s="52">
        <v>0</v>
      </c>
      <c r="AA829" s="53">
        <f t="shared" si="264"/>
        <v>272.28033499999998</v>
      </c>
      <c r="AB829" s="99"/>
      <c r="AC829" s="86" t="s">
        <v>3515</v>
      </c>
    </row>
    <row r="830" spans="1:29" x14ac:dyDescent="0.25">
      <c r="A830" s="88"/>
      <c r="B830" s="38">
        <v>80629</v>
      </c>
      <c r="C830" s="38" t="s">
        <v>3518</v>
      </c>
      <c r="D830" s="38" t="s">
        <v>3519</v>
      </c>
      <c r="E830" s="39">
        <v>45135</v>
      </c>
      <c r="F830" s="40" t="s">
        <v>44</v>
      </c>
      <c r="G830" s="38" t="s">
        <v>0</v>
      </c>
      <c r="H830" s="41" t="s">
        <v>52</v>
      </c>
      <c r="I830" s="42" t="s">
        <v>19</v>
      </c>
      <c r="J830" s="38" t="s">
        <v>3</v>
      </c>
      <c r="K830" s="43">
        <v>0</v>
      </c>
      <c r="L830" s="43">
        <v>0</v>
      </c>
      <c r="M830" s="43">
        <v>0</v>
      </c>
      <c r="N830" s="44">
        <v>44</v>
      </c>
      <c r="O830" s="44">
        <v>145</v>
      </c>
      <c r="P830" s="45">
        <v>388</v>
      </c>
      <c r="Q830" s="46">
        <v>17.91</v>
      </c>
      <c r="R830" s="47">
        <v>6949.08</v>
      </c>
      <c r="S830" s="46">
        <v>68295.37</v>
      </c>
      <c r="T830" s="52">
        <f t="shared" si="261"/>
        <v>375.62453500000004</v>
      </c>
      <c r="U830" s="51">
        <v>7.34</v>
      </c>
      <c r="V830" s="50" t="s">
        <v>45</v>
      </c>
      <c r="W830" s="47">
        <v>0</v>
      </c>
      <c r="X830" s="84">
        <f t="shared" si="265"/>
        <v>1575.2799999999997</v>
      </c>
      <c r="Y830" s="85">
        <f t="shared" si="266"/>
        <v>1575.2799999999997</v>
      </c>
      <c r="Z830" s="52">
        <v>0</v>
      </c>
      <c r="AA830" s="53">
        <f t="shared" si="264"/>
        <v>10482.604534999999</v>
      </c>
      <c r="AB830" s="99"/>
      <c r="AC830" s="86" t="s">
        <v>3520</v>
      </c>
    </row>
    <row r="831" spans="1:29" x14ac:dyDescent="0.25">
      <c r="A831" s="88"/>
      <c r="B831" s="38">
        <v>80665</v>
      </c>
      <c r="C831" s="38" t="s">
        <v>3521</v>
      </c>
      <c r="D831" s="38" t="s">
        <v>3522</v>
      </c>
      <c r="E831" s="39">
        <v>45135</v>
      </c>
      <c r="F831" s="40" t="s">
        <v>44</v>
      </c>
      <c r="G831" s="38" t="s">
        <v>0</v>
      </c>
      <c r="H831" s="41" t="s">
        <v>1</v>
      </c>
      <c r="I831" s="42" t="s">
        <v>2</v>
      </c>
      <c r="J831" s="38" t="s">
        <v>3</v>
      </c>
      <c r="K831" s="43">
        <v>0.39</v>
      </c>
      <c r="L831" s="43">
        <v>0.51</v>
      </c>
      <c r="M831" s="43">
        <v>0.6</v>
      </c>
      <c r="N831" s="44">
        <v>3</v>
      </c>
      <c r="O831" s="44">
        <v>67</v>
      </c>
      <c r="P831" s="45">
        <v>67</v>
      </c>
      <c r="Q831" s="46">
        <v>11.15</v>
      </c>
      <c r="R831" s="47">
        <v>747.05</v>
      </c>
      <c r="S831" s="46">
        <v>3884.37</v>
      </c>
      <c r="T831" s="52">
        <f t="shared" si="261"/>
        <v>21.364035000000001</v>
      </c>
      <c r="U831" s="51">
        <v>7.34</v>
      </c>
      <c r="V831" s="50" t="s">
        <v>45</v>
      </c>
      <c r="W831" s="47">
        <v>0</v>
      </c>
      <c r="X831" s="84">
        <f t="shared" si="265"/>
        <v>272.02</v>
      </c>
      <c r="Y831" s="85">
        <f t="shared" si="266"/>
        <v>272.02</v>
      </c>
      <c r="Z831" s="52">
        <v>0</v>
      </c>
      <c r="AA831" s="53">
        <f t="shared" si="264"/>
        <v>1319.7940349999999</v>
      </c>
      <c r="AB831" s="99"/>
      <c r="AC831" s="86" t="s">
        <v>3523</v>
      </c>
    </row>
    <row r="832" spans="1:29" x14ac:dyDescent="0.25">
      <c r="A832" s="89"/>
      <c r="B832" s="38">
        <v>80662</v>
      </c>
      <c r="C832" s="38" t="s">
        <v>3524</v>
      </c>
      <c r="D832" s="38" t="s">
        <v>3525</v>
      </c>
      <c r="E832" s="39">
        <v>45135</v>
      </c>
      <c r="F832" s="40" t="s">
        <v>44</v>
      </c>
      <c r="G832" s="38" t="s">
        <v>0</v>
      </c>
      <c r="H832" s="41" t="s">
        <v>212</v>
      </c>
      <c r="I832" s="42" t="s">
        <v>29</v>
      </c>
      <c r="J832" s="38" t="s">
        <v>10</v>
      </c>
      <c r="K832" s="43">
        <v>0</v>
      </c>
      <c r="L832" s="43">
        <v>0</v>
      </c>
      <c r="M832" s="43">
        <v>0</v>
      </c>
      <c r="N832" s="44">
        <v>6</v>
      </c>
      <c r="O832" s="44">
        <v>26</v>
      </c>
      <c r="P832" s="45">
        <v>84</v>
      </c>
      <c r="Q832" s="46">
        <v>23.78</v>
      </c>
      <c r="R832" s="47">
        <v>1997.52</v>
      </c>
      <c r="S832" s="46">
        <v>2967.82</v>
      </c>
      <c r="T832" s="52">
        <f t="shared" si="261"/>
        <v>16.323010000000004</v>
      </c>
      <c r="U832" s="51">
        <v>7.34</v>
      </c>
      <c r="V832" s="50" t="s">
        <v>45</v>
      </c>
      <c r="W832" s="47">
        <v>0</v>
      </c>
      <c r="X832" s="84">
        <f t="shared" si="265"/>
        <v>341.03999999999996</v>
      </c>
      <c r="Y832" s="85">
        <f t="shared" si="266"/>
        <v>341.03999999999996</v>
      </c>
      <c r="Z832" s="52">
        <f t="shared" ref="Z832" si="275">P832*3.53</f>
        <v>296.52</v>
      </c>
      <c r="AA832" s="53">
        <f t="shared" si="264"/>
        <v>2999.7830099999996</v>
      </c>
      <c r="AB832" s="100"/>
      <c r="AC832" s="86" t="s">
        <v>3526</v>
      </c>
    </row>
    <row r="833" spans="1:29" x14ac:dyDescent="0.25">
      <c r="A833" s="92">
        <v>4553</v>
      </c>
      <c r="B833" s="54">
        <v>79429</v>
      </c>
      <c r="C833" s="54" t="s">
        <v>3527</v>
      </c>
      <c r="D833" s="54" t="s">
        <v>3528</v>
      </c>
      <c r="E833" s="55">
        <v>45126</v>
      </c>
      <c r="F833" s="56" t="s">
        <v>44</v>
      </c>
      <c r="G833" s="54" t="s">
        <v>0</v>
      </c>
      <c r="H833" s="57" t="s">
        <v>66</v>
      </c>
      <c r="I833" s="58" t="s">
        <v>6</v>
      </c>
      <c r="J833" s="54" t="s">
        <v>3</v>
      </c>
      <c r="K833" s="59">
        <v>0.21</v>
      </c>
      <c r="L833" s="59">
        <v>0.35</v>
      </c>
      <c r="M833" s="59">
        <v>0.21</v>
      </c>
      <c r="N833" s="60">
        <v>1</v>
      </c>
      <c r="O833" s="60">
        <v>1</v>
      </c>
      <c r="P833" s="61">
        <v>3</v>
      </c>
      <c r="Q833" s="62">
        <v>25.49</v>
      </c>
      <c r="R833" s="63">
        <v>189.65</v>
      </c>
      <c r="S833" s="62">
        <v>22</v>
      </c>
      <c r="T833" s="68">
        <f t="shared" si="261"/>
        <v>0.12100000000000001</v>
      </c>
      <c r="U833" s="67">
        <v>7.34</v>
      </c>
      <c r="V833" s="66" t="s">
        <v>45</v>
      </c>
      <c r="W833" s="63">
        <v>0</v>
      </c>
      <c r="X833" s="93">
        <f t="shared" si="265"/>
        <v>12.18</v>
      </c>
      <c r="Y833" s="94">
        <f t="shared" si="266"/>
        <v>12.18</v>
      </c>
      <c r="Z833" s="68">
        <v>0</v>
      </c>
      <c r="AA833" s="69">
        <f t="shared" si="264"/>
        <v>221.47100000000003</v>
      </c>
      <c r="AB833" s="101" t="s">
        <v>3990</v>
      </c>
      <c r="AC833" s="95" t="s">
        <v>3529</v>
      </c>
    </row>
    <row r="834" spans="1:29" x14ac:dyDescent="0.25">
      <c r="A834" s="96"/>
      <c r="B834" s="54">
        <v>79427</v>
      </c>
      <c r="C834" s="54" t="s">
        <v>3530</v>
      </c>
      <c r="D834" s="54" t="s">
        <v>3531</v>
      </c>
      <c r="E834" s="55">
        <v>45126</v>
      </c>
      <c r="F834" s="56" t="s">
        <v>44</v>
      </c>
      <c r="G834" s="54" t="s">
        <v>0</v>
      </c>
      <c r="H834" s="57" t="s">
        <v>77</v>
      </c>
      <c r="I834" s="58" t="s">
        <v>23</v>
      </c>
      <c r="J834" s="54" t="s">
        <v>3</v>
      </c>
      <c r="K834" s="59">
        <v>0.21</v>
      </c>
      <c r="L834" s="59">
        <v>0.35</v>
      </c>
      <c r="M834" s="59">
        <v>0.21</v>
      </c>
      <c r="N834" s="60">
        <v>1</v>
      </c>
      <c r="O834" s="60">
        <v>1</v>
      </c>
      <c r="P834" s="61">
        <v>3</v>
      </c>
      <c r="Q834" s="62">
        <v>20.38</v>
      </c>
      <c r="R834" s="63">
        <v>148.38999999999999</v>
      </c>
      <c r="S834" s="62">
        <v>44</v>
      </c>
      <c r="T834" s="68">
        <f t="shared" si="261"/>
        <v>0.24200000000000002</v>
      </c>
      <c r="U834" s="67">
        <v>7.34</v>
      </c>
      <c r="V834" s="66" t="s">
        <v>45</v>
      </c>
      <c r="W834" s="63">
        <v>0</v>
      </c>
      <c r="X834" s="93">
        <f t="shared" si="265"/>
        <v>12.18</v>
      </c>
      <c r="Y834" s="94">
        <f t="shared" si="266"/>
        <v>12.18</v>
      </c>
      <c r="Z834" s="68">
        <v>0</v>
      </c>
      <c r="AA834" s="69">
        <f t="shared" si="264"/>
        <v>180.33199999999999</v>
      </c>
      <c r="AB834" s="102"/>
      <c r="AC834" s="95" t="s">
        <v>3532</v>
      </c>
    </row>
    <row r="835" spans="1:29" x14ac:dyDescent="0.25">
      <c r="A835" s="96"/>
      <c r="B835" s="54">
        <v>80730</v>
      </c>
      <c r="C835" s="54" t="s">
        <v>3533</v>
      </c>
      <c r="D835" s="54" t="s">
        <v>3534</v>
      </c>
      <c r="E835" s="55">
        <v>45136</v>
      </c>
      <c r="F835" s="56" t="s">
        <v>44</v>
      </c>
      <c r="G835" s="54" t="s">
        <v>0</v>
      </c>
      <c r="H835" s="57" t="s">
        <v>53</v>
      </c>
      <c r="I835" s="58" t="s">
        <v>28</v>
      </c>
      <c r="J835" s="54" t="s">
        <v>3</v>
      </c>
      <c r="K835" s="59">
        <v>0.25</v>
      </c>
      <c r="L835" s="59">
        <v>0.15</v>
      </c>
      <c r="M835" s="59">
        <v>0.43</v>
      </c>
      <c r="N835" s="60">
        <v>1</v>
      </c>
      <c r="O835" s="60">
        <v>1</v>
      </c>
      <c r="P835" s="61">
        <v>3</v>
      </c>
      <c r="Q835" s="62">
        <v>29.66</v>
      </c>
      <c r="R835" s="63">
        <v>189.35</v>
      </c>
      <c r="S835" s="62">
        <v>10800</v>
      </c>
      <c r="T835" s="68">
        <f t="shared" ref="T835:T898" si="276">S835*0.55%</f>
        <v>59.400000000000006</v>
      </c>
      <c r="U835" s="67">
        <v>7.34</v>
      </c>
      <c r="V835" s="66" t="s">
        <v>45</v>
      </c>
      <c r="W835" s="63">
        <v>0</v>
      </c>
      <c r="X835" s="93">
        <f t="shared" si="265"/>
        <v>12.18</v>
      </c>
      <c r="Y835" s="94">
        <f t="shared" si="266"/>
        <v>12.18</v>
      </c>
      <c r="Z835" s="68">
        <v>0</v>
      </c>
      <c r="AA835" s="69">
        <f t="shared" ref="AA835:AA898" si="277">R835+T835+U835+W835+X835+Y835+Z835</f>
        <v>280.45</v>
      </c>
      <c r="AB835" s="102"/>
      <c r="AC835" s="95" t="s">
        <v>3168</v>
      </c>
    </row>
    <row r="836" spans="1:29" x14ac:dyDescent="0.25">
      <c r="A836" s="96"/>
      <c r="B836" s="54">
        <v>80719</v>
      </c>
      <c r="C836" s="54" t="s">
        <v>3535</v>
      </c>
      <c r="D836" s="54" t="s">
        <v>3536</v>
      </c>
      <c r="E836" s="55">
        <v>45136</v>
      </c>
      <c r="F836" s="56" t="s">
        <v>44</v>
      </c>
      <c r="G836" s="54" t="s">
        <v>0</v>
      </c>
      <c r="H836" s="57" t="s">
        <v>65</v>
      </c>
      <c r="I836" s="58" t="s">
        <v>25</v>
      </c>
      <c r="J836" s="54" t="s">
        <v>3</v>
      </c>
      <c r="K836" s="59">
        <v>0.21</v>
      </c>
      <c r="L836" s="59">
        <v>0.13</v>
      </c>
      <c r="M836" s="59">
        <v>0.37</v>
      </c>
      <c r="N836" s="60">
        <v>1</v>
      </c>
      <c r="O836" s="60">
        <v>1</v>
      </c>
      <c r="P836" s="61">
        <v>2</v>
      </c>
      <c r="Q836" s="62">
        <v>32.01</v>
      </c>
      <c r="R836" s="63">
        <v>230.46</v>
      </c>
      <c r="S836" s="62">
        <v>219.57</v>
      </c>
      <c r="T836" s="68">
        <f t="shared" si="276"/>
        <v>1.207635</v>
      </c>
      <c r="U836" s="67">
        <v>7.34</v>
      </c>
      <c r="V836" s="66" t="s">
        <v>64</v>
      </c>
      <c r="W836" s="63">
        <f t="shared" ref="W836" si="278">P836*3.53</f>
        <v>7.06</v>
      </c>
      <c r="X836" s="93">
        <f t="shared" ref="X836:X899" si="279">P836*4.06</f>
        <v>8.1199999999999992</v>
      </c>
      <c r="Y836" s="94">
        <f t="shared" ref="Y836:Y899" si="280">P836*4.06</f>
        <v>8.1199999999999992</v>
      </c>
      <c r="Z836" s="68">
        <v>0</v>
      </c>
      <c r="AA836" s="69">
        <f t="shared" si="277"/>
        <v>262.307635</v>
      </c>
      <c r="AB836" s="102"/>
      <c r="AC836" s="95" t="s">
        <v>3537</v>
      </c>
    </row>
    <row r="837" spans="1:29" x14ac:dyDescent="0.25">
      <c r="A837" s="96"/>
      <c r="B837" s="54">
        <v>80720</v>
      </c>
      <c r="C837" s="54" t="s">
        <v>3538</v>
      </c>
      <c r="D837" s="54" t="s">
        <v>3539</v>
      </c>
      <c r="E837" s="55">
        <v>45136</v>
      </c>
      <c r="F837" s="56" t="s">
        <v>44</v>
      </c>
      <c r="G837" s="54" t="s">
        <v>0</v>
      </c>
      <c r="H837" s="57" t="s">
        <v>73</v>
      </c>
      <c r="I837" s="58" t="s">
        <v>26</v>
      </c>
      <c r="J837" s="54" t="s">
        <v>3</v>
      </c>
      <c r="K837" s="59">
        <v>0.25</v>
      </c>
      <c r="L837" s="59">
        <v>0.15</v>
      </c>
      <c r="M837" s="59">
        <v>0.43</v>
      </c>
      <c r="N837" s="60">
        <v>1</v>
      </c>
      <c r="O837" s="60">
        <v>1</v>
      </c>
      <c r="P837" s="61">
        <v>3</v>
      </c>
      <c r="Q837" s="62">
        <v>30.64</v>
      </c>
      <c r="R837" s="63">
        <v>189.34</v>
      </c>
      <c r="S837" s="62">
        <v>65.87</v>
      </c>
      <c r="T837" s="68">
        <f t="shared" si="276"/>
        <v>0.36228500000000008</v>
      </c>
      <c r="U837" s="67">
        <v>7.34</v>
      </c>
      <c r="V837" s="66" t="s">
        <v>45</v>
      </c>
      <c r="W837" s="63">
        <v>0</v>
      </c>
      <c r="X837" s="93">
        <f t="shared" si="279"/>
        <v>12.18</v>
      </c>
      <c r="Y837" s="94">
        <f t="shared" si="280"/>
        <v>12.18</v>
      </c>
      <c r="Z837" s="68">
        <v>0</v>
      </c>
      <c r="AA837" s="69">
        <f t="shared" si="277"/>
        <v>221.40228500000003</v>
      </c>
      <c r="AB837" s="102"/>
      <c r="AC837" s="95" t="s">
        <v>3540</v>
      </c>
    </row>
    <row r="838" spans="1:29" x14ac:dyDescent="0.25">
      <c r="A838" s="96"/>
      <c r="B838" s="54">
        <v>80722</v>
      </c>
      <c r="C838" s="54" t="s">
        <v>3541</v>
      </c>
      <c r="D838" s="54" t="s">
        <v>3542</v>
      </c>
      <c r="E838" s="55">
        <v>45136</v>
      </c>
      <c r="F838" s="56" t="s">
        <v>44</v>
      </c>
      <c r="G838" s="54" t="s">
        <v>0</v>
      </c>
      <c r="H838" s="57" t="s">
        <v>66</v>
      </c>
      <c r="I838" s="58" t="s">
        <v>6</v>
      </c>
      <c r="J838" s="54" t="s">
        <v>3</v>
      </c>
      <c r="K838" s="59">
        <v>0.25</v>
      </c>
      <c r="L838" s="59">
        <v>0.15</v>
      </c>
      <c r="M838" s="59">
        <v>0.43</v>
      </c>
      <c r="N838" s="60">
        <v>1</v>
      </c>
      <c r="O838" s="60">
        <v>1</v>
      </c>
      <c r="P838" s="61">
        <v>3</v>
      </c>
      <c r="Q838" s="62">
        <v>25.49</v>
      </c>
      <c r="R838" s="63">
        <v>189.65</v>
      </c>
      <c r="S838" s="62">
        <v>285.44</v>
      </c>
      <c r="T838" s="68">
        <f t="shared" si="276"/>
        <v>1.5699200000000002</v>
      </c>
      <c r="U838" s="67">
        <v>7.34</v>
      </c>
      <c r="V838" s="66" t="s">
        <v>45</v>
      </c>
      <c r="W838" s="63">
        <v>0</v>
      </c>
      <c r="X838" s="93">
        <f t="shared" si="279"/>
        <v>12.18</v>
      </c>
      <c r="Y838" s="94">
        <f t="shared" si="280"/>
        <v>12.18</v>
      </c>
      <c r="Z838" s="68">
        <v>0</v>
      </c>
      <c r="AA838" s="69">
        <f t="shared" si="277"/>
        <v>222.91992000000002</v>
      </c>
      <c r="AB838" s="102"/>
      <c r="AC838" s="95" t="s">
        <v>3543</v>
      </c>
    </row>
    <row r="839" spans="1:29" x14ac:dyDescent="0.25">
      <c r="A839" s="96"/>
      <c r="B839" s="54">
        <v>80725</v>
      </c>
      <c r="C839" s="54" t="s">
        <v>3544</v>
      </c>
      <c r="D839" s="54" t="s">
        <v>3545</v>
      </c>
      <c r="E839" s="55">
        <v>45136</v>
      </c>
      <c r="F839" s="56" t="s">
        <v>44</v>
      </c>
      <c r="G839" s="54" t="s">
        <v>0</v>
      </c>
      <c r="H839" s="57" t="s">
        <v>72</v>
      </c>
      <c r="I839" s="58" t="s">
        <v>27</v>
      </c>
      <c r="J839" s="54" t="s">
        <v>3</v>
      </c>
      <c r="K839" s="59">
        <v>0.25</v>
      </c>
      <c r="L839" s="59">
        <v>0.15</v>
      </c>
      <c r="M839" s="59">
        <v>0.43</v>
      </c>
      <c r="N839" s="60">
        <v>1</v>
      </c>
      <c r="O839" s="60">
        <v>1</v>
      </c>
      <c r="P839" s="61">
        <v>3</v>
      </c>
      <c r="Q839" s="62">
        <v>32.61</v>
      </c>
      <c r="R839" s="63">
        <v>189.74</v>
      </c>
      <c r="S839" s="62">
        <v>32.94</v>
      </c>
      <c r="T839" s="68">
        <f t="shared" si="276"/>
        <v>0.18117</v>
      </c>
      <c r="U839" s="67">
        <v>7.34</v>
      </c>
      <c r="V839" s="66" t="s">
        <v>45</v>
      </c>
      <c r="W839" s="63">
        <v>0</v>
      </c>
      <c r="X839" s="93">
        <f t="shared" si="279"/>
        <v>12.18</v>
      </c>
      <c r="Y839" s="94">
        <f t="shared" si="280"/>
        <v>12.18</v>
      </c>
      <c r="Z839" s="68">
        <v>0</v>
      </c>
      <c r="AA839" s="69">
        <f t="shared" si="277"/>
        <v>221.62117000000003</v>
      </c>
      <c r="AB839" s="102"/>
      <c r="AC839" s="95" t="s">
        <v>3546</v>
      </c>
    </row>
    <row r="840" spans="1:29" x14ac:dyDescent="0.25">
      <c r="A840" s="96"/>
      <c r="B840" s="54">
        <v>80734</v>
      </c>
      <c r="C840" s="54" t="s">
        <v>3547</v>
      </c>
      <c r="D840" s="54" t="s">
        <v>3548</v>
      </c>
      <c r="E840" s="55">
        <v>45136</v>
      </c>
      <c r="F840" s="56" t="s">
        <v>44</v>
      </c>
      <c r="G840" s="54" t="s">
        <v>0</v>
      </c>
      <c r="H840" s="57" t="s">
        <v>77</v>
      </c>
      <c r="I840" s="58" t="s">
        <v>23</v>
      </c>
      <c r="J840" s="54" t="s">
        <v>3</v>
      </c>
      <c r="K840" s="59">
        <v>0</v>
      </c>
      <c r="L840" s="59">
        <v>0</v>
      </c>
      <c r="M840" s="59">
        <v>0</v>
      </c>
      <c r="N840" s="60">
        <v>3</v>
      </c>
      <c r="O840" s="60">
        <v>4</v>
      </c>
      <c r="P840" s="61">
        <v>7</v>
      </c>
      <c r="Q840" s="62">
        <v>20.38</v>
      </c>
      <c r="R840" s="63">
        <v>148.38999999999999</v>
      </c>
      <c r="S840" s="62">
        <v>1196.6600000000001</v>
      </c>
      <c r="T840" s="68">
        <f t="shared" si="276"/>
        <v>6.5816300000000014</v>
      </c>
      <c r="U840" s="67">
        <v>7.34</v>
      </c>
      <c r="V840" s="66" t="s">
        <v>45</v>
      </c>
      <c r="W840" s="63">
        <v>0</v>
      </c>
      <c r="X840" s="93">
        <f t="shared" si="279"/>
        <v>28.419999999999998</v>
      </c>
      <c r="Y840" s="94">
        <f t="shared" si="280"/>
        <v>28.419999999999998</v>
      </c>
      <c r="Z840" s="68">
        <v>0</v>
      </c>
      <c r="AA840" s="69">
        <f t="shared" si="277"/>
        <v>219.15162999999995</v>
      </c>
      <c r="AB840" s="102"/>
      <c r="AC840" s="95" t="s">
        <v>1209</v>
      </c>
    </row>
    <row r="841" spans="1:29" x14ac:dyDescent="0.25">
      <c r="A841" s="96"/>
      <c r="B841" s="54">
        <v>80731</v>
      </c>
      <c r="C841" s="54" t="s">
        <v>3549</v>
      </c>
      <c r="D841" s="54" t="s">
        <v>3550</v>
      </c>
      <c r="E841" s="55">
        <v>45136</v>
      </c>
      <c r="F841" s="56" t="s">
        <v>44</v>
      </c>
      <c r="G841" s="54" t="s">
        <v>0</v>
      </c>
      <c r="H841" s="57" t="s">
        <v>53</v>
      </c>
      <c r="I841" s="58" t="s">
        <v>28</v>
      </c>
      <c r="J841" s="54" t="s">
        <v>3</v>
      </c>
      <c r="K841" s="59">
        <v>0</v>
      </c>
      <c r="L841" s="59">
        <v>0</v>
      </c>
      <c r="M841" s="59">
        <v>0</v>
      </c>
      <c r="N841" s="60">
        <v>2</v>
      </c>
      <c r="O841" s="60">
        <v>1</v>
      </c>
      <c r="P841" s="61">
        <v>4</v>
      </c>
      <c r="Q841" s="62">
        <v>29.66</v>
      </c>
      <c r="R841" s="63">
        <v>189.35</v>
      </c>
      <c r="S841" s="62">
        <v>15768.33</v>
      </c>
      <c r="T841" s="68">
        <f t="shared" si="276"/>
        <v>86.725815000000011</v>
      </c>
      <c r="U841" s="67">
        <v>7.34</v>
      </c>
      <c r="V841" s="66" t="s">
        <v>45</v>
      </c>
      <c r="W841" s="63">
        <v>0</v>
      </c>
      <c r="X841" s="93">
        <f t="shared" si="279"/>
        <v>16.239999999999998</v>
      </c>
      <c r="Y841" s="94">
        <f t="shared" si="280"/>
        <v>16.239999999999998</v>
      </c>
      <c r="Z841" s="68">
        <v>0</v>
      </c>
      <c r="AA841" s="69">
        <f t="shared" si="277"/>
        <v>315.89581500000003</v>
      </c>
      <c r="AB841" s="102"/>
      <c r="AC841" s="95" t="s">
        <v>3168</v>
      </c>
    </row>
    <row r="842" spans="1:29" x14ac:dyDescent="0.25">
      <c r="A842" s="96"/>
      <c r="B842" s="54">
        <v>80732</v>
      </c>
      <c r="C842" s="54" t="s">
        <v>3551</v>
      </c>
      <c r="D842" s="54" t="s">
        <v>3552</v>
      </c>
      <c r="E842" s="55">
        <v>45136</v>
      </c>
      <c r="F842" s="56" t="s">
        <v>44</v>
      </c>
      <c r="G842" s="54" t="s">
        <v>0</v>
      </c>
      <c r="H842" s="57" t="s">
        <v>53</v>
      </c>
      <c r="I842" s="58" t="s">
        <v>28</v>
      </c>
      <c r="J842" s="54" t="s">
        <v>3</v>
      </c>
      <c r="K842" s="59">
        <v>0.25</v>
      </c>
      <c r="L842" s="59">
        <v>0.15</v>
      </c>
      <c r="M842" s="59">
        <v>0.43</v>
      </c>
      <c r="N842" s="60">
        <v>1</v>
      </c>
      <c r="O842" s="60">
        <v>1</v>
      </c>
      <c r="P842" s="61">
        <v>3</v>
      </c>
      <c r="Q842" s="62">
        <v>29.66</v>
      </c>
      <c r="R842" s="63">
        <v>189.35</v>
      </c>
      <c r="S842" s="62">
        <v>2042.17</v>
      </c>
      <c r="T842" s="68">
        <f t="shared" si="276"/>
        <v>11.231935000000002</v>
      </c>
      <c r="U842" s="67">
        <v>7.34</v>
      </c>
      <c r="V842" s="66" t="s">
        <v>45</v>
      </c>
      <c r="W842" s="63">
        <v>0</v>
      </c>
      <c r="X842" s="93">
        <f t="shared" si="279"/>
        <v>12.18</v>
      </c>
      <c r="Y842" s="94">
        <f t="shared" si="280"/>
        <v>12.18</v>
      </c>
      <c r="Z842" s="68">
        <v>0</v>
      </c>
      <c r="AA842" s="69">
        <f t="shared" si="277"/>
        <v>232.281935</v>
      </c>
      <c r="AB842" s="102"/>
      <c r="AC842" s="95" t="s">
        <v>3168</v>
      </c>
    </row>
    <row r="843" spans="1:29" x14ac:dyDescent="0.25">
      <c r="A843" s="96"/>
      <c r="B843" s="54">
        <v>80738</v>
      </c>
      <c r="C843" s="54" t="s">
        <v>3553</v>
      </c>
      <c r="D843" s="54" t="s">
        <v>3554</v>
      </c>
      <c r="E843" s="55">
        <v>45136</v>
      </c>
      <c r="F843" s="56" t="s">
        <v>44</v>
      </c>
      <c r="G843" s="54" t="s">
        <v>0</v>
      </c>
      <c r="H843" s="57" t="s">
        <v>68</v>
      </c>
      <c r="I843" s="58" t="s">
        <v>21</v>
      </c>
      <c r="J843" s="54" t="s">
        <v>3</v>
      </c>
      <c r="K843" s="59">
        <v>0</v>
      </c>
      <c r="L843" s="59">
        <v>0</v>
      </c>
      <c r="M843" s="59">
        <v>0</v>
      </c>
      <c r="N843" s="60">
        <v>15</v>
      </c>
      <c r="O843" s="60">
        <v>23</v>
      </c>
      <c r="P843" s="61">
        <v>27</v>
      </c>
      <c r="Q843" s="62">
        <v>20.59</v>
      </c>
      <c r="R843" s="63">
        <v>555.92999999999995</v>
      </c>
      <c r="S843" s="62">
        <v>7509.32</v>
      </c>
      <c r="T843" s="68">
        <f t="shared" si="276"/>
        <v>41.301259999999999</v>
      </c>
      <c r="U843" s="67">
        <v>7.34</v>
      </c>
      <c r="V843" s="66" t="s">
        <v>45</v>
      </c>
      <c r="W843" s="63">
        <v>0</v>
      </c>
      <c r="X843" s="93">
        <f t="shared" si="279"/>
        <v>109.61999999999999</v>
      </c>
      <c r="Y843" s="94">
        <f t="shared" si="280"/>
        <v>109.61999999999999</v>
      </c>
      <c r="Z843" s="68">
        <v>0</v>
      </c>
      <c r="AA843" s="69">
        <f t="shared" si="277"/>
        <v>823.81125999999995</v>
      </c>
      <c r="AB843" s="102"/>
      <c r="AC843" s="95" t="s">
        <v>1588</v>
      </c>
    </row>
    <row r="844" spans="1:29" x14ac:dyDescent="0.25">
      <c r="A844" s="96"/>
      <c r="B844" s="54">
        <v>80727</v>
      </c>
      <c r="C844" s="54" t="s">
        <v>3555</v>
      </c>
      <c r="D844" s="54" t="s">
        <v>3556</v>
      </c>
      <c r="E844" s="55">
        <v>45136</v>
      </c>
      <c r="F844" s="56" t="s">
        <v>44</v>
      </c>
      <c r="G844" s="54" t="s">
        <v>0</v>
      </c>
      <c r="H844" s="57" t="s">
        <v>57</v>
      </c>
      <c r="I844" s="58" t="s">
        <v>12</v>
      </c>
      <c r="J844" s="54" t="s">
        <v>3</v>
      </c>
      <c r="K844" s="59">
        <v>0</v>
      </c>
      <c r="L844" s="59">
        <v>0</v>
      </c>
      <c r="M844" s="59">
        <v>0</v>
      </c>
      <c r="N844" s="60">
        <v>7</v>
      </c>
      <c r="O844" s="60">
        <v>10</v>
      </c>
      <c r="P844" s="61">
        <v>12</v>
      </c>
      <c r="Q844" s="62">
        <v>21.07</v>
      </c>
      <c r="R844" s="63">
        <v>252.84</v>
      </c>
      <c r="S844" s="62">
        <v>3293.56</v>
      </c>
      <c r="T844" s="68">
        <f t="shared" si="276"/>
        <v>18.11458</v>
      </c>
      <c r="U844" s="67">
        <v>7.34</v>
      </c>
      <c r="V844" s="66" t="s">
        <v>45</v>
      </c>
      <c r="W844" s="63">
        <v>0</v>
      </c>
      <c r="X844" s="93">
        <f t="shared" si="279"/>
        <v>48.72</v>
      </c>
      <c r="Y844" s="94">
        <f t="shared" si="280"/>
        <v>48.72</v>
      </c>
      <c r="Z844" s="68">
        <v>0</v>
      </c>
      <c r="AA844" s="69">
        <f t="shared" si="277"/>
        <v>375.73458000000005</v>
      </c>
      <c r="AB844" s="102"/>
      <c r="AC844" s="95" t="s">
        <v>1601</v>
      </c>
    </row>
    <row r="845" spans="1:29" x14ac:dyDescent="0.25">
      <c r="A845" s="96"/>
      <c r="B845" s="54">
        <v>80716</v>
      </c>
      <c r="C845" s="54" t="s">
        <v>3557</v>
      </c>
      <c r="D845" s="54" t="s">
        <v>3558</v>
      </c>
      <c r="E845" s="55">
        <v>45136</v>
      </c>
      <c r="F845" s="56" t="s">
        <v>44</v>
      </c>
      <c r="G845" s="54" t="s">
        <v>0</v>
      </c>
      <c r="H845" s="57" t="s">
        <v>56</v>
      </c>
      <c r="I845" s="58" t="s">
        <v>5</v>
      </c>
      <c r="J845" s="54" t="s">
        <v>3</v>
      </c>
      <c r="K845" s="59">
        <v>0</v>
      </c>
      <c r="L845" s="59">
        <v>0</v>
      </c>
      <c r="M845" s="59">
        <v>0</v>
      </c>
      <c r="N845" s="60">
        <v>15</v>
      </c>
      <c r="O845" s="60">
        <v>43</v>
      </c>
      <c r="P845" s="61">
        <v>50</v>
      </c>
      <c r="Q845" s="62">
        <v>13.28</v>
      </c>
      <c r="R845" s="63">
        <v>664</v>
      </c>
      <c r="S845" s="62">
        <v>102224.44</v>
      </c>
      <c r="T845" s="68">
        <f t="shared" si="276"/>
        <v>562.23442000000011</v>
      </c>
      <c r="U845" s="67">
        <v>7.34</v>
      </c>
      <c r="V845" s="66" t="s">
        <v>45</v>
      </c>
      <c r="W845" s="63">
        <v>0</v>
      </c>
      <c r="X845" s="93">
        <f t="shared" si="279"/>
        <v>202.99999999999997</v>
      </c>
      <c r="Y845" s="94">
        <f t="shared" si="280"/>
        <v>202.99999999999997</v>
      </c>
      <c r="Z845" s="68">
        <v>0</v>
      </c>
      <c r="AA845" s="69">
        <f t="shared" si="277"/>
        <v>1639.5744200000001</v>
      </c>
      <c r="AB845" s="102"/>
      <c r="AC845" s="95" t="s">
        <v>3559</v>
      </c>
    </row>
    <row r="846" spans="1:29" x14ac:dyDescent="0.25">
      <c r="A846" s="96"/>
      <c r="B846" s="54">
        <v>79417</v>
      </c>
      <c r="C846" s="54" t="s">
        <v>3560</v>
      </c>
      <c r="D846" s="54" t="s">
        <v>3561</v>
      </c>
      <c r="E846" s="55">
        <v>45126</v>
      </c>
      <c r="F846" s="56" t="s">
        <v>44</v>
      </c>
      <c r="G846" s="54" t="s">
        <v>0</v>
      </c>
      <c r="H846" s="57" t="s">
        <v>73</v>
      </c>
      <c r="I846" s="58" t="s">
        <v>26</v>
      </c>
      <c r="J846" s="54" t="s">
        <v>3</v>
      </c>
      <c r="K846" s="59">
        <v>0.21</v>
      </c>
      <c r="L846" s="59">
        <v>0.35</v>
      </c>
      <c r="M846" s="59">
        <v>0.21</v>
      </c>
      <c r="N846" s="60">
        <v>1</v>
      </c>
      <c r="O846" s="60">
        <v>1</v>
      </c>
      <c r="P846" s="61">
        <v>3</v>
      </c>
      <c r="Q846" s="62">
        <v>30.64</v>
      </c>
      <c r="R846" s="63">
        <v>189.34</v>
      </c>
      <c r="S846" s="62">
        <v>22</v>
      </c>
      <c r="T846" s="68">
        <f t="shared" si="276"/>
        <v>0.12100000000000001</v>
      </c>
      <c r="U846" s="67">
        <v>7.34</v>
      </c>
      <c r="V846" s="66" t="s">
        <v>45</v>
      </c>
      <c r="W846" s="63">
        <v>0</v>
      </c>
      <c r="X846" s="93">
        <f t="shared" si="279"/>
        <v>12.18</v>
      </c>
      <c r="Y846" s="94">
        <f t="shared" si="280"/>
        <v>12.18</v>
      </c>
      <c r="Z846" s="68">
        <v>0</v>
      </c>
      <c r="AA846" s="69">
        <f t="shared" si="277"/>
        <v>221.16100000000003</v>
      </c>
      <c r="AB846" s="102"/>
      <c r="AC846" s="95" t="s">
        <v>3562</v>
      </c>
    </row>
    <row r="847" spans="1:29" x14ac:dyDescent="0.25">
      <c r="A847" s="96"/>
      <c r="B847" s="54">
        <v>79431</v>
      </c>
      <c r="C847" s="54" t="s">
        <v>3563</v>
      </c>
      <c r="D847" s="54" t="s">
        <v>3564</v>
      </c>
      <c r="E847" s="55">
        <v>45126</v>
      </c>
      <c r="F847" s="56" t="s">
        <v>44</v>
      </c>
      <c r="G847" s="54" t="s">
        <v>0</v>
      </c>
      <c r="H847" s="57" t="s">
        <v>68</v>
      </c>
      <c r="I847" s="58" t="s">
        <v>21</v>
      </c>
      <c r="J847" s="54" t="s">
        <v>3</v>
      </c>
      <c r="K847" s="59">
        <v>0.21</v>
      </c>
      <c r="L847" s="59">
        <v>0.35</v>
      </c>
      <c r="M847" s="59">
        <v>0.21</v>
      </c>
      <c r="N847" s="60">
        <v>1</v>
      </c>
      <c r="O847" s="60">
        <v>1</v>
      </c>
      <c r="P847" s="61">
        <v>3</v>
      </c>
      <c r="Q847" s="62">
        <v>23.48</v>
      </c>
      <c r="R847" s="63">
        <v>175</v>
      </c>
      <c r="S847" s="62">
        <v>22</v>
      </c>
      <c r="T847" s="68">
        <f t="shared" si="276"/>
        <v>0.12100000000000001</v>
      </c>
      <c r="U847" s="67">
        <v>7.34</v>
      </c>
      <c r="V847" s="66" t="s">
        <v>45</v>
      </c>
      <c r="W847" s="63">
        <v>0</v>
      </c>
      <c r="X847" s="93">
        <f t="shared" si="279"/>
        <v>12.18</v>
      </c>
      <c r="Y847" s="94">
        <f t="shared" si="280"/>
        <v>12.18</v>
      </c>
      <c r="Z847" s="68">
        <v>0</v>
      </c>
      <c r="AA847" s="69">
        <f t="shared" si="277"/>
        <v>206.82100000000003</v>
      </c>
      <c r="AB847" s="102"/>
      <c r="AC847" s="95" t="s">
        <v>3565</v>
      </c>
    </row>
    <row r="848" spans="1:29" x14ac:dyDescent="0.25">
      <c r="A848" s="96"/>
      <c r="B848" s="54">
        <v>79418</v>
      </c>
      <c r="C848" s="54" t="s">
        <v>3566</v>
      </c>
      <c r="D848" s="54" t="s">
        <v>3567</v>
      </c>
      <c r="E848" s="55">
        <v>45126</v>
      </c>
      <c r="F848" s="56" t="s">
        <v>44</v>
      </c>
      <c r="G848" s="54" t="s">
        <v>0</v>
      </c>
      <c r="H848" s="57" t="s">
        <v>56</v>
      </c>
      <c r="I848" s="58" t="s">
        <v>5</v>
      </c>
      <c r="J848" s="54" t="s">
        <v>3</v>
      </c>
      <c r="K848" s="59">
        <v>0</v>
      </c>
      <c r="L848" s="59">
        <v>0</v>
      </c>
      <c r="M848" s="59">
        <v>0</v>
      </c>
      <c r="N848" s="60">
        <v>54</v>
      </c>
      <c r="O848" s="60">
        <v>101</v>
      </c>
      <c r="P848" s="61">
        <v>128</v>
      </c>
      <c r="Q848" s="62">
        <v>11.66</v>
      </c>
      <c r="R848" s="63">
        <v>1492.48</v>
      </c>
      <c r="S848" s="62">
        <v>166281.45000000001</v>
      </c>
      <c r="T848" s="68">
        <f t="shared" si="276"/>
        <v>914.54797500000018</v>
      </c>
      <c r="U848" s="67">
        <v>7.34</v>
      </c>
      <c r="V848" s="66" t="s">
        <v>45</v>
      </c>
      <c r="W848" s="63">
        <v>0</v>
      </c>
      <c r="X848" s="93">
        <f t="shared" si="279"/>
        <v>519.67999999999995</v>
      </c>
      <c r="Y848" s="94">
        <f t="shared" si="280"/>
        <v>519.67999999999995</v>
      </c>
      <c r="Z848" s="68">
        <v>0</v>
      </c>
      <c r="AA848" s="69">
        <f t="shared" si="277"/>
        <v>3453.7279749999998</v>
      </c>
      <c r="AB848" s="102"/>
      <c r="AC848" s="95" t="s">
        <v>3568</v>
      </c>
    </row>
    <row r="849" spans="1:29" x14ac:dyDescent="0.25">
      <c r="A849" s="96"/>
      <c r="B849" s="54">
        <v>79426</v>
      </c>
      <c r="C849" s="54" t="s">
        <v>3569</v>
      </c>
      <c r="D849" s="54" t="s">
        <v>3570</v>
      </c>
      <c r="E849" s="55">
        <v>45126</v>
      </c>
      <c r="F849" s="56" t="s">
        <v>44</v>
      </c>
      <c r="G849" s="54" t="s">
        <v>0</v>
      </c>
      <c r="H849" s="57" t="s">
        <v>58</v>
      </c>
      <c r="I849" s="58" t="s">
        <v>17</v>
      </c>
      <c r="J849" s="54" t="s">
        <v>3</v>
      </c>
      <c r="K849" s="59">
        <v>0</v>
      </c>
      <c r="L849" s="59">
        <v>0</v>
      </c>
      <c r="M849" s="59">
        <v>0</v>
      </c>
      <c r="N849" s="60">
        <v>3</v>
      </c>
      <c r="O849" s="60">
        <v>2</v>
      </c>
      <c r="P849" s="61">
        <v>15</v>
      </c>
      <c r="Q849" s="62">
        <v>16.190000000000001</v>
      </c>
      <c r="R849" s="63">
        <v>242.85</v>
      </c>
      <c r="S849" s="62">
        <v>1946.78</v>
      </c>
      <c r="T849" s="68">
        <f t="shared" si="276"/>
        <v>10.70729</v>
      </c>
      <c r="U849" s="67">
        <v>7.34</v>
      </c>
      <c r="V849" s="66" t="s">
        <v>45</v>
      </c>
      <c r="W849" s="63">
        <v>0</v>
      </c>
      <c r="X849" s="93">
        <f t="shared" si="279"/>
        <v>60.899999999999991</v>
      </c>
      <c r="Y849" s="94">
        <f t="shared" si="280"/>
        <v>60.899999999999991</v>
      </c>
      <c r="Z849" s="68">
        <v>0</v>
      </c>
      <c r="AA849" s="69">
        <f t="shared" si="277"/>
        <v>382.69728999999995</v>
      </c>
      <c r="AB849" s="102"/>
      <c r="AC849" s="95" t="s">
        <v>3571</v>
      </c>
    </row>
    <row r="850" spans="1:29" x14ac:dyDescent="0.25">
      <c r="A850" s="96"/>
      <c r="B850" s="54">
        <v>79430</v>
      </c>
      <c r="C850" s="54" t="s">
        <v>3572</v>
      </c>
      <c r="D850" s="54" t="s">
        <v>3573</v>
      </c>
      <c r="E850" s="55">
        <v>45126</v>
      </c>
      <c r="F850" s="56" t="s">
        <v>44</v>
      </c>
      <c r="G850" s="54" t="s">
        <v>0</v>
      </c>
      <c r="H850" s="57" t="s">
        <v>68</v>
      </c>
      <c r="I850" s="58" t="s">
        <v>21</v>
      </c>
      <c r="J850" s="54" t="s">
        <v>3</v>
      </c>
      <c r="K850" s="59">
        <v>0</v>
      </c>
      <c r="L850" s="59">
        <v>0</v>
      </c>
      <c r="M850" s="59">
        <v>0</v>
      </c>
      <c r="N850" s="60">
        <v>2</v>
      </c>
      <c r="O850" s="60">
        <v>6</v>
      </c>
      <c r="P850" s="61">
        <v>6</v>
      </c>
      <c r="Q850" s="62">
        <v>23.48</v>
      </c>
      <c r="R850" s="63">
        <v>175</v>
      </c>
      <c r="S850" s="62">
        <v>1155.1400000000001</v>
      </c>
      <c r="T850" s="68">
        <f t="shared" si="276"/>
        <v>6.3532700000000011</v>
      </c>
      <c r="U850" s="67">
        <v>7.34</v>
      </c>
      <c r="V850" s="66" t="s">
        <v>45</v>
      </c>
      <c r="W850" s="63">
        <v>0</v>
      </c>
      <c r="X850" s="93">
        <f t="shared" si="279"/>
        <v>24.36</v>
      </c>
      <c r="Y850" s="94">
        <f t="shared" si="280"/>
        <v>24.36</v>
      </c>
      <c r="Z850" s="68">
        <v>0</v>
      </c>
      <c r="AA850" s="69">
        <f t="shared" si="277"/>
        <v>237.41327000000001</v>
      </c>
      <c r="AB850" s="102"/>
      <c r="AC850" s="95" t="s">
        <v>3565</v>
      </c>
    </row>
    <row r="851" spans="1:29" x14ac:dyDescent="0.25">
      <c r="A851" s="96"/>
      <c r="B851" s="54">
        <v>79425</v>
      </c>
      <c r="C851" s="54" t="s">
        <v>3574</v>
      </c>
      <c r="D851" s="54" t="s">
        <v>3575</v>
      </c>
      <c r="E851" s="55">
        <v>45126</v>
      </c>
      <c r="F851" s="56" t="s">
        <v>44</v>
      </c>
      <c r="G851" s="54" t="s">
        <v>0</v>
      </c>
      <c r="H851" s="57" t="s">
        <v>1995</v>
      </c>
      <c r="I851" s="58" t="s">
        <v>8</v>
      </c>
      <c r="J851" s="54" t="s">
        <v>10</v>
      </c>
      <c r="K851" s="59">
        <v>0.25</v>
      </c>
      <c r="L851" s="59">
        <v>0.14000000000000001</v>
      </c>
      <c r="M851" s="59">
        <v>0.43</v>
      </c>
      <c r="N851" s="60">
        <v>1</v>
      </c>
      <c r="O851" s="60">
        <v>1</v>
      </c>
      <c r="P851" s="61">
        <v>3</v>
      </c>
      <c r="Q851" s="62">
        <v>27.93</v>
      </c>
      <c r="R851" s="63">
        <v>189.68</v>
      </c>
      <c r="S851" s="62">
        <v>991.46</v>
      </c>
      <c r="T851" s="68">
        <f t="shared" si="276"/>
        <v>5.4530300000000009</v>
      </c>
      <c r="U851" s="67">
        <v>7.34</v>
      </c>
      <c r="V851" s="66" t="s">
        <v>45</v>
      </c>
      <c r="W851" s="63">
        <v>0</v>
      </c>
      <c r="X851" s="93">
        <f t="shared" si="279"/>
        <v>12.18</v>
      </c>
      <c r="Y851" s="94">
        <f t="shared" si="280"/>
        <v>12.18</v>
      </c>
      <c r="Z851" s="68">
        <f t="shared" ref="Z851" si="281">P851*3.53</f>
        <v>10.59</v>
      </c>
      <c r="AA851" s="69">
        <f t="shared" si="277"/>
        <v>237.42303000000004</v>
      </c>
      <c r="AB851" s="102"/>
      <c r="AC851" s="95" t="s">
        <v>1990</v>
      </c>
    </row>
    <row r="852" spans="1:29" x14ac:dyDescent="0.25">
      <c r="A852" s="96"/>
      <c r="B852" s="54">
        <v>79422</v>
      </c>
      <c r="C852" s="54" t="s">
        <v>3576</v>
      </c>
      <c r="D852" s="54" t="s">
        <v>3577</v>
      </c>
      <c r="E852" s="55">
        <v>45126</v>
      </c>
      <c r="F852" s="56" t="s">
        <v>44</v>
      </c>
      <c r="G852" s="54" t="s">
        <v>0</v>
      </c>
      <c r="H852" s="57" t="s">
        <v>67</v>
      </c>
      <c r="I852" s="58" t="s">
        <v>22</v>
      </c>
      <c r="J852" s="54" t="s">
        <v>3</v>
      </c>
      <c r="K852" s="59">
        <v>0.21</v>
      </c>
      <c r="L852" s="59">
        <v>0.35</v>
      </c>
      <c r="M852" s="59">
        <v>0.21</v>
      </c>
      <c r="N852" s="60">
        <v>1</v>
      </c>
      <c r="O852" s="60">
        <v>1</v>
      </c>
      <c r="P852" s="61">
        <v>3</v>
      </c>
      <c r="Q852" s="62">
        <v>25.77</v>
      </c>
      <c r="R852" s="63">
        <v>194.48</v>
      </c>
      <c r="S852" s="62">
        <v>495.73</v>
      </c>
      <c r="T852" s="68">
        <f t="shared" si="276"/>
        <v>2.7265150000000005</v>
      </c>
      <c r="U852" s="67">
        <v>7.34</v>
      </c>
      <c r="V852" s="66" t="s">
        <v>45</v>
      </c>
      <c r="W852" s="63">
        <v>0</v>
      </c>
      <c r="X852" s="93">
        <f t="shared" si="279"/>
        <v>12.18</v>
      </c>
      <c r="Y852" s="94">
        <f t="shared" si="280"/>
        <v>12.18</v>
      </c>
      <c r="Z852" s="68">
        <v>0</v>
      </c>
      <c r="AA852" s="69">
        <f t="shared" si="277"/>
        <v>228.90651500000001</v>
      </c>
      <c r="AB852" s="102"/>
      <c r="AC852" s="95" t="s">
        <v>3578</v>
      </c>
    </row>
    <row r="853" spans="1:29" x14ac:dyDescent="0.25">
      <c r="A853" s="96"/>
      <c r="B853" s="54">
        <v>79424</v>
      </c>
      <c r="C853" s="54" t="s">
        <v>3579</v>
      </c>
      <c r="D853" s="54" t="s">
        <v>3580</v>
      </c>
      <c r="E853" s="55">
        <v>45126</v>
      </c>
      <c r="F853" s="56" t="s">
        <v>44</v>
      </c>
      <c r="G853" s="54" t="s">
        <v>0</v>
      </c>
      <c r="H853" s="57" t="s">
        <v>71</v>
      </c>
      <c r="I853" s="58" t="s">
        <v>9</v>
      </c>
      <c r="J853" s="54" t="s">
        <v>3</v>
      </c>
      <c r="K853" s="59">
        <v>0.32</v>
      </c>
      <c r="L853" s="59">
        <v>0.09</v>
      </c>
      <c r="M853" s="59">
        <v>0.56999999999999995</v>
      </c>
      <c r="N853" s="60">
        <v>25</v>
      </c>
      <c r="O853" s="60">
        <v>120</v>
      </c>
      <c r="P853" s="61">
        <v>120</v>
      </c>
      <c r="Q853" s="62">
        <v>8.33</v>
      </c>
      <c r="R853" s="63">
        <v>999.6</v>
      </c>
      <c r="S853" s="62">
        <v>99145.91</v>
      </c>
      <c r="T853" s="68">
        <f t="shared" si="276"/>
        <v>545.30250500000011</v>
      </c>
      <c r="U853" s="67">
        <v>7.34</v>
      </c>
      <c r="V853" s="66" t="s">
        <v>45</v>
      </c>
      <c r="W853" s="63">
        <v>0</v>
      </c>
      <c r="X853" s="93">
        <f t="shared" si="279"/>
        <v>487.19999999999993</v>
      </c>
      <c r="Y853" s="94">
        <f t="shared" si="280"/>
        <v>487.19999999999993</v>
      </c>
      <c r="Z853" s="68">
        <v>0</v>
      </c>
      <c r="AA853" s="69">
        <f t="shared" si="277"/>
        <v>2526.6425049999998</v>
      </c>
      <c r="AB853" s="102"/>
      <c r="AC853" s="95" t="s">
        <v>3581</v>
      </c>
    </row>
    <row r="854" spans="1:29" x14ac:dyDescent="0.25">
      <c r="A854" s="96"/>
      <c r="B854" s="54">
        <v>80622</v>
      </c>
      <c r="C854" s="54" t="s">
        <v>3582</v>
      </c>
      <c r="D854" s="54" t="s">
        <v>3583</v>
      </c>
      <c r="E854" s="55">
        <v>45135</v>
      </c>
      <c r="F854" s="56" t="s">
        <v>44</v>
      </c>
      <c r="G854" s="54" t="s">
        <v>0</v>
      </c>
      <c r="H854" s="57" t="s">
        <v>63</v>
      </c>
      <c r="I854" s="58" t="s">
        <v>8</v>
      </c>
      <c r="J854" s="54" t="s">
        <v>10</v>
      </c>
      <c r="K854" s="59">
        <v>0.21</v>
      </c>
      <c r="L854" s="59">
        <v>0.35</v>
      </c>
      <c r="M854" s="59">
        <v>0.22</v>
      </c>
      <c r="N854" s="60">
        <v>1</v>
      </c>
      <c r="O854" s="60">
        <v>1</v>
      </c>
      <c r="P854" s="61">
        <v>3</v>
      </c>
      <c r="Q854" s="62">
        <v>27.93</v>
      </c>
      <c r="R854" s="63">
        <v>189.68</v>
      </c>
      <c r="S854" s="62">
        <v>1021.08</v>
      </c>
      <c r="T854" s="68">
        <f t="shared" si="276"/>
        <v>5.615940000000001</v>
      </c>
      <c r="U854" s="67">
        <v>7.34</v>
      </c>
      <c r="V854" s="66" t="s">
        <v>45</v>
      </c>
      <c r="W854" s="63">
        <v>0</v>
      </c>
      <c r="X854" s="93">
        <f t="shared" si="279"/>
        <v>12.18</v>
      </c>
      <c r="Y854" s="94">
        <f t="shared" si="280"/>
        <v>12.18</v>
      </c>
      <c r="Z854" s="68">
        <f t="shared" ref="Z854:Z855" si="282">P854*3.53</f>
        <v>10.59</v>
      </c>
      <c r="AA854" s="69">
        <f t="shared" si="277"/>
        <v>237.58594000000002</v>
      </c>
      <c r="AB854" s="102"/>
      <c r="AC854" s="95" t="s">
        <v>1609</v>
      </c>
    </row>
    <row r="855" spans="1:29" x14ac:dyDescent="0.25">
      <c r="A855" s="96"/>
      <c r="B855" s="54">
        <v>80775</v>
      </c>
      <c r="C855" s="54" t="s">
        <v>3584</v>
      </c>
      <c r="D855" s="54" t="s">
        <v>3585</v>
      </c>
      <c r="E855" s="55">
        <v>45137</v>
      </c>
      <c r="F855" s="56" t="s">
        <v>44</v>
      </c>
      <c r="G855" s="54" t="s">
        <v>0</v>
      </c>
      <c r="H855" s="57" t="s">
        <v>83</v>
      </c>
      <c r="I855" s="58" t="s">
        <v>11</v>
      </c>
      <c r="J855" s="54" t="s">
        <v>10</v>
      </c>
      <c r="K855" s="59">
        <v>0.32</v>
      </c>
      <c r="L855" s="59">
        <v>0.39</v>
      </c>
      <c r="M855" s="59">
        <v>0.4</v>
      </c>
      <c r="N855" s="60">
        <v>1</v>
      </c>
      <c r="O855" s="60">
        <v>5</v>
      </c>
      <c r="P855" s="61">
        <v>8</v>
      </c>
      <c r="Q855" s="62">
        <v>9.2899999999999991</v>
      </c>
      <c r="R855" s="63">
        <v>107.08</v>
      </c>
      <c r="S855" s="62">
        <v>160000</v>
      </c>
      <c r="T855" s="68">
        <f t="shared" si="276"/>
        <v>880.00000000000011</v>
      </c>
      <c r="U855" s="67">
        <v>7.34</v>
      </c>
      <c r="V855" s="66" t="s">
        <v>64</v>
      </c>
      <c r="W855" s="63">
        <f t="shared" ref="W855" si="283">P855*3.53</f>
        <v>28.24</v>
      </c>
      <c r="X855" s="93">
        <f t="shared" si="279"/>
        <v>32.479999999999997</v>
      </c>
      <c r="Y855" s="94">
        <f t="shared" si="280"/>
        <v>32.479999999999997</v>
      </c>
      <c r="Z855" s="68">
        <f t="shared" si="282"/>
        <v>28.24</v>
      </c>
      <c r="AA855" s="69">
        <f t="shared" si="277"/>
        <v>1115.8600000000001</v>
      </c>
      <c r="AB855" s="102"/>
      <c r="AC855" s="95" t="s">
        <v>3586</v>
      </c>
    </row>
    <row r="856" spans="1:29" x14ac:dyDescent="0.25">
      <c r="A856" s="96"/>
      <c r="B856" s="54">
        <v>80777</v>
      </c>
      <c r="C856" s="54" t="s">
        <v>3587</v>
      </c>
      <c r="D856" s="54" t="s">
        <v>3588</v>
      </c>
      <c r="E856" s="55">
        <v>45138</v>
      </c>
      <c r="F856" s="56" t="s">
        <v>44</v>
      </c>
      <c r="G856" s="54" t="s">
        <v>0</v>
      </c>
      <c r="H856" s="57" t="s">
        <v>66</v>
      </c>
      <c r="I856" s="58" t="s">
        <v>6</v>
      </c>
      <c r="J856" s="54" t="s">
        <v>3</v>
      </c>
      <c r="K856" s="59">
        <v>0.32</v>
      </c>
      <c r="L856" s="59">
        <v>0.39</v>
      </c>
      <c r="M856" s="59">
        <v>0.4</v>
      </c>
      <c r="N856" s="60">
        <v>1</v>
      </c>
      <c r="O856" s="60">
        <v>5</v>
      </c>
      <c r="P856" s="61">
        <v>8</v>
      </c>
      <c r="Q856" s="62">
        <v>25.49</v>
      </c>
      <c r="R856" s="63">
        <v>203.92</v>
      </c>
      <c r="S856" s="62">
        <v>160000</v>
      </c>
      <c r="T856" s="68">
        <f t="shared" si="276"/>
        <v>880.00000000000011</v>
      </c>
      <c r="U856" s="67">
        <v>7.34</v>
      </c>
      <c r="V856" s="66" t="s">
        <v>45</v>
      </c>
      <c r="W856" s="63">
        <v>0</v>
      </c>
      <c r="X856" s="93">
        <f t="shared" si="279"/>
        <v>32.479999999999997</v>
      </c>
      <c r="Y856" s="94">
        <f t="shared" si="280"/>
        <v>32.479999999999997</v>
      </c>
      <c r="Z856" s="68">
        <v>0</v>
      </c>
      <c r="AA856" s="69">
        <f t="shared" si="277"/>
        <v>1156.22</v>
      </c>
      <c r="AB856" s="102"/>
      <c r="AC856" s="95" t="s">
        <v>3135</v>
      </c>
    </row>
    <row r="857" spans="1:29" x14ac:dyDescent="0.25">
      <c r="A857" s="96"/>
      <c r="B857" s="54">
        <v>80778</v>
      </c>
      <c r="C857" s="54" t="s">
        <v>3589</v>
      </c>
      <c r="D857" s="54" t="s">
        <v>3590</v>
      </c>
      <c r="E857" s="55">
        <v>45137</v>
      </c>
      <c r="F857" s="56" t="s">
        <v>44</v>
      </c>
      <c r="G857" s="54" t="s">
        <v>0</v>
      </c>
      <c r="H857" s="57" t="s">
        <v>156</v>
      </c>
      <c r="I857" s="58" t="s">
        <v>6</v>
      </c>
      <c r="J857" s="54" t="s">
        <v>10</v>
      </c>
      <c r="K857" s="59">
        <v>0.32</v>
      </c>
      <c r="L857" s="59">
        <v>0.39</v>
      </c>
      <c r="M857" s="59">
        <v>0.4</v>
      </c>
      <c r="N857" s="60">
        <v>1</v>
      </c>
      <c r="O857" s="60">
        <v>5</v>
      </c>
      <c r="P857" s="61">
        <v>8</v>
      </c>
      <c r="Q857" s="62">
        <v>25.49</v>
      </c>
      <c r="R857" s="63">
        <v>203.92</v>
      </c>
      <c r="S857" s="62">
        <v>160000</v>
      </c>
      <c r="T857" s="68">
        <f t="shared" si="276"/>
        <v>880.00000000000011</v>
      </c>
      <c r="U857" s="67">
        <v>7.34</v>
      </c>
      <c r="V857" s="66" t="s">
        <v>45</v>
      </c>
      <c r="W857" s="63">
        <v>0</v>
      </c>
      <c r="X857" s="93">
        <f t="shared" si="279"/>
        <v>32.479999999999997</v>
      </c>
      <c r="Y857" s="94">
        <f t="shared" si="280"/>
        <v>32.479999999999997</v>
      </c>
      <c r="Z857" s="68">
        <f t="shared" ref="Z857" si="284">P857*3.53</f>
        <v>28.24</v>
      </c>
      <c r="AA857" s="69">
        <f t="shared" si="277"/>
        <v>1184.46</v>
      </c>
      <c r="AB857" s="102"/>
      <c r="AC857" s="95" t="s">
        <v>3135</v>
      </c>
    </row>
    <row r="858" spans="1:29" x14ac:dyDescent="0.25">
      <c r="A858" s="96"/>
      <c r="B858" s="54">
        <v>80780</v>
      </c>
      <c r="C858" s="54" t="s">
        <v>3591</v>
      </c>
      <c r="D858" s="54" t="s">
        <v>3592</v>
      </c>
      <c r="E858" s="55">
        <v>45137</v>
      </c>
      <c r="F858" s="56" t="s">
        <v>44</v>
      </c>
      <c r="G858" s="54" t="s">
        <v>0</v>
      </c>
      <c r="H858" s="57" t="s">
        <v>67</v>
      </c>
      <c r="I858" s="58" t="s">
        <v>22</v>
      </c>
      <c r="J858" s="54" t="s">
        <v>3</v>
      </c>
      <c r="K858" s="59">
        <v>0.32</v>
      </c>
      <c r="L858" s="59">
        <v>0.39</v>
      </c>
      <c r="M858" s="59">
        <v>0.4</v>
      </c>
      <c r="N858" s="60">
        <v>1</v>
      </c>
      <c r="O858" s="60">
        <v>5</v>
      </c>
      <c r="P858" s="61">
        <v>8</v>
      </c>
      <c r="Q858" s="62">
        <v>25.77</v>
      </c>
      <c r="R858" s="63">
        <v>206.16</v>
      </c>
      <c r="S858" s="62">
        <v>160000</v>
      </c>
      <c r="T858" s="68">
        <f t="shared" si="276"/>
        <v>880.00000000000011</v>
      </c>
      <c r="U858" s="67">
        <v>7.34</v>
      </c>
      <c r="V858" s="66" t="s">
        <v>64</v>
      </c>
      <c r="W858" s="63">
        <f t="shared" ref="W858" si="285">P858*3.53</f>
        <v>28.24</v>
      </c>
      <c r="X858" s="93">
        <f t="shared" si="279"/>
        <v>32.479999999999997</v>
      </c>
      <c r="Y858" s="94">
        <f t="shared" si="280"/>
        <v>32.479999999999997</v>
      </c>
      <c r="Z858" s="68">
        <v>0</v>
      </c>
      <c r="AA858" s="69">
        <f t="shared" si="277"/>
        <v>1186.7</v>
      </c>
      <c r="AB858" s="102"/>
      <c r="AC858" s="95" t="s">
        <v>1569</v>
      </c>
    </row>
    <row r="859" spans="1:29" x14ac:dyDescent="0.25">
      <c r="A859" s="96"/>
      <c r="B859" s="54">
        <v>79428</v>
      </c>
      <c r="C859" s="54" t="s">
        <v>3593</v>
      </c>
      <c r="D859" s="54" t="s">
        <v>3594</v>
      </c>
      <c r="E859" s="55">
        <v>45126</v>
      </c>
      <c r="F859" s="56" t="s">
        <v>44</v>
      </c>
      <c r="G859" s="54" t="s">
        <v>0</v>
      </c>
      <c r="H859" s="57" t="s">
        <v>66</v>
      </c>
      <c r="I859" s="58" t="s">
        <v>6</v>
      </c>
      <c r="J859" s="54" t="s">
        <v>3</v>
      </c>
      <c r="K859" s="59">
        <v>0</v>
      </c>
      <c r="L859" s="59">
        <v>0</v>
      </c>
      <c r="M859" s="59">
        <v>0</v>
      </c>
      <c r="N859" s="60">
        <v>2</v>
      </c>
      <c r="O859" s="60">
        <v>4</v>
      </c>
      <c r="P859" s="61">
        <v>7</v>
      </c>
      <c r="Q859" s="62">
        <v>25.49</v>
      </c>
      <c r="R859" s="63">
        <v>189.65</v>
      </c>
      <c r="S859" s="62">
        <v>3513.61</v>
      </c>
      <c r="T859" s="68">
        <f t="shared" si="276"/>
        <v>19.324855000000003</v>
      </c>
      <c r="U859" s="67">
        <v>7.34</v>
      </c>
      <c r="V859" s="66" t="s">
        <v>45</v>
      </c>
      <c r="W859" s="63">
        <v>0</v>
      </c>
      <c r="X859" s="93">
        <f t="shared" si="279"/>
        <v>28.419999999999998</v>
      </c>
      <c r="Y859" s="94">
        <f t="shared" si="280"/>
        <v>28.419999999999998</v>
      </c>
      <c r="Z859" s="68">
        <v>0</v>
      </c>
      <c r="AA859" s="69">
        <f t="shared" si="277"/>
        <v>273.154855</v>
      </c>
      <c r="AB859" s="102"/>
      <c r="AC859" s="95" t="s">
        <v>3529</v>
      </c>
    </row>
    <row r="860" spans="1:29" x14ac:dyDescent="0.25">
      <c r="A860" s="96"/>
      <c r="B860" s="54">
        <v>80623</v>
      </c>
      <c r="C860" s="54" t="s">
        <v>3595</v>
      </c>
      <c r="D860" s="54" t="s">
        <v>3596</v>
      </c>
      <c r="E860" s="55">
        <v>45135</v>
      </c>
      <c r="F860" s="56" t="s">
        <v>44</v>
      </c>
      <c r="G860" s="54" t="s">
        <v>0</v>
      </c>
      <c r="H860" s="57" t="s">
        <v>52</v>
      </c>
      <c r="I860" s="58" t="s">
        <v>19</v>
      </c>
      <c r="J860" s="54" t="s">
        <v>3</v>
      </c>
      <c r="K860" s="59">
        <v>0.21</v>
      </c>
      <c r="L860" s="59">
        <v>0.35</v>
      </c>
      <c r="M860" s="59">
        <v>0.21</v>
      </c>
      <c r="N860" s="60">
        <v>1</v>
      </c>
      <c r="O860" s="60">
        <v>1</v>
      </c>
      <c r="P860" s="61">
        <v>3</v>
      </c>
      <c r="Q860" s="62">
        <v>26.6</v>
      </c>
      <c r="R860" s="63">
        <v>189.64</v>
      </c>
      <c r="S860" s="62">
        <v>22</v>
      </c>
      <c r="T860" s="68">
        <f t="shared" si="276"/>
        <v>0.12100000000000001</v>
      </c>
      <c r="U860" s="67">
        <v>7.34</v>
      </c>
      <c r="V860" s="66" t="s">
        <v>45</v>
      </c>
      <c r="W860" s="63">
        <v>0</v>
      </c>
      <c r="X860" s="93">
        <f t="shared" si="279"/>
        <v>12.18</v>
      </c>
      <c r="Y860" s="94">
        <f t="shared" si="280"/>
        <v>12.18</v>
      </c>
      <c r="Z860" s="68">
        <v>0</v>
      </c>
      <c r="AA860" s="69">
        <f t="shared" si="277"/>
        <v>221.46100000000001</v>
      </c>
      <c r="AB860" s="102"/>
      <c r="AC860" s="95" t="s">
        <v>3520</v>
      </c>
    </row>
    <row r="861" spans="1:29" x14ac:dyDescent="0.25">
      <c r="A861" s="96"/>
      <c r="B861" s="54">
        <v>79405</v>
      </c>
      <c r="C861" s="54" t="s">
        <v>3597</v>
      </c>
      <c r="D861" s="54" t="s">
        <v>3598</v>
      </c>
      <c r="E861" s="55">
        <v>45126</v>
      </c>
      <c r="F861" s="56" t="s">
        <v>44</v>
      </c>
      <c r="G861" s="54" t="s">
        <v>0</v>
      </c>
      <c r="H861" s="57" t="s">
        <v>77</v>
      </c>
      <c r="I861" s="58" t="s">
        <v>23</v>
      </c>
      <c r="J861" s="54" t="s">
        <v>3</v>
      </c>
      <c r="K861" s="59">
        <v>0</v>
      </c>
      <c r="L861" s="59">
        <v>0</v>
      </c>
      <c r="M861" s="59">
        <v>0</v>
      </c>
      <c r="N861" s="60">
        <v>35</v>
      </c>
      <c r="O861" s="60">
        <v>230</v>
      </c>
      <c r="P861" s="61">
        <v>230</v>
      </c>
      <c r="Q861" s="62">
        <v>15.59</v>
      </c>
      <c r="R861" s="63">
        <v>3585.7</v>
      </c>
      <c r="S861" s="62">
        <v>27120.1</v>
      </c>
      <c r="T861" s="68">
        <f t="shared" si="276"/>
        <v>149.16055</v>
      </c>
      <c r="U861" s="67">
        <v>7.34</v>
      </c>
      <c r="V861" s="66" t="s">
        <v>45</v>
      </c>
      <c r="W861" s="63">
        <v>0</v>
      </c>
      <c r="X861" s="93">
        <f t="shared" si="279"/>
        <v>933.8</v>
      </c>
      <c r="Y861" s="94">
        <f t="shared" si="280"/>
        <v>933.8</v>
      </c>
      <c r="Z861" s="68">
        <v>0</v>
      </c>
      <c r="AA861" s="69">
        <f t="shared" si="277"/>
        <v>5609.8005499999999</v>
      </c>
      <c r="AB861" s="102"/>
      <c r="AC861" s="95" t="s">
        <v>3599</v>
      </c>
    </row>
    <row r="862" spans="1:29" x14ac:dyDescent="0.25">
      <c r="A862" s="96"/>
      <c r="B862" s="54">
        <v>79402</v>
      </c>
      <c r="C862" s="54" t="s">
        <v>3600</v>
      </c>
      <c r="D862" s="54" t="s">
        <v>3601</v>
      </c>
      <c r="E862" s="55">
        <v>45126</v>
      </c>
      <c r="F862" s="56" t="s">
        <v>44</v>
      </c>
      <c r="G862" s="54" t="s">
        <v>0</v>
      </c>
      <c r="H862" s="57" t="s">
        <v>73</v>
      </c>
      <c r="I862" s="58" t="s">
        <v>26</v>
      </c>
      <c r="J862" s="54" t="s">
        <v>3</v>
      </c>
      <c r="K862" s="59">
        <v>0.5</v>
      </c>
      <c r="L862" s="59">
        <v>0.33</v>
      </c>
      <c r="M862" s="59">
        <v>0.7</v>
      </c>
      <c r="N862" s="60">
        <v>5</v>
      </c>
      <c r="O862" s="60">
        <v>95</v>
      </c>
      <c r="P862" s="61">
        <v>96</v>
      </c>
      <c r="Q862" s="62">
        <v>23.42</v>
      </c>
      <c r="R862" s="63">
        <v>2248.3200000000002</v>
      </c>
      <c r="S862" s="62">
        <v>11454.73</v>
      </c>
      <c r="T862" s="68">
        <f t="shared" si="276"/>
        <v>63.001015000000002</v>
      </c>
      <c r="U862" s="67">
        <v>7.34</v>
      </c>
      <c r="V862" s="66" t="s">
        <v>45</v>
      </c>
      <c r="W862" s="63">
        <v>0</v>
      </c>
      <c r="X862" s="93">
        <f t="shared" si="279"/>
        <v>389.76</v>
      </c>
      <c r="Y862" s="94">
        <f t="shared" si="280"/>
        <v>389.76</v>
      </c>
      <c r="Z862" s="68">
        <v>0</v>
      </c>
      <c r="AA862" s="69">
        <f t="shared" si="277"/>
        <v>3098.1810150000001</v>
      </c>
      <c r="AB862" s="102"/>
      <c r="AC862" s="95" t="s">
        <v>3602</v>
      </c>
    </row>
    <row r="863" spans="1:29" x14ac:dyDescent="0.25">
      <c r="A863" s="96"/>
      <c r="B863" s="54">
        <v>79446</v>
      </c>
      <c r="C863" s="54" t="s">
        <v>3603</v>
      </c>
      <c r="D863" s="54" t="s">
        <v>3604</v>
      </c>
      <c r="E863" s="55">
        <v>45126</v>
      </c>
      <c r="F863" s="56" t="s">
        <v>44</v>
      </c>
      <c r="G863" s="54" t="s">
        <v>0</v>
      </c>
      <c r="H863" s="57" t="s">
        <v>69</v>
      </c>
      <c r="I863" s="58" t="s">
        <v>13</v>
      </c>
      <c r="J863" s="54" t="s">
        <v>3</v>
      </c>
      <c r="K863" s="59">
        <v>0.56999999999999995</v>
      </c>
      <c r="L863" s="59">
        <v>0.49</v>
      </c>
      <c r="M863" s="59">
        <v>0.83</v>
      </c>
      <c r="N863" s="60">
        <v>4</v>
      </c>
      <c r="O863" s="60">
        <v>117</v>
      </c>
      <c r="P863" s="61">
        <v>155</v>
      </c>
      <c r="Q863" s="62">
        <v>14.3</v>
      </c>
      <c r="R863" s="63">
        <v>2216.5</v>
      </c>
      <c r="S863" s="62">
        <v>20340.25</v>
      </c>
      <c r="T863" s="68">
        <f t="shared" si="276"/>
        <v>111.87137500000001</v>
      </c>
      <c r="U863" s="67">
        <v>7.34</v>
      </c>
      <c r="V863" s="66" t="s">
        <v>45</v>
      </c>
      <c r="W863" s="63">
        <v>0</v>
      </c>
      <c r="X863" s="93">
        <f t="shared" si="279"/>
        <v>629.29999999999995</v>
      </c>
      <c r="Y863" s="94">
        <f t="shared" si="280"/>
        <v>629.29999999999995</v>
      </c>
      <c r="Z863" s="68">
        <v>0</v>
      </c>
      <c r="AA863" s="69">
        <f t="shared" si="277"/>
        <v>3594.3113750000002</v>
      </c>
      <c r="AB863" s="102"/>
      <c r="AC863" s="95" t="s">
        <v>3605</v>
      </c>
    </row>
    <row r="864" spans="1:29" x14ac:dyDescent="0.25">
      <c r="A864" s="96"/>
      <c r="B864" s="54">
        <v>79452</v>
      </c>
      <c r="C864" s="54" t="s">
        <v>3606</v>
      </c>
      <c r="D864" s="54" t="s">
        <v>3607</v>
      </c>
      <c r="E864" s="55">
        <v>45126</v>
      </c>
      <c r="F864" s="56" t="s">
        <v>44</v>
      </c>
      <c r="G864" s="54" t="s">
        <v>0</v>
      </c>
      <c r="H864" s="57" t="s">
        <v>63</v>
      </c>
      <c r="I864" s="58" t="s">
        <v>8</v>
      </c>
      <c r="J864" s="54" t="s">
        <v>10</v>
      </c>
      <c r="K864" s="59">
        <v>0.32</v>
      </c>
      <c r="L864" s="59">
        <v>0.39</v>
      </c>
      <c r="M864" s="59">
        <v>0.4</v>
      </c>
      <c r="N864" s="60">
        <v>1</v>
      </c>
      <c r="O864" s="60">
        <v>6</v>
      </c>
      <c r="P864" s="61">
        <v>8</v>
      </c>
      <c r="Q864" s="62">
        <v>27.93</v>
      </c>
      <c r="R864" s="63">
        <v>223.44</v>
      </c>
      <c r="S864" s="62">
        <v>18200.66</v>
      </c>
      <c r="T864" s="68">
        <f t="shared" si="276"/>
        <v>100.10363000000001</v>
      </c>
      <c r="U864" s="67">
        <v>7.34</v>
      </c>
      <c r="V864" s="66" t="s">
        <v>45</v>
      </c>
      <c r="W864" s="63">
        <v>0</v>
      </c>
      <c r="X864" s="93">
        <f t="shared" si="279"/>
        <v>32.479999999999997</v>
      </c>
      <c r="Y864" s="94">
        <f t="shared" si="280"/>
        <v>32.479999999999997</v>
      </c>
      <c r="Z864" s="68">
        <f t="shared" ref="Z864" si="286">P864*3.53</f>
        <v>28.24</v>
      </c>
      <c r="AA864" s="69">
        <f t="shared" si="277"/>
        <v>424.08363000000003</v>
      </c>
      <c r="AB864" s="102"/>
      <c r="AC864" s="95" t="s">
        <v>3608</v>
      </c>
    </row>
    <row r="865" spans="1:29" x14ac:dyDescent="0.25">
      <c r="A865" s="96"/>
      <c r="B865" s="54">
        <v>79444</v>
      </c>
      <c r="C865" s="54" t="s">
        <v>3609</v>
      </c>
      <c r="D865" s="54" t="s">
        <v>3610</v>
      </c>
      <c r="E865" s="55">
        <v>45126</v>
      </c>
      <c r="F865" s="56" t="s">
        <v>44</v>
      </c>
      <c r="G865" s="54" t="s">
        <v>0</v>
      </c>
      <c r="H865" s="57" t="s">
        <v>67</v>
      </c>
      <c r="I865" s="58" t="s">
        <v>22</v>
      </c>
      <c r="J865" s="54" t="s">
        <v>3</v>
      </c>
      <c r="K865" s="59">
        <v>0.3</v>
      </c>
      <c r="L865" s="59">
        <v>0.35</v>
      </c>
      <c r="M865" s="59">
        <v>0.4</v>
      </c>
      <c r="N865" s="60">
        <v>1</v>
      </c>
      <c r="O865" s="60">
        <v>6</v>
      </c>
      <c r="P865" s="61">
        <v>7</v>
      </c>
      <c r="Q865" s="62">
        <v>25.77</v>
      </c>
      <c r="R865" s="63">
        <v>194.48</v>
      </c>
      <c r="S865" s="62">
        <v>4836.0200000000004</v>
      </c>
      <c r="T865" s="68">
        <f t="shared" si="276"/>
        <v>26.598110000000005</v>
      </c>
      <c r="U865" s="67">
        <v>7.34</v>
      </c>
      <c r="V865" s="66" t="s">
        <v>45</v>
      </c>
      <c r="W865" s="63">
        <v>0</v>
      </c>
      <c r="X865" s="93">
        <f t="shared" si="279"/>
        <v>28.419999999999998</v>
      </c>
      <c r="Y865" s="94">
        <f t="shared" si="280"/>
        <v>28.419999999999998</v>
      </c>
      <c r="Z865" s="68">
        <v>0</v>
      </c>
      <c r="AA865" s="69">
        <f t="shared" si="277"/>
        <v>285.25810999999999</v>
      </c>
      <c r="AB865" s="102"/>
      <c r="AC865" s="95" t="s">
        <v>3611</v>
      </c>
    </row>
    <row r="866" spans="1:29" x14ac:dyDescent="0.25">
      <c r="A866" s="96"/>
      <c r="B866" s="54">
        <v>79365</v>
      </c>
      <c r="C866" s="54" t="s">
        <v>3612</v>
      </c>
      <c r="D866" s="54" t="s">
        <v>3613</v>
      </c>
      <c r="E866" s="55">
        <v>45126</v>
      </c>
      <c r="F866" s="56" t="s">
        <v>44</v>
      </c>
      <c r="G866" s="54" t="s">
        <v>0</v>
      </c>
      <c r="H866" s="57" t="s">
        <v>65</v>
      </c>
      <c r="I866" s="58" t="s">
        <v>25</v>
      </c>
      <c r="J866" s="54" t="s">
        <v>3</v>
      </c>
      <c r="K866" s="59">
        <v>0.26</v>
      </c>
      <c r="L866" s="59">
        <v>0.18</v>
      </c>
      <c r="M866" s="59">
        <v>0.3</v>
      </c>
      <c r="N866" s="60">
        <v>1</v>
      </c>
      <c r="O866" s="60">
        <v>2</v>
      </c>
      <c r="P866" s="61">
        <v>2</v>
      </c>
      <c r="Q866" s="62">
        <v>32.01</v>
      </c>
      <c r="R866" s="63">
        <v>230.46</v>
      </c>
      <c r="S866" s="62">
        <v>67147.91</v>
      </c>
      <c r="T866" s="68">
        <f t="shared" si="276"/>
        <v>369.31350500000008</v>
      </c>
      <c r="U866" s="67">
        <v>7.34</v>
      </c>
      <c r="V866" s="66" t="s">
        <v>45</v>
      </c>
      <c r="W866" s="63">
        <v>0</v>
      </c>
      <c r="X866" s="93">
        <f t="shared" si="279"/>
        <v>8.1199999999999992</v>
      </c>
      <c r="Y866" s="94">
        <f t="shared" si="280"/>
        <v>8.1199999999999992</v>
      </c>
      <c r="Z866" s="68">
        <v>0</v>
      </c>
      <c r="AA866" s="69">
        <f t="shared" si="277"/>
        <v>623.35350500000015</v>
      </c>
      <c r="AB866" s="102"/>
      <c r="AC866" s="95" t="s">
        <v>3431</v>
      </c>
    </row>
    <row r="867" spans="1:29" x14ac:dyDescent="0.25">
      <c r="A867" s="96"/>
      <c r="B867" s="54">
        <v>79363</v>
      </c>
      <c r="C867" s="54" t="s">
        <v>3614</v>
      </c>
      <c r="D867" s="54" t="s">
        <v>3615</v>
      </c>
      <c r="E867" s="55">
        <v>45126</v>
      </c>
      <c r="F867" s="56" t="s">
        <v>44</v>
      </c>
      <c r="G867" s="54" t="s">
        <v>0</v>
      </c>
      <c r="H867" s="57" t="s">
        <v>49</v>
      </c>
      <c r="I867" s="58" t="s">
        <v>7</v>
      </c>
      <c r="J867" s="54" t="s">
        <v>10</v>
      </c>
      <c r="K867" s="59">
        <v>0.21</v>
      </c>
      <c r="L867" s="59">
        <v>0.35</v>
      </c>
      <c r="M867" s="59">
        <v>0.21</v>
      </c>
      <c r="N867" s="60">
        <v>1</v>
      </c>
      <c r="O867" s="60">
        <v>1</v>
      </c>
      <c r="P867" s="61">
        <v>3</v>
      </c>
      <c r="Q867" s="62">
        <v>24.74</v>
      </c>
      <c r="R867" s="63">
        <v>175.02</v>
      </c>
      <c r="S867" s="62">
        <v>804.6</v>
      </c>
      <c r="T867" s="68">
        <f t="shared" si="276"/>
        <v>4.4253000000000009</v>
      </c>
      <c r="U867" s="67">
        <v>7.34</v>
      </c>
      <c r="V867" s="66" t="s">
        <v>45</v>
      </c>
      <c r="W867" s="63">
        <v>0</v>
      </c>
      <c r="X867" s="93">
        <f t="shared" si="279"/>
        <v>12.18</v>
      </c>
      <c r="Y867" s="94">
        <f t="shared" si="280"/>
        <v>12.18</v>
      </c>
      <c r="Z867" s="68">
        <f t="shared" ref="Z867" si="287">P867*3.53</f>
        <v>10.59</v>
      </c>
      <c r="AA867" s="69">
        <f t="shared" si="277"/>
        <v>221.73530000000002</v>
      </c>
      <c r="AB867" s="102"/>
      <c r="AC867" s="95" t="s">
        <v>3616</v>
      </c>
    </row>
    <row r="868" spans="1:29" x14ac:dyDescent="0.25">
      <c r="A868" s="96"/>
      <c r="B868" s="54">
        <v>79531</v>
      </c>
      <c r="C868" s="54" t="s">
        <v>3617</v>
      </c>
      <c r="D868" s="54" t="s">
        <v>3618</v>
      </c>
      <c r="E868" s="55">
        <v>45127</v>
      </c>
      <c r="F868" s="56" t="s">
        <v>44</v>
      </c>
      <c r="G868" s="54" t="s">
        <v>0</v>
      </c>
      <c r="H868" s="57" t="s">
        <v>75</v>
      </c>
      <c r="I868" s="58" t="s">
        <v>20</v>
      </c>
      <c r="J868" s="54" t="s">
        <v>3</v>
      </c>
      <c r="K868" s="59">
        <v>0</v>
      </c>
      <c r="L868" s="59">
        <v>0</v>
      </c>
      <c r="M868" s="59">
        <v>0</v>
      </c>
      <c r="N868" s="60">
        <v>30</v>
      </c>
      <c r="O868" s="60">
        <v>68</v>
      </c>
      <c r="P868" s="61">
        <v>69</v>
      </c>
      <c r="Q868" s="62">
        <v>19.649999999999999</v>
      </c>
      <c r="R868" s="63">
        <v>1355.85</v>
      </c>
      <c r="S868" s="62">
        <v>77594.03</v>
      </c>
      <c r="T868" s="68">
        <f t="shared" si="276"/>
        <v>426.76716500000003</v>
      </c>
      <c r="U868" s="67">
        <v>7.34</v>
      </c>
      <c r="V868" s="66" t="s">
        <v>45</v>
      </c>
      <c r="W868" s="63">
        <v>0</v>
      </c>
      <c r="X868" s="93">
        <f t="shared" si="279"/>
        <v>280.14</v>
      </c>
      <c r="Y868" s="94">
        <f t="shared" si="280"/>
        <v>280.14</v>
      </c>
      <c r="Z868" s="68">
        <v>0</v>
      </c>
      <c r="AA868" s="69">
        <f t="shared" si="277"/>
        <v>2350.2371649999995</v>
      </c>
      <c r="AB868" s="102"/>
      <c r="AC868" s="95" t="s">
        <v>3619</v>
      </c>
    </row>
    <row r="869" spans="1:29" x14ac:dyDescent="0.25">
      <c r="A869" s="96"/>
      <c r="B869" s="54">
        <v>79544</v>
      </c>
      <c r="C869" s="54" t="s">
        <v>3620</v>
      </c>
      <c r="D869" s="54" t="s">
        <v>3621</v>
      </c>
      <c r="E869" s="55">
        <v>45127</v>
      </c>
      <c r="F869" s="56" t="s">
        <v>44</v>
      </c>
      <c r="G869" s="54" t="s">
        <v>0</v>
      </c>
      <c r="H869" s="57" t="s">
        <v>74</v>
      </c>
      <c r="I869" s="58" t="s">
        <v>8</v>
      </c>
      <c r="J869" s="54" t="s">
        <v>3</v>
      </c>
      <c r="K869" s="59">
        <v>0.21</v>
      </c>
      <c r="L869" s="59">
        <v>0.23</v>
      </c>
      <c r="M869" s="59">
        <v>0.21</v>
      </c>
      <c r="N869" s="60">
        <v>25</v>
      </c>
      <c r="O869" s="60">
        <v>43</v>
      </c>
      <c r="P869" s="61">
        <v>43</v>
      </c>
      <c r="Q869" s="62">
        <v>24.45</v>
      </c>
      <c r="R869" s="63">
        <v>1051.3499999999999</v>
      </c>
      <c r="S869" s="62">
        <v>98655.31</v>
      </c>
      <c r="T869" s="68">
        <f t="shared" si="276"/>
        <v>542.60420500000009</v>
      </c>
      <c r="U869" s="67">
        <v>7.34</v>
      </c>
      <c r="V869" s="66" t="s">
        <v>45</v>
      </c>
      <c r="W869" s="63">
        <v>0</v>
      </c>
      <c r="X869" s="93">
        <f t="shared" si="279"/>
        <v>174.57999999999998</v>
      </c>
      <c r="Y869" s="94">
        <f t="shared" si="280"/>
        <v>174.57999999999998</v>
      </c>
      <c r="Z869" s="68">
        <v>0</v>
      </c>
      <c r="AA869" s="69">
        <f t="shared" si="277"/>
        <v>1950.4542049999998</v>
      </c>
      <c r="AB869" s="102"/>
      <c r="AC869" s="95" t="s">
        <v>3497</v>
      </c>
    </row>
    <row r="870" spans="1:29" x14ac:dyDescent="0.25">
      <c r="A870" s="96"/>
      <c r="B870" s="54">
        <v>79549</v>
      </c>
      <c r="C870" s="54" t="s">
        <v>3622</v>
      </c>
      <c r="D870" s="54" t="s">
        <v>3623</v>
      </c>
      <c r="E870" s="55">
        <v>45127</v>
      </c>
      <c r="F870" s="56" t="s">
        <v>44</v>
      </c>
      <c r="G870" s="54" t="s">
        <v>0</v>
      </c>
      <c r="H870" s="57" t="s">
        <v>68</v>
      </c>
      <c r="I870" s="58" t="s">
        <v>21</v>
      </c>
      <c r="J870" s="54" t="s">
        <v>3</v>
      </c>
      <c r="K870" s="59">
        <v>0.25</v>
      </c>
      <c r="L870" s="59">
        <v>0.15</v>
      </c>
      <c r="M870" s="59">
        <v>0.43</v>
      </c>
      <c r="N870" s="60">
        <v>1</v>
      </c>
      <c r="O870" s="60">
        <v>1</v>
      </c>
      <c r="P870" s="61">
        <v>3</v>
      </c>
      <c r="Q870" s="62">
        <v>23.48</v>
      </c>
      <c r="R870" s="63">
        <v>175</v>
      </c>
      <c r="S870" s="62">
        <v>22382.639999999999</v>
      </c>
      <c r="T870" s="68">
        <f t="shared" si="276"/>
        <v>123.10452000000001</v>
      </c>
      <c r="U870" s="67">
        <v>7.34</v>
      </c>
      <c r="V870" s="66" t="s">
        <v>45</v>
      </c>
      <c r="W870" s="63">
        <v>0</v>
      </c>
      <c r="X870" s="93">
        <f t="shared" si="279"/>
        <v>12.18</v>
      </c>
      <c r="Y870" s="94">
        <f t="shared" si="280"/>
        <v>12.18</v>
      </c>
      <c r="Z870" s="68">
        <v>0</v>
      </c>
      <c r="AA870" s="69">
        <f t="shared" si="277"/>
        <v>329.80451999999997</v>
      </c>
      <c r="AB870" s="102"/>
      <c r="AC870" s="95" t="s">
        <v>3565</v>
      </c>
    </row>
    <row r="871" spans="1:29" x14ac:dyDescent="0.25">
      <c r="A871" s="96"/>
      <c r="B871" s="54">
        <v>80528</v>
      </c>
      <c r="C871" s="54" t="s">
        <v>3624</v>
      </c>
      <c r="D871" s="54" t="s">
        <v>3625</v>
      </c>
      <c r="E871" s="55">
        <v>45134</v>
      </c>
      <c r="F871" s="56" t="s">
        <v>44</v>
      </c>
      <c r="G871" s="54" t="s">
        <v>0</v>
      </c>
      <c r="H871" s="57" t="s">
        <v>70</v>
      </c>
      <c r="I871" s="58" t="s">
        <v>14</v>
      </c>
      <c r="J871" s="54" t="s">
        <v>3</v>
      </c>
      <c r="K871" s="59">
        <v>0</v>
      </c>
      <c r="L871" s="59">
        <v>0</v>
      </c>
      <c r="M871" s="59">
        <v>0</v>
      </c>
      <c r="N871" s="60">
        <v>79</v>
      </c>
      <c r="O871" s="60">
        <v>186</v>
      </c>
      <c r="P871" s="61">
        <v>299</v>
      </c>
      <c r="Q871" s="62">
        <v>21.57</v>
      </c>
      <c r="R871" s="63">
        <v>6449.43</v>
      </c>
      <c r="S871" s="62">
        <v>346503.19</v>
      </c>
      <c r="T871" s="68">
        <f t="shared" si="276"/>
        <v>1905.7675450000002</v>
      </c>
      <c r="U871" s="67">
        <v>7.34</v>
      </c>
      <c r="V871" s="66" t="s">
        <v>45</v>
      </c>
      <c r="W871" s="63">
        <v>0</v>
      </c>
      <c r="X871" s="93">
        <f t="shared" si="279"/>
        <v>1213.9399999999998</v>
      </c>
      <c r="Y871" s="94">
        <f t="shared" si="280"/>
        <v>1213.9399999999998</v>
      </c>
      <c r="Z871" s="68">
        <v>0</v>
      </c>
      <c r="AA871" s="69">
        <f t="shared" si="277"/>
        <v>10790.417545000002</v>
      </c>
      <c r="AB871" s="102"/>
      <c r="AC871" s="95" t="s">
        <v>3626</v>
      </c>
    </row>
    <row r="872" spans="1:29" x14ac:dyDescent="0.25">
      <c r="A872" s="96"/>
      <c r="B872" s="54">
        <v>80521</v>
      </c>
      <c r="C872" s="54" t="s">
        <v>3628</v>
      </c>
      <c r="D872" s="54" t="s">
        <v>3629</v>
      </c>
      <c r="E872" s="55">
        <v>45134</v>
      </c>
      <c r="F872" s="56" t="s">
        <v>44</v>
      </c>
      <c r="G872" s="54" t="s">
        <v>0</v>
      </c>
      <c r="H872" s="57" t="s">
        <v>78</v>
      </c>
      <c r="I872" s="58" t="s">
        <v>14</v>
      </c>
      <c r="J872" s="54" t="s">
        <v>10</v>
      </c>
      <c r="K872" s="59">
        <v>0.18</v>
      </c>
      <c r="L872" s="59">
        <v>0.18</v>
      </c>
      <c r="M872" s="59">
        <v>0.22</v>
      </c>
      <c r="N872" s="60">
        <v>1</v>
      </c>
      <c r="O872" s="60">
        <v>1</v>
      </c>
      <c r="P872" s="61">
        <v>1</v>
      </c>
      <c r="Q872" s="62">
        <v>28.21</v>
      </c>
      <c r="R872" s="63">
        <v>189.68</v>
      </c>
      <c r="S872" s="62">
        <v>87</v>
      </c>
      <c r="T872" s="68">
        <f t="shared" si="276"/>
        <v>0.47850000000000004</v>
      </c>
      <c r="U872" s="67">
        <v>7.34</v>
      </c>
      <c r="V872" s="66" t="s">
        <v>45</v>
      </c>
      <c r="W872" s="63">
        <v>0</v>
      </c>
      <c r="X872" s="93">
        <f t="shared" si="279"/>
        <v>4.0599999999999996</v>
      </c>
      <c r="Y872" s="94">
        <f t="shared" si="280"/>
        <v>4.0599999999999996</v>
      </c>
      <c r="Z872" s="68">
        <f t="shared" ref="Z872" si="288">P872*3.53</f>
        <v>3.53</v>
      </c>
      <c r="AA872" s="69">
        <f t="shared" si="277"/>
        <v>209.14850000000001</v>
      </c>
      <c r="AB872" s="102"/>
      <c r="AC872" s="95" t="s">
        <v>3627</v>
      </c>
    </row>
    <row r="873" spans="1:29" x14ac:dyDescent="0.25">
      <c r="A873" s="96"/>
      <c r="B873" s="54">
        <v>80522</v>
      </c>
      <c r="C873" s="54" t="s">
        <v>3630</v>
      </c>
      <c r="D873" s="54" t="s">
        <v>3631</v>
      </c>
      <c r="E873" s="55">
        <v>45134</v>
      </c>
      <c r="F873" s="56" t="s">
        <v>44</v>
      </c>
      <c r="G873" s="54" t="s">
        <v>0</v>
      </c>
      <c r="H873" s="57" t="s">
        <v>67</v>
      </c>
      <c r="I873" s="58" t="s">
        <v>22</v>
      </c>
      <c r="J873" s="54" t="s">
        <v>3</v>
      </c>
      <c r="K873" s="59">
        <v>0.15</v>
      </c>
      <c r="L873" s="59">
        <v>0.28000000000000003</v>
      </c>
      <c r="M873" s="59">
        <v>0.18</v>
      </c>
      <c r="N873" s="60">
        <v>1</v>
      </c>
      <c r="O873" s="60">
        <v>1</v>
      </c>
      <c r="P873" s="61">
        <v>1</v>
      </c>
      <c r="Q873" s="62">
        <v>25.77</v>
      </c>
      <c r="R873" s="63">
        <v>194.48</v>
      </c>
      <c r="S873" s="62">
        <v>22</v>
      </c>
      <c r="T873" s="68">
        <f t="shared" si="276"/>
        <v>0.12100000000000001</v>
      </c>
      <c r="U873" s="67">
        <v>7.34</v>
      </c>
      <c r="V873" s="66" t="s">
        <v>45</v>
      </c>
      <c r="W873" s="63">
        <v>0</v>
      </c>
      <c r="X873" s="93">
        <f t="shared" si="279"/>
        <v>4.0599999999999996</v>
      </c>
      <c r="Y873" s="94">
        <f t="shared" si="280"/>
        <v>4.0599999999999996</v>
      </c>
      <c r="Z873" s="68">
        <v>0</v>
      </c>
      <c r="AA873" s="69">
        <f t="shared" si="277"/>
        <v>210.06100000000001</v>
      </c>
      <c r="AB873" s="102"/>
      <c r="AC873" s="95" t="s">
        <v>1212</v>
      </c>
    </row>
    <row r="874" spans="1:29" x14ac:dyDescent="0.25">
      <c r="A874" s="96"/>
      <c r="B874" s="54">
        <v>80781</v>
      </c>
      <c r="C874" s="54" t="s">
        <v>3632</v>
      </c>
      <c r="D874" s="54" t="s">
        <v>3633</v>
      </c>
      <c r="E874" s="55">
        <v>45137</v>
      </c>
      <c r="F874" s="56" t="s">
        <v>44</v>
      </c>
      <c r="G874" s="54" t="s">
        <v>0</v>
      </c>
      <c r="H874" s="57" t="s">
        <v>77</v>
      </c>
      <c r="I874" s="58" t="s">
        <v>23</v>
      </c>
      <c r="J874" s="54" t="s">
        <v>3</v>
      </c>
      <c r="K874" s="59">
        <v>0.32</v>
      </c>
      <c r="L874" s="59">
        <v>0.39</v>
      </c>
      <c r="M874" s="59">
        <v>0.4</v>
      </c>
      <c r="N874" s="60">
        <v>1</v>
      </c>
      <c r="O874" s="60">
        <v>5</v>
      </c>
      <c r="P874" s="61">
        <v>8</v>
      </c>
      <c r="Q874" s="62">
        <v>20.38</v>
      </c>
      <c r="R874" s="63">
        <v>163.04</v>
      </c>
      <c r="S874" s="62">
        <v>287.7</v>
      </c>
      <c r="T874" s="68">
        <f t="shared" si="276"/>
        <v>1.5823500000000001</v>
      </c>
      <c r="U874" s="67">
        <v>7.34</v>
      </c>
      <c r="V874" s="66" t="s">
        <v>64</v>
      </c>
      <c r="W874" s="63">
        <f t="shared" ref="W874:W877" si="289">P874*3.53</f>
        <v>28.24</v>
      </c>
      <c r="X874" s="93">
        <f t="shared" si="279"/>
        <v>32.479999999999997</v>
      </c>
      <c r="Y874" s="94">
        <f t="shared" si="280"/>
        <v>32.479999999999997</v>
      </c>
      <c r="Z874" s="68">
        <v>0</v>
      </c>
      <c r="AA874" s="69">
        <f t="shared" si="277"/>
        <v>265.16235</v>
      </c>
      <c r="AB874" s="102"/>
      <c r="AC874" s="95" t="s">
        <v>3634</v>
      </c>
    </row>
    <row r="875" spans="1:29" x14ac:dyDescent="0.25">
      <c r="A875" s="96"/>
      <c r="B875" s="54">
        <v>80772</v>
      </c>
      <c r="C875" s="54" t="s">
        <v>3635</v>
      </c>
      <c r="D875" s="54" t="s">
        <v>3636</v>
      </c>
      <c r="E875" s="55">
        <v>45137</v>
      </c>
      <c r="F875" s="56" t="s">
        <v>44</v>
      </c>
      <c r="G875" s="54" t="s">
        <v>0</v>
      </c>
      <c r="H875" s="57" t="s">
        <v>123</v>
      </c>
      <c r="I875" s="58" t="s">
        <v>15</v>
      </c>
      <c r="J875" s="54" t="s">
        <v>10</v>
      </c>
      <c r="K875" s="59">
        <v>0.32</v>
      </c>
      <c r="L875" s="59">
        <v>0.39</v>
      </c>
      <c r="M875" s="59">
        <v>0.4</v>
      </c>
      <c r="N875" s="60">
        <v>1</v>
      </c>
      <c r="O875" s="60">
        <v>5</v>
      </c>
      <c r="P875" s="61">
        <v>8</v>
      </c>
      <c r="Q875" s="62">
        <v>12.09</v>
      </c>
      <c r="R875" s="63">
        <v>108.12</v>
      </c>
      <c r="S875" s="62">
        <v>160000</v>
      </c>
      <c r="T875" s="68">
        <f t="shared" si="276"/>
        <v>880.00000000000011</v>
      </c>
      <c r="U875" s="67">
        <v>7.34</v>
      </c>
      <c r="V875" s="66" t="s">
        <v>64</v>
      </c>
      <c r="W875" s="63">
        <f t="shared" si="289"/>
        <v>28.24</v>
      </c>
      <c r="X875" s="93">
        <f t="shared" si="279"/>
        <v>32.479999999999997</v>
      </c>
      <c r="Y875" s="94">
        <f t="shared" si="280"/>
        <v>32.479999999999997</v>
      </c>
      <c r="Z875" s="68">
        <f t="shared" ref="Z875:Z876" si="290">P875*3.53</f>
        <v>28.24</v>
      </c>
      <c r="AA875" s="69">
        <f t="shared" si="277"/>
        <v>1116.9000000000001</v>
      </c>
      <c r="AB875" s="102"/>
      <c r="AC875" s="95" t="s">
        <v>3637</v>
      </c>
    </row>
    <row r="876" spans="1:29" x14ac:dyDescent="0.25">
      <c r="A876" s="96"/>
      <c r="B876" s="54">
        <v>80773</v>
      </c>
      <c r="C876" s="54" t="s">
        <v>3638</v>
      </c>
      <c r="D876" s="54" t="s">
        <v>3639</v>
      </c>
      <c r="E876" s="55">
        <v>45137</v>
      </c>
      <c r="F876" s="56" t="s">
        <v>44</v>
      </c>
      <c r="G876" s="54" t="s">
        <v>0</v>
      </c>
      <c r="H876" s="57" t="s">
        <v>118</v>
      </c>
      <c r="I876" s="58" t="s">
        <v>5</v>
      </c>
      <c r="J876" s="54" t="s">
        <v>10</v>
      </c>
      <c r="K876" s="59">
        <v>0.32</v>
      </c>
      <c r="L876" s="59">
        <v>0.39</v>
      </c>
      <c r="M876" s="59">
        <v>0.4</v>
      </c>
      <c r="N876" s="60">
        <v>1</v>
      </c>
      <c r="O876" s="60">
        <v>5</v>
      </c>
      <c r="P876" s="61">
        <v>8</v>
      </c>
      <c r="Q876" s="62">
        <v>15.21</v>
      </c>
      <c r="R876" s="63">
        <v>122.23</v>
      </c>
      <c r="S876" s="62">
        <v>160000</v>
      </c>
      <c r="T876" s="68">
        <f t="shared" si="276"/>
        <v>880.00000000000011</v>
      </c>
      <c r="U876" s="67">
        <v>7.34</v>
      </c>
      <c r="V876" s="66" t="s">
        <v>64</v>
      </c>
      <c r="W876" s="63">
        <f t="shared" si="289"/>
        <v>28.24</v>
      </c>
      <c r="X876" s="93">
        <f t="shared" si="279"/>
        <v>32.479999999999997</v>
      </c>
      <c r="Y876" s="94">
        <f t="shared" si="280"/>
        <v>32.479999999999997</v>
      </c>
      <c r="Z876" s="68">
        <f t="shared" si="290"/>
        <v>28.24</v>
      </c>
      <c r="AA876" s="69">
        <f t="shared" si="277"/>
        <v>1131.0100000000002</v>
      </c>
      <c r="AB876" s="102"/>
      <c r="AC876" s="95" t="s">
        <v>3637</v>
      </c>
    </row>
    <row r="877" spans="1:29" x14ac:dyDescent="0.25">
      <c r="A877" s="96"/>
      <c r="B877" s="54">
        <v>80774</v>
      </c>
      <c r="C877" s="54" t="s">
        <v>3640</v>
      </c>
      <c r="D877" s="54" t="s">
        <v>3641</v>
      </c>
      <c r="E877" s="55">
        <v>45137</v>
      </c>
      <c r="F877" s="56" t="s">
        <v>44</v>
      </c>
      <c r="G877" s="54" t="s">
        <v>0</v>
      </c>
      <c r="H877" s="57" t="s">
        <v>52</v>
      </c>
      <c r="I877" s="58" t="s">
        <v>19</v>
      </c>
      <c r="J877" s="54" t="s">
        <v>3</v>
      </c>
      <c r="K877" s="59">
        <v>0.36</v>
      </c>
      <c r="L877" s="59">
        <v>0.32</v>
      </c>
      <c r="M877" s="59">
        <v>0.4</v>
      </c>
      <c r="N877" s="60">
        <v>1</v>
      </c>
      <c r="O877" s="60">
        <v>5</v>
      </c>
      <c r="P877" s="61">
        <v>8</v>
      </c>
      <c r="Q877" s="62">
        <v>26.6</v>
      </c>
      <c r="R877" s="63">
        <v>212.8</v>
      </c>
      <c r="S877" s="62">
        <v>160000</v>
      </c>
      <c r="T877" s="68">
        <f t="shared" si="276"/>
        <v>880.00000000000011</v>
      </c>
      <c r="U877" s="67">
        <v>7.34</v>
      </c>
      <c r="V877" s="66" t="s">
        <v>64</v>
      </c>
      <c r="W877" s="63">
        <f t="shared" si="289"/>
        <v>28.24</v>
      </c>
      <c r="X877" s="93">
        <f t="shared" si="279"/>
        <v>32.479999999999997</v>
      </c>
      <c r="Y877" s="94">
        <f t="shared" si="280"/>
        <v>32.479999999999997</v>
      </c>
      <c r="Z877" s="68">
        <v>0</v>
      </c>
      <c r="AA877" s="69">
        <f t="shared" si="277"/>
        <v>1193.3400000000001</v>
      </c>
      <c r="AB877" s="102"/>
      <c r="AC877" s="95" t="s">
        <v>3146</v>
      </c>
    </row>
    <row r="878" spans="1:29" x14ac:dyDescent="0.25">
      <c r="A878" s="96"/>
      <c r="B878" s="54">
        <v>80776</v>
      </c>
      <c r="C878" s="54" t="s">
        <v>3642</v>
      </c>
      <c r="D878" s="54" t="s">
        <v>3643</v>
      </c>
      <c r="E878" s="55">
        <v>45137</v>
      </c>
      <c r="F878" s="56" t="s">
        <v>44</v>
      </c>
      <c r="G878" s="54" t="s">
        <v>0</v>
      </c>
      <c r="H878" s="57" t="s">
        <v>3644</v>
      </c>
      <c r="I878" s="58" t="s">
        <v>28</v>
      </c>
      <c r="J878" s="54" t="s">
        <v>10</v>
      </c>
      <c r="K878" s="59">
        <v>0.32</v>
      </c>
      <c r="L878" s="59">
        <v>0.39</v>
      </c>
      <c r="M878" s="59">
        <v>0.4</v>
      </c>
      <c r="N878" s="60">
        <v>1</v>
      </c>
      <c r="O878" s="60">
        <v>5</v>
      </c>
      <c r="P878" s="61">
        <v>8</v>
      </c>
      <c r="Q878" s="62">
        <v>29.66</v>
      </c>
      <c r="R878" s="63">
        <v>237.28</v>
      </c>
      <c r="S878" s="62">
        <v>160000</v>
      </c>
      <c r="T878" s="68">
        <f t="shared" si="276"/>
        <v>880.00000000000011</v>
      </c>
      <c r="U878" s="67">
        <v>7.34</v>
      </c>
      <c r="V878" s="66" t="s">
        <v>45</v>
      </c>
      <c r="W878" s="63">
        <v>0</v>
      </c>
      <c r="X878" s="93">
        <f t="shared" si="279"/>
        <v>32.479999999999997</v>
      </c>
      <c r="Y878" s="94">
        <f t="shared" si="280"/>
        <v>32.479999999999997</v>
      </c>
      <c r="Z878" s="68">
        <f t="shared" ref="Z878" si="291">P878*3.53</f>
        <v>28.24</v>
      </c>
      <c r="AA878" s="69">
        <f t="shared" si="277"/>
        <v>1217.8200000000002</v>
      </c>
      <c r="AB878" s="102"/>
      <c r="AC878" s="95" t="s">
        <v>3645</v>
      </c>
    </row>
    <row r="879" spans="1:29" x14ac:dyDescent="0.25">
      <c r="A879" s="96"/>
      <c r="B879" s="54">
        <v>80779</v>
      </c>
      <c r="C879" s="54" t="s">
        <v>3646</v>
      </c>
      <c r="D879" s="54" t="s">
        <v>3647</v>
      </c>
      <c r="E879" s="55">
        <v>45137</v>
      </c>
      <c r="F879" s="56" t="s">
        <v>44</v>
      </c>
      <c r="G879" s="54" t="s">
        <v>0</v>
      </c>
      <c r="H879" s="57" t="s">
        <v>61</v>
      </c>
      <c r="I879" s="58" t="s">
        <v>24</v>
      </c>
      <c r="J879" s="54" t="s">
        <v>3</v>
      </c>
      <c r="K879" s="59">
        <v>0.32</v>
      </c>
      <c r="L879" s="59">
        <v>0.39</v>
      </c>
      <c r="M879" s="59">
        <v>0.4</v>
      </c>
      <c r="N879" s="60">
        <v>1</v>
      </c>
      <c r="O879" s="60">
        <v>5</v>
      </c>
      <c r="P879" s="61">
        <v>8</v>
      </c>
      <c r="Q879" s="62">
        <v>21.26</v>
      </c>
      <c r="R879" s="63">
        <v>170.08</v>
      </c>
      <c r="S879" s="62">
        <v>160000</v>
      </c>
      <c r="T879" s="68">
        <f t="shared" si="276"/>
        <v>880.00000000000011</v>
      </c>
      <c r="U879" s="67">
        <v>7.34</v>
      </c>
      <c r="V879" s="66" t="s">
        <v>64</v>
      </c>
      <c r="W879" s="63">
        <f t="shared" ref="W879" si="292">P879*3.53</f>
        <v>28.24</v>
      </c>
      <c r="X879" s="93">
        <f t="shared" si="279"/>
        <v>32.479999999999997</v>
      </c>
      <c r="Y879" s="94">
        <f t="shared" si="280"/>
        <v>32.479999999999997</v>
      </c>
      <c r="Z879" s="68">
        <v>0</v>
      </c>
      <c r="AA879" s="69">
        <f t="shared" si="277"/>
        <v>1150.6200000000001</v>
      </c>
      <c r="AB879" s="102"/>
      <c r="AC879" s="95" t="s">
        <v>3648</v>
      </c>
    </row>
    <row r="880" spans="1:29" x14ac:dyDescent="0.25">
      <c r="A880" s="96"/>
      <c r="B880" s="54">
        <v>79274</v>
      </c>
      <c r="C880" s="54" t="s">
        <v>3649</v>
      </c>
      <c r="D880" s="54" t="s">
        <v>3650</v>
      </c>
      <c r="E880" s="55">
        <v>45125</v>
      </c>
      <c r="F880" s="56" t="s">
        <v>44</v>
      </c>
      <c r="G880" s="54" t="s">
        <v>0</v>
      </c>
      <c r="H880" s="57" t="s">
        <v>78</v>
      </c>
      <c r="I880" s="58" t="s">
        <v>14</v>
      </c>
      <c r="J880" s="54" t="s">
        <v>10</v>
      </c>
      <c r="K880" s="59">
        <v>0.56999999999999995</v>
      </c>
      <c r="L880" s="59">
        <v>0.49</v>
      </c>
      <c r="M880" s="59">
        <v>0.83</v>
      </c>
      <c r="N880" s="60">
        <v>1</v>
      </c>
      <c r="O880" s="60">
        <v>26</v>
      </c>
      <c r="P880" s="61">
        <v>39</v>
      </c>
      <c r="Q880" s="62">
        <v>24.69</v>
      </c>
      <c r="R880" s="63">
        <v>962.91</v>
      </c>
      <c r="S880" s="62">
        <v>7329.15</v>
      </c>
      <c r="T880" s="68">
        <f t="shared" si="276"/>
        <v>40.310324999999999</v>
      </c>
      <c r="U880" s="67">
        <v>7.34</v>
      </c>
      <c r="V880" s="66" t="s">
        <v>45</v>
      </c>
      <c r="W880" s="63">
        <v>0</v>
      </c>
      <c r="X880" s="93">
        <f t="shared" si="279"/>
        <v>158.33999999999997</v>
      </c>
      <c r="Y880" s="94">
        <f t="shared" si="280"/>
        <v>158.33999999999997</v>
      </c>
      <c r="Z880" s="68">
        <f t="shared" ref="Z880:Z881" si="293">P880*3.53</f>
        <v>137.66999999999999</v>
      </c>
      <c r="AA880" s="69">
        <f t="shared" si="277"/>
        <v>1464.9103250000001</v>
      </c>
      <c r="AB880" s="102"/>
      <c r="AC880" s="95" t="s">
        <v>3651</v>
      </c>
    </row>
    <row r="881" spans="1:29" x14ac:dyDescent="0.25">
      <c r="A881" s="96"/>
      <c r="B881" s="54">
        <v>80520</v>
      </c>
      <c r="C881" s="54" t="s">
        <v>3652</v>
      </c>
      <c r="D881" s="54" t="s">
        <v>3653</v>
      </c>
      <c r="E881" s="55">
        <v>45134</v>
      </c>
      <c r="F881" s="56" t="s">
        <v>44</v>
      </c>
      <c r="G881" s="54" t="s">
        <v>0</v>
      </c>
      <c r="H881" s="57" t="s">
        <v>78</v>
      </c>
      <c r="I881" s="58" t="s">
        <v>14</v>
      </c>
      <c r="J881" s="54" t="s">
        <v>10</v>
      </c>
      <c r="K881" s="59">
        <v>0.26</v>
      </c>
      <c r="L881" s="59">
        <v>0.18</v>
      </c>
      <c r="M881" s="59">
        <v>0.43</v>
      </c>
      <c r="N881" s="60">
        <v>1</v>
      </c>
      <c r="O881" s="60">
        <v>3</v>
      </c>
      <c r="P881" s="61">
        <v>3</v>
      </c>
      <c r="Q881" s="62">
        <v>28.21</v>
      </c>
      <c r="R881" s="63">
        <v>189.68</v>
      </c>
      <c r="S881" s="62">
        <v>418</v>
      </c>
      <c r="T881" s="68">
        <f t="shared" si="276"/>
        <v>2.2990000000000004</v>
      </c>
      <c r="U881" s="67">
        <v>7.34</v>
      </c>
      <c r="V881" s="66" t="s">
        <v>45</v>
      </c>
      <c r="W881" s="63">
        <v>0</v>
      </c>
      <c r="X881" s="93">
        <f t="shared" si="279"/>
        <v>12.18</v>
      </c>
      <c r="Y881" s="94">
        <f t="shared" si="280"/>
        <v>12.18</v>
      </c>
      <c r="Z881" s="68">
        <f t="shared" si="293"/>
        <v>10.59</v>
      </c>
      <c r="AA881" s="69">
        <f t="shared" si="277"/>
        <v>234.26900000000003</v>
      </c>
      <c r="AB881" s="102"/>
      <c r="AC881" s="95" t="s">
        <v>3627</v>
      </c>
    </row>
    <row r="882" spans="1:29" x14ac:dyDescent="0.25">
      <c r="A882" s="96"/>
      <c r="B882" s="54">
        <v>80920</v>
      </c>
      <c r="C882" s="54" t="s">
        <v>3654</v>
      </c>
      <c r="D882" s="54" t="s">
        <v>3655</v>
      </c>
      <c r="E882" s="55">
        <v>45138</v>
      </c>
      <c r="F882" s="56" t="s">
        <v>44</v>
      </c>
      <c r="G882" s="54" t="s">
        <v>0</v>
      </c>
      <c r="H882" s="57" t="s">
        <v>56</v>
      </c>
      <c r="I882" s="58" t="s">
        <v>5</v>
      </c>
      <c r="J882" s="54" t="s">
        <v>3</v>
      </c>
      <c r="K882" s="59">
        <v>0.32</v>
      </c>
      <c r="L882" s="59">
        <v>0.3</v>
      </c>
      <c r="M882" s="59">
        <v>0.4</v>
      </c>
      <c r="N882" s="60">
        <v>1</v>
      </c>
      <c r="O882" s="60">
        <v>5</v>
      </c>
      <c r="P882" s="61">
        <v>6</v>
      </c>
      <c r="Q882" s="62">
        <v>15.21</v>
      </c>
      <c r="R882" s="63">
        <v>122.23</v>
      </c>
      <c r="S882" s="62">
        <v>160000</v>
      </c>
      <c r="T882" s="68">
        <f t="shared" si="276"/>
        <v>880.00000000000011</v>
      </c>
      <c r="U882" s="67">
        <v>7.34</v>
      </c>
      <c r="V882" s="66" t="s">
        <v>64</v>
      </c>
      <c r="W882" s="63">
        <f t="shared" ref="W882:W884" si="294">P882*3.53</f>
        <v>21.18</v>
      </c>
      <c r="X882" s="93">
        <f t="shared" si="279"/>
        <v>24.36</v>
      </c>
      <c r="Y882" s="94">
        <f t="shared" si="280"/>
        <v>24.36</v>
      </c>
      <c r="Z882" s="68">
        <v>0</v>
      </c>
      <c r="AA882" s="69">
        <f t="shared" si="277"/>
        <v>1079.47</v>
      </c>
      <c r="AB882" s="102"/>
      <c r="AC882" s="95" t="s">
        <v>3656</v>
      </c>
    </row>
    <row r="883" spans="1:29" x14ac:dyDescent="0.25">
      <c r="A883" s="96"/>
      <c r="B883" s="54">
        <v>80921</v>
      </c>
      <c r="C883" s="54" t="s">
        <v>3657</v>
      </c>
      <c r="D883" s="54" t="s">
        <v>3658</v>
      </c>
      <c r="E883" s="55">
        <v>45138</v>
      </c>
      <c r="F883" s="56" t="s">
        <v>44</v>
      </c>
      <c r="G883" s="54" t="s">
        <v>0</v>
      </c>
      <c r="H883" s="57" t="s">
        <v>56</v>
      </c>
      <c r="I883" s="58" t="s">
        <v>5</v>
      </c>
      <c r="J883" s="54" t="s">
        <v>3</v>
      </c>
      <c r="K883" s="59">
        <v>0.32</v>
      </c>
      <c r="L883" s="59">
        <v>0.39</v>
      </c>
      <c r="M883" s="59">
        <v>0.4</v>
      </c>
      <c r="N883" s="60">
        <v>1</v>
      </c>
      <c r="O883" s="60">
        <v>5</v>
      </c>
      <c r="P883" s="61">
        <v>8</v>
      </c>
      <c r="Q883" s="62">
        <v>15.21</v>
      </c>
      <c r="R883" s="63">
        <v>122.23</v>
      </c>
      <c r="S883" s="62">
        <v>160000</v>
      </c>
      <c r="T883" s="68">
        <f t="shared" si="276"/>
        <v>880.00000000000011</v>
      </c>
      <c r="U883" s="67">
        <v>7.34</v>
      </c>
      <c r="V883" s="66" t="s">
        <v>64</v>
      </c>
      <c r="W883" s="63">
        <f t="shared" si="294"/>
        <v>28.24</v>
      </c>
      <c r="X883" s="93">
        <f t="shared" si="279"/>
        <v>32.479999999999997</v>
      </c>
      <c r="Y883" s="94">
        <f t="shared" si="280"/>
        <v>32.479999999999997</v>
      </c>
      <c r="Z883" s="68">
        <v>0</v>
      </c>
      <c r="AA883" s="69">
        <f t="shared" si="277"/>
        <v>1102.7700000000002</v>
      </c>
      <c r="AB883" s="102"/>
      <c r="AC883" s="95" t="s">
        <v>3656</v>
      </c>
    </row>
    <row r="884" spans="1:29" x14ac:dyDescent="0.25">
      <c r="A884" s="96"/>
      <c r="B884" s="54">
        <v>80922</v>
      </c>
      <c r="C884" s="54" t="s">
        <v>3659</v>
      </c>
      <c r="D884" s="54" t="s">
        <v>3660</v>
      </c>
      <c r="E884" s="55">
        <v>45138</v>
      </c>
      <c r="F884" s="56" t="s">
        <v>44</v>
      </c>
      <c r="G884" s="54" t="s">
        <v>0</v>
      </c>
      <c r="H884" s="57" t="s">
        <v>56</v>
      </c>
      <c r="I884" s="58" t="s">
        <v>5</v>
      </c>
      <c r="J884" s="54" t="s">
        <v>3</v>
      </c>
      <c r="K884" s="59">
        <v>0.32</v>
      </c>
      <c r="L884" s="59">
        <v>0.39</v>
      </c>
      <c r="M884" s="59">
        <v>0.4</v>
      </c>
      <c r="N884" s="60">
        <v>1</v>
      </c>
      <c r="O884" s="60">
        <v>5</v>
      </c>
      <c r="P884" s="61">
        <v>8</v>
      </c>
      <c r="Q884" s="62">
        <v>15.21</v>
      </c>
      <c r="R884" s="63">
        <v>122.23</v>
      </c>
      <c r="S884" s="62">
        <v>160000</v>
      </c>
      <c r="T884" s="68">
        <f t="shared" si="276"/>
        <v>880.00000000000011</v>
      </c>
      <c r="U884" s="67">
        <v>7.34</v>
      </c>
      <c r="V884" s="66" t="s">
        <v>64</v>
      </c>
      <c r="W884" s="63">
        <f t="shared" si="294"/>
        <v>28.24</v>
      </c>
      <c r="X884" s="93">
        <f t="shared" si="279"/>
        <v>32.479999999999997</v>
      </c>
      <c r="Y884" s="94">
        <f t="shared" si="280"/>
        <v>32.479999999999997</v>
      </c>
      <c r="Z884" s="68">
        <v>0</v>
      </c>
      <c r="AA884" s="69">
        <f t="shared" si="277"/>
        <v>1102.7700000000002</v>
      </c>
      <c r="AB884" s="102"/>
      <c r="AC884" s="95" t="s">
        <v>3656</v>
      </c>
    </row>
    <row r="885" spans="1:29" x14ac:dyDescent="0.25">
      <c r="A885" s="96"/>
      <c r="B885" s="54">
        <v>80919</v>
      </c>
      <c r="C885" s="54" t="s">
        <v>3661</v>
      </c>
      <c r="D885" s="54" t="s">
        <v>3662</v>
      </c>
      <c r="E885" s="55">
        <v>45138</v>
      </c>
      <c r="F885" s="56" t="s">
        <v>44</v>
      </c>
      <c r="G885" s="54" t="s">
        <v>0</v>
      </c>
      <c r="H885" s="57" t="s">
        <v>81</v>
      </c>
      <c r="I885" s="58" t="s">
        <v>5</v>
      </c>
      <c r="J885" s="54" t="s">
        <v>10</v>
      </c>
      <c r="K885" s="59">
        <v>0.32</v>
      </c>
      <c r="L885" s="59">
        <v>0.39</v>
      </c>
      <c r="M885" s="59">
        <v>0.4</v>
      </c>
      <c r="N885" s="60">
        <v>1</v>
      </c>
      <c r="O885" s="60">
        <v>5</v>
      </c>
      <c r="P885" s="61">
        <v>8</v>
      </c>
      <c r="Q885" s="62">
        <v>15.21</v>
      </c>
      <c r="R885" s="63">
        <v>122.23</v>
      </c>
      <c r="S885" s="62">
        <v>160000</v>
      </c>
      <c r="T885" s="68">
        <f t="shared" si="276"/>
        <v>880.00000000000011</v>
      </c>
      <c r="U885" s="67">
        <v>7.34</v>
      </c>
      <c r="V885" s="66" t="s">
        <v>45</v>
      </c>
      <c r="W885" s="63">
        <v>0</v>
      </c>
      <c r="X885" s="93">
        <f t="shared" si="279"/>
        <v>32.479999999999997</v>
      </c>
      <c r="Y885" s="94">
        <f t="shared" si="280"/>
        <v>32.479999999999997</v>
      </c>
      <c r="Z885" s="68">
        <f t="shared" ref="Z885:Z886" si="295">P885*3.53</f>
        <v>28.24</v>
      </c>
      <c r="AA885" s="69">
        <f t="shared" si="277"/>
        <v>1102.7700000000002</v>
      </c>
      <c r="AB885" s="102"/>
      <c r="AC885" s="95" t="s">
        <v>3656</v>
      </c>
    </row>
    <row r="886" spans="1:29" x14ac:dyDescent="0.25">
      <c r="A886" s="96"/>
      <c r="B886" s="54">
        <v>80915</v>
      </c>
      <c r="C886" s="54" t="s">
        <v>3663</v>
      </c>
      <c r="D886" s="54" t="s">
        <v>3664</v>
      </c>
      <c r="E886" s="55">
        <v>45138</v>
      </c>
      <c r="F886" s="56" t="s">
        <v>44</v>
      </c>
      <c r="G886" s="54" t="s">
        <v>0</v>
      </c>
      <c r="H886" s="57" t="s">
        <v>97</v>
      </c>
      <c r="I886" s="58" t="s">
        <v>15</v>
      </c>
      <c r="J886" s="54" t="s">
        <v>10</v>
      </c>
      <c r="K886" s="59">
        <v>0.32</v>
      </c>
      <c r="L886" s="59">
        <v>0.39</v>
      </c>
      <c r="M886" s="59">
        <v>0.4</v>
      </c>
      <c r="N886" s="60">
        <v>1</v>
      </c>
      <c r="O886" s="60">
        <v>5</v>
      </c>
      <c r="P886" s="61">
        <v>8</v>
      </c>
      <c r="Q886" s="62">
        <v>12.09</v>
      </c>
      <c r="R886" s="63">
        <v>108.12</v>
      </c>
      <c r="S886" s="62">
        <v>160000</v>
      </c>
      <c r="T886" s="68">
        <f t="shared" si="276"/>
        <v>880.00000000000011</v>
      </c>
      <c r="U886" s="67">
        <v>7.34</v>
      </c>
      <c r="V886" s="66" t="s">
        <v>45</v>
      </c>
      <c r="W886" s="63">
        <v>0</v>
      </c>
      <c r="X886" s="93">
        <f t="shared" si="279"/>
        <v>32.479999999999997</v>
      </c>
      <c r="Y886" s="94">
        <f t="shared" si="280"/>
        <v>32.479999999999997</v>
      </c>
      <c r="Z886" s="68">
        <f t="shared" si="295"/>
        <v>28.24</v>
      </c>
      <c r="AA886" s="69">
        <f t="shared" si="277"/>
        <v>1088.6600000000001</v>
      </c>
      <c r="AB886" s="102"/>
      <c r="AC886" s="95" t="s">
        <v>3665</v>
      </c>
    </row>
    <row r="887" spans="1:29" x14ac:dyDescent="0.25">
      <c r="A887" s="96"/>
      <c r="B887" s="54">
        <v>80923</v>
      </c>
      <c r="C887" s="54" t="s">
        <v>3666</v>
      </c>
      <c r="D887" s="54" t="s">
        <v>3667</v>
      </c>
      <c r="E887" s="55">
        <v>45138</v>
      </c>
      <c r="F887" s="56" t="s">
        <v>44</v>
      </c>
      <c r="G887" s="54" t="s">
        <v>0</v>
      </c>
      <c r="H887" s="57" t="s">
        <v>62</v>
      </c>
      <c r="I887" s="58" t="s">
        <v>15</v>
      </c>
      <c r="J887" s="54" t="s">
        <v>3</v>
      </c>
      <c r="K887" s="59">
        <v>0.32</v>
      </c>
      <c r="L887" s="59">
        <v>0.39</v>
      </c>
      <c r="M887" s="59">
        <v>0.4</v>
      </c>
      <c r="N887" s="60">
        <v>1</v>
      </c>
      <c r="O887" s="60">
        <v>5</v>
      </c>
      <c r="P887" s="61">
        <v>8</v>
      </c>
      <c r="Q887" s="62">
        <v>12.09</v>
      </c>
      <c r="R887" s="63">
        <v>108.12</v>
      </c>
      <c r="S887" s="62">
        <v>160000</v>
      </c>
      <c r="T887" s="68">
        <f t="shared" si="276"/>
        <v>880.00000000000011</v>
      </c>
      <c r="U887" s="67">
        <v>7.34</v>
      </c>
      <c r="V887" s="66" t="s">
        <v>64</v>
      </c>
      <c r="W887" s="63">
        <f t="shared" ref="W887:W890" si="296">P887*3.53</f>
        <v>28.24</v>
      </c>
      <c r="X887" s="93">
        <f t="shared" si="279"/>
        <v>32.479999999999997</v>
      </c>
      <c r="Y887" s="94">
        <f t="shared" si="280"/>
        <v>32.479999999999997</v>
      </c>
      <c r="Z887" s="68">
        <v>0</v>
      </c>
      <c r="AA887" s="69">
        <f t="shared" si="277"/>
        <v>1088.6600000000001</v>
      </c>
      <c r="AB887" s="102"/>
      <c r="AC887" s="95" t="s">
        <v>3665</v>
      </c>
    </row>
    <row r="888" spans="1:29" x14ac:dyDescent="0.25">
      <c r="A888" s="96"/>
      <c r="B888" s="54">
        <v>80491</v>
      </c>
      <c r="C888" s="54" t="s">
        <v>3668</v>
      </c>
      <c r="D888" s="54" t="s">
        <v>3669</v>
      </c>
      <c r="E888" s="55">
        <v>45134</v>
      </c>
      <c r="F888" s="56" t="s">
        <v>44</v>
      </c>
      <c r="G888" s="54" t="s">
        <v>0</v>
      </c>
      <c r="H888" s="57" t="s">
        <v>70</v>
      </c>
      <c r="I888" s="58" t="s">
        <v>14</v>
      </c>
      <c r="J888" s="54" t="s">
        <v>3</v>
      </c>
      <c r="K888" s="59">
        <v>0.62</v>
      </c>
      <c r="L888" s="59">
        <v>0.56000000000000005</v>
      </c>
      <c r="M888" s="59">
        <v>0.85</v>
      </c>
      <c r="N888" s="60">
        <v>1</v>
      </c>
      <c r="O888" s="60">
        <v>22</v>
      </c>
      <c r="P888" s="61">
        <v>49</v>
      </c>
      <c r="Q888" s="62">
        <v>24.69</v>
      </c>
      <c r="R888" s="63">
        <v>1209.81</v>
      </c>
      <c r="S888" s="62">
        <v>5201.7700000000004</v>
      </c>
      <c r="T888" s="68">
        <f t="shared" si="276"/>
        <v>28.609735000000004</v>
      </c>
      <c r="U888" s="67">
        <v>7.34</v>
      </c>
      <c r="V888" s="66" t="s">
        <v>64</v>
      </c>
      <c r="W888" s="63">
        <f t="shared" si="296"/>
        <v>172.97</v>
      </c>
      <c r="X888" s="93">
        <f t="shared" si="279"/>
        <v>198.93999999999997</v>
      </c>
      <c r="Y888" s="94">
        <f t="shared" si="280"/>
        <v>198.93999999999997</v>
      </c>
      <c r="Z888" s="68">
        <v>0</v>
      </c>
      <c r="AA888" s="69">
        <f t="shared" si="277"/>
        <v>1816.609735</v>
      </c>
      <c r="AB888" s="102"/>
      <c r="AC888" s="95" t="s">
        <v>1771</v>
      </c>
    </row>
    <row r="889" spans="1:29" x14ac:dyDescent="0.25">
      <c r="A889" s="96"/>
      <c r="B889" s="54">
        <v>80471</v>
      </c>
      <c r="C889" s="54" t="s">
        <v>3670</v>
      </c>
      <c r="D889" s="54" t="s">
        <v>3671</v>
      </c>
      <c r="E889" s="55">
        <v>45133</v>
      </c>
      <c r="F889" s="56" t="s">
        <v>44</v>
      </c>
      <c r="G889" s="54" t="s">
        <v>0</v>
      </c>
      <c r="H889" s="57" t="s">
        <v>67</v>
      </c>
      <c r="I889" s="58" t="s">
        <v>22</v>
      </c>
      <c r="J889" s="54" t="s">
        <v>3</v>
      </c>
      <c r="K889" s="59">
        <v>0.56999999999999995</v>
      </c>
      <c r="L889" s="59">
        <v>0.49</v>
      </c>
      <c r="M889" s="59">
        <v>0.83</v>
      </c>
      <c r="N889" s="60">
        <v>1</v>
      </c>
      <c r="O889" s="60">
        <v>14</v>
      </c>
      <c r="P889" s="61">
        <v>39</v>
      </c>
      <c r="Q889" s="62">
        <v>22.58</v>
      </c>
      <c r="R889" s="63">
        <v>880.62</v>
      </c>
      <c r="S889" s="62">
        <v>141219.69</v>
      </c>
      <c r="T889" s="68">
        <f t="shared" si="276"/>
        <v>776.70829500000013</v>
      </c>
      <c r="U889" s="67">
        <v>7.34</v>
      </c>
      <c r="V889" s="66" t="s">
        <v>64</v>
      </c>
      <c r="W889" s="63">
        <f t="shared" si="296"/>
        <v>137.66999999999999</v>
      </c>
      <c r="X889" s="93">
        <f t="shared" si="279"/>
        <v>158.33999999999997</v>
      </c>
      <c r="Y889" s="94">
        <f t="shared" si="280"/>
        <v>158.33999999999997</v>
      </c>
      <c r="Z889" s="68">
        <v>0</v>
      </c>
      <c r="AA889" s="69">
        <f t="shared" si="277"/>
        <v>2119.0182950000003</v>
      </c>
      <c r="AB889" s="102"/>
      <c r="AC889" s="95" t="s">
        <v>3672</v>
      </c>
    </row>
    <row r="890" spans="1:29" x14ac:dyDescent="0.25">
      <c r="A890" s="96"/>
      <c r="B890" s="54">
        <v>80477</v>
      </c>
      <c r="C890" s="54" t="s">
        <v>3673</v>
      </c>
      <c r="D890" s="54" t="s">
        <v>3674</v>
      </c>
      <c r="E890" s="55">
        <v>45133</v>
      </c>
      <c r="F890" s="56" t="s">
        <v>44</v>
      </c>
      <c r="G890" s="54" t="s">
        <v>0</v>
      </c>
      <c r="H890" s="57" t="s">
        <v>75</v>
      </c>
      <c r="I890" s="58" t="s">
        <v>20</v>
      </c>
      <c r="J890" s="54" t="s">
        <v>3</v>
      </c>
      <c r="K890" s="59">
        <v>0.56999999999999995</v>
      </c>
      <c r="L890" s="59">
        <v>0.49</v>
      </c>
      <c r="M890" s="59">
        <v>0.83</v>
      </c>
      <c r="N890" s="60">
        <v>6</v>
      </c>
      <c r="O890" s="60">
        <v>92</v>
      </c>
      <c r="P890" s="61">
        <v>232</v>
      </c>
      <c r="Q890" s="62">
        <v>19.649999999999999</v>
      </c>
      <c r="R890" s="63">
        <v>4558.8</v>
      </c>
      <c r="S890" s="62">
        <v>1129796.25</v>
      </c>
      <c r="T890" s="68">
        <f t="shared" si="276"/>
        <v>6213.8793750000004</v>
      </c>
      <c r="U890" s="67">
        <v>7.34</v>
      </c>
      <c r="V890" s="66" t="s">
        <v>64</v>
      </c>
      <c r="W890" s="63">
        <f t="shared" si="296"/>
        <v>818.95999999999992</v>
      </c>
      <c r="X890" s="93">
        <f t="shared" si="279"/>
        <v>941.92</v>
      </c>
      <c r="Y890" s="94">
        <f t="shared" si="280"/>
        <v>941.92</v>
      </c>
      <c r="Z890" s="68">
        <v>0</v>
      </c>
      <c r="AA890" s="69">
        <f t="shared" si="277"/>
        <v>13482.819374999999</v>
      </c>
      <c r="AB890" s="102"/>
      <c r="AC890" s="95" t="s">
        <v>3675</v>
      </c>
    </row>
    <row r="891" spans="1:29" x14ac:dyDescent="0.25">
      <c r="A891" s="96"/>
      <c r="B891" s="54">
        <v>80475</v>
      </c>
      <c r="C891" s="54" t="s">
        <v>3676</v>
      </c>
      <c r="D891" s="54" t="s">
        <v>3677</v>
      </c>
      <c r="E891" s="55">
        <v>45133</v>
      </c>
      <c r="F891" s="56" t="s">
        <v>44</v>
      </c>
      <c r="G891" s="54" t="s">
        <v>0</v>
      </c>
      <c r="H891" s="57" t="s">
        <v>50</v>
      </c>
      <c r="I891" s="58" t="s">
        <v>15</v>
      </c>
      <c r="J891" s="54" t="s">
        <v>10</v>
      </c>
      <c r="K891" s="59">
        <v>0</v>
      </c>
      <c r="L891" s="59">
        <v>0</v>
      </c>
      <c r="M891" s="59">
        <v>0</v>
      </c>
      <c r="N891" s="60">
        <v>8</v>
      </c>
      <c r="O891" s="60">
        <v>138</v>
      </c>
      <c r="P891" s="61">
        <v>316</v>
      </c>
      <c r="Q891" s="62">
        <v>8.11</v>
      </c>
      <c r="R891" s="63">
        <v>2562.7600000000002</v>
      </c>
      <c r="S891" s="62">
        <v>1694694.37</v>
      </c>
      <c r="T891" s="68">
        <f t="shared" si="276"/>
        <v>9320.8190350000023</v>
      </c>
      <c r="U891" s="67">
        <v>7.34</v>
      </c>
      <c r="V891" s="66" t="s">
        <v>45</v>
      </c>
      <c r="W891" s="63">
        <v>0</v>
      </c>
      <c r="X891" s="93">
        <f t="shared" si="279"/>
        <v>1282.9599999999998</v>
      </c>
      <c r="Y891" s="94">
        <f t="shared" si="280"/>
        <v>1282.9599999999998</v>
      </c>
      <c r="Z891" s="68">
        <f t="shared" ref="Z891" si="297">P891*3.53</f>
        <v>1115.48</v>
      </c>
      <c r="AA891" s="69">
        <f t="shared" si="277"/>
        <v>15572.319035</v>
      </c>
      <c r="AB891" s="102"/>
      <c r="AC891" s="95" t="s">
        <v>3678</v>
      </c>
    </row>
    <row r="892" spans="1:29" x14ac:dyDescent="0.25">
      <c r="A892" s="96"/>
      <c r="B892" s="54">
        <v>79170</v>
      </c>
      <c r="C892" s="54" t="s">
        <v>3679</v>
      </c>
      <c r="D892" s="54" t="s">
        <v>3680</v>
      </c>
      <c r="E892" s="55">
        <v>45125</v>
      </c>
      <c r="F892" s="56" t="s">
        <v>44</v>
      </c>
      <c r="G892" s="54" t="s">
        <v>0</v>
      </c>
      <c r="H892" s="57" t="s">
        <v>61</v>
      </c>
      <c r="I892" s="58" t="s">
        <v>24</v>
      </c>
      <c r="J892" s="54" t="s">
        <v>3</v>
      </c>
      <c r="K892" s="59">
        <v>0.21</v>
      </c>
      <c r="L892" s="59">
        <v>0.35</v>
      </c>
      <c r="M892" s="59">
        <v>0.21</v>
      </c>
      <c r="N892" s="60">
        <v>1</v>
      </c>
      <c r="O892" s="60">
        <v>1</v>
      </c>
      <c r="P892" s="61">
        <v>3</v>
      </c>
      <c r="Q892" s="62">
        <v>21.26</v>
      </c>
      <c r="R892" s="63">
        <v>148.41</v>
      </c>
      <c r="S892" s="62">
        <v>3067.68</v>
      </c>
      <c r="T892" s="68">
        <f t="shared" si="276"/>
        <v>16.872240000000001</v>
      </c>
      <c r="U892" s="67">
        <v>7.34</v>
      </c>
      <c r="V892" s="66" t="s">
        <v>45</v>
      </c>
      <c r="W892" s="63">
        <v>0</v>
      </c>
      <c r="X892" s="93">
        <f t="shared" si="279"/>
        <v>12.18</v>
      </c>
      <c r="Y892" s="94">
        <f t="shared" si="280"/>
        <v>12.18</v>
      </c>
      <c r="Z892" s="68">
        <v>0</v>
      </c>
      <c r="AA892" s="69">
        <f t="shared" si="277"/>
        <v>196.98224000000002</v>
      </c>
      <c r="AB892" s="102"/>
      <c r="AC892" s="95" t="s">
        <v>3681</v>
      </c>
    </row>
    <row r="893" spans="1:29" x14ac:dyDescent="0.25">
      <c r="A893" s="96"/>
      <c r="B893" s="54">
        <v>80367</v>
      </c>
      <c r="C893" s="54" t="s">
        <v>3682</v>
      </c>
      <c r="D893" s="54" t="s">
        <v>3683</v>
      </c>
      <c r="E893" s="55">
        <v>45133</v>
      </c>
      <c r="F893" s="56" t="s">
        <v>44</v>
      </c>
      <c r="G893" s="54" t="s">
        <v>0</v>
      </c>
      <c r="H893" s="57" t="s">
        <v>58</v>
      </c>
      <c r="I893" s="58" t="s">
        <v>17</v>
      </c>
      <c r="J893" s="54" t="s">
        <v>3</v>
      </c>
      <c r="K893" s="59">
        <v>0.34</v>
      </c>
      <c r="L893" s="59">
        <v>0.24</v>
      </c>
      <c r="M893" s="59">
        <v>0.49</v>
      </c>
      <c r="N893" s="60">
        <v>1</v>
      </c>
      <c r="O893" s="60">
        <v>9</v>
      </c>
      <c r="P893" s="61">
        <v>9</v>
      </c>
      <c r="Q893" s="62">
        <v>16.190000000000001</v>
      </c>
      <c r="R893" s="63">
        <v>145.71</v>
      </c>
      <c r="S893" s="62">
        <v>2122</v>
      </c>
      <c r="T893" s="68">
        <f t="shared" si="276"/>
        <v>11.671000000000001</v>
      </c>
      <c r="U893" s="67">
        <v>7.34</v>
      </c>
      <c r="V893" s="66" t="s">
        <v>45</v>
      </c>
      <c r="W893" s="63">
        <v>0</v>
      </c>
      <c r="X893" s="93">
        <f t="shared" si="279"/>
        <v>36.54</v>
      </c>
      <c r="Y893" s="94">
        <f t="shared" si="280"/>
        <v>36.54</v>
      </c>
      <c r="Z893" s="68">
        <v>0</v>
      </c>
      <c r="AA893" s="69">
        <f t="shared" si="277"/>
        <v>237.80099999999999</v>
      </c>
      <c r="AB893" s="102"/>
      <c r="AC893" s="95" t="s">
        <v>3684</v>
      </c>
    </row>
    <row r="894" spans="1:29" x14ac:dyDescent="0.25">
      <c r="A894" s="96"/>
      <c r="B894" s="54">
        <v>79169</v>
      </c>
      <c r="C894" s="54" t="s">
        <v>3685</v>
      </c>
      <c r="D894" s="54" t="s">
        <v>3686</v>
      </c>
      <c r="E894" s="55">
        <v>45125</v>
      </c>
      <c r="F894" s="56" t="s">
        <v>44</v>
      </c>
      <c r="G894" s="54" t="s">
        <v>0</v>
      </c>
      <c r="H894" s="57" t="s">
        <v>61</v>
      </c>
      <c r="I894" s="58" t="s">
        <v>24</v>
      </c>
      <c r="J894" s="54" t="s">
        <v>3</v>
      </c>
      <c r="K894" s="59">
        <v>0</v>
      </c>
      <c r="L894" s="59">
        <v>0</v>
      </c>
      <c r="M894" s="59">
        <v>0</v>
      </c>
      <c r="N894" s="60">
        <v>4</v>
      </c>
      <c r="O894" s="60">
        <v>8</v>
      </c>
      <c r="P894" s="61">
        <v>18</v>
      </c>
      <c r="Q894" s="62">
        <v>21.26</v>
      </c>
      <c r="R894" s="63">
        <v>382.68</v>
      </c>
      <c r="S894" s="62">
        <v>15238.8</v>
      </c>
      <c r="T894" s="68">
        <f t="shared" si="276"/>
        <v>83.813400000000001</v>
      </c>
      <c r="U894" s="67">
        <v>7.34</v>
      </c>
      <c r="V894" s="66" t="s">
        <v>45</v>
      </c>
      <c r="W894" s="63">
        <v>0</v>
      </c>
      <c r="X894" s="93">
        <f t="shared" si="279"/>
        <v>73.08</v>
      </c>
      <c r="Y894" s="94">
        <f t="shared" si="280"/>
        <v>73.08</v>
      </c>
      <c r="Z894" s="68">
        <v>0</v>
      </c>
      <c r="AA894" s="69">
        <f t="shared" si="277"/>
        <v>619.99340000000007</v>
      </c>
      <c r="AB894" s="102"/>
      <c r="AC894" s="95" t="s">
        <v>3681</v>
      </c>
    </row>
    <row r="895" spans="1:29" x14ac:dyDescent="0.25">
      <c r="A895" s="96"/>
      <c r="B895" s="54">
        <v>80342</v>
      </c>
      <c r="C895" s="54" t="s">
        <v>3687</v>
      </c>
      <c r="D895" s="54" t="s">
        <v>3688</v>
      </c>
      <c r="E895" s="55">
        <v>45133</v>
      </c>
      <c r="F895" s="56" t="s">
        <v>44</v>
      </c>
      <c r="G895" s="54" t="s">
        <v>0</v>
      </c>
      <c r="H895" s="57" t="s">
        <v>53</v>
      </c>
      <c r="I895" s="58" t="s">
        <v>28</v>
      </c>
      <c r="J895" s="54" t="s">
        <v>3</v>
      </c>
      <c r="K895" s="59">
        <v>0.56999999999999995</v>
      </c>
      <c r="L895" s="59">
        <v>0.49</v>
      </c>
      <c r="M895" s="59">
        <v>0.83</v>
      </c>
      <c r="N895" s="60">
        <v>63</v>
      </c>
      <c r="O895" s="60">
        <v>1827</v>
      </c>
      <c r="P895" s="61">
        <v>2434</v>
      </c>
      <c r="Q895" s="62">
        <v>16.600000000000001</v>
      </c>
      <c r="R895" s="63">
        <v>40404.400000000001</v>
      </c>
      <c r="S895" s="62">
        <v>357622.14</v>
      </c>
      <c r="T895" s="68">
        <f t="shared" si="276"/>
        <v>1966.9217700000004</v>
      </c>
      <c r="U895" s="67">
        <v>7.34</v>
      </c>
      <c r="V895" s="66" t="s">
        <v>45</v>
      </c>
      <c r="W895" s="63">
        <v>0</v>
      </c>
      <c r="X895" s="93">
        <f t="shared" si="279"/>
        <v>9882.0399999999991</v>
      </c>
      <c r="Y895" s="94">
        <f t="shared" si="280"/>
        <v>9882.0399999999991</v>
      </c>
      <c r="Z895" s="68">
        <v>0</v>
      </c>
      <c r="AA895" s="69">
        <f t="shared" si="277"/>
        <v>62142.741770000001</v>
      </c>
      <c r="AB895" s="102"/>
      <c r="AC895" s="95" t="s">
        <v>3689</v>
      </c>
    </row>
    <row r="896" spans="1:29" x14ac:dyDescent="0.25">
      <c r="A896" s="96"/>
      <c r="B896" s="54">
        <v>80157</v>
      </c>
      <c r="C896" s="54" t="s">
        <v>3690</v>
      </c>
      <c r="D896" s="54" t="s">
        <v>3691</v>
      </c>
      <c r="E896" s="55">
        <v>45132</v>
      </c>
      <c r="F896" s="56" t="s">
        <v>44</v>
      </c>
      <c r="G896" s="54" t="s">
        <v>0</v>
      </c>
      <c r="H896" s="57" t="s">
        <v>76</v>
      </c>
      <c r="I896" s="58" t="s">
        <v>29</v>
      </c>
      <c r="J896" s="54" t="s">
        <v>3</v>
      </c>
      <c r="K896" s="59">
        <v>0</v>
      </c>
      <c r="L896" s="59">
        <v>0</v>
      </c>
      <c r="M896" s="59">
        <v>0</v>
      </c>
      <c r="N896" s="60">
        <v>3</v>
      </c>
      <c r="O896" s="60">
        <v>13</v>
      </c>
      <c r="P896" s="61">
        <v>27</v>
      </c>
      <c r="Q896" s="62">
        <v>27.22</v>
      </c>
      <c r="R896" s="63">
        <v>734.94</v>
      </c>
      <c r="S896" s="62">
        <v>62765.22</v>
      </c>
      <c r="T896" s="68">
        <f t="shared" si="276"/>
        <v>345.20871000000005</v>
      </c>
      <c r="U896" s="67">
        <v>7.34</v>
      </c>
      <c r="V896" s="66" t="s">
        <v>45</v>
      </c>
      <c r="W896" s="63">
        <v>0</v>
      </c>
      <c r="X896" s="93">
        <f t="shared" si="279"/>
        <v>109.61999999999999</v>
      </c>
      <c r="Y896" s="94">
        <f t="shared" si="280"/>
        <v>109.61999999999999</v>
      </c>
      <c r="Z896" s="68">
        <v>0</v>
      </c>
      <c r="AA896" s="69">
        <f t="shared" si="277"/>
        <v>1306.7287099999999</v>
      </c>
      <c r="AB896" s="102"/>
      <c r="AC896" s="95" t="s">
        <v>3692</v>
      </c>
    </row>
    <row r="897" spans="1:29" x14ac:dyDescent="0.25">
      <c r="A897" s="96"/>
      <c r="B897" s="54">
        <v>80081</v>
      </c>
      <c r="C897" s="54" t="s">
        <v>3693</v>
      </c>
      <c r="D897" s="54" t="s">
        <v>3694</v>
      </c>
      <c r="E897" s="55">
        <v>45131</v>
      </c>
      <c r="F897" s="56" t="s">
        <v>44</v>
      </c>
      <c r="G897" s="54" t="s">
        <v>0</v>
      </c>
      <c r="H897" s="57" t="s">
        <v>63</v>
      </c>
      <c r="I897" s="58" t="s">
        <v>8</v>
      </c>
      <c r="J897" s="54" t="s">
        <v>10</v>
      </c>
      <c r="K897" s="59">
        <v>0.32</v>
      </c>
      <c r="L897" s="59">
        <v>0.39</v>
      </c>
      <c r="M897" s="59">
        <v>0.4</v>
      </c>
      <c r="N897" s="60">
        <v>1</v>
      </c>
      <c r="O897" s="60">
        <v>5</v>
      </c>
      <c r="P897" s="61">
        <v>8</v>
      </c>
      <c r="Q897" s="62">
        <v>27.93</v>
      </c>
      <c r="R897" s="63">
        <v>223.44</v>
      </c>
      <c r="S897" s="62">
        <v>480000</v>
      </c>
      <c r="T897" s="68">
        <f t="shared" si="276"/>
        <v>2640.0000000000005</v>
      </c>
      <c r="U897" s="67">
        <v>7.34</v>
      </c>
      <c r="V897" s="66" t="s">
        <v>64</v>
      </c>
      <c r="W897" s="63">
        <f t="shared" ref="W897" si="298">P897*3.53</f>
        <v>28.24</v>
      </c>
      <c r="X897" s="93">
        <f t="shared" si="279"/>
        <v>32.479999999999997</v>
      </c>
      <c r="Y897" s="94">
        <f t="shared" si="280"/>
        <v>32.479999999999997</v>
      </c>
      <c r="Z897" s="68">
        <f t="shared" ref="Z897" si="299">P897*3.53</f>
        <v>28.24</v>
      </c>
      <c r="AA897" s="69">
        <f t="shared" si="277"/>
        <v>2992.2200000000003</v>
      </c>
      <c r="AB897" s="102"/>
      <c r="AC897" s="95" t="s">
        <v>3695</v>
      </c>
    </row>
    <row r="898" spans="1:29" x14ac:dyDescent="0.25">
      <c r="A898" s="96"/>
      <c r="B898" s="54">
        <v>79153</v>
      </c>
      <c r="C898" s="54" t="s">
        <v>3696</v>
      </c>
      <c r="D898" s="54" t="s">
        <v>3697</v>
      </c>
      <c r="E898" s="55">
        <v>45125</v>
      </c>
      <c r="F898" s="56" t="s">
        <v>44</v>
      </c>
      <c r="G898" s="54" t="s">
        <v>0</v>
      </c>
      <c r="H898" s="57" t="s">
        <v>53</v>
      </c>
      <c r="I898" s="58" t="s">
        <v>28</v>
      </c>
      <c r="J898" s="54" t="s">
        <v>3</v>
      </c>
      <c r="K898" s="59">
        <v>0</v>
      </c>
      <c r="L898" s="59">
        <v>0</v>
      </c>
      <c r="M898" s="59">
        <v>0</v>
      </c>
      <c r="N898" s="60">
        <v>8</v>
      </c>
      <c r="O898" s="60">
        <v>7</v>
      </c>
      <c r="P898" s="61">
        <v>12</v>
      </c>
      <c r="Q898" s="62">
        <v>29.66</v>
      </c>
      <c r="R898" s="63">
        <v>355.92</v>
      </c>
      <c r="S898" s="62">
        <v>73249.59</v>
      </c>
      <c r="T898" s="68">
        <f t="shared" si="276"/>
        <v>402.87274500000001</v>
      </c>
      <c r="U898" s="67">
        <v>7.34</v>
      </c>
      <c r="V898" s="66" t="s">
        <v>45</v>
      </c>
      <c r="W898" s="63">
        <v>0</v>
      </c>
      <c r="X898" s="93">
        <f t="shared" si="279"/>
        <v>48.72</v>
      </c>
      <c r="Y898" s="94">
        <f t="shared" si="280"/>
        <v>48.72</v>
      </c>
      <c r="Z898" s="68">
        <v>0</v>
      </c>
      <c r="AA898" s="69">
        <f t="shared" si="277"/>
        <v>863.57274500000005</v>
      </c>
      <c r="AB898" s="102"/>
      <c r="AC898" s="95" t="s">
        <v>3371</v>
      </c>
    </row>
    <row r="899" spans="1:29" x14ac:dyDescent="0.25">
      <c r="A899" s="96"/>
      <c r="B899" s="54">
        <v>80080</v>
      </c>
      <c r="C899" s="54" t="s">
        <v>3698</v>
      </c>
      <c r="D899" s="54" t="s">
        <v>3699</v>
      </c>
      <c r="E899" s="55">
        <v>45131</v>
      </c>
      <c r="F899" s="56" t="s">
        <v>44</v>
      </c>
      <c r="G899" s="54" t="s">
        <v>0</v>
      </c>
      <c r="H899" s="57" t="s">
        <v>63</v>
      </c>
      <c r="I899" s="58" t="s">
        <v>8</v>
      </c>
      <c r="J899" s="54" t="s">
        <v>10</v>
      </c>
      <c r="K899" s="59">
        <v>0.32</v>
      </c>
      <c r="L899" s="59">
        <v>0.39</v>
      </c>
      <c r="M899" s="59">
        <v>0.4</v>
      </c>
      <c r="N899" s="60">
        <v>1</v>
      </c>
      <c r="O899" s="60">
        <v>5</v>
      </c>
      <c r="P899" s="61">
        <v>8</v>
      </c>
      <c r="Q899" s="62">
        <v>27.93</v>
      </c>
      <c r="R899" s="63">
        <v>223.44</v>
      </c>
      <c r="S899" s="62">
        <v>2080000</v>
      </c>
      <c r="T899" s="68">
        <f t="shared" ref="T899:T962" si="300">S899*0.55%</f>
        <v>11440.000000000002</v>
      </c>
      <c r="U899" s="67">
        <v>7.34</v>
      </c>
      <c r="V899" s="66" t="s">
        <v>64</v>
      </c>
      <c r="W899" s="63">
        <f t="shared" ref="W899:W901" si="301">P899*3.53</f>
        <v>28.24</v>
      </c>
      <c r="X899" s="93">
        <f t="shared" si="279"/>
        <v>32.479999999999997</v>
      </c>
      <c r="Y899" s="94">
        <f t="shared" si="280"/>
        <v>32.479999999999997</v>
      </c>
      <c r="Z899" s="68">
        <f t="shared" ref="Z899" si="302">P899*3.53</f>
        <v>28.24</v>
      </c>
      <c r="AA899" s="69">
        <f t="shared" ref="AA899:AA962" si="303">R899+T899+U899+W899+X899+Y899+Z899</f>
        <v>11792.220000000001</v>
      </c>
      <c r="AB899" s="102"/>
      <c r="AC899" s="95" t="s">
        <v>3695</v>
      </c>
    </row>
    <row r="900" spans="1:29" x14ac:dyDescent="0.25">
      <c r="A900" s="96"/>
      <c r="B900" s="54">
        <v>79939</v>
      </c>
      <c r="C900" s="54" t="s">
        <v>3700</v>
      </c>
      <c r="D900" s="54" t="s">
        <v>3701</v>
      </c>
      <c r="E900" s="55">
        <v>45131</v>
      </c>
      <c r="F900" s="56" t="s">
        <v>44</v>
      </c>
      <c r="G900" s="54" t="s">
        <v>0</v>
      </c>
      <c r="H900" s="57" t="s">
        <v>73</v>
      </c>
      <c r="I900" s="58" t="s">
        <v>26</v>
      </c>
      <c r="J900" s="54" t="s">
        <v>3</v>
      </c>
      <c r="K900" s="59">
        <v>0.32</v>
      </c>
      <c r="L900" s="59">
        <v>0.39</v>
      </c>
      <c r="M900" s="59">
        <v>0.4</v>
      </c>
      <c r="N900" s="60">
        <v>1</v>
      </c>
      <c r="O900" s="60">
        <v>5</v>
      </c>
      <c r="P900" s="61">
        <v>8</v>
      </c>
      <c r="Q900" s="62">
        <v>30.64</v>
      </c>
      <c r="R900" s="63">
        <v>245.12</v>
      </c>
      <c r="S900" s="62">
        <v>160000</v>
      </c>
      <c r="T900" s="68">
        <f t="shared" si="300"/>
        <v>880.00000000000011</v>
      </c>
      <c r="U900" s="67">
        <v>7.34</v>
      </c>
      <c r="V900" s="66" t="s">
        <v>64</v>
      </c>
      <c r="W900" s="63">
        <f t="shared" si="301"/>
        <v>28.24</v>
      </c>
      <c r="X900" s="93">
        <f t="shared" ref="X900:X963" si="304">P900*4.06</f>
        <v>32.479999999999997</v>
      </c>
      <c r="Y900" s="94">
        <f t="shared" ref="Y900:Y963" si="305">P900*4.06</f>
        <v>32.479999999999997</v>
      </c>
      <c r="Z900" s="68">
        <v>0</v>
      </c>
      <c r="AA900" s="69">
        <f t="shared" si="303"/>
        <v>1225.6600000000001</v>
      </c>
      <c r="AB900" s="102"/>
      <c r="AC900" s="95" t="s">
        <v>3702</v>
      </c>
    </row>
    <row r="901" spans="1:29" x14ac:dyDescent="0.25">
      <c r="A901" s="96"/>
      <c r="B901" s="54">
        <v>80320</v>
      </c>
      <c r="C901" s="54" t="s">
        <v>3703</v>
      </c>
      <c r="D901" s="54" t="s">
        <v>3704</v>
      </c>
      <c r="E901" s="55">
        <v>45132</v>
      </c>
      <c r="F901" s="56" t="s">
        <v>44</v>
      </c>
      <c r="G901" s="54" t="s">
        <v>0</v>
      </c>
      <c r="H901" s="57" t="s">
        <v>77</v>
      </c>
      <c r="I901" s="58" t="s">
        <v>23</v>
      </c>
      <c r="J901" s="54" t="s">
        <v>3</v>
      </c>
      <c r="K901" s="59">
        <v>0.32</v>
      </c>
      <c r="L901" s="59">
        <v>0.39</v>
      </c>
      <c r="M901" s="59">
        <v>0.4</v>
      </c>
      <c r="N901" s="60">
        <v>1</v>
      </c>
      <c r="O901" s="60">
        <v>5</v>
      </c>
      <c r="P901" s="61">
        <v>8</v>
      </c>
      <c r="Q901" s="62">
        <v>20.38</v>
      </c>
      <c r="R901" s="63">
        <v>163.04</v>
      </c>
      <c r="S901" s="62">
        <v>320000</v>
      </c>
      <c r="T901" s="68">
        <f t="shared" si="300"/>
        <v>1760.0000000000002</v>
      </c>
      <c r="U901" s="67">
        <v>7.34</v>
      </c>
      <c r="V901" s="66" t="s">
        <v>64</v>
      </c>
      <c r="W901" s="63">
        <f t="shared" si="301"/>
        <v>28.24</v>
      </c>
      <c r="X901" s="93">
        <f t="shared" si="304"/>
        <v>32.479999999999997</v>
      </c>
      <c r="Y901" s="94">
        <f t="shared" si="305"/>
        <v>32.479999999999997</v>
      </c>
      <c r="Z901" s="68">
        <v>0</v>
      </c>
      <c r="AA901" s="69">
        <f t="shared" si="303"/>
        <v>2023.5800000000002</v>
      </c>
      <c r="AB901" s="102"/>
      <c r="AC901" s="95" t="s">
        <v>3705</v>
      </c>
    </row>
    <row r="902" spans="1:29" x14ac:dyDescent="0.25">
      <c r="A902" s="96"/>
      <c r="B902" s="54">
        <v>79937</v>
      </c>
      <c r="C902" s="54" t="s">
        <v>3706</v>
      </c>
      <c r="D902" s="54" t="s">
        <v>3707</v>
      </c>
      <c r="E902" s="55">
        <v>45131</v>
      </c>
      <c r="F902" s="56" t="s">
        <v>44</v>
      </c>
      <c r="G902" s="54" t="s">
        <v>0</v>
      </c>
      <c r="H902" s="57" t="s">
        <v>57</v>
      </c>
      <c r="I902" s="58" t="s">
        <v>12</v>
      </c>
      <c r="J902" s="54" t="s">
        <v>3</v>
      </c>
      <c r="K902" s="59">
        <v>0.32</v>
      </c>
      <c r="L902" s="59">
        <v>0.39</v>
      </c>
      <c r="M902" s="59">
        <v>0.4</v>
      </c>
      <c r="N902" s="60">
        <v>1</v>
      </c>
      <c r="O902" s="60">
        <v>6</v>
      </c>
      <c r="P902" s="61">
        <v>8</v>
      </c>
      <c r="Q902" s="62">
        <v>21.07</v>
      </c>
      <c r="R902" s="63">
        <v>168.56</v>
      </c>
      <c r="S902" s="62">
        <v>1120000</v>
      </c>
      <c r="T902" s="68">
        <f t="shared" si="300"/>
        <v>6160.0000000000009</v>
      </c>
      <c r="U902" s="67">
        <v>7.34</v>
      </c>
      <c r="V902" s="66" t="s">
        <v>45</v>
      </c>
      <c r="W902" s="63">
        <v>0</v>
      </c>
      <c r="X902" s="93">
        <f t="shared" si="304"/>
        <v>32.479999999999997</v>
      </c>
      <c r="Y902" s="94">
        <f t="shared" si="305"/>
        <v>32.479999999999997</v>
      </c>
      <c r="Z902" s="68">
        <v>0</v>
      </c>
      <c r="AA902" s="69">
        <f t="shared" si="303"/>
        <v>6400.8600000000006</v>
      </c>
      <c r="AB902" s="102"/>
      <c r="AC902" s="95" t="s">
        <v>3991</v>
      </c>
    </row>
    <row r="903" spans="1:29" x14ac:dyDescent="0.25">
      <c r="A903" s="96"/>
      <c r="B903" s="54">
        <v>79938</v>
      </c>
      <c r="C903" s="54" t="s">
        <v>3708</v>
      </c>
      <c r="D903" s="54" t="s">
        <v>3709</v>
      </c>
      <c r="E903" s="55">
        <v>45131</v>
      </c>
      <c r="F903" s="56" t="s">
        <v>44</v>
      </c>
      <c r="G903" s="54" t="s">
        <v>0</v>
      </c>
      <c r="H903" s="57" t="s">
        <v>68</v>
      </c>
      <c r="I903" s="58" t="s">
        <v>21</v>
      </c>
      <c r="J903" s="54" t="s">
        <v>3</v>
      </c>
      <c r="K903" s="59">
        <v>0.32</v>
      </c>
      <c r="L903" s="59">
        <v>0.39</v>
      </c>
      <c r="M903" s="59">
        <v>0.4</v>
      </c>
      <c r="N903" s="60">
        <v>1</v>
      </c>
      <c r="O903" s="60">
        <v>6</v>
      </c>
      <c r="P903" s="61">
        <v>8</v>
      </c>
      <c r="Q903" s="62">
        <v>23.48</v>
      </c>
      <c r="R903" s="63">
        <v>187.84</v>
      </c>
      <c r="S903" s="62">
        <v>800000</v>
      </c>
      <c r="T903" s="68">
        <f t="shared" si="300"/>
        <v>4400</v>
      </c>
      <c r="U903" s="67">
        <v>7.34</v>
      </c>
      <c r="V903" s="66" t="s">
        <v>64</v>
      </c>
      <c r="W903" s="63">
        <f t="shared" ref="W903" si="306">P903*3.53</f>
        <v>28.24</v>
      </c>
      <c r="X903" s="93">
        <f t="shared" si="304"/>
        <v>32.479999999999997</v>
      </c>
      <c r="Y903" s="94">
        <f t="shared" si="305"/>
        <v>32.479999999999997</v>
      </c>
      <c r="Z903" s="68">
        <v>0</v>
      </c>
      <c r="AA903" s="69">
        <f t="shared" si="303"/>
        <v>4688.3799999999992</v>
      </c>
      <c r="AB903" s="102"/>
      <c r="AC903" s="95" t="s">
        <v>3710</v>
      </c>
    </row>
    <row r="904" spans="1:29" x14ac:dyDescent="0.25">
      <c r="A904" s="96"/>
      <c r="B904" s="54">
        <v>79918</v>
      </c>
      <c r="C904" s="54" t="s">
        <v>3711</v>
      </c>
      <c r="D904" s="54" t="s">
        <v>3712</v>
      </c>
      <c r="E904" s="55">
        <v>45131</v>
      </c>
      <c r="F904" s="56" t="s">
        <v>44</v>
      </c>
      <c r="G904" s="54" t="s">
        <v>0</v>
      </c>
      <c r="H904" s="57" t="s">
        <v>73</v>
      </c>
      <c r="I904" s="58" t="s">
        <v>26</v>
      </c>
      <c r="J904" s="54" t="s">
        <v>3</v>
      </c>
      <c r="K904" s="59">
        <v>0.56999999999999995</v>
      </c>
      <c r="L904" s="59">
        <v>0.49</v>
      </c>
      <c r="M904" s="59">
        <v>0.83</v>
      </c>
      <c r="N904" s="60">
        <v>22</v>
      </c>
      <c r="O904" s="60">
        <v>638</v>
      </c>
      <c r="P904" s="61">
        <v>850</v>
      </c>
      <c r="Q904" s="62">
        <v>18.16</v>
      </c>
      <c r="R904" s="63">
        <v>15436</v>
      </c>
      <c r="S904" s="62">
        <v>127720.95</v>
      </c>
      <c r="T904" s="68">
        <f t="shared" si="300"/>
        <v>702.46522500000003</v>
      </c>
      <c r="U904" s="67">
        <v>7.34</v>
      </c>
      <c r="V904" s="66" t="s">
        <v>45</v>
      </c>
      <c r="W904" s="63">
        <v>0</v>
      </c>
      <c r="X904" s="93">
        <f t="shared" si="304"/>
        <v>3450.9999999999995</v>
      </c>
      <c r="Y904" s="94">
        <f t="shared" si="305"/>
        <v>3450.9999999999995</v>
      </c>
      <c r="Z904" s="68">
        <v>0</v>
      </c>
      <c r="AA904" s="69">
        <f t="shared" si="303"/>
        <v>23047.805225</v>
      </c>
      <c r="AB904" s="102"/>
      <c r="AC904" s="95" t="s">
        <v>1450</v>
      </c>
    </row>
    <row r="905" spans="1:29" x14ac:dyDescent="0.25">
      <c r="A905" s="96"/>
      <c r="B905" s="54">
        <v>80825</v>
      </c>
      <c r="C905" s="54" t="s">
        <v>3713</v>
      </c>
      <c r="D905" s="54" t="s">
        <v>3714</v>
      </c>
      <c r="E905" s="55">
        <v>45138</v>
      </c>
      <c r="F905" s="56" t="s">
        <v>44</v>
      </c>
      <c r="G905" s="54" t="s">
        <v>0</v>
      </c>
      <c r="H905" s="57" t="s">
        <v>61</v>
      </c>
      <c r="I905" s="58" t="s">
        <v>24</v>
      </c>
      <c r="J905" s="54" t="s">
        <v>3</v>
      </c>
      <c r="K905" s="59">
        <v>0.21</v>
      </c>
      <c r="L905" s="59">
        <v>0.35</v>
      </c>
      <c r="M905" s="59">
        <v>0.22</v>
      </c>
      <c r="N905" s="60">
        <v>1</v>
      </c>
      <c r="O905" s="60">
        <v>1</v>
      </c>
      <c r="P905" s="61">
        <v>3</v>
      </c>
      <c r="Q905" s="62">
        <v>21.26</v>
      </c>
      <c r="R905" s="63">
        <v>148.41</v>
      </c>
      <c r="S905" s="62">
        <v>22</v>
      </c>
      <c r="T905" s="68">
        <f t="shared" si="300"/>
        <v>0.12100000000000001</v>
      </c>
      <c r="U905" s="67">
        <v>7.34</v>
      </c>
      <c r="V905" s="66" t="s">
        <v>45</v>
      </c>
      <c r="W905" s="63">
        <v>0</v>
      </c>
      <c r="X905" s="93">
        <f t="shared" si="304"/>
        <v>12.18</v>
      </c>
      <c r="Y905" s="94">
        <f t="shared" si="305"/>
        <v>12.18</v>
      </c>
      <c r="Z905" s="68">
        <v>0</v>
      </c>
      <c r="AA905" s="69">
        <f t="shared" si="303"/>
        <v>180.23100000000002</v>
      </c>
      <c r="AB905" s="102"/>
      <c r="AC905" s="95" t="s">
        <v>3043</v>
      </c>
    </row>
    <row r="906" spans="1:29" x14ac:dyDescent="0.25">
      <c r="A906" s="96"/>
      <c r="B906" s="54">
        <v>80828</v>
      </c>
      <c r="C906" s="54" t="s">
        <v>3715</v>
      </c>
      <c r="D906" s="54" t="s">
        <v>3716</v>
      </c>
      <c r="E906" s="55">
        <v>45138</v>
      </c>
      <c r="F906" s="56" t="s">
        <v>44</v>
      </c>
      <c r="G906" s="54" t="s">
        <v>0</v>
      </c>
      <c r="H906" s="57" t="s">
        <v>76</v>
      </c>
      <c r="I906" s="58" t="s">
        <v>29</v>
      </c>
      <c r="J906" s="54" t="s">
        <v>3</v>
      </c>
      <c r="K906" s="59">
        <v>0.21</v>
      </c>
      <c r="L906" s="59">
        <v>0.35</v>
      </c>
      <c r="M906" s="59">
        <v>0.22</v>
      </c>
      <c r="N906" s="60">
        <v>1</v>
      </c>
      <c r="O906" s="60">
        <v>1</v>
      </c>
      <c r="P906" s="61">
        <v>3</v>
      </c>
      <c r="Q906" s="62">
        <v>31.06</v>
      </c>
      <c r="R906" s="63">
        <v>189.72</v>
      </c>
      <c r="S906" s="62">
        <v>66</v>
      </c>
      <c r="T906" s="68">
        <f t="shared" si="300"/>
        <v>0.36300000000000004</v>
      </c>
      <c r="U906" s="67">
        <v>7.34</v>
      </c>
      <c r="V906" s="66" t="s">
        <v>45</v>
      </c>
      <c r="W906" s="63">
        <v>0</v>
      </c>
      <c r="X906" s="93">
        <f t="shared" si="304"/>
        <v>12.18</v>
      </c>
      <c r="Y906" s="94">
        <f t="shared" si="305"/>
        <v>12.18</v>
      </c>
      <c r="Z906" s="68">
        <v>0</v>
      </c>
      <c r="AA906" s="69">
        <f t="shared" si="303"/>
        <v>221.78300000000002</v>
      </c>
      <c r="AB906" s="102"/>
      <c r="AC906" s="95" t="s">
        <v>3717</v>
      </c>
    </row>
    <row r="907" spans="1:29" x14ac:dyDescent="0.25">
      <c r="A907" s="96"/>
      <c r="B907" s="54">
        <v>80826</v>
      </c>
      <c r="C907" s="54" t="s">
        <v>3718</v>
      </c>
      <c r="D907" s="54" t="s">
        <v>3719</v>
      </c>
      <c r="E907" s="55">
        <v>45138</v>
      </c>
      <c r="F907" s="56" t="s">
        <v>44</v>
      </c>
      <c r="G907" s="54" t="s">
        <v>0</v>
      </c>
      <c r="H907" s="57" t="s">
        <v>61</v>
      </c>
      <c r="I907" s="58" t="s">
        <v>24</v>
      </c>
      <c r="J907" s="54" t="s">
        <v>3</v>
      </c>
      <c r="K907" s="59">
        <v>0.25</v>
      </c>
      <c r="L907" s="59">
        <v>0.15</v>
      </c>
      <c r="M907" s="59">
        <v>0.43</v>
      </c>
      <c r="N907" s="60">
        <v>1</v>
      </c>
      <c r="O907" s="60">
        <v>1</v>
      </c>
      <c r="P907" s="61">
        <v>3</v>
      </c>
      <c r="Q907" s="62">
        <v>21.26</v>
      </c>
      <c r="R907" s="63">
        <v>148.41</v>
      </c>
      <c r="S907" s="62">
        <v>510.54</v>
      </c>
      <c r="T907" s="68">
        <f t="shared" si="300"/>
        <v>2.8079700000000005</v>
      </c>
      <c r="U907" s="67">
        <v>7.34</v>
      </c>
      <c r="V907" s="66" t="s">
        <v>45</v>
      </c>
      <c r="W907" s="63">
        <v>0</v>
      </c>
      <c r="X907" s="93">
        <f t="shared" si="304"/>
        <v>12.18</v>
      </c>
      <c r="Y907" s="94">
        <f t="shared" si="305"/>
        <v>12.18</v>
      </c>
      <c r="Z907" s="68">
        <v>0</v>
      </c>
      <c r="AA907" s="69">
        <f t="shared" si="303"/>
        <v>182.91797000000003</v>
      </c>
      <c r="AB907" s="102"/>
      <c r="AC907" s="95" t="s">
        <v>3043</v>
      </c>
    </row>
    <row r="908" spans="1:29" x14ac:dyDescent="0.25">
      <c r="A908" s="96"/>
      <c r="B908" s="54">
        <v>79922</v>
      </c>
      <c r="C908" s="54" t="s">
        <v>3720</v>
      </c>
      <c r="D908" s="54" t="s">
        <v>3721</v>
      </c>
      <c r="E908" s="55">
        <v>45131</v>
      </c>
      <c r="F908" s="56" t="s">
        <v>44</v>
      </c>
      <c r="G908" s="54" t="s">
        <v>0</v>
      </c>
      <c r="H908" s="57" t="s">
        <v>65</v>
      </c>
      <c r="I908" s="58" t="s">
        <v>25</v>
      </c>
      <c r="J908" s="54" t="s">
        <v>3</v>
      </c>
      <c r="K908" s="59">
        <v>0</v>
      </c>
      <c r="L908" s="59">
        <v>0</v>
      </c>
      <c r="M908" s="59">
        <v>0</v>
      </c>
      <c r="N908" s="60">
        <v>24</v>
      </c>
      <c r="O908" s="60">
        <v>696</v>
      </c>
      <c r="P908" s="61">
        <v>952</v>
      </c>
      <c r="Q908" s="62">
        <v>18.97</v>
      </c>
      <c r="R908" s="63">
        <v>18059.439999999999</v>
      </c>
      <c r="S908" s="62">
        <v>133968.85</v>
      </c>
      <c r="T908" s="68">
        <f t="shared" si="300"/>
        <v>736.82867500000009</v>
      </c>
      <c r="U908" s="67">
        <v>7.34</v>
      </c>
      <c r="V908" s="66" t="s">
        <v>45</v>
      </c>
      <c r="W908" s="63">
        <v>0</v>
      </c>
      <c r="X908" s="93">
        <f t="shared" si="304"/>
        <v>3865.1199999999994</v>
      </c>
      <c r="Y908" s="94">
        <f t="shared" si="305"/>
        <v>3865.1199999999994</v>
      </c>
      <c r="Z908" s="68">
        <v>0</v>
      </c>
      <c r="AA908" s="69">
        <f t="shared" si="303"/>
        <v>26533.848674999997</v>
      </c>
      <c r="AB908" s="102"/>
      <c r="AC908" s="95" t="s">
        <v>3722</v>
      </c>
    </row>
    <row r="909" spans="1:29" x14ac:dyDescent="0.25">
      <c r="A909" s="96"/>
      <c r="B909" s="54">
        <v>79151</v>
      </c>
      <c r="C909" s="54" t="s">
        <v>3723</v>
      </c>
      <c r="D909" s="54" t="s">
        <v>3724</v>
      </c>
      <c r="E909" s="55">
        <v>45125</v>
      </c>
      <c r="F909" s="56" t="s">
        <v>44</v>
      </c>
      <c r="G909" s="54" t="s">
        <v>0</v>
      </c>
      <c r="H909" s="57" t="s">
        <v>47</v>
      </c>
      <c r="I909" s="58" t="s">
        <v>16</v>
      </c>
      <c r="J909" s="54" t="s">
        <v>10</v>
      </c>
      <c r="K909" s="59">
        <v>0.21</v>
      </c>
      <c r="L909" s="59">
        <v>0.35</v>
      </c>
      <c r="M909" s="59">
        <v>0.21</v>
      </c>
      <c r="N909" s="60">
        <v>3</v>
      </c>
      <c r="O909" s="60">
        <v>1</v>
      </c>
      <c r="P909" s="61">
        <v>8</v>
      </c>
      <c r="Q909" s="62">
        <v>9.2100000000000009</v>
      </c>
      <c r="R909" s="63">
        <v>107</v>
      </c>
      <c r="S909" s="62">
        <v>384.72</v>
      </c>
      <c r="T909" s="68">
        <f t="shared" si="300"/>
        <v>2.1159600000000003</v>
      </c>
      <c r="U909" s="67">
        <v>7.34</v>
      </c>
      <c r="V909" s="66" t="s">
        <v>45</v>
      </c>
      <c r="W909" s="63">
        <v>0</v>
      </c>
      <c r="X909" s="93">
        <f t="shared" si="304"/>
        <v>32.479999999999997</v>
      </c>
      <c r="Y909" s="94">
        <f t="shared" si="305"/>
        <v>32.479999999999997</v>
      </c>
      <c r="Z909" s="68">
        <f t="shared" ref="Z909" si="307">P909*3.53</f>
        <v>28.24</v>
      </c>
      <c r="AA909" s="69">
        <f t="shared" si="303"/>
        <v>209.65595999999999</v>
      </c>
      <c r="AB909" s="102"/>
      <c r="AC909" s="95" t="s">
        <v>3725</v>
      </c>
    </row>
    <row r="910" spans="1:29" x14ac:dyDescent="0.25">
      <c r="A910" s="96"/>
      <c r="B910" s="54">
        <v>79892</v>
      </c>
      <c r="C910" s="54" t="s">
        <v>3726</v>
      </c>
      <c r="D910" s="54" t="s">
        <v>3727</v>
      </c>
      <c r="E910" s="55">
        <v>45130</v>
      </c>
      <c r="F910" s="56" t="s">
        <v>44</v>
      </c>
      <c r="G910" s="54" t="s">
        <v>0</v>
      </c>
      <c r="H910" s="57" t="s">
        <v>56</v>
      </c>
      <c r="I910" s="58" t="s">
        <v>5</v>
      </c>
      <c r="J910" s="54" t="s">
        <v>3</v>
      </c>
      <c r="K910" s="59">
        <v>0.32</v>
      </c>
      <c r="L910" s="59">
        <v>0.39</v>
      </c>
      <c r="M910" s="59">
        <v>0.4</v>
      </c>
      <c r="N910" s="60">
        <v>1</v>
      </c>
      <c r="O910" s="60">
        <v>6</v>
      </c>
      <c r="P910" s="61">
        <v>8</v>
      </c>
      <c r="Q910" s="62">
        <v>15.21</v>
      </c>
      <c r="R910" s="63">
        <v>122.23</v>
      </c>
      <c r="S910" s="62">
        <v>2880000</v>
      </c>
      <c r="T910" s="68">
        <f t="shared" si="300"/>
        <v>15840.000000000002</v>
      </c>
      <c r="U910" s="67">
        <v>7.34</v>
      </c>
      <c r="V910" s="66" t="s">
        <v>64</v>
      </c>
      <c r="W910" s="63">
        <f t="shared" ref="W910" si="308">P910*3.53</f>
        <v>28.24</v>
      </c>
      <c r="X910" s="93">
        <f t="shared" si="304"/>
        <v>32.479999999999997</v>
      </c>
      <c r="Y910" s="94">
        <f t="shared" si="305"/>
        <v>32.479999999999997</v>
      </c>
      <c r="Z910" s="68">
        <v>0</v>
      </c>
      <c r="AA910" s="69">
        <f t="shared" si="303"/>
        <v>16062.77</v>
      </c>
      <c r="AB910" s="102"/>
      <c r="AC910" s="95" t="s">
        <v>1868</v>
      </c>
    </row>
    <row r="911" spans="1:29" x14ac:dyDescent="0.25">
      <c r="A911" s="96"/>
      <c r="B911" s="54">
        <v>79148</v>
      </c>
      <c r="C911" s="54" t="s">
        <v>3728</v>
      </c>
      <c r="D911" s="54" t="s">
        <v>3729</v>
      </c>
      <c r="E911" s="55">
        <v>45125</v>
      </c>
      <c r="F911" s="56" t="s">
        <v>44</v>
      </c>
      <c r="G911" s="54" t="s">
        <v>0</v>
      </c>
      <c r="H911" s="57" t="s">
        <v>46</v>
      </c>
      <c r="I911" s="58" t="s">
        <v>11</v>
      </c>
      <c r="J911" s="54" t="s">
        <v>3</v>
      </c>
      <c r="K911" s="59">
        <v>0</v>
      </c>
      <c r="L911" s="59">
        <v>0</v>
      </c>
      <c r="M911" s="59">
        <v>0</v>
      </c>
      <c r="N911" s="60">
        <v>36</v>
      </c>
      <c r="O911" s="60">
        <v>151</v>
      </c>
      <c r="P911" s="61">
        <v>224</v>
      </c>
      <c r="Q911" s="62">
        <v>7.09</v>
      </c>
      <c r="R911" s="63">
        <v>1588.16</v>
      </c>
      <c r="S911" s="62">
        <v>104686.41</v>
      </c>
      <c r="T911" s="68">
        <f t="shared" si="300"/>
        <v>575.77525500000013</v>
      </c>
      <c r="U911" s="67">
        <v>7.34</v>
      </c>
      <c r="V911" s="66" t="s">
        <v>45</v>
      </c>
      <c r="W911" s="63">
        <v>0</v>
      </c>
      <c r="X911" s="93">
        <f t="shared" si="304"/>
        <v>909.43999999999994</v>
      </c>
      <c r="Y911" s="94">
        <f t="shared" si="305"/>
        <v>909.43999999999994</v>
      </c>
      <c r="Z911" s="68">
        <v>0</v>
      </c>
      <c r="AA911" s="69">
        <f t="shared" si="303"/>
        <v>3990.1552550000006</v>
      </c>
      <c r="AB911" s="102"/>
      <c r="AC911" s="95" t="s">
        <v>3730</v>
      </c>
    </row>
    <row r="912" spans="1:29" x14ac:dyDescent="0.25">
      <c r="A912" s="96"/>
      <c r="B912" s="54">
        <v>79149</v>
      </c>
      <c r="C912" s="54" t="s">
        <v>3731</v>
      </c>
      <c r="D912" s="54" t="s">
        <v>3732</v>
      </c>
      <c r="E912" s="55">
        <v>45125</v>
      </c>
      <c r="F912" s="56" t="s">
        <v>44</v>
      </c>
      <c r="G912" s="54" t="s">
        <v>0</v>
      </c>
      <c r="H912" s="57" t="s">
        <v>49</v>
      </c>
      <c r="I912" s="58" t="s">
        <v>7</v>
      </c>
      <c r="J912" s="54" t="s">
        <v>10</v>
      </c>
      <c r="K912" s="59">
        <v>0</v>
      </c>
      <c r="L912" s="59">
        <v>0</v>
      </c>
      <c r="M912" s="59">
        <v>0</v>
      </c>
      <c r="N912" s="60">
        <v>15</v>
      </c>
      <c r="O912" s="60">
        <v>16</v>
      </c>
      <c r="P912" s="61">
        <v>16</v>
      </c>
      <c r="Q912" s="62">
        <v>24.74</v>
      </c>
      <c r="R912" s="63">
        <v>395.84</v>
      </c>
      <c r="S912" s="62">
        <v>61524.85</v>
      </c>
      <c r="T912" s="68">
        <f t="shared" si="300"/>
        <v>338.38667500000003</v>
      </c>
      <c r="U912" s="67">
        <v>7.34</v>
      </c>
      <c r="V912" s="66" t="s">
        <v>45</v>
      </c>
      <c r="W912" s="63">
        <v>0</v>
      </c>
      <c r="X912" s="93">
        <f t="shared" si="304"/>
        <v>64.959999999999994</v>
      </c>
      <c r="Y912" s="94">
        <f t="shared" si="305"/>
        <v>64.959999999999994</v>
      </c>
      <c r="Z912" s="68">
        <f t="shared" ref="Z912:Z913" si="309">P912*3.53</f>
        <v>56.48</v>
      </c>
      <c r="AA912" s="69">
        <f t="shared" si="303"/>
        <v>927.96667500000012</v>
      </c>
      <c r="AB912" s="102"/>
      <c r="AC912" s="95" t="s">
        <v>3325</v>
      </c>
    </row>
    <row r="913" spans="1:29" x14ac:dyDescent="0.25">
      <c r="A913" s="96"/>
      <c r="B913" s="54">
        <v>79877</v>
      </c>
      <c r="C913" s="54" t="s">
        <v>3733</v>
      </c>
      <c r="D913" s="54" t="s">
        <v>3734</v>
      </c>
      <c r="E913" s="55">
        <v>45130</v>
      </c>
      <c r="F913" s="56" t="s">
        <v>44</v>
      </c>
      <c r="G913" s="54" t="s">
        <v>0</v>
      </c>
      <c r="H913" s="57" t="s">
        <v>50</v>
      </c>
      <c r="I913" s="58" t="s">
        <v>15</v>
      </c>
      <c r="J913" s="54" t="s">
        <v>10</v>
      </c>
      <c r="K913" s="59">
        <v>0.32</v>
      </c>
      <c r="L913" s="59">
        <v>0.44</v>
      </c>
      <c r="M913" s="59">
        <v>0.4</v>
      </c>
      <c r="N913" s="60">
        <v>1</v>
      </c>
      <c r="O913" s="60">
        <v>6</v>
      </c>
      <c r="P913" s="61">
        <v>9</v>
      </c>
      <c r="Q913" s="62">
        <v>12.09</v>
      </c>
      <c r="R913" s="63">
        <v>108.81</v>
      </c>
      <c r="S913" s="62">
        <v>1280000</v>
      </c>
      <c r="T913" s="68">
        <f t="shared" si="300"/>
        <v>7040.0000000000009</v>
      </c>
      <c r="U913" s="67">
        <v>7.34</v>
      </c>
      <c r="V913" s="66" t="s">
        <v>64</v>
      </c>
      <c r="W913" s="63">
        <f t="shared" ref="W913" si="310">P913*3.53</f>
        <v>31.77</v>
      </c>
      <c r="X913" s="93">
        <f t="shared" si="304"/>
        <v>36.54</v>
      </c>
      <c r="Y913" s="94">
        <f t="shared" si="305"/>
        <v>36.54</v>
      </c>
      <c r="Z913" s="68">
        <f t="shared" si="309"/>
        <v>31.77</v>
      </c>
      <c r="AA913" s="69">
        <f t="shared" si="303"/>
        <v>7292.7700000000023</v>
      </c>
      <c r="AB913" s="102"/>
      <c r="AC913" s="95" t="s">
        <v>3735</v>
      </c>
    </row>
    <row r="914" spans="1:29" x14ac:dyDescent="0.25">
      <c r="A914" s="96"/>
      <c r="B914" s="54">
        <v>79931</v>
      </c>
      <c r="C914" s="54" t="s">
        <v>3736</v>
      </c>
      <c r="D914" s="54" t="s">
        <v>3737</v>
      </c>
      <c r="E914" s="55">
        <v>45131</v>
      </c>
      <c r="F914" s="56" t="s">
        <v>44</v>
      </c>
      <c r="G914" s="54" t="s">
        <v>0</v>
      </c>
      <c r="H914" s="57" t="s">
        <v>77</v>
      </c>
      <c r="I914" s="58" t="s">
        <v>23</v>
      </c>
      <c r="J914" s="54" t="s">
        <v>3</v>
      </c>
      <c r="K914" s="59">
        <v>0.56999999999999995</v>
      </c>
      <c r="L914" s="59">
        <v>0.49</v>
      </c>
      <c r="M914" s="59">
        <v>0.83</v>
      </c>
      <c r="N914" s="60">
        <v>39</v>
      </c>
      <c r="O914" s="60">
        <v>1131</v>
      </c>
      <c r="P914" s="61">
        <v>1507</v>
      </c>
      <c r="Q914" s="62">
        <v>11.35</v>
      </c>
      <c r="R914" s="63">
        <v>17104.45</v>
      </c>
      <c r="S914" s="62">
        <v>218353.57</v>
      </c>
      <c r="T914" s="68">
        <f t="shared" si="300"/>
        <v>1200.9446350000001</v>
      </c>
      <c r="U914" s="67">
        <v>7.34</v>
      </c>
      <c r="V914" s="66" t="s">
        <v>45</v>
      </c>
      <c r="W914" s="63">
        <v>0</v>
      </c>
      <c r="X914" s="93">
        <f t="shared" si="304"/>
        <v>6118.4199999999992</v>
      </c>
      <c r="Y914" s="94">
        <f t="shared" si="305"/>
        <v>6118.4199999999992</v>
      </c>
      <c r="Z914" s="68">
        <v>0</v>
      </c>
      <c r="AA914" s="69">
        <f t="shared" si="303"/>
        <v>30549.574634999997</v>
      </c>
      <c r="AB914" s="102"/>
      <c r="AC914" s="95" t="s">
        <v>3738</v>
      </c>
    </row>
    <row r="915" spans="1:29" x14ac:dyDescent="0.25">
      <c r="A915" s="96"/>
      <c r="B915" s="54">
        <v>79934</v>
      </c>
      <c r="C915" s="54" t="s">
        <v>3739</v>
      </c>
      <c r="D915" s="54" t="s">
        <v>3740</v>
      </c>
      <c r="E915" s="55">
        <v>45131</v>
      </c>
      <c r="F915" s="56" t="s">
        <v>44</v>
      </c>
      <c r="G915" s="54" t="s">
        <v>0</v>
      </c>
      <c r="H915" s="57" t="s">
        <v>72</v>
      </c>
      <c r="I915" s="58" t="s">
        <v>27</v>
      </c>
      <c r="J915" s="54" t="s">
        <v>3</v>
      </c>
      <c r="K915" s="59">
        <v>0.56999999999999995</v>
      </c>
      <c r="L915" s="59">
        <v>0.49</v>
      </c>
      <c r="M915" s="59">
        <v>0.83</v>
      </c>
      <c r="N915" s="60">
        <v>12</v>
      </c>
      <c r="O915" s="60">
        <v>348</v>
      </c>
      <c r="P915" s="61">
        <v>464</v>
      </c>
      <c r="Q915" s="62">
        <v>21.93</v>
      </c>
      <c r="R915" s="63">
        <v>10175.52</v>
      </c>
      <c r="S915" s="62">
        <v>64071.63</v>
      </c>
      <c r="T915" s="68">
        <f t="shared" si="300"/>
        <v>352.39396500000004</v>
      </c>
      <c r="U915" s="67">
        <v>7.34</v>
      </c>
      <c r="V915" s="66" t="s">
        <v>45</v>
      </c>
      <c r="W915" s="63">
        <v>0</v>
      </c>
      <c r="X915" s="93">
        <f t="shared" si="304"/>
        <v>1883.84</v>
      </c>
      <c r="Y915" s="94">
        <f t="shared" si="305"/>
        <v>1883.84</v>
      </c>
      <c r="Z915" s="68">
        <v>0</v>
      </c>
      <c r="AA915" s="69">
        <f t="shared" si="303"/>
        <v>14302.933965</v>
      </c>
      <c r="AB915" s="102"/>
      <c r="AC915" s="95" t="s">
        <v>2361</v>
      </c>
    </row>
    <row r="916" spans="1:29" x14ac:dyDescent="0.25">
      <c r="A916" s="96"/>
      <c r="B916" s="54">
        <v>79944</v>
      </c>
      <c r="C916" s="54" t="s">
        <v>3741</v>
      </c>
      <c r="D916" s="54" t="s">
        <v>3742</v>
      </c>
      <c r="E916" s="55">
        <v>45131</v>
      </c>
      <c r="F916" s="56" t="s">
        <v>44</v>
      </c>
      <c r="G916" s="54" t="s">
        <v>0</v>
      </c>
      <c r="H916" s="57" t="s">
        <v>66</v>
      </c>
      <c r="I916" s="58" t="s">
        <v>6</v>
      </c>
      <c r="J916" s="54" t="s">
        <v>3</v>
      </c>
      <c r="K916" s="59">
        <v>0.32</v>
      </c>
      <c r="L916" s="59">
        <v>0.39</v>
      </c>
      <c r="M916" s="59">
        <v>0.4</v>
      </c>
      <c r="N916" s="60">
        <v>1</v>
      </c>
      <c r="O916" s="60">
        <v>5</v>
      </c>
      <c r="P916" s="61">
        <v>8</v>
      </c>
      <c r="Q916" s="62">
        <v>25.49</v>
      </c>
      <c r="R916" s="63">
        <v>203.92</v>
      </c>
      <c r="S916" s="62">
        <v>320000</v>
      </c>
      <c r="T916" s="68">
        <f t="shared" si="300"/>
        <v>1760.0000000000002</v>
      </c>
      <c r="U916" s="67">
        <v>7.34</v>
      </c>
      <c r="V916" s="66" t="s">
        <v>45</v>
      </c>
      <c r="W916" s="63">
        <v>0</v>
      </c>
      <c r="X916" s="93">
        <f t="shared" si="304"/>
        <v>32.479999999999997</v>
      </c>
      <c r="Y916" s="94">
        <f t="shared" si="305"/>
        <v>32.479999999999997</v>
      </c>
      <c r="Z916" s="68">
        <v>0</v>
      </c>
      <c r="AA916" s="69">
        <f t="shared" si="303"/>
        <v>2036.2200000000003</v>
      </c>
      <c r="AB916" s="102"/>
      <c r="AC916" s="95" t="s">
        <v>1459</v>
      </c>
    </row>
    <row r="917" spans="1:29" x14ac:dyDescent="0.25">
      <c r="A917" s="96"/>
      <c r="B917" s="54">
        <v>79097</v>
      </c>
      <c r="C917" s="54" t="s">
        <v>3743</v>
      </c>
      <c r="D917" s="54" t="s">
        <v>3744</v>
      </c>
      <c r="E917" s="55">
        <v>45125</v>
      </c>
      <c r="F917" s="56" t="s">
        <v>44</v>
      </c>
      <c r="G917" s="54" t="s">
        <v>0</v>
      </c>
      <c r="H917" s="57" t="s">
        <v>71</v>
      </c>
      <c r="I917" s="58" t="s">
        <v>9</v>
      </c>
      <c r="J917" s="54" t="s">
        <v>3</v>
      </c>
      <c r="K917" s="59">
        <v>0.32</v>
      </c>
      <c r="L917" s="59">
        <v>0.39</v>
      </c>
      <c r="M917" s="59">
        <v>0.4</v>
      </c>
      <c r="N917" s="60">
        <v>1</v>
      </c>
      <c r="O917" s="60">
        <v>5</v>
      </c>
      <c r="P917" s="61">
        <v>8</v>
      </c>
      <c r="Q917" s="62">
        <v>10.89</v>
      </c>
      <c r="R917" s="63">
        <v>121.16</v>
      </c>
      <c r="S917" s="62">
        <v>2730.1</v>
      </c>
      <c r="T917" s="68">
        <f t="shared" si="300"/>
        <v>15.015550000000001</v>
      </c>
      <c r="U917" s="67">
        <v>7.34</v>
      </c>
      <c r="V917" s="66" t="s">
        <v>45</v>
      </c>
      <c r="W917" s="63">
        <v>0</v>
      </c>
      <c r="X917" s="93">
        <f t="shared" si="304"/>
        <v>32.479999999999997</v>
      </c>
      <c r="Y917" s="94">
        <f t="shared" si="305"/>
        <v>32.479999999999997</v>
      </c>
      <c r="Z917" s="68">
        <v>0</v>
      </c>
      <c r="AA917" s="69">
        <f t="shared" si="303"/>
        <v>208.47554999999997</v>
      </c>
      <c r="AB917" s="102"/>
      <c r="AC917" s="95" t="s">
        <v>1639</v>
      </c>
    </row>
    <row r="918" spans="1:29" x14ac:dyDescent="0.25">
      <c r="A918" s="96"/>
      <c r="B918" s="54">
        <v>79096</v>
      </c>
      <c r="C918" s="54" t="s">
        <v>3745</v>
      </c>
      <c r="D918" s="54" t="s">
        <v>3746</v>
      </c>
      <c r="E918" s="55">
        <v>45125</v>
      </c>
      <c r="F918" s="56" t="s">
        <v>44</v>
      </c>
      <c r="G918" s="54" t="s">
        <v>0</v>
      </c>
      <c r="H918" s="57" t="s">
        <v>57</v>
      </c>
      <c r="I918" s="58" t="s">
        <v>12</v>
      </c>
      <c r="J918" s="54" t="s">
        <v>3</v>
      </c>
      <c r="K918" s="59">
        <v>0.43</v>
      </c>
      <c r="L918" s="59">
        <v>0.45</v>
      </c>
      <c r="M918" s="59">
        <v>0.45</v>
      </c>
      <c r="N918" s="60">
        <v>1</v>
      </c>
      <c r="O918" s="60">
        <v>6</v>
      </c>
      <c r="P918" s="61">
        <v>15</v>
      </c>
      <c r="Q918" s="62">
        <v>21.07</v>
      </c>
      <c r="R918" s="63">
        <v>316.05</v>
      </c>
      <c r="S918" s="62">
        <v>3640.13</v>
      </c>
      <c r="T918" s="68">
        <f t="shared" si="300"/>
        <v>20.020715000000003</v>
      </c>
      <c r="U918" s="67">
        <v>7.34</v>
      </c>
      <c r="V918" s="66" t="s">
        <v>45</v>
      </c>
      <c r="W918" s="63">
        <v>0</v>
      </c>
      <c r="X918" s="93">
        <f t="shared" si="304"/>
        <v>60.899999999999991</v>
      </c>
      <c r="Y918" s="94">
        <f t="shared" si="305"/>
        <v>60.899999999999991</v>
      </c>
      <c r="Z918" s="68">
        <v>0</v>
      </c>
      <c r="AA918" s="69">
        <f t="shared" si="303"/>
        <v>465.21071499999994</v>
      </c>
      <c r="AB918" s="102"/>
      <c r="AC918" s="95" t="s">
        <v>1371</v>
      </c>
    </row>
    <row r="919" spans="1:29" x14ac:dyDescent="0.25">
      <c r="A919" s="96"/>
      <c r="B919" s="54">
        <v>79079</v>
      </c>
      <c r="C919" s="54" t="s">
        <v>3747</v>
      </c>
      <c r="D919" s="54" t="s">
        <v>3748</v>
      </c>
      <c r="E919" s="55">
        <v>45124</v>
      </c>
      <c r="F919" s="56" t="s">
        <v>44</v>
      </c>
      <c r="G919" s="54" t="s">
        <v>0</v>
      </c>
      <c r="H919" s="57" t="s">
        <v>56</v>
      </c>
      <c r="I919" s="58" t="s">
        <v>5</v>
      </c>
      <c r="J919" s="54" t="s">
        <v>3</v>
      </c>
      <c r="K919" s="59">
        <v>0.43</v>
      </c>
      <c r="L919" s="59">
        <v>0.6</v>
      </c>
      <c r="M919" s="59">
        <v>0.5</v>
      </c>
      <c r="N919" s="60">
        <v>1</v>
      </c>
      <c r="O919" s="60">
        <v>7</v>
      </c>
      <c r="P919" s="61">
        <v>22</v>
      </c>
      <c r="Q919" s="62">
        <v>15.21</v>
      </c>
      <c r="R919" s="63">
        <v>334.62</v>
      </c>
      <c r="S919" s="62">
        <v>29121.05</v>
      </c>
      <c r="T919" s="68">
        <f t="shared" si="300"/>
        <v>160.16577500000002</v>
      </c>
      <c r="U919" s="67">
        <v>7.34</v>
      </c>
      <c r="V919" s="66" t="s">
        <v>45</v>
      </c>
      <c r="W919" s="63">
        <v>0</v>
      </c>
      <c r="X919" s="93">
        <f t="shared" si="304"/>
        <v>89.32</v>
      </c>
      <c r="Y919" s="94">
        <f t="shared" si="305"/>
        <v>89.32</v>
      </c>
      <c r="Z919" s="68">
        <v>0</v>
      </c>
      <c r="AA919" s="69">
        <f t="shared" si="303"/>
        <v>680.76577500000008</v>
      </c>
      <c r="AB919" s="102"/>
      <c r="AC919" s="95" t="s">
        <v>3749</v>
      </c>
    </row>
    <row r="920" spans="1:29" x14ac:dyDescent="0.25">
      <c r="A920" s="96"/>
      <c r="B920" s="54">
        <v>79073</v>
      </c>
      <c r="C920" s="54" t="s">
        <v>3750</v>
      </c>
      <c r="D920" s="54" t="s">
        <v>3751</v>
      </c>
      <c r="E920" s="55">
        <v>45124</v>
      </c>
      <c r="F920" s="56" t="s">
        <v>44</v>
      </c>
      <c r="G920" s="54" t="s">
        <v>0</v>
      </c>
      <c r="H920" s="57" t="s">
        <v>49</v>
      </c>
      <c r="I920" s="58" t="s">
        <v>7</v>
      </c>
      <c r="J920" s="54" t="s">
        <v>10</v>
      </c>
      <c r="K920" s="59">
        <v>0.43</v>
      </c>
      <c r="L920" s="59">
        <v>0.45</v>
      </c>
      <c r="M920" s="59">
        <v>0.45</v>
      </c>
      <c r="N920" s="60">
        <v>1</v>
      </c>
      <c r="O920" s="60">
        <v>6</v>
      </c>
      <c r="P920" s="61">
        <v>15</v>
      </c>
      <c r="Q920" s="62">
        <v>24.74</v>
      </c>
      <c r="R920" s="63">
        <v>371.1</v>
      </c>
      <c r="S920" s="62">
        <v>4836.0200000000004</v>
      </c>
      <c r="T920" s="68">
        <f t="shared" si="300"/>
        <v>26.598110000000005</v>
      </c>
      <c r="U920" s="67">
        <v>7.34</v>
      </c>
      <c r="V920" s="66" t="s">
        <v>45</v>
      </c>
      <c r="W920" s="63">
        <v>0</v>
      </c>
      <c r="X920" s="93">
        <f t="shared" si="304"/>
        <v>60.899999999999991</v>
      </c>
      <c r="Y920" s="94">
        <f t="shared" si="305"/>
        <v>60.899999999999991</v>
      </c>
      <c r="Z920" s="68">
        <f t="shared" ref="Z920" si="311">P920*3.53</f>
        <v>52.949999999999996</v>
      </c>
      <c r="AA920" s="69">
        <f t="shared" si="303"/>
        <v>579.78811000000007</v>
      </c>
      <c r="AB920" s="102"/>
      <c r="AC920" s="95" t="s">
        <v>1353</v>
      </c>
    </row>
    <row r="921" spans="1:29" x14ac:dyDescent="0.25">
      <c r="A921" s="96"/>
      <c r="B921" s="54">
        <v>79067</v>
      </c>
      <c r="C921" s="54" t="s">
        <v>3752</v>
      </c>
      <c r="D921" s="54" t="s">
        <v>3753</v>
      </c>
      <c r="E921" s="55">
        <v>45124</v>
      </c>
      <c r="F921" s="56" t="s">
        <v>44</v>
      </c>
      <c r="G921" s="54" t="s">
        <v>0</v>
      </c>
      <c r="H921" s="57" t="s">
        <v>69</v>
      </c>
      <c r="I921" s="58" t="s">
        <v>13</v>
      </c>
      <c r="J921" s="54" t="s">
        <v>3</v>
      </c>
      <c r="K921" s="59">
        <v>0.32</v>
      </c>
      <c r="L921" s="59">
        <v>0.39</v>
      </c>
      <c r="M921" s="59">
        <v>0.4</v>
      </c>
      <c r="N921" s="60">
        <v>1</v>
      </c>
      <c r="O921" s="60">
        <v>5</v>
      </c>
      <c r="P921" s="61">
        <v>8</v>
      </c>
      <c r="Q921" s="62">
        <v>18.87</v>
      </c>
      <c r="R921" s="63">
        <v>160.13999999999999</v>
      </c>
      <c r="S921" s="62">
        <v>1820.07</v>
      </c>
      <c r="T921" s="68">
        <f t="shared" si="300"/>
        <v>10.010385000000001</v>
      </c>
      <c r="U921" s="67">
        <v>7.34</v>
      </c>
      <c r="V921" s="66" t="s">
        <v>45</v>
      </c>
      <c r="W921" s="63">
        <v>0</v>
      </c>
      <c r="X921" s="93">
        <f t="shared" si="304"/>
        <v>32.479999999999997</v>
      </c>
      <c r="Y921" s="94">
        <f t="shared" si="305"/>
        <v>32.479999999999997</v>
      </c>
      <c r="Z921" s="68">
        <v>0</v>
      </c>
      <c r="AA921" s="69">
        <f t="shared" si="303"/>
        <v>242.45038499999998</v>
      </c>
      <c r="AB921" s="102"/>
      <c r="AC921" s="95" t="s">
        <v>3754</v>
      </c>
    </row>
    <row r="922" spans="1:29" x14ac:dyDescent="0.25">
      <c r="A922" s="96"/>
      <c r="B922" s="54">
        <v>79065</v>
      </c>
      <c r="C922" s="54" t="s">
        <v>3755</v>
      </c>
      <c r="D922" s="54" t="s">
        <v>3756</v>
      </c>
      <c r="E922" s="55">
        <v>45124</v>
      </c>
      <c r="F922" s="56" t="s">
        <v>44</v>
      </c>
      <c r="G922" s="54" t="s">
        <v>0</v>
      </c>
      <c r="H922" s="57" t="s">
        <v>78</v>
      </c>
      <c r="I922" s="58" t="s">
        <v>14</v>
      </c>
      <c r="J922" s="54" t="s">
        <v>10</v>
      </c>
      <c r="K922" s="59">
        <v>0.3</v>
      </c>
      <c r="L922" s="59">
        <v>0.36</v>
      </c>
      <c r="M922" s="59">
        <v>0.4</v>
      </c>
      <c r="N922" s="60">
        <v>1</v>
      </c>
      <c r="O922" s="60">
        <v>5</v>
      </c>
      <c r="P922" s="61">
        <v>7</v>
      </c>
      <c r="Q922" s="62">
        <v>28.21</v>
      </c>
      <c r="R922" s="63">
        <v>197.47</v>
      </c>
      <c r="S922" s="62">
        <v>2418.0100000000002</v>
      </c>
      <c r="T922" s="68">
        <f t="shared" si="300"/>
        <v>13.299055000000003</v>
      </c>
      <c r="U922" s="67">
        <v>7.34</v>
      </c>
      <c r="V922" s="66" t="s">
        <v>45</v>
      </c>
      <c r="W922" s="63">
        <v>0</v>
      </c>
      <c r="X922" s="93">
        <f t="shared" si="304"/>
        <v>28.419999999999998</v>
      </c>
      <c r="Y922" s="94">
        <f t="shared" si="305"/>
        <v>28.419999999999998</v>
      </c>
      <c r="Z922" s="68">
        <f t="shared" ref="Z922:Z923" si="312">P922*3.53</f>
        <v>24.709999999999997</v>
      </c>
      <c r="AA922" s="69">
        <f t="shared" si="303"/>
        <v>299.65905499999997</v>
      </c>
      <c r="AB922" s="102"/>
      <c r="AC922" s="95" t="s">
        <v>1258</v>
      </c>
    </row>
    <row r="923" spans="1:29" x14ac:dyDescent="0.25">
      <c r="A923" s="96"/>
      <c r="B923" s="54">
        <v>79057</v>
      </c>
      <c r="C923" s="54" t="s">
        <v>3757</v>
      </c>
      <c r="D923" s="54" t="s">
        <v>3758</v>
      </c>
      <c r="E923" s="55">
        <v>45124</v>
      </c>
      <c r="F923" s="56" t="s">
        <v>44</v>
      </c>
      <c r="G923" s="54" t="s">
        <v>0</v>
      </c>
      <c r="H923" s="57" t="s">
        <v>63</v>
      </c>
      <c r="I923" s="58" t="s">
        <v>8</v>
      </c>
      <c r="J923" s="54" t="s">
        <v>10</v>
      </c>
      <c r="K923" s="59">
        <v>0</v>
      </c>
      <c r="L923" s="59">
        <v>0</v>
      </c>
      <c r="M923" s="59">
        <v>0</v>
      </c>
      <c r="N923" s="60">
        <v>17</v>
      </c>
      <c r="O923" s="60">
        <v>306</v>
      </c>
      <c r="P923" s="61">
        <v>680</v>
      </c>
      <c r="Q923" s="62">
        <v>16.53</v>
      </c>
      <c r="R923" s="63">
        <v>11240.4</v>
      </c>
      <c r="S923" s="62">
        <v>692171.04</v>
      </c>
      <c r="T923" s="68">
        <f t="shared" si="300"/>
        <v>3806.9407200000005</v>
      </c>
      <c r="U923" s="67">
        <v>7.34</v>
      </c>
      <c r="V923" s="66" t="s">
        <v>45</v>
      </c>
      <c r="W923" s="63">
        <v>0</v>
      </c>
      <c r="X923" s="93">
        <f t="shared" si="304"/>
        <v>2760.7999999999997</v>
      </c>
      <c r="Y923" s="94">
        <f t="shared" si="305"/>
        <v>2760.7999999999997</v>
      </c>
      <c r="Z923" s="68">
        <f t="shared" si="312"/>
        <v>2400.4</v>
      </c>
      <c r="AA923" s="69">
        <f t="shared" si="303"/>
        <v>22976.68072</v>
      </c>
      <c r="AB923" s="102"/>
      <c r="AC923" s="95" t="s">
        <v>3759</v>
      </c>
    </row>
    <row r="924" spans="1:29" x14ac:dyDescent="0.25">
      <c r="A924" s="96"/>
      <c r="B924" s="54">
        <v>80899</v>
      </c>
      <c r="C924" s="54" t="s">
        <v>3760</v>
      </c>
      <c r="D924" s="54" t="s">
        <v>3761</v>
      </c>
      <c r="E924" s="55">
        <v>45138</v>
      </c>
      <c r="F924" s="56" t="s">
        <v>44</v>
      </c>
      <c r="G924" s="54" t="s">
        <v>0</v>
      </c>
      <c r="H924" s="57" t="s">
        <v>76</v>
      </c>
      <c r="I924" s="58" t="s">
        <v>29</v>
      </c>
      <c r="J924" s="54" t="s">
        <v>3</v>
      </c>
      <c r="K924" s="59">
        <v>0</v>
      </c>
      <c r="L924" s="59">
        <v>0</v>
      </c>
      <c r="M924" s="59">
        <v>0</v>
      </c>
      <c r="N924" s="60">
        <v>81</v>
      </c>
      <c r="O924" s="60">
        <v>2443</v>
      </c>
      <c r="P924" s="61">
        <v>3072</v>
      </c>
      <c r="Q924" s="62">
        <v>17.3</v>
      </c>
      <c r="R924" s="63">
        <v>53145.599999999999</v>
      </c>
      <c r="S924" s="62">
        <v>455133.84</v>
      </c>
      <c r="T924" s="68">
        <f t="shared" si="300"/>
        <v>2503.2361200000005</v>
      </c>
      <c r="U924" s="67">
        <v>7.34</v>
      </c>
      <c r="V924" s="66" t="s">
        <v>45</v>
      </c>
      <c r="W924" s="63">
        <v>0</v>
      </c>
      <c r="X924" s="93">
        <f t="shared" si="304"/>
        <v>12472.32</v>
      </c>
      <c r="Y924" s="94">
        <f t="shared" si="305"/>
        <v>12472.32</v>
      </c>
      <c r="Z924" s="68">
        <v>0</v>
      </c>
      <c r="AA924" s="69">
        <f t="shared" si="303"/>
        <v>80600.816120000003</v>
      </c>
      <c r="AB924" s="102"/>
      <c r="AC924" s="95" t="s">
        <v>3762</v>
      </c>
    </row>
    <row r="925" spans="1:29" x14ac:dyDescent="0.25">
      <c r="A925" s="96"/>
      <c r="B925" s="54">
        <v>79076</v>
      </c>
      <c r="C925" s="54" t="s">
        <v>3763</v>
      </c>
      <c r="D925" s="54" t="s">
        <v>3764</v>
      </c>
      <c r="E925" s="55">
        <v>45124</v>
      </c>
      <c r="F925" s="56" t="s">
        <v>44</v>
      </c>
      <c r="G925" s="54" t="s">
        <v>0</v>
      </c>
      <c r="H925" s="57" t="s">
        <v>76</v>
      </c>
      <c r="I925" s="58" t="s">
        <v>29</v>
      </c>
      <c r="J925" s="54" t="s">
        <v>3</v>
      </c>
      <c r="K925" s="59">
        <v>0.32</v>
      </c>
      <c r="L925" s="59">
        <v>0.39</v>
      </c>
      <c r="M925" s="59">
        <v>0.4</v>
      </c>
      <c r="N925" s="60">
        <v>1</v>
      </c>
      <c r="O925" s="60">
        <v>6</v>
      </c>
      <c r="P925" s="61">
        <v>8</v>
      </c>
      <c r="Q925" s="62">
        <v>31.06</v>
      </c>
      <c r="R925" s="63">
        <v>248.48</v>
      </c>
      <c r="S925" s="62">
        <v>4550.16</v>
      </c>
      <c r="T925" s="68">
        <f t="shared" si="300"/>
        <v>25.025880000000001</v>
      </c>
      <c r="U925" s="67">
        <v>7.34</v>
      </c>
      <c r="V925" s="66" t="s">
        <v>64</v>
      </c>
      <c r="W925" s="63">
        <f t="shared" ref="W925:W938" si="313">P925*3.53</f>
        <v>28.24</v>
      </c>
      <c r="X925" s="93">
        <f t="shared" si="304"/>
        <v>32.479999999999997</v>
      </c>
      <c r="Y925" s="94">
        <f t="shared" si="305"/>
        <v>32.479999999999997</v>
      </c>
      <c r="Z925" s="68">
        <v>0</v>
      </c>
      <c r="AA925" s="69">
        <f t="shared" si="303"/>
        <v>374.04588000000001</v>
      </c>
      <c r="AB925" s="102"/>
      <c r="AC925" s="95" t="s">
        <v>3765</v>
      </c>
    </row>
    <row r="926" spans="1:29" x14ac:dyDescent="0.25">
      <c r="A926" s="96"/>
      <c r="B926" s="54">
        <v>79075</v>
      </c>
      <c r="C926" s="54" t="s">
        <v>3766</v>
      </c>
      <c r="D926" s="54" t="s">
        <v>3767</v>
      </c>
      <c r="E926" s="55">
        <v>45124</v>
      </c>
      <c r="F926" s="56" t="s">
        <v>44</v>
      </c>
      <c r="G926" s="54" t="s">
        <v>0</v>
      </c>
      <c r="H926" s="57" t="s">
        <v>76</v>
      </c>
      <c r="I926" s="58" t="s">
        <v>29</v>
      </c>
      <c r="J926" s="54" t="s">
        <v>3</v>
      </c>
      <c r="K926" s="59">
        <v>0.32</v>
      </c>
      <c r="L926" s="59">
        <v>0.39</v>
      </c>
      <c r="M926" s="59">
        <v>0.4</v>
      </c>
      <c r="N926" s="60">
        <v>1</v>
      </c>
      <c r="O926" s="60">
        <v>7</v>
      </c>
      <c r="P926" s="61">
        <v>8</v>
      </c>
      <c r="Q926" s="62">
        <v>31.06</v>
      </c>
      <c r="R926" s="63">
        <v>248.48</v>
      </c>
      <c r="S926" s="62">
        <v>38688.160000000003</v>
      </c>
      <c r="T926" s="68">
        <f t="shared" si="300"/>
        <v>212.78488000000004</v>
      </c>
      <c r="U926" s="67">
        <v>7.34</v>
      </c>
      <c r="V926" s="66" t="s">
        <v>64</v>
      </c>
      <c r="W926" s="63">
        <f t="shared" si="313"/>
        <v>28.24</v>
      </c>
      <c r="X926" s="93">
        <f t="shared" si="304"/>
        <v>32.479999999999997</v>
      </c>
      <c r="Y926" s="94">
        <f t="shared" si="305"/>
        <v>32.479999999999997</v>
      </c>
      <c r="Z926" s="68">
        <v>0</v>
      </c>
      <c r="AA926" s="69">
        <f t="shared" si="303"/>
        <v>561.80488000000003</v>
      </c>
      <c r="AB926" s="102"/>
      <c r="AC926" s="95" t="s">
        <v>3765</v>
      </c>
    </row>
    <row r="927" spans="1:29" x14ac:dyDescent="0.25">
      <c r="A927" s="96"/>
      <c r="B927" s="54">
        <v>80907</v>
      </c>
      <c r="C927" s="54" t="s">
        <v>3768</v>
      </c>
      <c r="D927" s="54" t="s">
        <v>3769</v>
      </c>
      <c r="E927" s="55">
        <v>45138</v>
      </c>
      <c r="F927" s="56" t="s">
        <v>44</v>
      </c>
      <c r="G927" s="54" t="s">
        <v>0</v>
      </c>
      <c r="H927" s="57" t="s">
        <v>1</v>
      </c>
      <c r="I927" s="58" t="s">
        <v>2</v>
      </c>
      <c r="J927" s="54" t="s">
        <v>3</v>
      </c>
      <c r="K927" s="59">
        <v>0.32</v>
      </c>
      <c r="L927" s="59">
        <v>0.39</v>
      </c>
      <c r="M927" s="59">
        <v>0.4</v>
      </c>
      <c r="N927" s="60">
        <v>1</v>
      </c>
      <c r="O927" s="60">
        <v>5</v>
      </c>
      <c r="P927" s="61">
        <v>8</v>
      </c>
      <c r="Q927" s="62">
        <v>14.56</v>
      </c>
      <c r="R927" s="63">
        <v>116.48</v>
      </c>
      <c r="S927" s="62">
        <v>160000</v>
      </c>
      <c r="T927" s="68">
        <f t="shared" si="300"/>
        <v>880.00000000000011</v>
      </c>
      <c r="U927" s="67">
        <v>7.34</v>
      </c>
      <c r="V927" s="66" t="s">
        <v>64</v>
      </c>
      <c r="W927" s="63">
        <f t="shared" si="313"/>
        <v>28.24</v>
      </c>
      <c r="X927" s="93">
        <f t="shared" si="304"/>
        <v>32.479999999999997</v>
      </c>
      <c r="Y927" s="94">
        <f t="shared" si="305"/>
        <v>32.479999999999997</v>
      </c>
      <c r="Z927" s="68">
        <v>0</v>
      </c>
      <c r="AA927" s="69">
        <f t="shared" si="303"/>
        <v>1097.0200000000002</v>
      </c>
      <c r="AB927" s="102"/>
      <c r="AC927" s="95" t="s">
        <v>3770</v>
      </c>
    </row>
    <row r="928" spans="1:29" x14ac:dyDescent="0.25">
      <c r="A928" s="96"/>
      <c r="B928" s="54">
        <v>80930</v>
      </c>
      <c r="C928" s="54" t="s">
        <v>3771</v>
      </c>
      <c r="D928" s="54" t="s">
        <v>3772</v>
      </c>
      <c r="E928" s="55">
        <v>45138</v>
      </c>
      <c r="F928" s="56" t="s">
        <v>44</v>
      </c>
      <c r="G928" s="54" t="s">
        <v>0</v>
      </c>
      <c r="H928" s="57" t="s">
        <v>74</v>
      </c>
      <c r="I928" s="58" t="s">
        <v>8</v>
      </c>
      <c r="J928" s="54" t="s">
        <v>3</v>
      </c>
      <c r="K928" s="59">
        <v>0.31</v>
      </c>
      <c r="L928" s="59">
        <v>0.3</v>
      </c>
      <c r="M928" s="59">
        <v>0.32</v>
      </c>
      <c r="N928" s="60">
        <v>1</v>
      </c>
      <c r="O928" s="60">
        <v>5</v>
      </c>
      <c r="P928" s="61">
        <v>5</v>
      </c>
      <c r="Q928" s="62">
        <v>27.93</v>
      </c>
      <c r="R928" s="63">
        <v>189.68</v>
      </c>
      <c r="S928" s="62">
        <v>160000</v>
      </c>
      <c r="T928" s="68">
        <f t="shared" si="300"/>
        <v>880.00000000000011</v>
      </c>
      <c r="U928" s="67">
        <v>7.34</v>
      </c>
      <c r="V928" s="66" t="s">
        <v>64</v>
      </c>
      <c r="W928" s="63">
        <f t="shared" si="313"/>
        <v>17.649999999999999</v>
      </c>
      <c r="X928" s="93">
        <f t="shared" si="304"/>
        <v>20.299999999999997</v>
      </c>
      <c r="Y928" s="94">
        <f t="shared" si="305"/>
        <v>20.299999999999997</v>
      </c>
      <c r="Z928" s="68">
        <v>0</v>
      </c>
      <c r="AA928" s="69">
        <f t="shared" si="303"/>
        <v>1135.27</v>
      </c>
      <c r="AB928" s="102"/>
      <c r="AC928" s="95" t="s">
        <v>1414</v>
      </c>
    </row>
    <row r="929" spans="1:29" x14ac:dyDescent="0.25">
      <c r="A929" s="96"/>
      <c r="B929" s="54">
        <v>80906</v>
      </c>
      <c r="C929" s="54" t="s">
        <v>3773</v>
      </c>
      <c r="D929" s="54" t="s">
        <v>3774</v>
      </c>
      <c r="E929" s="55">
        <v>45138</v>
      </c>
      <c r="F929" s="56" t="s">
        <v>44</v>
      </c>
      <c r="G929" s="54" t="s">
        <v>0</v>
      </c>
      <c r="H929" s="57" t="s">
        <v>1</v>
      </c>
      <c r="I929" s="58" t="s">
        <v>2</v>
      </c>
      <c r="J929" s="54" t="s">
        <v>3</v>
      </c>
      <c r="K929" s="59">
        <v>0.32</v>
      </c>
      <c r="L929" s="59">
        <v>0.39</v>
      </c>
      <c r="M929" s="59">
        <v>0.4</v>
      </c>
      <c r="N929" s="60">
        <v>1</v>
      </c>
      <c r="O929" s="60">
        <v>5</v>
      </c>
      <c r="P929" s="61">
        <v>8</v>
      </c>
      <c r="Q929" s="62">
        <v>14.56</v>
      </c>
      <c r="R929" s="63">
        <v>116.48</v>
      </c>
      <c r="S929" s="62">
        <v>160000</v>
      </c>
      <c r="T929" s="68">
        <f t="shared" si="300"/>
        <v>880.00000000000011</v>
      </c>
      <c r="U929" s="67">
        <v>7.34</v>
      </c>
      <c r="V929" s="66" t="s">
        <v>64</v>
      </c>
      <c r="W929" s="63">
        <f t="shared" si="313"/>
        <v>28.24</v>
      </c>
      <c r="X929" s="93">
        <f t="shared" si="304"/>
        <v>32.479999999999997</v>
      </c>
      <c r="Y929" s="94">
        <f t="shared" si="305"/>
        <v>32.479999999999997</v>
      </c>
      <c r="Z929" s="68">
        <v>0</v>
      </c>
      <c r="AA929" s="69">
        <f t="shared" si="303"/>
        <v>1097.0200000000002</v>
      </c>
      <c r="AB929" s="102"/>
      <c r="AC929" s="95" t="s">
        <v>3770</v>
      </c>
    </row>
    <row r="930" spans="1:29" x14ac:dyDescent="0.25">
      <c r="A930" s="96"/>
      <c r="B930" s="54">
        <v>80902</v>
      </c>
      <c r="C930" s="54" t="s">
        <v>3775</v>
      </c>
      <c r="D930" s="54" t="s">
        <v>3776</v>
      </c>
      <c r="E930" s="55">
        <v>45138</v>
      </c>
      <c r="F930" s="56" t="s">
        <v>44</v>
      </c>
      <c r="G930" s="54" t="s">
        <v>0</v>
      </c>
      <c r="H930" s="57" t="s">
        <v>60</v>
      </c>
      <c r="I930" s="58" t="s">
        <v>7</v>
      </c>
      <c r="J930" s="54" t="s">
        <v>3</v>
      </c>
      <c r="K930" s="59">
        <v>0.32</v>
      </c>
      <c r="L930" s="59">
        <v>0.39</v>
      </c>
      <c r="M930" s="59">
        <v>0.4</v>
      </c>
      <c r="N930" s="60">
        <v>1</v>
      </c>
      <c r="O930" s="60">
        <v>5</v>
      </c>
      <c r="P930" s="61">
        <v>8</v>
      </c>
      <c r="Q930" s="62">
        <v>24.74</v>
      </c>
      <c r="R930" s="63">
        <v>197.92</v>
      </c>
      <c r="S930" s="62">
        <v>160000</v>
      </c>
      <c r="T930" s="68">
        <f t="shared" si="300"/>
        <v>880.00000000000011</v>
      </c>
      <c r="U930" s="67">
        <v>7.34</v>
      </c>
      <c r="V930" s="66" t="s">
        <v>64</v>
      </c>
      <c r="W930" s="63">
        <f t="shared" si="313"/>
        <v>28.24</v>
      </c>
      <c r="X930" s="93">
        <f t="shared" si="304"/>
        <v>32.479999999999997</v>
      </c>
      <c r="Y930" s="94">
        <f t="shared" si="305"/>
        <v>32.479999999999997</v>
      </c>
      <c r="Z930" s="68">
        <v>0</v>
      </c>
      <c r="AA930" s="69">
        <f t="shared" si="303"/>
        <v>1178.46</v>
      </c>
      <c r="AB930" s="102"/>
      <c r="AC930" s="95" t="s">
        <v>3777</v>
      </c>
    </row>
    <row r="931" spans="1:29" x14ac:dyDescent="0.25">
      <c r="A931" s="96"/>
      <c r="B931" s="54">
        <v>80900</v>
      </c>
      <c r="C931" s="54" t="s">
        <v>3778</v>
      </c>
      <c r="D931" s="54" t="s">
        <v>3779</v>
      </c>
      <c r="E931" s="55">
        <v>45138</v>
      </c>
      <c r="F931" s="56" t="s">
        <v>44</v>
      </c>
      <c r="G931" s="54" t="s">
        <v>0</v>
      </c>
      <c r="H931" s="57" t="s">
        <v>60</v>
      </c>
      <c r="I931" s="58" t="s">
        <v>7</v>
      </c>
      <c r="J931" s="54" t="s">
        <v>3</v>
      </c>
      <c r="K931" s="59">
        <v>0.32</v>
      </c>
      <c r="L931" s="59">
        <v>0.39</v>
      </c>
      <c r="M931" s="59">
        <v>0.4</v>
      </c>
      <c r="N931" s="60">
        <v>1</v>
      </c>
      <c r="O931" s="60">
        <v>5</v>
      </c>
      <c r="P931" s="61">
        <v>8</v>
      </c>
      <c r="Q931" s="62">
        <v>24.74</v>
      </c>
      <c r="R931" s="63">
        <v>197.92</v>
      </c>
      <c r="S931" s="62">
        <v>160000</v>
      </c>
      <c r="T931" s="68">
        <f t="shared" si="300"/>
        <v>880.00000000000011</v>
      </c>
      <c r="U931" s="67">
        <v>7.34</v>
      </c>
      <c r="V931" s="66" t="s">
        <v>64</v>
      </c>
      <c r="W931" s="63">
        <f t="shared" si="313"/>
        <v>28.24</v>
      </c>
      <c r="X931" s="93">
        <f t="shared" si="304"/>
        <v>32.479999999999997</v>
      </c>
      <c r="Y931" s="94">
        <f t="shared" si="305"/>
        <v>32.479999999999997</v>
      </c>
      <c r="Z931" s="68">
        <v>0</v>
      </c>
      <c r="AA931" s="69">
        <f t="shared" si="303"/>
        <v>1178.46</v>
      </c>
      <c r="AB931" s="102"/>
      <c r="AC931" s="95" t="s">
        <v>3777</v>
      </c>
    </row>
    <row r="932" spans="1:29" x14ac:dyDescent="0.25">
      <c r="A932" s="96"/>
      <c r="B932" s="54">
        <v>80929</v>
      </c>
      <c r="C932" s="54" t="s">
        <v>3780</v>
      </c>
      <c r="D932" s="54" t="s">
        <v>3781</v>
      </c>
      <c r="E932" s="55">
        <v>45138</v>
      </c>
      <c r="F932" s="56" t="s">
        <v>44</v>
      </c>
      <c r="G932" s="54" t="s">
        <v>0</v>
      </c>
      <c r="H932" s="57" t="s">
        <v>74</v>
      </c>
      <c r="I932" s="58" t="s">
        <v>8</v>
      </c>
      <c r="J932" s="54" t="s">
        <v>3</v>
      </c>
      <c r="K932" s="59">
        <v>0.32</v>
      </c>
      <c r="L932" s="59">
        <v>0.39</v>
      </c>
      <c r="M932" s="59">
        <v>0.4</v>
      </c>
      <c r="N932" s="60">
        <v>1</v>
      </c>
      <c r="O932" s="60">
        <v>5</v>
      </c>
      <c r="P932" s="61">
        <v>8</v>
      </c>
      <c r="Q932" s="62">
        <v>27.93</v>
      </c>
      <c r="R932" s="63">
        <v>223.44</v>
      </c>
      <c r="S932" s="62">
        <v>160000</v>
      </c>
      <c r="T932" s="68">
        <f t="shared" si="300"/>
        <v>880.00000000000011</v>
      </c>
      <c r="U932" s="67">
        <v>7.34</v>
      </c>
      <c r="V932" s="66" t="s">
        <v>64</v>
      </c>
      <c r="W932" s="63">
        <f t="shared" si="313"/>
        <v>28.24</v>
      </c>
      <c r="X932" s="93">
        <f t="shared" si="304"/>
        <v>32.479999999999997</v>
      </c>
      <c r="Y932" s="94">
        <f t="shared" si="305"/>
        <v>32.479999999999997</v>
      </c>
      <c r="Z932" s="68">
        <v>0</v>
      </c>
      <c r="AA932" s="69">
        <f t="shared" si="303"/>
        <v>1203.98</v>
      </c>
      <c r="AB932" s="102"/>
      <c r="AC932" s="95" t="s">
        <v>1414</v>
      </c>
    </row>
    <row r="933" spans="1:29" x14ac:dyDescent="0.25">
      <c r="A933" s="96"/>
      <c r="B933" s="54">
        <v>80905</v>
      </c>
      <c r="C933" s="54" t="s">
        <v>3782</v>
      </c>
      <c r="D933" s="54" t="s">
        <v>3783</v>
      </c>
      <c r="E933" s="55">
        <v>45138</v>
      </c>
      <c r="F933" s="56" t="s">
        <v>44</v>
      </c>
      <c r="G933" s="54" t="s">
        <v>0</v>
      </c>
      <c r="H933" s="57" t="s">
        <v>1</v>
      </c>
      <c r="I933" s="58" t="s">
        <v>2</v>
      </c>
      <c r="J933" s="54" t="s">
        <v>3</v>
      </c>
      <c r="K933" s="59">
        <v>0.32</v>
      </c>
      <c r="L933" s="59">
        <v>0.39</v>
      </c>
      <c r="M933" s="59">
        <v>0.4</v>
      </c>
      <c r="N933" s="60">
        <v>1</v>
      </c>
      <c r="O933" s="60">
        <v>5</v>
      </c>
      <c r="P933" s="61">
        <v>8</v>
      </c>
      <c r="Q933" s="62">
        <v>14.56</v>
      </c>
      <c r="R933" s="63">
        <v>116.48</v>
      </c>
      <c r="S933" s="62">
        <v>160000</v>
      </c>
      <c r="T933" s="68">
        <f t="shared" si="300"/>
        <v>880.00000000000011</v>
      </c>
      <c r="U933" s="67">
        <v>7.34</v>
      </c>
      <c r="V933" s="66" t="s">
        <v>64</v>
      </c>
      <c r="W933" s="63">
        <f t="shared" si="313"/>
        <v>28.24</v>
      </c>
      <c r="X933" s="93">
        <f t="shared" si="304"/>
        <v>32.479999999999997</v>
      </c>
      <c r="Y933" s="94">
        <f t="shared" si="305"/>
        <v>32.479999999999997</v>
      </c>
      <c r="Z933" s="68">
        <v>0</v>
      </c>
      <c r="AA933" s="69">
        <f t="shared" si="303"/>
        <v>1097.0200000000002</v>
      </c>
      <c r="AB933" s="102"/>
      <c r="AC933" s="95" t="s">
        <v>3770</v>
      </c>
    </row>
    <row r="934" spans="1:29" x14ac:dyDescent="0.25">
      <c r="A934" s="96"/>
      <c r="B934" s="54">
        <v>80901</v>
      </c>
      <c r="C934" s="54" t="s">
        <v>3784</v>
      </c>
      <c r="D934" s="54" t="s">
        <v>3785</v>
      </c>
      <c r="E934" s="55">
        <v>45138</v>
      </c>
      <c r="F934" s="56" t="s">
        <v>44</v>
      </c>
      <c r="G934" s="54" t="s">
        <v>0</v>
      </c>
      <c r="H934" s="57" t="s">
        <v>60</v>
      </c>
      <c r="I934" s="58" t="s">
        <v>7</v>
      </c>
      <c r="J934" s="54" t="s">
        <v>3</v>
      </c>
      <c r="K934" s="59">
        <v>0.32</v>
      </c>
      <c r="L934" s="59">
        <v>0.39</v>
      </c>
      <c r="M934" s="59">
        <v>0.4</v>
      </c>
      <c r="N934" s="60">
        <v>1</v>
      </c>
      <c r="O934" s="60">
        <v>5</v>
      </c>
      <c r="P934" s="61">
        <v>8</v>
      </c>
      <c r="Q934" s="62">
        <v>24.74</v>
      </c>
      <c r="R934" s="63">
        <v>197.92</v>
      </c>
      <c r="S934" s="62">
        <v>160000</v>
      </c>
      <c r="T934" s="68">
        <f t="shared" si="300"/>
        <v>880.00000000000011</v>
      </c>
      <c r="U934" s="67">
        <v>7.34</v>
      </c>
      <c r="V934" s="66" t="s">
        <v>64</v>
      </c>
      <c r="W934" s="63">
        <f t="shared" si="313"/>
        <v>28.24</v>
      </c>
      <c r="X934" s="93">
        <f t="shared" si="304"/>
        <v>32.479999999999997</v>
      </c>
      <c r="Y934" s="94">
        <f t="shared" si="305"/>
        <v>32.479999999999997</v>
      </c>
      <c r="Z934" s="68">
        <v>0</v>
      </c>
      <c r="AA934" s="69">
        <f t="shared" si="303"/>
        <v>1178.46</v>
      </c>
      <c r="AB934" s="102"/>
      <c r="AC934" s="95" t="s">
        <v>3777</v>
      </c>
    </row>
    <row r="935" spans="1:29" x14ac:dyDescent="0.25">
      <c r="A935" s="96"/>
      <c r="B935" s="54">
        <v>80931</v>
      </c>
      <c r="C935" s="54" t="s">
        <v>3786</v>
      </c>
      <c r="D935" s="54" t="s">
        <v>3787</v>
      </c>
      <c r="E935" s="55">
        <v>45138</v>
      </c>
      <c r="F935" s="56" t="s">
        <v>44</v>
      </c>
      <c r="G935" s="54" t="s">
        <v>0</v>
      </c>
      <c r="H935" s="57" t="s">
        <v>74</v>
      </c>
      <c r="I935" s="58" t="s">
        <v>8</v>
      </c>
      <c r="J935" s="54" t="s">
        <v>3</v>
      </c>
      <c r="K935" s="59">
        <v>0.32</v>
      </c>
      <c r="L935" s="59">
        <v>0.39</v>
      </c>
      <c r="M935" s="59">
        <v>0.4</v>
      </c>
      <c r="N935" s="60">
        <v>1</v>
      </c>
      <c r="O935" s="60">
        <v>5</v>
      </c>
      <c r="P935" s="61">
        <v>8</v>
      </c>
      <c r="Q935" s="62">
        <v>27.93</v>
      </c>
      <c r="R935" s="63">
        <v>223.44</v>
      </c>
      <c r="S935" s="62">
        <v>160000</v>
      </c>
      <c r="T935" s="68">
        <f t="shared" si="300"/>
        <v>880.00000000000011</v>
      </c>
      <c r="U935" s="67">
        <v>7.34</v>
      </c>
      <c r="V935" s="66" t="s">
        <v>64</v>
      </c>
      <c r="W935" s="63">
        <f t="shared" si="313"/>
        <v>28.24</v>
      </c>
      <c r="X935" s="93">
        <f t="shared" si="304"/>
        <v>32.479999999999997</v>
      </c>
      <c r="Y935" s="94">
        <f t="shared" si="305"/>
        <v>32.479999999999997</v>
      </c>
      <c r="Z935" s="68">
        <v>0</v>
      </c>
      <c r="AA935" s="69">
        <f t="shared" si="303"/>
        <v>1203.98</v>
      </c>
      <c r="AB935" s="102"/>
      <c r="AC935" s="95" t="s">
        <v>1414</v>
      </c>
    </row>
    <row r="936" spans="1:29" x14ac:dyDescent="0.25">
      <c r="A936" s="96"/>
      <c r="B936" s="54">
        <v>80934</v>
      </c>
      <c r="C936" s="54" t="s">
        <v>3788</v>
      </c>
      <c r="D936" s="54" t="s">
        <v>3789</v>
      </c>
      <c r="E936" s="55">
        <v>45138</v>
      </c>
      <c r="F936" s="56" t="s">
        <v>44</v>
      </c>
      <c r="G936" s="54" t="s">
        <v>0</v>
      </c>
      <c r="H936" s="57" t="s">
        <v>74</v>
      </c>
      <c r="I936" s="58" t="s">
        <v>8</v>
      </c>
      <c r="J936" s="54" t="s">
        <v>3</v>
      </c>
      <c r="K936" s="59">
        <v>0.32</v>
      </c>
      <c r="L936" s="59">
        <v>0.39</v>
      </c>
      <c r="M936" s="59">
        <v>0.4</v>
      </c>
      <c r="N936" s="60">
        <v>1</v>
      </c>
      <c r="O936" s="60">
        <v>5</v>
      </c>
      <c r="P936" s="61">
        <v>8</v>
      </c>
      <c r="Q936" s="62">
        <v>27.93</v>
      </c>
      <c r="R936" s="63">
        <v>223.44</v>
      </c>
      <c r="S936" s="62">
        <v>160000</v>
      </c>
      <c r="T936" s="68">
        <f t="shared" si="300"/>
        <v>880.00000000000011</v>
      </c>
      <c r="U936" s="67">
        <v>7.34</v>
      </c>
      <c r="V936" s="66" t="s">
        <v>64</v>
      </c>
      <c r="W936" s="63">
        <f t="shared" si="313"/>
        <v>28.24</v>
      </c>
      <c r="X936" s="93">
        <f t="shared" si="304"/>
        <v>32.479999999999997</v>
      </c>
      <c r="Y936" s="94">
        <f t="shared" si="305"/>
        <v>32.479999999999997</v>
      </c>
      <c r="Z936" s="68">
        <v>0</v>
      </c>
      <c r="AA936" s="69">
        <f t="shared" si="303"/>
        <v>1203.98</v>
      </c>
      <c r="AB936" s="102"/>
      <c r="AC936" s="95" t="s">
        <v>1414</v>
      </c>
    </row>
    <row r="937" spans="1:29" x14ac:dyDescent="0.25">
      <c r="A937" s="96"/>
      <c r="B937" s="54">
        <v>80932</v>
      </c>
      <c r="C937" s="54" t="s">
        <v>3790</v>
      </c>
      <c r="D937" s="54" t="s">
        <v>3791</v>
      </c>
      <c r="E937" s="55">
        <v>45138</v>
      </c>
      <c r="F937" s="56" t="s">
        <v>44</v>
      </c>
      <c r="G937" s="54" t="s">
        <v>0</v>
      </c>
      <c r="H937" s="57" t="s">
        <v>74</v>
      </c>
      <c r="I937" s="58" t="s">
        <v>8</v>
      </c>
      <c r="J937" s="54" t="s">
        <v>3</v>
      </c>
      <c r="K937" s="59">
        <v>0.31</v>
      </c>
      <c r="L937" s="59">
        <v>0.3</v>
      </c>
      <c r="M937" s="59">
        <v>0.32</v>
      </c>
      <c r="N937" s="60">
        <v>1</v>
      </c>
      <c r="O937" s="60">
        <v>5</v>
      </c>
      <c r="P937" s="61">
        <v>5</v>
      </c>
      <c r="Q937" s="62">
        <v>27.93</v>
      </c>
      <c r="R937" s="63">
        <v>189.68</v>
      </c>
      <c r="S937" s="62">
        <v>160000</v>
      </c>
      <c r="T937" s="68">
        <f t="shared" si="300"/>
        <v>880.00000000000011</v>
      </c>
      <c r="U937" s="67">
        <v>7.34</v>
      </c>
      <c r="V937" s="66" t="s">
        <v>64</v>
      </c>
      <c r="W937" s="63">
        <f t="shared" si="313"/>
        <v>17.649999999999999</v>
      </c>
      <c r="X937" s="93">
        <f t="shared" si="304"/>
        <v>20.299999999999997</v>
      </c>
      <c r="Y937" s="94">
        <f t="shared" si="305"/>
        <v>20.299999999999997</v>
      </c>
      <c r="Z937" s="68">
        <v>0</v>
      </c>
      <c r="AA937" s="69">
        <f t="shared" si="303"/>
        <v>1135.27</v>
      </c>
      <c r="AB937" s="102"/>
      <c r="AC937" s="95" t="s">
        <v>1414</v>
      </c>
    </row>
    <row r="938" spans="1:29" x14ac:dyDescent="0.25">
      <c r="A938" s="96"/>
      <c r="B938" s="54">
        <v>80933</v>
      </c>
      <c r="C938" s="54" t="s">
        <v>3792</v>
      </c>
      <c r="D938" s="54" t="s">
        <v>3793</v>
      </c>
      <c r="E938" s="55">
        <v>45138</v>
      </c>
      <c r="F938" s="56" t="s">
        <v>44</v>
      </c>
      <c r="G938" s="54" t="s">
        <v>0</v>
      </c>
      <c r="H938" s="57" t="s">
        <v>74</v>
      </c>
      <c r="I938" s="58" t="s">
        <v>8</v>
      </c>
      <c r="J938" s="54" t="s">
        <v>3</v>
      </c>
      <c r="K938" s="59">
        <v>0.32</v>
      </c>
      <c r="L938" s="59">
        <v>0.39</v>
      </c>
      <c r="M938" s="59">
        <v>0.4</v>
      </c>
      <c r="N938" s="60">
        <v>1</v>
      </c>
      <c r="O938" s="60">
        <v>5</v>
      </c>
      <c r="P938" s="61">
        <v>8</v>
      </c>
      <c r="Q938" s="62">
        <v>27.93</v>
      </c>
      <c r="R938" s="63">
        <v>223.44</v>
      </c>
      <c r="S938" s="62">
        <v>160000</v>
      </c>
      <c r="T938" s="68">
        <f t="shared" si="300"/>
        <v>880.00000000000011</v>
      </c>
      <c r="U938" s="67">
        <v>7.34</v>
      </c>
      <c r="V938" s="66" t="s">
        <v>64</v>
      </c>
      <c r="W938" s="63">
        <f t="shared" si="313"/>
        <v>28.24</v>
      </c>
      <c r="X938" s="93">
        <f t="shared" si="304"/>
        <v>32.479999999999997</v>
      </c>
      <c r="Y938" s="94">
        <f t="shared" si="305"/>
        <v>32.479999999999997</v>
      </c>
      <c r="Z938" s="68">
        <v>0</v>
      </c>
      <c r="AA938" s="69">
        <f t="shared" si="303"/>
        <v>1203.98</v>
      </c>
      <c r="AB938" s="102"/>
      <c r="AC938" s="95" t="s">
        <v>1414</v>
      </c>
    </row>
    <row r="939" spans="1:29" x14ac:dyDescent="0.25">
      <c r="A939" s="96"/>
      <c r="B939" s="54">
        <v>79896</v>
      </c>
      <c r="C939" s="54" t="s">
        <v>3794</v>
      </c>
      <c r="D939" s="54" t="s">
        <v>3795</v>
      </c>
      <c r="E939" s="55">
        <v>45130</v>
      </c>
      <c r="F939" s="56" t="s">
        <v>44</v>
      </c>
      <c r="G939" s="54" t="s">
        <v>0</v>
      </c>
      <c r="H939" s="57" t="s">
        <v>47</v>
      </c>
      <c r="I939" s="58" t="s">
        <v>16</v>
      </c>
      <c r="J939" s="54" t="s">
        <v>10</v>
      </c>
      <c r="K939" s="59">
        <v>0.56999999999999995</v>
      </c>
      <c r="L939" s="59">
        <v>0.49</v>
      </c>
      <c r="M939" s="59">
        <v>0.83</v>
      </c>
      <c r="N939" s="60">
        <v>1</v>
      </c>
      <c r="O939" s="60">
        <v>16</v>
      </c>
      <c r="P939" s="61">
        <v>39</v>
      </c>
      <c r="Q939" s="62">
        <v>8.08</v>
      </c>
      <c r="R939" s="63">
        <v>315.12</v>
      </c>
      <c r="S939" s="62">
        <v>60062.18</v>
      </c>
      <c r="T939" s="68">
        <f t="shared" si="300"/>
        <v>330.34199000000001</v>
      </c>
      <c r="U939" s="67">
        <v>7.34</v>
      </c>
      <c r="V939" s="66" t="s">
        <v>45</v>
      </c>
      <c r="W939" s="63">
        <v>0</v>
      </c>
      <c r="X939" s="93">
        <f t="shared" si="304"/>
        <v>158.33999999999997</v>
      </c>
      <c r="Y939" s="94">
        <f t="shared" si="305"/>
        <v>158.33999999999997</v>
      </c>
      <c r="Z939" s="68">
        <f t="shared" ref="Z939" si="314">P939*3.53</f>
        <v>137.66999999999999</v>
      </c>
      <c r="AA939" s="69">
        <f t="shared" si="303"/>
        <v>1107.1519900000001</v>
      </c>
      <c r="AB939" s="102"/>
      <c r="AC939" s="95" t="s">
        <v>1899</v>
      </c>
    </row>
    <row r="940" spans="1:29" x14ac:dyDescent="0.25">
      <c r="A940" s="96"/>
      <c r="B940" s="54">
        <v>79903</v>
      </c>
      <c r="C940" s="54" t="s">
        <v>3796</v>
      </c>
      <c r="D940" s="54" t="s">
        <v>3797</v>
      </c>
      <c r="E940" s="55">
        <v>45130</v>
      </c>
      <c r="F940" s="56" t="s">
        <v>44</v>
      </c>
      <c r="G940" s="54" t="s">
        <v>0</v>
      </c>
      <c r="H940" s="57" t="s">
        <v>69</v>
      </c>
      <c r="I940" s="58" t="s">
        <v>13</v>
      </c>
      <c r="J940" s="54" t="s">
        <v>3</v>
      </c>
      <c r="K940" s="59">
        <v>0.56999999999999995</v>
      </c>
      <c r="L940" s="59">
        <v>0.5</v>
      </c>
      <c r="M940" s="59">
        <v>0.82</v>
      </c>
      <c r="N940" s="60">
        <v>5</v>
      </c>
      <c r="O940" s="60">
        <v>87</v>
      </c>
      <c r="P940" s="61">
        <v>195</v>
      </c>
      <c r="Q940" s="62">
        <v>14.3</v>
      </c>
      <c r="R940" s="63">
        <v>2788.5</v>
      </c>
      <c r="S940" s="62">
        <v>191459.59</v>
      </c>
      <c r="T940" s="68">
        <f t="shared" si="300"/>
        <v>1053.0277450000001</v>
      </c>
      <c r="U940" s="67">
        <v>7.34</v>
      </c>
      <c r="V940" s="66" t="s">
        <v>45</v>
      </c>
      <c r="W940" s="63">
        <v>0</v>
      </c>
      <c r="X940" s="93">
        <f t="shared" si="304"/>
        <v>791.69999999999993</v>
      </c>
      <c r="Y940" s="94">
        <f t="shared" si="305"/>
        <v>791.69999999999993</v>
      </c>
      <c r="Z940" s="68">
        <v>0</v>
      </c>
      <c r="AA940" s="69">
        <f t="shared" si="303"/>
        <v>5432.2677450000001</v>
      </c>
      <c r="AB940" s="102"/>
      <c r="AC940" s="95" t="s">
        <v>1902</v>
      </c>
    </row>
    <row r="941" spans="1:29" x14ac:dyDescent="0.25">
      <c r="A941" s="96"/>
      <c r="B941" s="54">
        <v>80936</v>
      </c>
      <c r="C941" s="54" t="s">
        <v>3798</v>
      </c>
      <c r="D941" s="54" t="s">
        <v>3799</v>
      </c>
      <c r="E941" s="55">
        <v>45138</v>
      </c>
      <c r="F941" s="56" t="s">
        <v>44</v>
      </c>
      <c r="G941" s="54" t="s">
        <v>0</v>
      </c>
      <c r="H941" s="57" t="s">
        <v>74</v>
      </c>
      <c r="I941" s="58" t="s">
        <v>8</v>
      </c>
      <c r="J941" s="54" t="s">
        <v>3</v>
      </c>
      <c r="K941" s="59">
        <v>0.31</v>
      </c>
      <c r="L941" s="59">
        <v>0.3</v>
      </c>
      <c r="M941" s="59">
        <v>0.32</v>
      </c>
      <c r="N941" s="60">
        <v>1</v>
      </c>
      <c r="O941" s="60">
        <v>5</v>
      </c>
      <c r="P941" s="61">
        <v>5</v>
      </c>
      <c r="Q941" s="62">
        <v>27.93</v>
      </c>
      <c r="R941" s="63">
        <v>189.68</v>
      </c>
      <c r="S941" s="62">
        <v>160000</v>
      </c>
      <c r="T941" s="68">
        <f t="shared" si="300"/>
        <v>880.00000000000011</v>
      </c>
      <c r="U941" s="67">
        <v>7.34</v>
      </c>
      <c r="V941" s="66" t="s">
        <v>64</v>
      </c>
      <c r="W941" s="63">
        <f t="shared" ref="W941" si="315">P941*3.53</f>
        <v>17.649999999999999</v>
      </c>
      <c r="X941" s="93">
        <f t="shared" si="304"/>
        <v>20.299999999999997</v>
      </c>
      <c r="Y941" s="94">
        <f t="shared" si="305"/>
        <v>20.299999999999997</v>
      </c>
      <c r="Z941" s="68">
        <v>0</v>
      </c>
      <c r="AA941" s="69">
        <f t="shared" si="303"/>
        <v>1135.27</v>
      </c>
      <c r="AB941" s="102"/>
      <c r="AC941" s="95" t="s">
        <v>1414</v>
      </c>
    </row>
    <row r="942" spans="1:29" x14ac:dyDescent="0.25">
      <c r="A942" s="96"/>
      <c r="B942" s="54">
        <v>80912</v>
      </c>
      <c r="C942" s="54" t="s">
        <v>3800</v>
      </c>
      <c r="D942" s="54" t="s">
        <v>3801</v>
      </c>
      <c r="E942" s="55">
        <v>45138</v>
      </c>
      <c r="F942" s="56" t="s">
        <v>44</v>
      </c>
      <c r="G942" s="54" t="s">
        <v>0</v>
      </c>
      <c r="H942" s="57" t="s">
        <v>3802</v>
      </c>
      <c r="I942" s="58" t="s">
        <v>9</v>
      </c>
      <c r="J942" s="54" t="s">
        <v>10</v>
      </c>
      <c r="K942" s="59">
        <v>0.32</v>
      </c>
      <c r="L942" s="59">
        <v>0.39</v>
      </c>
      <c r="M942" s="59">
        <v>0.4</v>
      </c>
      <c r="N942" s="60">
        <v>1</v>
      </c>
      <c r="O942" s="60">
        <v>5</v>
      </c>
      <c r="P942" s="61">
        <v>8</v>
      </c>
      <c r="Q942" s="62">
        <v>10.89</v>
      </c>
      <c r="R942" s="63">
        <v>121.16</v>
      </c>
      <c r="S942" s="62">
        <v>160000</v>
      </c>
      <c r="T942" s="68">
        <f t="shared" si="300"/>
        <v>880.00000000000011</v>
      </c>
      <c r="U942" s="67">
        <v>7.34</v>
      </c>
      <c r="V942" s="66" t="s">
        <v>45</v>
      </c>
      <c r="W942" s="63">
        <v>0</v>
      </c>
      <c r="X942" s="93">
        <f t="shared" si="304"/>
        <v>32.479999999999997</v>
      </c>
      <c r="Y942" s="94">
        <f t="shared" si="305"/>
        <v>32.479999999999997</v>
      </c>
      <c r="Z942" s="68">
        <f t="shared" ref="Z942" si="316">P942*3.53</f>
        <v>28.24</v>
      </c>
      <c r="AA942" s="69">
        <f t="shared" si="303"/>
        <v>1101.7</v>
      </c>
      <c r="AB942" s="102"/>
      <c r="AC942" s="95" t="s">
        <v>3803</v>
      </c>
    </row>
    <row r="943" spans="1:29" x14ac:dyDescent="0.25">
      <c r="A943" s="96"/>
      <c r="B943" s="54">
        <v>80914</v>
      </c>
      <c r="C943" s="54" t="s">
        <v>3804</v>
      </c>
      <c r="D943" s="54" t="s">
        <v>3805</v>
      </c>
      <c r="E943" s="55">
        <v>45138</v>
      </c>
      <c r="F943" s="56" t="s">
        <v>44</v>
      </c>
      <c r="G943" s="54" t="s">
        <v>0</v>
      </c>
      <c r="H943" s="57" t="s">
        <v>46</v>
      </c>
      <c r="I943" s="58" t="s">
        <v>11</v>
      </c>
      <c r="J943" s="54" t="s">
        <v>3</v>
      </c>
      <c r="K943" s="59">
        <v>0.32</v>
      </c>
      <c r="L943" s="59">
        <v>0.39</v>
      </c>
      <c r="M943" s="59">
        <v>0.4</v>
      </c>
      <c r="N943" s="60">
        <v>1</v>
      </c>
      <c r="O943" s="60">
        <v>5</v>
      </c>
      <c r="P943" s="61">
        <v>8</v>
      </c>
      <c r="Q943" s="62">
        <v>9.2899999999999991</v>
      </c>
      <c r="R943" s="63">
        <v>107.08</v>
      </c>
      <c r="S943" s="62">
        <v>320000</v>
      </c>
      <c r="T943" s="68">
        <f t="shared" si="300"/>
        <v>1760.0000000000002</v>
      </c>
      <c r="U943" s="67">
        <v>7.34</v>
      </c>
      <c r="V943" s="66" t="s">
        <v>64</v>
      </c>
      <c r="W943" s="63">
        <f t="shared" ref="W943" si="317">P943*3.53</f>
        <v>28.24</v>
      </c>
      <c r="X943" s="93">
        <f t="shared" si="304"/>
        <v>32.479999999999997</v>
      </c>
      <c r="Y943" s="94">
        <f t="shared" si="305"/>
        <v>32.479999999999997</v>
      </c>
      <c r="Z943" s="68">
        <v>0</v>
      </c>
      <c r="AA943" s="69">
        <f t="shared" si="303"/>
        <v>1967.6200000000001</v>
      </c>
      <c r="AB943" s="102"/>
      <c r="AC943" s="95" t="s">
        <v>3806</v>
      </c>
    </row>
    <row r="944" spans="1:29" x14ac:dyDescent="0.25">
      <c r="A944" s="96"/>
      <c r="B944" s="54">
        <v>80913</v>
      </c>
      <c r="C944" s="54" t="s">
        <v>3807</v>
      </c>
      <c r="D944" s="54" t="s">
        <v>3808</v>
      </c>
      <c r="E944" s="55">
        <v>45138</v>
      </c>
      <c r="F944" s="56" t="s">
        <v>44</v>
      </c>
      <c r="G944" s="54" t="s">
        <v>0</v>
      </c>
      <c r="H944" s="57" t="s">
        <v>186</v>
      </c>
      <c r="I944" s="58" t="s">
        <v>9</v>
      </c>
      <c r="J944" s="54" t="s">
        <v>10</v>
      </c>
      <c r="K944" s="59">
        <v>0.32</v>
      </c>
      <c r="L944" s="59">
        <v>0.39</v>
      </c>
      <c r="M944" s="59">
        <v>0.4</v>
      </c>
      <c r="N944" s="60">
        <v>1</v>
      </c>
      <c r="O944" s="60">
        <v>5</v>
      </c>
      <c r="P944" s="61">
        <v>8</v>
      </c>
      <c r="Q944" s="62">
        <v>10.89</v>
      </c>
      <c r="R944" s="63">
        <v>121.16</v>
      </c>
      <c r="S944" s="62">
        <v>160000</v>
      </c>
      <c r="T944" s="68">
        <f t="shared" si="300"/>
        <v>880.00000000000011</v>
      </c>
      <c r="U944" s="67">
        <v>7.34</v>
      </c>
      <c r="V944" s="66" t="s">
        <v>45</v>
      </c>
      <c r="W944" s="63">
        <v>0</v>
      </c>
      <c r="X944" s="93">
        <f t="shared" si="304"/>
        <v>32.479999999999997</v>
      </c>
      <c r="Y944" s="94">
        <f t="shared" si="305"/>
        <v>32.479999999999997</v>
      </c>
      <c r="Z944" s="68">
        <f t="shared" ref="Z944" si="318">P944*3.53</f>
        <v>28.24</v>
      </c>
      <c r="AA944" s="69">
        <f t="shared" si="303"/>
        <v>1101.7</v>
      </c>
      <c r="AB944" s="102"/>
      <c r="AC944" s="95" t="s">
        <v>3803</v>
      </c>
    </row>
    <row r="945" spans="1:29" x14ac:dyDescent="0.25">
      <c r="A945" s="96"/>
      <c r="B945" s="54">
        <v>80911</v>
      </c>
      <c r="C945" s="54" t="s">
        <v>3809</v>
      </c>
      <c r="D945" s="54" t="s">
        <v>3810</v>
      </c>
      <c r="E945" s="55">
        <v>45138</v>
      </c>
      <c r="F945" s="56" t="s">
        <v>44</v>
      </c>
      <c r="G945" s="54" t="s">
        <v>0</v>
      </c>
      <c r="H945" s="57" t="s">
        <v>55</v>
      </c>
      <c r="I945" s="58" t="s">
        <v>18</v>
      </c>
      <c r="J945" s="54" t="s">
        <v>3</v>
      </c>
      <c r="K945" s="59">
        <v>0.32</v>
      </c>
      <c r="L945" s="59">
        <v>0.39</v>
      </c>
      <c r="M945" s="59">
        <v>0.4</v>
      </c>
      <c r="N945" s="60">
        <v>1</v>
      </c>
      <c r="O945" s="60">
        <v>5</v>
      </c>
      <c r="P945" s="61">
        <v>8</v>
      </c>
      <c r="Q945" s="62">
        <v>11.64</v>
      </c>
      <c r="R945" s="63">
        <v>107.02</v>
      </c>
      <c r="S945" s="62">
        <v>160000</v>
      </c>
      <c r="T945" s="68">
        <f t="shared" si="300"/>
        <v>880.00000000000011</v>
      </c>
      <c r="U945" s="67">
        <v>7.34</v>
      </c>
      <c r="V945" s="66" t="s">
        <v>45</v>
      </c>
      <c r="W945" s="63">
        <v>0</v>
      </c>
      <c r="X945" s="93">
        <f t="shared" si="304"/>
        <v>32.479999999999997</v>
      </c>
      <c r="Y945" s="94">
        <f t="shared" si="305"/>
        <v>32.479999999999997</v>
      </c>
      <c r="Z945" s="68">
        <v>0</v>
      </c>
      <c r="AA945" s="69">
        <f t="shared" si="303"/>
        <v>1059.3200000000002</v>
      </c>
      <c r="AB945" s="102"/>
      <c r="AC945" s="95" t="s">
        <v>3811</v>
      </c>
    </row>
    <row r="946" spans="1:29" x14ac:dyDescent="0.25">
      <c r="A946" s="96"/>
      <c r="B946" s="54">
        <v>80909</v>
      </c>
      <c r="C946" s="54" t="s">
        <v>3812</v>
      </c>
      <c r="D946" s="54" t="s">
        <v>3813</v>
      </c>
      <c r="E946" s="55">
        <v>45138</v>
      </c>
      <c r="F946" s="56" t="s">
        <v>44</v>
      </c>
      <c r="G946" s="54" t="s">
        <v>0</v>
      </c>
      <c r="H946" s="57" t="s">
        <v>142</v>
      </c>
      <c r="I946" s="58" t="s">
        <v>18</v>
      </c>
      <c r="J946" s="54" t="s">
        <v>10</v>
      </c>
      <c r="K946" s="59">
        <v>0.32</v>
      </c>
      <c r="L946" s="59">
        <v>0.39</v>
      </c>
      <c r="M946" s="59">
        <v>0.4</v>
      </c>
      <c r="N946" s="60">
        <v>1</v>
      </c>
      <c r="O946" s="60">
        <v>5</v>
      </c>
      <c r="P946" s="61">
        <v>8</v>
      </c>
      <c r="Q946" s="62">
        <v>11.64</v>
      </c>
      <c r="R946" s="63">
        <v>107.02</v>
      </c>
      <c r="S946" s="62">
        <v>160000</v>
      </c>
      <c r="T946" s="68">
        <f t="shared" si="300"/>
        <v>880.00000000000011</v>
      </c>
      <c r="U946" s="67">
        <v>7.34</v>
      </c>
      <c r="V946" s="66" t="s">
        <v>45</v>
      </c>
      <c r="W946" s="63">
        <v>0</v>
      </c>
      <c r="X946" s="93">
        <f t="shared" si="304"/>
        <v>32.479999999999997</v>
      </c>
      <c r="Y946" s="94">
        <f t="shared" si="305"/>
        <v>32.479999999999997</v>
      </c>
      <c r="Z946" s="68">
        <f t="shared" ref="Z946" si="319">P946*3.53</f>
        <v>28.24</v>
      </c>
      <c r="AA946" s="69">
        <f t="shared" si="303"/>
        <v>1087.5600000000002</v>
      </c>
      <c r="AB946" s="102"/>
      <c r="AC946" s="95" t="s">
        <v>3811</v>
      </c>
    </row>
    <row r="947" spans="1:29" x14ac:dyDescent="0.25">
      <c r="A947" s="96"/>
      <c r="B947" s="54">
        <v>80938</v>
      </c>
      <c r="C947" s="54" t="s">
        <v>3814</v>
      </c>
      <c r="D947" s="54" t="s">
        <v>3815</v>
      </c>
      <c r="E947" s="55">
        <v>45138</v>
      </c>
      <c r="F947" s="56" t="s">
        <v>44</v>
      </c>
      <c r="G947" s="54" t="s">
        <v>0</v>
      </c>
      <c r="H947" s="57" t="s">
        <v>74</v>
      </c>
      <c r="I947" s="58" t="s">
        <v>8</v>
      </c>
      <c r="J947" s="54" t="s">
        <v>3</v>
      </c>
      <c r="K947" s="59">
        <v>0.31</v>
      </c>
      <c r="L947" s="59">
        <v>0.3</v>
      </c>
      <c r="M947" s="59">
        <v>0.32</v>
      </c>
      <c r="N947" s="60">
        <v>1</v>
      </c>
      <c r="O947" s="60">
        <v>5</v>
      </c>
      <c r="P947" s="61">
        <v>5</v>
      </c>
      <c r="Q947" s="62">
        <v>27.93</v>
      </c>
      <c r="R947" s="63">
        <v>189.68</v>
      </c>
      <c r="S947" s="62">
        <v>160000</v>
      </c>
      <c r="T947" s="68">
        <f t="shared" si="300"/>
        <v>880.00000000000011</v>
      </c>
      <c r="U947" s="67">
        <v>7.34</v>
      </c>
      <c r="V947" s="66" t="s">
        <v>64</v>
      </c>
      <c r="W947" s="63">
        <f t="shared" ref="W947" si="320">P947*3.53</f>
        <v>17.649999999999999</v>
      </c>
      <c r="X947" s="93">
        <f t="shared" si="304"/>
        <v>20.299999999999997</v>
      </c>
      <c r="Y947" s="94">
        <f t="shared" si="305"/>
        <v>20.299999999999997</v>
      </c>
      <c r="Z947" s="68">
        <v>0</v>
      </c>
      <c r="AA947" s="69">
        <f t="shared" si="303"/>
        <v>1135.27</v>
      </c>
      <c r="AB947" s="102"/>
      <c r="AC947" s="95" t="s">
        <v>1414</v>
      </c>
    </row>
    <row r="948" spans="1:29" x14ac:dyDescent="0.25">
      <c r="A948" s="96"/>
      <c r="B948" s="54">
        <v>80910</v>
      </c>
      <c r="C948" s="54" t="s">
        <v>3816</v>
      </c>
      <c r="D948" s="54" t="s">
        <v>3817</v>
      </c>
      <c r="E948" s="55">
        <v>45138</v>
      </c>
      <c r="F948" s="56" t="s">
        <v>44</v>
      </c>
      <c r="G948" s="54" t="s">
        <v>0</v>
      </c>
      <c r="H948" s="57" t="s">
        <v>55</v>
      </c>
      <c r="I948" s="58" t="s">
        <v>18</v>
      </c>
      <c r="J948" s="54" t="s">
        <v>3</v>
      </c>
      <c r="K948" s="59">
        <v>0.32</v>
      </c>
      <c r="L948" s="59">
        <v>0.39</v>
      </c>
      <c r="M948" s="59">
        <v>0.4</v>
      </c>
      <c r="N948" s="60">
        <v>1</v>
      </c>
      <c r="O948" s="60">
        <v>5</v>
      </c>
      <c r="P948" s="61">
        <v>8</v>
      </c>
      <c r="Q948" s="62">
        <v>11.64</v>
      </c>
      <c r="R948" s="63">
        <v>107.02</v>
      </c>
      <c r="S948" s="62">
        <v>160000</v>
      </c>
      <c r="T948" s="68">
        <f t="shared" si="300"/>
        <v>880.00000000000011</v>
      </c>
      <c r="U948" s="67">
        <v>7.34</v>
      </c>
      <c r="V948" s="66" t="s">
        <v>45</v>
      </c>
      <c r="W948" s="63">
        <v>0</v>
      </c>
      <c r="X948" s="93">
        <f t="shared" si="304"/>
        <v>32.479999999999997</v>
      </c>
      <c r="Y948" s="94">
        <f t="shared" si="305"/>
        <v>32.479999999999997</v>
      </c>
      <c r="Z948" s="68">
        <v>0</v>
      </c>
      <c r="AA948" s="69">
        <f t="shared" si="303"/>
        <v>1059.3200000000002</v>
      </c>
      <c r="AB948" s="102"/>
      <c r="AC948" s="95" t="s">
        <v>3811</v>
      </c>
    </row>
    <row r="949" spans="1:29" x14ac:dyDescent="0.25">
      <c r="A949" s="96"/>
      <c r="B949" s="54">
        <v>80937</v>
      </c>
      <c r="C949" s="54" t="s">
        <v>3818</v>
      </c>
      <c r="D949" s="54" t="s">
        <v>3819</v>
      </c>
      <c r="E949" s="55">
        <v>45138</v>
      </c>
      <c r="F949" s="56" t="s">
        <v>44</v>
      </c>
      <c r="G949" s="54" t="s">
        <v>0</v>
      </c>
      <c r="H949" s="57" t="s">
        <v>74</v>
      </c>
      <c r="I949" s="58" t="s">
        <v>8</v>
      </c>
      <c r="J949" s="54" t="s">
        <v>3</v>
      </c>
      <c r="K949" s="59">
        <v>0.32</v>
      </c>
      <c r="L949" s="59">
        <v>0.39</v>
      </c>
      <c r="M949" s="59">
        <v>0.4</v>
      </c>
      <c r="N949" s="60">
        <v>1</v>
      </c>
      <c r="O949" s="60">
        <v>5</v>
      </c>
      <c r="P949" s="61">
        <v>8</v>
      </c>
      <c r="Q949" s="62">
        <v>27.93</v>
      </c>
      <c r="R949" s="63">
        <v>223.44</v>
      </c>
      <c r="S949" s="62">
        <v>160000</v>
      </c>
      <c r="T949" s="68">
        <f t="shared" si="300"/>
        <v>880.00000000000011</v>
      </c>
      <c r="U949" s="67">
        <v>7.34</v>
      </c>
      <c r="V949" s="66" t="s">
        <v>64</v>
      </c>
      <c r="W949" s="63">
        <f t="shared" ref="W949:W954" si="321">P949*3.53</f>
        <v>28.24</v>
      </c>
      <c r="X949" s="93">
        <f t="shared" si="304"/>
        <v>32.479999999999997</v>
      </c>
      <c r="Y949" s="94">
        <f t="shared" si="305"/>
        <v>32.479999999999997</v>
      </c>
      <c r="Z949" s="68">
        <v>0</v>
      </c>
      <c r="AA949" s="69">
        <f t="shared" si="303"/>
        <v>1203.98</v>
      </c>
      <c r="AB949" s="102"/>
      <c r="AC949" s="95" t="s">
        <v>1414</v>
      </c>
    </row>
    <row r="950" spans="1:29" x14ac:dyDescent="0.25">
      <c r="A950" s="96"/>
      <c r="B950" s="54">
        <v>80916</v>
      </c>
      <c r="C950" s="54" t="s">
        <v>3820</v>
      </c>
      <c r="D950" s="54" t="s">
        <v>3821</v>
      </c>
      <c r="E950" s="55">
        <v>45138</v>
      </c>
      <c r="F950" s="56" t="s">
        <v>44</v>
      </c>
      <c r="G950" s="54" t="s">
        <v>0</v>
      </c>
      <c r="H950" s="57" t="s">
        <v>54</v>
      </c>
      <c r="I950" s="58" t="s">
        <v>16</v>
      </c>
      <c r="J950" s="54" t="s">
        <v>3</v>
      </c>
      <c r="K950" s="59">
        <v>0.32</v>
      </c>
      <c r="L950" s="59">
        <v>0.39</v>
      </c>
      <c r="M950" s="59">
        <v>0.4</v>
      </c>
      <c r="N950" s="60">
        <v>1</v>
      </c>
      <c r="O950" s="60">
        <v>5</v>
      </c>
      <c r="P950" s="61">
        <v>8</v>
      </c>
      <c r="Q950" s="62">
        <v>9.2100000000000009</v>
      </c>
      <c r="R950" s="63">
        <v>107</v>
      </c>
      <c r="S950" s="62">
        <v>160000</v>
      </c>
      <c r="T950" s="68">
        <f t="shared" si="300"/>
        <v>880.00000000000011</v>
      </c>
      <c r="U950" s="67">
        <v>7.34</v>
      </c>
      <c r="V950" s="66" t="s">
        <v>64</v>
      </c>
      <c r="W950" s="63">
        <f t="shared" si="321"/>
        <v>28.24</v>
      </c>
      <c r="X950" s="93">
        <f t="shared" si="304"/>
        <v>32.479999999999997</v>
      </c>
      <c r="Y950" s="94">
        <f t="shared" si="305"/>
        <v>32.479999999999997</v>
      </c>
      <c r="Z950" s="68">
        <v>0</v>
      </c>
      <c r="AA950" s="69">
        <f t="shared" si="303"/>
        <v>1087.5400000000002</v>
      </c>
      <c r="AB950" s="102"/>
      <c r="AC950" s="95" t="s">
        <v>3822</v>
      </c>
    </row>
    <row r="951" spans="1:29" x14ac:dyDescent="0.25">
      <c r="A951" s="96"/>
      <c r="B951" s="54">
        <v>80908</v>
      </c>
      <c r="C951" s="54" t="s">
        <v>3823</v>
      </c>
      <c r="D951" s="54" t="s">
        <v>3824</v>
      </c>
      <c r="E951" s="55">
        <v>45138</v>
      </c>
      <c r="F951" s="56" t="s">
        <v>44</v>
      </c>
      <c r="G951" s="54" t="s">
        <v>0</v>
      </c>
      <c r="H951" s="57" t="s">
        <v>75</v>
      </c>
      <c r="I951" s="58" t="s">
        <v>20</v>
      </c>
      <c r="J951" s="54" t="s">
        <v>3</v>
      </c>
      <c r="K951" s="59">
        <v>0.32</v>
      </c>
      <c r="L951" s="59">
        <v>0.39</v>
      </c>
      <c r="M951" s="59">
        <v>0.4</v>
      </c>
      <c r="N951" s="60">
        <v>1</v>
      </c>
      <c r="O951" s="60">
        <v>5</v>
      </c>
      <c r="P951" s="61">
        <v>8</v>
      </c>
      <c r="Q951" s="62">
        <v>25.66</v>
      </c>
      <c r="R951" s="63">
        <v>205.28</v>
      </c>
      <c r="S951" s="62">
        <v>160000</v>
      </c>
      <c r="T951" s="68">
        <f t="shared" si="300"/>
        <v>880.00000000000011</v>
      </c>
      <c r="U951" s="67">
        <v>7.34</v>
      </c>
      <c r="V951" s="66" t="s">
        <v>64</v>
      </c>
      <c r="W951" s="63">
        <f t="shared" si="321"/>
        <v>28.24</v>
      </c>
      <c r="X951" s="93">
        <f t="shared" si="304"/>
        <v>32.479999999999997</v>
      </c>
      <c r="Y951" s="94">
        <f t="shared" si="305"/>
        <v>32.479999999999997</v>
      </c>
      <c r="Z951" s="68">
        <v>0</v>
      </c>
      <c r="AA951" s="69">
        <f t="shared" si="303"/>
        <v>1185.8200000000002</v>
      </c>
      <c r="AB951" s="102"/>
      <c r="AC951" s="95" t="s">
        <v>3825</v>
      </c>
    </row>
    <row r="952" spans="1:29" x14ac:dyDescent="0.25">
      <c r="A952" s="96"/>
      <c r="B952" s="54">
        <v>80917</v>
      </c>
      <c r="C952" s="54" t="s">
        <v>3826</v>
      </c>
      <c r="D952" s="54" t="s">
        <v>3827</v>
      </c>
      <c r="E952" s="55">
        <v>45138</v>
      </c>
      <c r="F952" s="56" t="s">
        <v>44</v>
      </c>
      <c r="G952" s="54" t="s">
        <v>0</v>
      </c>
      <c r="H952" s="57" t="s">
        <v>59</v>
      </c>
      <c r="I952" s="58" t="s">
        <v>4</v>
      </c>
      <c r="J952" s="54" t="s">
        <v>3</v>
      </c>
      <c r="K952" s="59">
        <v>0.32</v>
      </c>
      <c r="L952" s="59">
        <v>0.39</v>
      </c>
      <c r="M952" s="59">
        <v>0.4</v>
      </c>
      <c r="N952" s="60">
        <v>1</v>
      </c>
      <c r="O952" s="60">
        <v>5</v>
      </c>
      <c r="P952" s="61">
        <v>8</v>
      </c>
      <c r="Q952" s="62">
        <v>14.63</v>
      </c>
      <c r="R952" s="63">
        <v>121.73</v>
      </c>
      <c r="S952" s="62">
        <v>160000</v>
      </c>
      <c r="T952" s="68">
        <f t="shared" si="300"/>
        <v>880.00000000000011</v>
      </c>
      <c r="U952" s="67">
        <v>7.34</v>
      </c>
      <c r="V952" s="66" t="s">
        <v>64</v>
      </c>
      <c r="W952" s="63">
        <f t="shared" si="321"/>
        <v>28.24</v>
      </c>
      <c r="X952" s="93">
        <f t="shared" si="304"/>
        <v>32.479999999999997</v>
      </c>
      <c r="Y952" s="94">
        <f t="shared" si="305"/>
        <v>32.479999999999997</v>
      </c>
      <c r="Z952" s="68">
        <v>0</v>
      </c>
      <c r="AA952" s="69">
        <f t="shared" si="303"/>
        <v>1102.2700000000002</v>
      </c>
      <c r="AB952" s="102"/>
      <c r="AC952" s="95" t="s">
        <v>3828</v>
      </c>
    </row>
    <row r="953" spans="1:29" x14ac:dyDescent="0.25">
      <c r="A953" s="96"/>
      <c r="B953" s="54">
        <v>80925</v>
      </c>
      <c r="C953" s="54" t="s">
        <v>3829</v>
      </c>
      <c r="D953" s="54" t="s">
        <v>3830</v>
      </c>
      <c r="E953" s="55">
        <v>45138</v>
      </c>
      <c r="F953" s="56" t="s">
        <v>44</v>
      </c>
      <c r="G953" s="54" t="s">
        <v>0</v>
      </c>
      <c r="H953" s="57" t="s">
        <v>54</v>
      </c>
      <c r="I953" s="58" t="s">
        <v>16</v>
      </c>
      <c r="J953" s="54" t="s">
        <v>3</v>
      </c>
      <c r="K953" s="59">
        <v>0.32</v>
      </c>
      <c r="L953" s="59">
        <v>0.39</v>
      </c>
      <c r="M953" s="59">
        <v>0.4</v>
      </c>
      <c r="N953" s="60">
        <v>1</v>
      </c>
      <c r="O953" s="60">
        <v>5</v>
      </c>
      <c r="P953" s="61">
        <v>8</v>
      </c>
      <c r="Q953" s="62">
        <v>9.2100000000000009</v>
      </c>
      <c r="R953" s="63">
        <v>107</v>
      </c>
      <c r="S953" s="62">
        <v>160000</v>
      </c>
      <c r="T953" s="68">
        <f t="shared" si="300"/>
        <v>880.00000000000011</v>
      </c>
      <c r="U953" s="67">
        <v>7.34</v>
      </c>
      <c r="V953" s="66" t="s">
        <v>64</v>
      </c>
      <c r="W953" s="63">
        <f t="shared" si="321"/>
        <v>28.24</v>
      </c>
      <c r="X953" s="93">
        <f t="shared" si="304"/>
        <v>32.479999999999997</v>
      </c>
      <c r="Y953" s="94">
        <f t="shared" si="305"/>
        <v>32.479999999999997</v>
      </c>
      <c r="Z953" s="68">
        <v>0</v>
      </c>
      <c r="AA953" s="69">
        <f t="shared" si="303"/>
        <v>1087.5400000000002</v>
      </c>
      <c r="AB953" s="102"/>
      <c r="AC953" s="95" t="s">
        <v>3822</v>
      </c>
    </row>
    <row r="954" spans="1:29" x14ac:dyDescent="0.25">
      <c r="A954" s="96"/>
      <c r="B954" s="54">
        <v>80895</v>
      </c>
      <c r="C954" s="54" t="s">
        <v>3831</v>
      </c>
      <c r="D954" s="54" t="s">
        <v>3832</v>
      </c>
      <c r="E954" s="55">
        <v>45138</v>
      </c>
      <c r="F954" s="56" t="s">
        <v>44</v>
      </c>
      <c r="G954" s="54" t="s">
        <v>0</v>
      </c>
      <c r="H954" s="57" t="s">
        <v>59</v>
      </c>
      <c r="I954" s="58" t="s">
        <v>4</v>
      </c>
      <c r="J954" s="54" t="s">
        <v>3</v>
      </c>
      <c r="K954" s="59">
        <v>0.32</v>
      </c>
      <c r="L954" s="59">
        <v>0.39</v>
      </c>
      <c r="M954" s="59">
        <v>0.4</v>
      </c>
      <c r="N954" s="60">
        <v>1</v>
      </c>
      <c r="O954" s="60">
        <v>5</v>
      </c>
      <c r="P954" s="61">
        <v>8</v>
      </c>
      <c r="Q954" s="62">
        <v>14.63</v>
      </c>
      <c r="R954" s="63">
        <v>121.73</v>
      </c>
      <c r="S954" s="62">
        <v>160000</v>
      </c>
      <c r="T954" s="68">
        <f t="shared" si="300"/>
        <v>880.00000000000011</v>
      </c>
      <c r="U954" s="67">
        <v>7.34</v>
      </c>
      <c r="V954" s="66" t="s">
        <v>64</v>
      </c>
      <c r="W954" s="63">
        <f t="shared" si="321"/>
        <v>28.24</v>
      </c>
      <c r="X954" s="93">
        <f t="shared" si="304"/>
        <v>32.479999999999997</v>
      </c>
      <c r="Y954" s="94">
        <f t="shared" si="305"/>
        <v>32.479999999999997</v>
      </c>
      <c r="Z954" s="68">
        <v>0</v>
      </c>
      <c r="AA954" s="69">
        <f t="shared" si="303"/>
        <v>1102.2700000000002</v>
      </c>
      <c r="AB954" s="102"/>
      <c r="AC954" s="95" t="s">
        <v>3828</v>
      </c>
    </row>
    <row r="955" spans="1:29" x14ac:dyDescent="0.25">
      <c r="A955" s="96"/>
      <c r="B955" s="54">
        <v>80928</v>
      </c>
      <c r="C955" s="54" t="s">
        <v>3833</v>
      </c>
      <c r="D955" s="54" t="s">
        <v>3834</v>
      </c>
      <c r="E955" s="55">
        <v>45138</v>
      </c>
      <c r="F955" s="56" t="s">
        <v>44</v>
      </c>
      <c r="G955" s="54" t="s">
        <v>0</v>
      </c>
      <c r="H955" s="57" t="s">
        <v>237</v>
      </c>
      <c r="I955" s="58" t="s">
        <v>9</v>
      </c>
      <c r="J955" s="54" t="s">
        <v>10</v>
      </c>
      <c r="K955" s="59">
        <v>0.32</v>
      </c>
      <c r="L955" s="59">
        <v>0.39</v>
      </c>
      <c r="M955" s="59">
        <v>0.4</v>
      </c>
      <c r="N955" s="60">
        <v>1</v>
      </c>
      <c r="O955" s="60">
        <v>5</v>
      </c>
      <c r="P955" s="61">
        <v>8</v>
      </c>
      <c r="Q955" s="62">
        <v>10.89</v>
      </c>
      <c r="R955" s="63">
        <v>121.16</v>
      </c>
      <c r="S955" s="62">
        <v>160000</v>
      </c>
      <c r="T955" s="68">
        <f t="shared" si="300"/>
        <v>880.00000000000011</v>
      </c>
      <c r="U955" s="67">
        <v>7.34</v>
      </c>
      <c r="V955" s="66" t="s">
        <v>45</v>
      </c>
      <c r="W955" s="63">
        <v>0</v>
      </c>
      <c r="X955" s="93">
        <f t="shared" si="304"/>
        <v>32.479999999999997</v>
      </c>
      <c r="Y955" s="94">
        <f t="shared" si="305"/>
        <v>32.479999999999997</v>
      </c>
      <c r="Z955" s="68">
        <f t="shared" ref="Z955:Z957" si="322">P955*3.53</f>
        <v>28.24</v>
      </c>
      <c r="AA955" s="69">
        <f t="shared" si="303"/>
        <v>1101.7</v>
      </c>
      <c r="AB955" s="102"/>
      <c r="AC955" s="95" t="s">
        <v>3803</v>
      </c>
    </row>
    <row r="956" spans="1:29" x14ac:dyDescent="0.25">
      <c r="A956" s="96"/>
      <c r="B956" s="54">
        <v>80894</v>
      </c>
      <c r="C956" s="54" t="s">
        <v>3835</v>
      </c>
      <c r="D956" s="54" t="s">
        <v>3836</v>
      </c>
      <c r="E956" s="55">
        <v>45138</v>
      </c>
      <c r="F956" s="56" t="s">
        <v>44</v>
      </c>
      <c r="G956" s="54" t="s">
        <v>0</v>
      </c>
      <c r="H956" s="57" t="s">
        <v>214</v>
      </c>
      <c r="I956" s="58" t="s">
        <v>4</v>
      </c>
      <c r="J956" s="54" t="s">
        <v>10</v>
      </c>
      <c r="K956" s="59">
        <v>0.32</v>
      </c>
      <c r="L956" s="59">
        <v>0.39</v>
      </c>
      <c r="M956" s="59">
        <v>0.4</v>
      </c>
      <c r="N956" s="60">
        <v>1</v>
      </c>
      <c r="O956" s="60">
        <v>5</v>
      </c>
      <c r="P956" s="61">
        <v>8</v>
      </c>
      <c r="Q956" s="62">
        <v>14.63</v>
      </c>
      <c r="R956" s="63">
        <v>121.73</v>
      </c>
      <c r="S956" s="62">
        <v>160000</v>
      </c>
      <c r="T956" s="68">
        <f t="shared" si="300"/>
        <v>880.00000000000011</v>
      </c>
      <c r="U956" s="67">
        <v>7.34</v>
      </c>
      <c r="V956" s="66" t="s">
        <v>64</v>
      </c>
      <c r="W956" s="63">
        <f t="shared" ref="W956:W971" si="323">P956*3.53</f>
        <v>28.24</v>
      </c>
      <c r="X956" s="93">
        <f t="shared" si="304"/>
        <v>32.479999999999997</v>
      </c>
      <c r="Y956" s="94">
        <f t="shared" si="305"/>
        <v>32.479999999999997</v>
      </c>
      <c r="Z956" s="68">
        <f t="shared" si="322"/>
        <v>28.24</v>
      </c>
      <c r="AA956" s="69">
        <f t="shared" si="303"/>
        <v>1130.5100000000002</v>
      </c>
      <c r="AB956" s="102"/>
      <c r="AC956" s="95" t="s">
        <v>3828</v>
      </c>
    </row>
    <row r="957" spans="1:29" x14ac:dyDescent="0.25">
      <c r="A957" s="96"/>
      <c r="B957" s="54">
        <v>80893</v>
      </c>
      <c r="C957" s="54" t="s">
        <v>3837</v>
      </c>
      <c r="D957" s="54" t="s">
        <v>3838</v>
      </c>
      <c r="E957" s="55">
        <v>45138</v>
      </c>
      <c r="F957" s="56" t="s">
        <v>44</v>
      </c>
      <c r="G957" s="54" t="s">
        <v>0</v>
      </c>
      <c r="H957" s="57" t="s">
        <v>129</v>
      </c>
      <c r="I957" s="58" t="s">
        <v>16</v>
      </c>
      <c r="J957" s="54" t="s">
        <v>10</v>
      </c>
      <c r="K957" s="59">
        <v>0.32</v>
      </c>
      <c r="L957" s="59">
        <v>0.39</v>
      </c>
      <c r="M957" s="59">
        <v>0.4</v>
      </c>
      <c r="N957" s="60">
        <v>1</v>
      </c>
      <c r="O957" s="60">
        <v>5</v>
      </c>
      <c r="P957" s="61">
        <v>8</v>
      </c>
      <c r="Q957" s="62">
        <v>9.2100000000000009</v>
      </c>
      <c r="R957" s="63">
        <v>107</v>
      </c>
      <c r="S957" s="62">
        <v>160000</v>
      </c>
      <c r="T957" s="68">
        <f t="shared" si="300"/>
        <v>880.00000000000011</v>
      </c>
      <c r="U957" s="67">
        <v>7.34</v>
      </c>
      <c r="V957" s="66" t="s">
        <v>64</v>
      </c>
      <c r="W957" s="63">
        <f t="shared" si="323"/>
        <v>28.24</v>
      </c>
      <c r="X957" s="93">
        <f t="shared" si="304"/>
        <v>32.479999999999997</v>
      </c>
      <c r="Y957" s="94">
        <f t="shared" si="305"/>
        <v>32.479999999999997</v>
      </c>
      <c r="Z957" s="68">
        <f t="shared" si="322"/>
        <v>28.24</v>
      </c>
      <c r="AA957" s="69">
        <f t="shared" si="303"/>
        <v>1115.7800000000002</v>
      </c>
      <c r="AB957" s="102"/>
      <c r="AC957" s="95" t="s">
        <v>3803</v>
      </c>
    </row>
    <row r="958" spans="1:29" x14ac:dyDescent="0.25">
      <c r="A958" s="96"/>
      <c r="B958" s="54">
        <v>80898</v>
      </c>
      <c r="C958" s="54" t="s">
        <v>3839</v>
      </c>
      <c r="D958" s="54" t="s">
        <v>3840</v>
      </c>
      <c r="E958" s="55">
        <v>45138</v>
      </c>
      <c r="F958" s="56" t="s">
        <v>44</v>
      </c>
      <c r="G958" s="54" t="s">
        <v>0</v>
      </c>
      <c r="H958" s="57" t="s">
        <v>60</v>
      </c>
      <c r="I958" s="58" t="s">
        <v>7</v>
      </c>
      <c r="J958" s="54" t="s">
        <v>3</v>
      </c>
      <c r="K958" s="59">
        <v>0.32</v>
      </c>
      <c r="L958" s="59">
        <v>0.39</v>
      </c>
      <c r="M958" s="59">
        <v>0.4</v>
      </c>
      <c r="N958" s="60">
        <v>1</v>
      </c>
      <c r="O958" s="60">
        <v>5</v>
      </c>
      <c r="P958" s="61">
        <v>8</v>
      </c>
      <c r="Q958" s="62">
        <v>24.74</v>
      </c>
      <c r="R958" s="63">
        <v>197.92</v>
      </c>
      <c r="S958" s="62">
        <v>160000</v>
      </c>
      <c r="T958" s="68">
        <f t="shared" si="300"/>
        <v>880.00000000000011</v>
      </c>
      <c r="U958" s="67">
        <v>7.34</v>
      </c>
      <c r="V958" s="66" t="s">
        <v>64</v>
      </c>
      <c r="W958" s="63">
        <f t="shared" si="323"/>
        <v>28.24</v>
      </c>
      <c r="X958" s="93">
        <f t="shared" si="304"/>
        <v>32.479999999999997</v>
      </c>
      <c r="Y958" s="94">
        <f t="shared" si="305"/>
        <v>32.479999999999997</v>
      </c>
      <c r="Z958" s="68">
        <v>0</v>
      </c>
      <c r="AA958" s="69">
        <f t="shared" si="303"/>
        <v>1178.46</v>
      </c>
      <c r="AB958" s="102"/>
      <c r="AC958" s="95" t="s">
        <v>3777</v>
      </c>
    </row>
    <row r="959" spans="1:29" x14ac:dyDescent="0.25">
      <c r="A959" s="96"/>
      <c r="B959" s="54">
        <v>80891</v>
      </c>
      <c r="C959" s="54" t="s">
        <v>3841</v>
      </c>
      <c r="D959" s="54" t="s">
        <v>3842</v>
      </c>
      <c r="E959" s="55">
        <v>45138</v>
      </c>
      <c r="F959" s="56" t="s">
        <v>44</v>
      </c>
      <c r="G959" s="54" t="s">
        <v>0</v>
      </c>
      <c r="H959" s="57" t="s">
        <v>71</v>
      </c>
      <c r="I959" s="58" t="s">
        <v>9</v>
      </c>
      <c r="J959" s="54" t="s">
        <v>3</v>
      </c>
      <c r="K959" s="59">
        <v>0.32</v>
      </c>
      <c r="L959" s="59">
        <v>0.39</v>
      </c>
      <c r="M959" s="59">
        <v>0.4</v>
      </c>
      <c r="N959" s="60">
        <v>1</v>
      </c>
      <c r="O959" s="60">
        <v>5</v>
      </c>
      <c r="P959" s="61">
        <v>8</v>
      </c>
      <c r="Q959" s="62">
        <v>10.89</v>
      </c>
      <c r="R959" s="63">
        <v>121.16</v>
      </c>
      <c r="S959" s="62">
        <v>160000</v>
      </c>
      <c r="T959" s="68">
        <f t="shared" si="300"/>
        <v>880.00000000000011</v>
      </c>
      <c r="U959" s="67">
        <v>7.34</v>
      </c>
      <c r="V959" s="66" t="s">
        <v>64</v>
      </c>
      <c r="W959" s="63">
        <f t="shared" si="323"/>
        <v>28.24</v>
      </c>
      <c r="X959" s="93">
        <f t="shared" si="304"/>
        <v>32.479999999999997</v>
      </c>
      <c r="Y959" s="94">
        <f t="shared" si="305"/>
        <v>32.479999999999997</v>
      </c>
      <c r="Z959" s="68">
        <v>0</v>
      </c>
      <c r="AA959" s="69">
        <f t="shared" si="303"/>
        <v>1101.7</v>
      </c>
      <c r="AB959" s="102"/>
      <c r="AC959" s="95" t="s">
        <v>3803</v>
      </c>
    </row>
    <row r="960" spans="1:29" x14ac:dyDescent="0.25">
      <c r="A960" s="96"/>
      <c r="B960" s="54">
        <v>80896</v>
      </c>
      <c r="C960" s="54" t="s">
        <v>3843</v>
      </c>
      <c r="D960" s="54" t="s">
        <v>3844</v>
      </c>
      <c r="E960" s="55">
        <v>45138</v>
      </c>
      <c r="F960" s="56" t="s">
        <v>44</v>
      </c>
      <c r="G960" s="54" t="s">
        <v>0</v>
      </c>
      <c r="H960" s="57" t="s">
        <v>214</v>
      </c>
      <c r="I960" s="58" t="s">
        <v>4</v>
      </c>
      <c r="J960" s="54" t="s">
        <v>10</v>
      </c>
      <c r="K960" s="59">
        <v>0.32</v>
      </c>
      <c r="L960" s="59">
        <v>0.39</v>
      </c>
      <c r="M960" s="59">
        <v>0.4</v>
      </c>
      <c r="N960" s="60">
        <v>1</v>
      </c>
      <c r="O960" s="60">
        <v>5</v>
      </c>
      <c r="P960" s="61">
        <v>8</v>
      </c>
      <c r="Q960" s="62">
        <v>14.63</v>
      </c>
      <c r="R960" s="63">
        <v>121.73</v>
      </c>
      <c r="S960" s="62">
        <v>160000</v>
      </c>
      <c r="T960" s="68">
        <f t="shared" si="300"/>
        <v>880.00000000000011</v>
      </c>
      <c r="U960" s="67">
        <v>7.34</v>
      </c>
      <c r="V960" s="66" t="s">
        <v>64</v>
      </c>
      <c r="W960" s="63">
        <f t="shared" si="323"/>
        <v>28.24</v>
      </c>
      <c r="X960" s="93">
        <f t="shared" si="304"/>
        <v>32.479999999999997</v>
      </c>
      <c r="Y960" s="94">
        <f t="shared" si="305"/>
        <v>32.479999999999997</v>
      </c>
      <c r="Z960" s="68">
        <f t="shared" ref="Z960" si="324">P960*3.53</f>
        <v>28.24</v>
      </c>
      <c r="AA960" s="69">
        <f t="shared" si="303"/>
        <v>1130.5100000000002</v>
      </c>
      <c r="AB960" s="102"/>
      <c r="AC960" s="95" t="s">
        <v>3828</v>
      </c>
    </row>
    <row r="961" spans="1:29" x14ac:dyDescent="0.25">
      <c r="A961" s="96"/>
      <c r="B961" s="54">
        <v>80926</v>
      </c>
      <c r="C961" s="54" t="s">
        <v>3845</v>
      </c>
      <c r="D961" s="54" t="s">
        <v>3846</v>
      </c>
      <c r="E961" s="55">
        <v>45138</v>
      </c>
      <c r="F961" s="56" t="s">
        <v>44</v>
      </c>
      <c r="G961" s="54" t="s">
        <v>0</v>
      </c>
      <c r="H961" s="57" t="s">
        <v>54</v>
      </c>
      <c r="I961" s="58" t="s">
        <v>16</v>
      </c>
      <c r="J961" s="54" t="s">
        <v>3</v>
      </c>
      <c r="K961" s="59">
        <v>0.32</v>
      </c>
      <c r="L961" s="59">
        <v>0.39</v>
      </c>
      <c r="M961" s="59">
        <v>0.4</v>
      </c>
      <c r="N961" s="60">
        <v>1</v>
      </c>
      <c r="O961" s="60">
        <v>5</v>
      </c>
      <c r="P961" s="61">
        <v>8</v>
      </c>
      <c r="Q961" s="62">
        <v>9.2100000000000009</v>
      </c>
      <c r="R961" s="63">
        <v>107</v>
      </c>
      <c r="S961" s="62">
        <v>160000</v>
      </c>
      <c r="T961" s="68">
        <f t="shared" si="300"/>
        <v>880.00000000000011</v>
      </c>
      <c r="U961" s="67">
        <v>7.34</v>
      </c>
      <c r="V961" s="66" t="s">
        <v>64</v>
      </c>
      <c r="W961" s="63">
        <f t="shared" si="323"/>
        <v>28.24</v>
      </c>
      <c r="X961" s="93">
        <f t="shared" si="304"/>
        <v>32.479999999999997</v>
      </c>
      <c r="Y961" s="94">
        <f t="shared" si="305"/>
        <v>32.479999999999997</v>
      </c>
      <c r="Z961" s="68">
        <v>0</v>
      </c>
      <c r="AA961" s="69">
        <f t="shared" si="303"/>
        <v>1087.5400000000002</v>
      </c>
      <c r="AB961" s="102"/>
      <c r="AC961" s="95" t="s">
        <v>3822</v>
      </c>
    </row>
    <row r="962" spans="1:29" x14ac:dyDescent="0.25">
      <c r="A962" s="96"/>
      <c r="B962" s="54">
        <v>80927</v>
      </c>
      <c r="C962" s="54" t="s">
        <v>3847</v>
      </c>
      <c r="D962" s="54" t="s">
        <v>3848</v>
      </c>
      <c r="E962" s="55">
        <v>45138</v>
      </c>
      <c r="F962" s="56" t="s">
        <v>44</v>
      </c>
      <c r="G962" s="54" t="s">
        <v>0</v>
      </c>
      <c r="H962" s="57" t="s">
        <v>46</v>
      </c>
      <c r="I962" s="58" t="s">
        <v>11</v>
      </c>
      <c r="J962" s="54" t="s">
        <v>3</v>
      </c>
      <c r="K962" s="59">
        <v>0.32</v>
      </c>
      <c r="L962" s="59">
        <v>0.39</v>
      </c>
      <c r="M962" s="59">
        <v>0.4</v>
      </c>
      <c r="N962" s="60">
        <v>1</v>
      </c>
      <c r="O962" s="60">
        <v>5</v>
      </c>
      <c r="P962" s="61">
        <v>8</v>
      </c>
      <c r="Q962" s="62">
        <v>9.2899999999999991</v>
      </c>
      <c r="R962" s="63">
        <v>107.08</v>
      </c>
      <c r="S962" s="62">
        <v>160000</v>
      </c>
      <c r="T962" s="68">
        <f t="shared" si="300"/>
        <v>880.00000000000011</v>
      </c>
      <c r="U962" s="67">
        <v>7.34</v>
      </c>
      <c r="V962" s="66" t="s">
        <v>64</v>
      </c>
      <c r="W962" s="63">
        <f t="shared" si="323"/>
        <v>28.24</v>
      </c>
      <c r="X962" s="93">
        <f t="shared" si="304"/>
        <v>32.479999999999997</v>
      </c>
      <c r="Y962" s="94">
        <f t="shared" si="305"/>
        <v>32.479999999999997</v>
      </c>
      <c r="Z962" s="68">
        <v>0</v>
      </c>
      <c r="AA962" s="69">
        <f t="shared" si="303"/>
        <v>1087.6200000000001</v>
      </c>
      <c r="AB962" s="102"/>
      <c r="AC962" s="95" t="s">
        <v>3806</v>
      </c>
    </row>
    <row r="963" spans="1:29" x14ac:dyDescent="0.25">
      <c r="A963" s="96"/>
      <c r="B963" s="54">
        <v>80924</v>
      </c>
      <c r="C963" s="54" t="s">
        <v>3849</v>
      </c>
      <c r="D963" s="54" t="s">
        <v>3850</v>
      </c>
      <c r="E963" s="55">
        <v>45138</v>
      </c>
      <c r="F963" s="56" t="s">
        <v>44</v>
      </c>
      <c r="G963" s="54" t="s">
        <v>0</v>
      </c>
      <c r="H963" s="57" t="s">
        <v>54</v>
      </c>
      <c r="I963" s="58" t="s">
        <v>16</v>
      </c>
      <c r="J963" s="54" t="s">
        <v>3</v>
      </c>
      <c r="K963" s="59">
        <v>0.32</v>
      </c>
      <c r="L963" s="59">
        <v>0.39</v>
      </c>
      <c r="M963" s="59">
        <v>0.4</v>
      </c>
      <c r="N963" s="60">
        <v>1</v>
      </c>
      <c r="O963" s="60">
        <v>5</v>
      </c>
      <c r="P963" s="61">
        <v>8</v>
      </c>
      <c r="Q963" s="62">
        <v>9.2100000000000009</v>
      </c>
      <c r="R963" s="63">
        <v>107</v>
      </c>
      <c r="S963" s="62">
        <v>160000</v>
      </c>
      <c r="T963" s="68">
        <f t="shared" ref="T963:T1005" si="325">S963*0.55%</f>
        <v>880.00000000000011</v>
      </c>
      <c r="U963" s="67">
        <v>7.34</v>
      </c>
      <c r="V963" s="66" t="s">
        <v>64</v>
      </c>
      <c r="W963" s="63">
        <f t="shared" si="323"/>
        <v>28.24</v>
      </c>
      <c r="X963" s="93">
        <f t="shared" si="304"/>
        <v>32.479999999999997</v>
      </c>
      <c r="Y963" s="94">
        <f t="shared" si="305"/>
        <v>32.479999999999997</v>
      </c>
      <c r="Z963" s="68">
        <v>0</v>
      </c>
      <c r="AA963" s="69">
        <f t="shared" ref="AA963:AA1005" si="326">R963+T963+U963+W963+X963+Y963+Z963</f>
        <v>1087.5400000000002</v>
      </c>
      <c r="AB963" s="102"/>
      <c r="AC963" s="95" t="s">
        <v>3822</v>
      </c>
    </row>
    <row r="964" spans="1:29" x14ac:dyDescent="0.25">
      <c r="A964" s="96"/>
      <c r="B964" s="54">
        <v>80897</v>
      </c>
      <c r="C964" s="54" t="s">
        <v>3851</v>
      </c>
      <c r="D964" s="54" t="s">
        <v>3852</v>
      </c>
      <c r="E964" s="55">
        <v>45138</v>
      </c>
      <c r="F964" s="56" t="s">
        <v>44</v>
      </c>
      <c r="G964" s="54" t="s">
        <v>0</v>
      </c>
      <c r="H964" s="57" t="s">
        <v>55</v>
      </c>
      <c r="I964" s="58" t="s">
        <v>18</v>
      </c>
      <c r="J964" s="54" t="s">
        <v>3</v>
      </c>
      <c r="K964" s="59">
        <v>0.32</v>
      </c>
      <c r="L964" s="59">
        <v>0.39</v>
      </c>
      <c r="M964" s="59">
        <v>0.4</v>
      </c>
      <c r="N964" s="60">
        <v>1</v>
      </c>
      <c r="O964" s="60">
        <v>5</v>
      </c>
      <c r="P964" s="61">
        <v>8</v>
      </c>
      <c r="Q964" s="62">
        <v>11.64</v>
      </c>
      <c r="R964" s="63">
        <v>107.02</v>
      </c>
      <c r="S964" s="62">
        <v>160000</v>
      </c>
      <c r="T964" s="68">
        <f t="shared" si="325"/>
        <v>880.00000000000011</v>
      </c>
      <c r="U964" s="67">
        <v>7.34</v>
      </c>
      <c r="V964" s="66" t="s">
        <v>64</v>
      </c>
      <c r="W964" s="63">
        <f t="shared" si="323"/>
        <v>28.24</v>
      </c>
      <c r="X964" s="93">
        <f t="shared" ref="X964:X1005" si="327">P964*4.06</f>
        <v>32.479999999999997</v>
      </c>
      <c r="Y964" s="94">
        <f t="shared" ref="Y964:Y1005" si="328">P964*4.06</f>
        <v>32.479999999999997</v>
      </c>
      <c r="Z964" s="68">
        <v>0</v>
      </c>
      <c r="AA964" s="69">
        <f t="shared" si="326"/>
        <v>1087.5600000000002</v>
      </c>
      <c r="AB964" s="102"/>
      <c r="AC964" s="95" t="s">
        <v>3811</v>
      </c>
    </row>
    <row r="965" spans="1:29" x14ac:dyDescent="0.25">
      <c r="A965" s="96"/>
      <c r="B965" s="54">
        <v>80892</v>
      </c>
      <c r="C965" s="54" t="s">
        <v>3853</v>
      </c>
      <c r="D965" s="54" t="s">
        <v>3854</v>
      </c>
      <c r="E965" s="55">
        <v>45138</v>
      </c>
      <c r="F965" s="56" t="s">
        <v>44</v>
      </c>
      <c r="G965" s="54" t="s">
        <v>0</v>
      </c>
      <c r="H965" s="57" t="s">
        <v>129</v>
      </c>
      <c r="I965" s="58" t="s">
        <v>16</v>
      </c>
      <c r="J965" s="54" t="s">
        <v>10</v>
      </c>
      <c r="K965" s="59">
        <v>0.32</v>
      </c>
      <c r="L965" s="59">
        <v>0.39</v>
      </c>
      <c r="M965" s="59">
        <v>0.4</v>
      </c>
      <c r="N965" s="60">
        <v>1</v>
      </c>
      <c r="O965" s="60">
        <v>5</v>
      </c>
      <c r="P965" s="61">
        <v>8</v>
      </c>
      <c r="Q965" s="62">
        <v>9.2100000000000009</v>
      </c>
      <c r="R965" s="63">
        <v>107</v>
      </c>
      <c r="S965" s="62">
        <v>160000</v>
      </c>
      <c r="T965" s="68">
        <f t="shared" si="325"/>
        <v>880.00000000000011</v>
      </c>
      <c r="U965" s="67">
        <v>7.34</v>
      </c>
      <c r="V965" s="66" t="s">
        <v>64</v>
      </c>
      <c r="W965" s="63">
        <f t="shared" si="323"/>
        <v>28.24</v>
      </c>
      <c r="X965" s="93">
        <f t="shared" si="327"/>
        <v>32.479999999999997</v>
      </c>
      <c r="Y965" s="94">
        <f t="shared" si="328"/>
        <v>32.479999999999997</v>
      </c>
      <c r="Z965" s="68">
        <f t="shared" ref="Z965" si="329">P965*3.53</f>
        <v>28.24</v>
      </c>
      <c r="AA965" s="69">
        <f t="shared" si="326"/>
        <v>1115.7800000000002</v>
      </c>
      <c r="AB965" s="102"/>
      <c r="AC965" s="95" t="s">
        <v>3803</v>
      </c>
    </row>
    <row r="966" spans="1:29" x14ac:dyDescent="0.25">
      <c r="A966" s="96"/>
      <c r="B966" s="54">
        <v>80942</v>
      </c>
      <c r="C966" s="54" t="s">
        <v>3855</v>
      </c>
      <c r="D966" s="54" t="s">
        <v>3856</v>
      </c>
      <c r="E966" s="55">
        <v>45138</v>
      </c>
      <c r="F966" s="56" t="s">
        <v>44</v>
      </c>
      <c r="G966" s="54" t="s">
        <v>0</v>
      </c>
      <c r="H966" s="57" t="s">
        <v>74</v>
      </c>
      <c r="I966" s="58" t="s">
        <v>8</v>
      </c>
      <c r="J966" s="54" t="s">
        <v>3</v>
      </c>
      <c r="K966" s="59">
        <v>0.31</v>
      </c>
      <c r="L966" s="59">
        <v>0.3</v>
      </c>
      <c r="M966" s="59">
        <v>0.32</v>
      </c>
      <c r="N966" s="60">
        <v>1</v>
      </c>
      <c r="O966" s="60">
        <v>5</v>
      </c>
      <c r="P966" s="61">
        <v>5</v>
      </c>
      <c r="Q966" s="62">
        <v>27.93</v>
      </c>
      <c r="R966" s="63">
        <v>189.68</v>
      </c>
      <c r="S966" s="62">
        <v>160000</v>
      </c>
      <c r="T966" s="68">
        <f t="shared" si="325"/>
        <v>880.00000000000011</v>
      </c>
      <c r="U966" s="67">
        <v>7.34</v>
      </c>
      <c r="V966" s="66" t="s">
        <v>64</v>
      </c>
      <c r="W966" s="63">
        <f t="shared" si="323"/>
        <v>17.649999999999999</v>
      </c>
      <c r="X966" s="93">
        <f t="shared" si="327"/>
        <v>20.299999999999997</v>
      </c>
      <c r="Y966" s="94">
        <f t="shared" si="328"/>
        <v>20.299999999999997</v>
      </c>
      <c r="Z966" s="68">
        <v>0</v>
      </c>
      <c r="AA966" s="69">
        <f t="shared" si="326"/>
        <v>1135.27</v>
      </c>
      <c r="AB966" s="102"/>
      <c r="AC966" s="95" t="s">
        <v>1414</v>
      </c>
    </row>
    <row r="967" spans="1:29" x14ac:dyDescent="0.25">
      <c r="A967" s="96"/>
      <c r="B967" s="54">
        <v>80939</v>
      </c>
      <c r="C967" s="54" t="s">
        <v>3857</v>
      </c>
      <c r="D967" s="54" t="s">
        <v>3858</v>
      </c>
      <c r="E967" s="55">
        <v>45138</v>
      </c>
      <c r="F967" s="56" t="s">
        <v>44</v>
      </c>
      <c r="G967" s="54" t="s">
        <v>0</v>
      </c>
      <c r="H967" s="57" t="s">
        <v>74</v>
      </c>
      <c r="I967" s="58" t="s">
        <v>8</v>
      </c>
      <c r="J967" s="54" t="s">
        <v>3</v>
      </c>
      <c r="K967" s="59">
        <v>0.31</v>
      </c>
      <c r="L967" s="59">
        <v>0.3</v>
      </c>
      <c r="M967" s="59">
        <v>0.32</v>
      </c>
      <c r="N967" s="60">
        <v>1</v>
      </c>
      <c r="O967" s="60">
        <v>5</v>
      </c>
      <c r="P967" s="61">
        <v>5</v>
      </c>
      <c r="Q967" s="62">
        <v>27.93</v>
      </c>
      <c r="R967" s="63">
        <v>189.68</v>
      </c>
      <c r="S967" s="62">
        <v>160000</v>
      </c>
      <c r="T967" s="68">
        <f t="shared" si="325"/>
        <v>880.00000000000011</v>
      </c>
      <c r="U967" s="67">
        <v>7.34</v>
      </c>
      <c r="V967" s="66" t="s">
        <v>64</v>
      </c>
      <c r="W967" s="63">
        <f t="shared" si="323"/>
        <v>17.649999999999999</v>
      </c>
      <c r="X967" s="93">
        <f t="shared" si="327"/>
        <v>20.299999999999997</v>
      </c>
      <c r="Y967" s="94">
        <f t="shared" si="328"/>
        <v>20.299999999999997</v>
      </c>
      <c r="Z967" s="68">
        <v>0</v>
      </c>
      <c r="AA967" s="69">
        <f t="shared" si="326"/>
        <v>1135.27</v>
      </c>
      <c r="AB967" s="102"/>
      <c r="AC967" s="95" t="s">
        <v>1414</v>
      </c>
    </row>
    <row r="968" spans="1:29" x14ac:dyDescent="0.25">
      <c r="A968" s="96"/>
      <c r="B968" s="54">
        <v>80940</v>
      </c>
      <c r="C968" s="54" t="s">
        <v>3859</v>
      </c>
      <c r="D968" s="54" t="s">
        <v>3860</v>
      </c>
      <c r="E968" s="55">
        <v>45138</v>
      </c>
      <c r="F968" s="56" t="s">
        <v>44</v>
      </c>
      <c r="G968" s="54" t="s">
        <v>0</v>
      </c>
      <c r="H968" s="57" t="s">
        <v>74</v>
      </c>
      <c r="I968" s="58" t="s">
        <v>8</v>
      </c>
      <c r="J968" s="54" t="s">
        <v>3</v>
      </c>
      <c r="K968" s="59">
        <v>0.31</v>
      </c>
      <c r="L968" s="59">
        <v>0.3</v>
      </c>
      <c r="M968" s="59">
        <v>0.32</v>
      </c>
      <c r="N968" s="60">
        <v>1</v>
      </c>
      <c r="O968" s="60">
        <v>5</v>
      </c>
      <c r="P968" s="61">
        <v>5</v>
      </c>
      <c r="Q968" s="62">
        <v>27.93</v>
      </c>
      <c r="R968" s="63">
        <v>189.68</v>
      </c>
      <c r="S968" s="62">
        <v>160000</v>
      </c>
      <c r="T968" s="68">
        <f t="shared" si="325"/>
        <v>880.00000000000011</v>
      </c>
      <c r="U968" s="67">
        <v>7.34</v>
      </c>
      <c r="V968" s="66" t="s">
        <v>64</v>
      </c>
      <c r="W968" s="63">
        <f t="shared" si="323"/>
        <v>17.649999999999999</v>
      </c>
      <c r="X968" s="93">
        <f t="shared" si="327"/>
        <v>20.299999999999997</v>
      </c>
      <c r="Y968" s="94">
        <f t="shared" si="328"/>
        <v>20.299999999999997</v>
      </c>
      <c r="Z968" s="68">
        <v>0</v>
      </c>
      <c r="AA968" s="69">
        <f t="shared" si="326"/>
        <v>1135.27</v>
      </c>
      <c r="AB968" s="102"/>
      <c r="AC968" s="95" t="s">
        <v>1414</v>
      </c>
    </row>
    <row r="969" spans="1:29" x14ac:dyDescent="0.25">
      <c r="A969" s="96"/>
      <c r="B969" s="54">
        <v>80941</v>
      </c>
      <c r="C969" s="54" t="s">
        <v>3861</v>
      </c>
      <c r="D969" s="54" t="s">
        <v>3862</v>
      </c>
      <c r="E969" s="55">
        <v>45138</v>
      </c>
      <c r="F969" s="56" t="s">
        <v>44</v>
      </c>
      <c r="G969" s="54" t="s">
        <v>0</v>
      </c>
      <c r="H969" s="57" t="s">
        <v>74</v>
      </c>
      <c r="I969" s="58" t="s">
        <v>8</v>
      </c>
      <c r="J969" s="54" t="s">
        <v>3</v>
      </c>
      <c r="K969" s="59">
        <v>0.31</v>
      </c>
      <c r="L969" s="59">
        <v>0.3</v>
      </c>
      <c r="M969" s="59">
        <v>0.32</v>
      </c>
      <c r="N969" s="60">
        <v>1</v>
      </c>
      <c r="O969" s="60">
        <v>5</v>
      </c>
      <c r="P969" s="61">
        <v>5</v>
      </c>
      <c r="Q969" s="62">
        <v>27.93</v>
      </c>
      <c r="R969" s="63">
        <v>189.68</v>
      </c>
      <c r="S969" s="62">
        <v>160000</v>
      </c>
      <c r="T969" s="68">
        <f t="shared" si="325"/>
        <v>880.00000000000011</v>
      </c>
      <c r="U969" s="67">
        <v>7.34</v>
      </c>
      <c r="V969" s="66" t="s">
        <v>64</v>
      </c>
      <c r="W969" s="63">
        <f t="shared" si="323"/>
        <v>17.649999999999999</v>
      </c>
      <c r="X969" s="93">
        <f t="shared" si="327"/>
        <v>20.299999999999997</v>
      </c>
      <c r="Y969" s="94">
        <f t="shared" si="328"/>
        <v>20.299999999999997</v>
      </c>
      <c r="Z969" s="68">
        <v>0</v>
      </c>
      <c r="AA969" s="69">
        <f t="shared" si="326"/>
        <v>1135.27</v>
      </c>
      <c r="AB969" s="102"/>
      <c r="AC969" s="95" t="s">
        <v>1414</v>
      </c>
    </row>
    <row r="970" spans="1:29" x14ac:dyDescent="0.25">
      <c r="A970" s="96"/>
      <c r="B970" s="54">
        <v>80944</v>
      </c>
      <c r="C970" s="54" t="s">
        <v>3863</v>
      </c>
      <c r="D970" s="54" t="s">
        <v>3864</v>
      </c>
      <c r="E970" s="55">
        <v>45138</v>
      </c>
      <c r="F970" s="56" t="s">
        <v>44</v>
      </c>
      <c r="G970" s="54" t="s">
        <v>0</v>
      </c>
      <c r="H970" s="57" t="s">
        <v>74</v>
      </c>
      <c r="I970" s="58" t="s">
        <v>8</v>
      </c>
      <c r="J970" s="54" t="s">
        <v>3</v>
      </c>
      <c r="K970" s="59">
        <v>0.31</v>
      </c>
      <c r="L970" s="59">
        <v>0.3</v>
      </c>
      <c r="M970" s="59">
        <v>0.32</v>
      </c>
      <c r="N970" s="60">
        <v>1</v>
      </c>
      <c r="O970" s="60">
        <v>5</v>
      </c>
      <c r="P970" s="61">
        <v>5</v>
      </c>
      <c r="Q970" s="62">
        <v>27.93</v>
      </c>
      <c r="R970" s="63">
        <v>189.68</v>
      </c>
      <c r="S970" s="62">
        <v>160000</v>
      </c>
      <c r="T970" s="68">
        <f t="shared" si="325"/>
        <v>880.00000000000011</v>
      </c>
      <c r="U970" s="67">
        <v>7.34</v>
      </c>
      <c r="V970" s="66" t="s">
        <v>64</v>
      </c>
      <c r="W970" s="63">
        <f t="shared" si="323"/>
        <v>17.649999999999999</v>
      </c>
      <c r="X970" s="93">
        <f t="shared" si="327"/>
        <v>20.299999999999997</v>
      </c>
      <c r="Y970" s="94">
        <f t="shared" si="328"/>
        <v>20.299999999999997</v>
      </c>
      <c r="Z970" s="68">
        <v>0</v>
      </c>
      <c r="AA970" s="69">
        <f t="shared" si="326"/>
        <v>1135.27</v>
      </c>
      <c r="AB970" s="102"/>
      <c r="AC970" s="95" t="s">
        <v>1414</v>
      </c>
    </row>
    <row r="971" spans="1:29" x14ac:dyDescent="0.25">
      <c r="A971" s="96"/>
      <c r="B971" s="54">
        <v>80943</v>
      </c>
      <c r="C971" s="54" t="s">
        <v>3865</v>
      </c>
      <c r="D971" s="54" t="s">
        <v>3866</v>
      </c>
      <c r="E971" s="55">
        <v>45138</v>
      </c>
      <c r="F971" s="56" t="s">
        <v>44</v>
      </c>
      <c r="G971" s="54" t="s">
        <v>0</v>
      </c>
      <c r="H971" s="57" t="s">
        <v>74</v>
      </c>
      <c r="I971" s="58" t="s">
        <v>8</v>
      </c>
      <c r="J971" s="54" t="s">
        <v>3</v>
      </c>
      <c r="K971" s="59">
        <v>0.31</v>
      </c>
      <c r="L971" s="59">
        <v>0.3</v>
      </c>
      <c r="M971" s="59">
        <v>0.32</v>
      </c>
      <c r="N971" s="60">
        <v>1</v>
      </c>
      <c r="O971" s="60">
        <v>5</v>
      </c>
      <c r="P971" s="61">
        <v>5</v>
      </c>
      <c r="Q971" s="62">
        <v>27.93</v>
      </c>
      <c r="R971" s="63">
        <v>189.68</v>
      </c>
      <c r="S971" s="62">
        <v>160000</v>
      </c>
      <c r="T971" s="68">
        <f t="shared" si="325"/>
        <v>880.00000000000011</v>
      </c>
      <c r="U971" s="67">
        <v>7.34</v>
      </c>
      <c r="V971" s="66" t="s">
        <v>64</v>
      </c>
      <c r="W971" s="63">
        <f t="shared" si="323"/>
        <v>17.649999999999999</v>
      </c>
      <c r="X971" s="93">
        <f t="shared" si="327"/>
        <v>20.299999999999997</v>
      </c>
      <c r="Y971" s="94">
        <f t="shared" si="328"/>
        <v>20.299999999999997</v>
      </c>
      <c r="Z971" s="68">
        <v>0</v>
      </c>
      <c r="AA971" s="69">
        <f t="shared" si="326"/>
        <v>1135.27</v>
      </c>
      <c r="AB971" s="102"/>
      <c r="AC971" s="95" t="s">
        <v>1414</v>
      </c>
    </row>
    <row r="972" spans="1:29" x14ac:dyDescent="0.25">
      <c r="A972" s="96"/>
      <c r="B972" s="54">
        <v>80970</v>
      </c>
      <c r="C972" s="54" t="s">
        <v>3867</v>
      </c>
      <c r="D972" s="54" t="s">
        <v>3868</v>
      </c>
      <c r="E972" s="55">
        <v>45138</v>
      </c>
      <c r="F972" s="56" t="s">
        <v>44</v>
      </c>
      <c r="G972" s="54" t="s">
        <v>0</v>
      </c>
      <c r="H972" s="57" t="s">
        <v>49</v>
      </c>
      <c r="I972" s="58" t="s">
        <v>7</v>
      </c>
      <c r="J972" s="54" t="s">
        <v>10</v>
      </c>
      <c r="K972" s="59">
        <v>0</v>
      </c>
      <c r="L972" s="59">
        <v>0</v>
      </c>
      <c r="M972" s="59">
        <v>0</v>
      </c>
      <c r="N972" s="60">
        <v>16</v>
      </c>
      <c r="O972" s="60">
        <v>22</v>
      </c>
      <c r="P972" s="61">
        <v>30</v>
      </c>
      <c r="Q972" s="62">
        <v>21.7</v>
      </c>
      <c r="R972" s="63">
        <v>651</v>
      </c>
      <c r="S972" s="62">
        <v>6672.55</v>
      </c>
      <c r="T972" s="68">
        <f t="shared" si="325"/>
        <v>36.699025000000006</v>
      </c>
      <c r="U972" s="67">
        <v>7.34</v>
      </c>
      <c r="V972" s="66" t="s">
        <v>45</v>
      </c>
      <c r="W972" s="63">
        <v>0</v>
      </c>
      <c r="X972" s="93">
        <f t="shared" si="327"/>
        <v>121.79999999999998</v>
      </c>
      <c r="Y972" s="94">
        <f t="shared" si="328"/>
        <v>121.79999999999998</v>
      </c>
      <c r="Z972" s="68">
        <f t="shared" ref="Z972" si="330">P972*3.53</f>
        <v>105.89999999999999</v>
      </c>
      <c r="AA972" s="69">
        <f t="shared" si="326"/>
        <v>1044.539025</v>
      </c>
      <c r="AB972" s="102"/>
      <c r="AC972" s="95" t="s">
        <v>3869</v>
      </c>
    </row>
    <row r="973" spans="1:29" x14ac:dyDescent="0.25">
      <c r="A973" s="96"/>
      <c r="B973" s="54">
        <v>79850</v>
      </c>
      <c r="C973" s="54" t="s">
        <v>3870</v>
      </c>
      <c r="D973" s="54" t="s">
        <v>3871</v>
      </c>
      <c r="E973" s="55">
        <v>45129</v>
      </c>
      <c r="F973" s="56" t="s">
        <v>44</v>
      </c>
      <c r="G973" s="54" t="s">
        <v>0</v>
      </c>
      <c r="H973" s="57" t="s">
        <v>66</v>
      </c>
      <c r="I973" s="58" t="s">
        <v>6</v>
      </c>
      <c r="J973" s="54" t="s">
        <v>3</v>
      </c>
      <c r="K973" s="59">
        <v>0.27</v>
      </c>
      <c r="L973" s="59">
        <v>0.18</v>
      </c>
      <c r="M973" s="59">
        <v>0.41</v>
      </c>
      <c r="N973" s="60">
        <v>1</v>
      </c>
      <c r="O973" s="60">
        <v>3</v>
      </c>
      <c r="P973" s="61">
        <v>3</v>
      </c>
      <c r="Q973" s="62">
        <v>25.49</v>
      </c>
      <c r="R973" s="63">
        <v>189.65</v>
      </c>
      <c r="S973" s="62">
        <v>100721.86</v>
      </c>
      <c r="T973" s="68">
        <f t="shared" si="325"/>
        <v>553.97023000000002</v>
      </c>
      <c r="U973" s="67">
        <v>7.34</v>
      </c>
      <c r="V973" s="66" t="s">
        <v>45</v>
      </c>
      <c r="W973" s="63">
        <v>0</v>
      </c>
      <c r="X973" s="93">
        <f t="shared" si="327"/>
        <v>12.18</v>
      </c>
      <c r="Y973" s="94">
        <f t="shared" si="328"/>
        <v>12.18</v>
      </c>
      <c r="Z973" s="68">
        <v>0</v>
      </c>
      <c r="AA973" s="69">
        <f t="shared" si="326"/>
        <v>775.32022999999992</v>
      </c>
      <c r="AB973" s="102"/>
      <c r="AC973" s="95" t="s">
        <v>3872</v>
      </c>
    </row>
    <row r="974" spans="1:29" x14ac:dyDescent="0.25">
      <c r="A974" s="96"/>
      <c r="B974" s="54">
        <v>81012</v>
      </c>
      <c r="C974" s="54" t="s">
        <v>3873</v>
      </c>
      <c r="D974" s="54" t="s">
        <v>3874</v>
      </c>
      <c r="E974" s="55">
        <v>45138</v>
      </c>
      <c r="F974" s="56" t="s">
        <v>44</v>
      </c>
      <c r="G974" s="54" t="s">
        <v>0</v>
      </c>
      <c r="H974" s="57" t="s">
        <v>52</v>
      </c>
      <c r="I974" s="58" t="s">
        <v>19</v>
      </c>
      <c r="J974" s="54" t="s">
        <v>3</v>
      </c>
      <c r="K974" s="59">
        <v>0.25</v>
      </c>
      <c r="L974" s="59">
        <v>0.14000000000000001</v>
      </c>
      <c r="M974" s="59">
        <v>0.43</v>
      </c>
      <c r="N974" s="60">
        <v>1</v>
      </c>
      <c r="O974" s="60">
        <v>1</v>
      </c>
      <c r="P974" s="61">
        <v>3</v>
      </c>
      <c r="Q974" s="62">
        <v>26.6</v>
      </c>
      <c r="R974" s="63">
        <v>189.64</v>
      </c>
      <c r="S974" s="62">
        <v>296.42</v>
      </c>
      <c r="T974" s="68">
        <f t="shared" si="325"/>
        <v>1.6303100000000001</v>
      </c>
      <c r="U974" s="67">
        <v>7.34</v>
      </c>
      <c r="V974" s="66" t="s">
        <v>45</v>
      </c>
      <c r="W974" s="63">
        <v>0</v>
      </c>
      <c r="X974" s="93">
        <f t="shared" si="327"/>
        <v>12.18</v>
      </c>
      <c r="Y974" s="94">
        <f t="shared" si="328"/>
        <v>12.18</v>
      </c>
      <c r="Z974" s="68">
        <v>0</v>
      </c>
      <c r="AA974" s="69">
        <f t="shared" si="326"/>
        <v>222.97031000000001</v>
      </c>
      <c r="AB974" s="102"/>
      <c r="AC974" s="95" t="s">
        <v>3875</v>
      </c>
    </row>
    <row r="975" spans="1:29" x14ac:dyDescent="0.25">
      <c r="A975" s="96"/>
      <c r="B975" s="54">
        <v>81014</v>
      </c>
      <c r="C975" s="54" t="s">
        <v>3876</v>
      </c>
      <c r="D975" s="54" t="s">
        <v>3877</v>
      </c>
      <c r="E975" s="55">
        <v>45138</v>
      </c>
      <c r="F975" s="56" t="s">
        <v>44</v>
      </c>
      <c r="G975" s="54" t="s">
        <v>0</v>
      </c>
      <c r="H975" s="57" t="s">
        <v>69</v>
      </c>
      <c r="I975" s="58" t="s">
        <v>13</v>
      </c>
      <c r="J975" s="54" t="s">
        <v>3</v>
      </c>
      <c r="K975" s="59">
        <v>0.25</v>
      </c>
      <c r="L975" s="59">
        <v>0.15</v>
      </c>
      <c r="M975" s="59">
        <v>0.3</v>
      </c>
      <c r="N975" s="60">
        <v>1</v>
      </c>
      <c r="O975" s="60">
        <v>1</v>
      </c>
      <c r="P975" s="61">
        <v>2</v>
      </c>
      <c r="Q975" s="62">
        <v>18.87</v>
      </c>
      <c r="R975" s="63">
        <v>160.13999999999999</v>
      </c>
      <c r="S975" s="62">
        <v>22</v>
      </c>
      <c r="T975" s="68">
        <f t="shared" si="325"/>
        <v>0.12100000000000001</v>
      </c>
      <c r="U975" s="67">
        <v>7.34</v>
      </c>
      <c r="V975" s="66" t="s">
        <v>45</v>
      </c>
      <c r="W975" s="63">
        <v>0</v>
      </c>
      <c r="X975" s="93">
        <f t="shared" si="327"/>
        <v>8.1199999999999992</v>
      </c>
      <c r="Y975" s="94">
        <f t="shared" si="328"/>
        <v>8.1199999999999992</v>
      </c>
      <c r="Z975" s="68">
        <v>0</v>
      </c>
      <c r="AA975" s="69">
        <f t="shared" si="326"/>
        <v>183.84100000000001</v>
      </c>
      <c r="AB975" s="102"/>
      <c r="AC975" s="95" t="s">
        <v>3272</v>
      </c>
    </row>
    <row r="976" spans="1:29" x14ac:dyDescent="0.25">
      <c r="A976" s="96"/>
      <c r="B976" s="54">
        <v>79849</v>
      </c>
      <c r="C976" s="54" t="s">
        <v>3878</v>
      </c>
      <c r="D976" s="54" t="s">
        <v>3879</v>
      </c>
      <c r="E976" s="55">
        <v>45129</v>
      </c>
      <c r="F976" s="56" t="s">
        <v>44</v>
      </c>
      <c r="G976" s="54" t="s">
        <v>0</v>
      </c>
      <c r="H976" s="57" t="s">
        <v>75</v>
      </c>
      <c r="I976" s="58" t="s">
        <v>20</v>
      </c>
      <c r="J976" s="54" t="s">
        <v>3</v>
      </c>
      <c r="K976" s="59">
        <v>0.21</v>
      </c>
      <c r="L976" s="59">
        <v>0.35</v>
      </c>
      <c r="M976" s="59">
        <v>0.21</v>
      </c>
      <c r="N976" s="60">
        <v>1</v>
      </c>
      <c r="O976" s="60">
        <v>1</v>
      </c>
      <c r="P976" s="61">
        <v>3</v>
      </c>
      <c r="Q976" s="62">
        <v>25.66</v>
      </c>
      <c r="R976" s="63">
        <v>160.63</v>
      </c>
      <c r="S976" s="62">
        <v>13145.73</v>
      </c>
      <c r="T976" s="68">
        <f t="shared" si="325"/>
        <v>72.301515000000009</v>
      </c>
      <c r="U976" s="67">
        <v>7.34</v>
      </c>
      <c r="V976" s="66" t="s">
        <v>45</v>
      </c>
      <c r="W976" s="63">
        <v>0</v>
      </c>
      <c r="X976" s="93">
        <f t="shared" si="327"/>
        <v>12.18</v>
      </c>
      <c r="Y976" s="94">
        <f t="shared" si="328"/>
        <v>12.18</v>
      </c>
      <c r="Z976" s="68">
        <v>0</v>
      </c>
      <c r="AA976" s="69">
        <f t="shared" si="326"/>
        <v>264.63151499999998</v>
      </c>
      <c r="AB976" s="102"/>
      <c r="AC976" s="95" t="s">
        <v>3880</v>
      </c>
    </row>
    <row r="977" spans="1:29" x14ac:dyDescent="0.25">
      <c r="A977" s="96"/>
      <c r="B977" s="54">
        <v>81009</v>
      </c>
      <c r="C977" s="54" t="s">
        <v>3881</v>
      </c>
      <c r="D977" s="54" t="s">
        <v>3882</v>
      </c>
      <c r="E977" s="55">
        <v>45138</v>
      </c>
      <c r="F977" s="56" t="s">
        <v>44</v>
      </c>
      <c r="G977" s="54" t="s">
        <v>0</v>
      </c>
      <c r="H977" s="57" t="s">
        <v>78</v>
      </c>
      <c r="I977" s="58" t="s">
        <v>14</v>
      </c>
      <c r="J977" s="54" t="s">
        <v>10</v>
      </c>
      <c r="K977" s="59">
        <v>0.25</v>
      </c>
      <c r="L977" s="59">
        <v>0.14000000000000001</v>
      </c>
      <c r="M977" s="59">
        <v>0.43</v>
      </c>
      <c r="N977" s="60">
        <v>1</v>
      </c>
      <c r="O977" s="60">
        <v>1</v>
      </c>
      <c r="P977" s="61">
        <v>3</v>
      </c>
      <c r="Q977" s="62">
        <v>28.21</v>
      </c>
      <c r="R977" s="63">
        <v>189.68</v>
      </c>
      <c r="S977" s="62">
        <v>54.89</v>
      </c>
      <c r="T977" s="68">
        <f t="shared" si="325"/>
        <v>0.30189500000000002</v>
      </c>
      <c r="U977" s="67">
        <v>7.34</v>
      </c>
      <c r="V977" s="66" t="s">
        <v>45</v>
      </c>
      <c r="W977" s="63">
        <v>0</v>
      </c>
      <c r="X977" s="93">
        <f t="shared" si="327"/>
        <v>12.18</v>
      </c>
      <c r="Y977" s="94">
        <f t="shared" si="328"/>
        <v>12.18</v>
      </c>
      <c r="Z977" s="68">
        <f t="shared" ref="Z977" si="331">P977*3.53</f>
        <v>10.59</v>
      </c>
      <c r="AA977" s="69">
        <f t="shared" si="326"/>
        <v>232.27189500000003</v>
      </c>
      <c r="AB977" s="102"/>
      <c r="AC977" s="95" t="s">
        <v>3883</v>
      </c>
    </row>
    <row r="978" spans="1:29" x14ac:dyDescent="0.25">
      <c r="A978" s="96"/>
      <c r="B978" s="54">
        <v>81066</v>
      </c>
      <c r="C978" s="54" t="s">
        <v>3884</v>
      </c>
      <c r="D978" s="54" t="s">
        <v>3885</v>
      </c>
      <c r="E978" s="55">
        <v>45138</v>
      </c>
      <c r="F978" s="56" t="s">
        <v>44</v>
      </c>
      <c r="G978" s="54" t="s">
        <v>0</v>
      </c>
      <c r="H978" s="57" t="s">
        <v>56</v>
      </c>
      <c r="I978" s="58" t="s">
        <v>5</v>
      </c>
      <c r="J978" s="54" t="s">
        <v>3</v>
      </c>
      <c r="K978" s="59">
        <v>0.21</v>
      </c>
      <c r="L978" s="59">
        <v>0.19</v>
      </c>
      <c r="M978" s="59">
        <v>0.38</v>
      </c>
      <c r="N978" s="60">
        <v>1</v>
      </c>
      <c r="O978" s="60">
        <v>2</v>
      </c>
      <c r="P978" s="61">
        <v>3</v>
      </c>
      <c r="Q978" s="62">
        <v>15.21</v>
      </c>
      <c r="R978" s="63">
        <v>122.23</v>
      </c>
      <c r="S978" s="62">
        <v>461.1</v>
      </c>
      <c r="T978" s="68">
        <f t="shared" si="325"/>
        <v>2.5360500000000004</v>
      </c>
      <c r="U978" s="67">
        <v>7.34</v>
      </c>
      <c r="V978" s="66" t="s">
        <v>45</v>
      </c>
      <c r="W978" s="63">
        <v>0</v>
      </c>
      <c r="X978" s="93">
        <f t="shared" si="327"/>
        <v>12.18</v>
      </c>
      <c r="Y978" s="94">
        <f t="shared" si="328"/>
        <v>12.18</v>
      </c>
      <c r="Z978" s="68">
        <v>0</v>
      </c>
      <c r="AA978" s="69">
        <f t="shared" si="326"/>
        <v>156.46605000000002</v>
      </c>
      <c r="AB978" s="102"/>
      <c r="AC978" s="95" t="s">
        <v>3886</v>
      </c>
    </row>
    <row r="979" spans="1:29" x14ac:dyDescent="0.25">
      <c r="A979" s="96"/>
      <c r="B979" s="54">
        <v>81065</v>
      </c>
      <c r="C979" s="54" t="s">
        <v>3887</v>
      </c>
      <c r="D979" s="54" t="s">
        <v>3888</v>
      </c>
      <c r="E979" s="55">
        <v>45138</v>
      </c>
      <c r="F979" s="56" t="s">
        <v>44</v>
      </c>
      <c r="G979" s="54" t="s">
        <v>0</v>
      </c>
      <c r="H979" s="57" t="s">
        <v>53</v>
      </c>
      <c r="I979" s="58" t="s">
        <v>28</v>
      </c>
      <c r="J979" s="54" t="s">
        <v>3</v>
      </c>
      <c r="K979" s="59">
        <v>0</v>
      </c>
      <c r="L979" s="59">
        <v>0</v>
      </c>
      <c r="M979" s="59">
        <v>0</v>
      </c>
      <c r="N979" s="60">
        <v>6</v>
      </c>
      <c r="O979" s="60">
        <v>9</v>
      </c>
      <c r="P979" s="61">
        <v>13</v>
      </c>
      <c r="Q979" s="62">
        <v>29.66</v>
      </c>
      <c r="R979" s="63">
        <v>385.58</v>
      </c>
      <c r="S979" s="62">
        <v>2799.53</v>
      </c>
      <c r="T979" s="68">
        <f t="shared" si="325"/>
        <v>15.397415000000002</v>
      </c>
      <c r="U979" s="67">
        <v>7.34</v>
      </c>
      <c r="V979" s="66" t="s">
        <v>45</v>
      </c>
      <c r="W979" s="63">
        <v>0</v>
      </c>
      <c r="X979" s="93">
        <f t="shared" si="327"/>
        <v>52.779999999999994</v>
      </c>
      <c r="Y979" s="94">
        <f t="shared" si="328"/>
        <v>52.779999999999994</v>
      </c>
      <c r="Z979" s="68">
        <v>0</v>
      </c>
      <c r="AA979" s="69">
        <f t="shared" si="326"/>
        <v>513.87741499999993</v>
      </c>
      <c r="AB979" s="102"/>
      <c r="AC979" s="95" t="s">
        <v>3889</v>
      </c>
    </row>
    <row r="980" spans="1:29" x14ac:dyDescent="0.25">
      <c r="A980" s="96"/>
      <c r="B980" s="54">
        <v>81072</v>
      </c>
      <c r="C980" s="54" t="s">
        <v>3890</v>
      </c>
      <c r="D980" s="54" t="s">
        <v>3891</v>
      </c>
      <c r="E980" s="55">
        <v>45138</v>
      </c>
      <c r="F980" s="56" t="s">
        <v>44</v>
      </c>
      <c r="G980" s="54" t="s">
        <v>0</v>
      </c>
      <c r="H980" s="57" t="s">
        <v>48</v>
      </c>
      <c r="I980" s="58" t="s">
        <v>9</v>
      </c>
      <c r="J980" s="54" t="s">
        <v>10</v>
      </c>
      <c r="K980" s="59">
        <v>0.28000000000000003</v>
      </c>
      <c r="L980" s="59">
        <v>0.22</v>
      </c>
      <c r="M980" s="59">
        <v>0.32</v>
      </c>
      <c r="N980" s="60">
        <v>1</v>
      </c>
      <c r="O980" s="60">
        <v>1</v>
      </c>
      <c r="P980" s="61">
        <v>3</v>
      </c>
      <c r="Q980" s="62">
        <v>10.89</v>
      </c>
      <c r="R980" s="63">
        <v>121.16</v>
      </c>
      <c r="S980" s="62">
        <v>7200</v>
      </c>
      <c r="T980" s="68">
        <f t="shared" si="325"/>
        <v>39.6</v>
      </c>
      <c r="U980" s="67">
        <v>7.34</v>
      </c>
      <c r="V980" s="66" t="s">
        <v>45</v>
      </c>
      <c r="W980" s="63">
        <v>0</v>
      </c>
      <c r="X980" s="93">
        <f t="shared" si="327"/>
        <v>12.18</v>
      </c>
      <c r="Y980" s="94">
        <f t="shared" si="328"/>
        <v>12.18</v>
      </c>
      <c r="Z980" s="68">
        <f t="shared" ref="Z980" si="332">P980*3.53</f>
        <v>10.59</v>
      </c>
      <c r="AA980" s="69">
        <f t="shared" si="326"/>
        <v>203.05</v>
      </c>
      <c r="AB980" s="102"/>
      <c r="AC980" s="95" t="s">
        <v>1203</v>
      </c>
    </row>
    <row r="981" spans="1:29" x14ac:dyDescent="0.25">
      <c r="A981" s="96"/>
      <c r="B981" s="54">
        <v>81067</v>
      </c>
      <c r="C981" s="54" t="s">
        <v>3892</v>
      </c>
      <c r="D981" s="54" t="s">
        <v>3893</v>
      </c>
      <c r="E981" s="55">
        <v>45138</v>
      </c>
      <c r="F981" s="56" t="s">
        <v>44</v>
      </c>
      <c r="G981" s="54" t="s">
        <v>0</v>
      </c>
      <c r="H981" s="57" t="s">
        <v>76</v>
      </c>
      <c r="I981" s="58" t="s">
        <v>29</v>
      </c>
      <c r="J981" s="54" t="s">
        <v>3</v>
      </c>
      <c r="K981" s="59">
        <v>0.2</v>
      </c>
      <c r="L981" s="59">
        <v>0.14000000000000001</v>
      </c>
      <c r="M981" s="59">
        <v>0.24</v>
      </c>
      <c r="N981" s="60">
        <v>4</v>
      </c>
      <c r="O981" s="60">
        <v>6</v>
      </c>
      <c r="P981" s="61">
        <v>6</v>
      </c>
      <c r="Q981" s="62">
        <v>31.06</v>
      </c>
      <c r="R981" s="63">
        <v>189.72</v>
      </c>
      <c r="S981" s="62">
        <v>1679.72</v>
      </c>
      <c r="T981" s="68">
        <f t="shared" si="325"/>
        <v>9.2384600000000017</v>
      </c>
      <c r="U981" s="67">
        <v>7.34</v>
      </c>
      <c r="V981" s="66" t="s">
        <v>45</v>
      </c>
      <c r="W981" s="63">
        <v>0</v>
      </c>
      <c r="X981" s="93">
        <f t="shared" si="327"/>
        <v>24.36</v>
      </c>
      <c r="Y981" s="94">
        <f t="shared" si="328"/>
        <v>24.36</v>
      </c>
      <c r="Z981" s="68">
        <v>0</v>
      </c>
      <c r="AA981" s="69">
        <f t="shared" si="326"/>
        <v>255.01846</v>
      </c>
      <c r="AB981" s="102"/>
      <c r="AC981" s="95" t="s">
        <v>3260</v>
      </c>
    </row>
    <row r="982" spans="1:29" x14ac:dyDescent="0.25">
      <c r="A982" s="96"/>
      <c r="B982" s="54">
        <v>81069</v>
      </c>
      <c r="C982" s="54" t="s">
        <v>3894</v>
      </c>
      <c r="D982" s="54" t="s">
        <v>3895</v>
      </c>
      <c r="E982" s="55">
        <v>45138</v>
      </c>
      <c r="F982" s="56" t="s">
        <v>44</v>
      </c>
      <c r="G982" s="54" t="s">
        <v>0</v>
      </c>
      <c r="H982" s="57" t="s">
        <v>58</v>
      </c>
      <c r="I982" s="58" t="s">
        <v>17</v>
      </c>
      <c r="J982" s="54" t="s">
        <v>3</v>
      </c>
      <c r="K982" s="59">
        <v>0.2</v>
      </c>
      <c r="L982" s="59">
        <v>0.12</v>
      </c>
      <c r="M982" s="59">
        <v>0.23</v>
      </c>
      <c r="N982" s="60">
        <v>4</v>
      </c>
      <c r="O982" s="60">
        <v>5</v>
      </c>
      <c r="P982" s="61">
        <v>5</v>
      </c>
      <c r="Q982" s="62">
        <v>16.190000000000001</v>
      </c>
      <c r="R982" s="63">
        <v>121.77</v>
      </c>
      <c r="S982" s="62">
        <v>1602.87</v>
      </c>
      <c r="T982" s="68">
        <f t="shared" si="325"/>
        <v>8.815785</v>
      </c>
      <c r="U982" s="67">
        <v>7.34</v>
      </c>
      <c r="V982" s="66" t="s">
        <v>45</v>
      </c>
      <c r="W982" s="63">
        <v>0</v>
      </c>
      <c r="X982" s="93">
        <f t="shared" si="327"/>
        <v>20.299999999999997</v>
      </c>
      <c r="Y982" s="94">
        <f t="shared" si="328"/>
        <v>20.299999999999997</v>
      </c>
      <c r="Z982" s="68">
        <v>0</v>
      </c>
      <c r="AA982" s="69">
        <f t="shared" si="326"/>
        <v>178.52578499999998</v>
      </c>
      <c r="AB982" s="102"/>
      <c r="AC982" s="95" t="s">
        <v>3257</v>
      </c>
    </row>
    <row r="983" spans="1:29" x14ac:dyDescent="0.25">
      <c r="A983" s="96"/>
      <c r="B983" s="54">
        <v>79651</v>
      </c>
      <c r="C983" s="54" t="s">
        <v>3896</v>
      </c>
      <c r="D983" s="54" t="s">
        <v>3897</v>
      </c>
      <c r="E983" s="55">
        <v>45128</v>
      </c>
      <c r="F983" s="56" t="s">
        <v>44</v>
      </c>
      <c r="G983" s="54" t="s">
        <v>0</v>
      </c>
      <c r="H983" s="57" t="s">
        <v>68</v>
      </c>
      <c r="I983" s="58" t="s">
        <v>21</v>
      </c>
      <c r="J983" s="54" t="s">
        <v>3</v>
      </c>
      <c r="K983" s="59">
        <v>0.34</v>
      </c>
      <c r="L983" s="59">
        <v>0.35</v>
      </c>
      <c r="M983" s="59">
        <v>0.45</v>
      </c>
      <c r="N983" s="60">
        <v>1</v>
      </c>
      <c r="O983" s="60">
        <v>5</v>
      </c>
      <c r="P983" s="61">
        <v>9</v>
      </c>
      <c r="Q983" s="62">
        <v>23.48</v>
      </c>
      <c r="R983" s="63">
        <v>211.32</v>
      </c>
      <c r="S983" s="62">
        <v>4869.0200000000004</v>
      </c>
      <c r="T983" s="68">
        <f t="shared" si="325"/>
        <v>26.779610000000005</v>
      </c>
      <c r="U983" s="67">
        <v>7.34</v>
      </c>
      <c r="V983" s="66" t="s">
        <v>45</v>
      </c>
      <c r="W983" s="63">
        <v>0</v>
      </c>
      <c r="X983" s="93">
        <f t="shared" si="327"/>
        <v>36.54</v>
      </c>
      <c r="Y983" s="94">
        <f t="shared" si="328"/>
        <v>36.54</v>
      </c>
      <c r="Z983" s="68">
        <v>0</v>
      </c>
      <c r="AA983" s="69">
        <f t="shared" si="326"/>
        <v>318.51961</v>
      </c>
      <c r="AB983" s="102"/>
      <c r="AC983" s="95" t="s">
        <v>3898</v>
      </c>
    </row>
    <row r="984" spans="1:29" x14ac:dyDescent="0.25">
      <c r="A984" s="96"/>
      <c r="B984" s="54">
        <v>79646</v>
      </c>
      <c r="C984" s="54" t="s">
        <v>3899</v>
      </c>
      <c r="D984" s="54" t="s">
        <v>3900</v>
      </c>
      <c r="E984" s="55">
        <v>45128</v>
      </c>
      <c r="F984" s="56" t="s">
        <v>44</v>
      </c>
      <c r="G984" s="54" t="s">
        <v>0</v>
      </c>
      <c r="H984" s="57" t="s">
        <v>66</v>
      </c>
      <c r="I984" s="58" t="s">
        <v>6</v>
      </c>
      <c r="J984" s="54" t="s">
        <v>3</v>
      </c>
      <c r="K984" s="59">
        <v>0</v>
      </c>
      <c r="L984" s="59">
        <v>0</v>
      </c>
      <c r="M984" s="59">
        <v>0</v>
      </c>
      <c r="N984" s="60">
        <v>7</v>
      </c>
      <c r="O984" s="60">
        <v>30</v>
      </c>
      <c r="P984" s="61">
        <v>35</v>
      </c>
      <c r="Q984" s="62">
        <v>22.33</v>
      </c>
      <c r="R984" s="63">
        <v>781.55</v>
      </c>
      <c r="S984" s="62">
        <v>20467.63</v>
      </c>
      <c r="T984" s="68">
        <f t="shared" si="325"/>
        <v>112.57196500000002</v>
      </c>
      <c r="U984" s="67">
        <v>7.34</v>
      </c>
      <c r="V984" s="66" t="s">
        <v>45</v>
      </c>
      <c r="W984" s="63">
        <v>0</v>
      </c>
      <c r="X984" s="93">
        <f t="shared" si="327"/>
        <v>142.1</v>
      </c>
      <c r="Y984" s="94">
        <f t="shared" si="328"/>
        <v>142.1</v>
      </c>
      <c r="Z984" s="68">
        <v>0</v>
      </c>
      <c r="AA984" s="69">
        <f t="shared" si="326"/>
        <v>1185.6619649999998</v>
      </c>
      <c r="AB984" s="102"/>
      <c r="AC984" s="95" t="s">
        <v>3901</v>
      </c>
    </row>
    <row r="985" spans="1:29" x14ac:dyDescent="0.25">
      <c r="A985" s="96"/>
      <c r="B985" s="54">
        <v>81073</v>
      </c>
      <c r="C985" s="54" t="s">
        <v>3902</v>
      </c>
      <c r="D985" s="54" t="s">
        <v>3903</v>
      </c>
      <c r="E985" s="55">
        <v>45138</v>
      </c>
      <c r="F985" s="56" t="s">
        <v>44</v>
      </c>
      <c r="G985" s="54" t="s">
        <v>0</v>
      </c>
      <c r="H985" s="57" t="s">
        <v>68</v>
      </c>
      <c r="I985" s="58" t="s">
        <v>21</v>
      </c>
      <c r="J985" s="54" t="s">
        <v>3</v>
      </c>
      <c r="K985" s="59">
        <v>0.56999999999999995</v>
      </c>
      <c r="L985" s="59">
        <v>0.49</v>
      </c>
      <c r="M985" s="59">
        <v>0.83</v>
      </c>
      <c r="N985" s="60">
        <v>9</v>
      </c>
      <c r="O985" s="60">
        <v>263</v>
      </c>
      <c r="P985" s="61">
        <v>348</v>
      </c>
      <c r="Q985" s="62">
        <v>15.79</v>
      </c>
      <c r="R985" s="63">
        <v>5494.92</v>
      </c>
      <c r="S985" s="62">
        <v>74773.8</v>
      </c>
      <c r="T985" s="68">
        <f t="shared" si="325"/>
        <v>411.25590000000005</v>
      </c>
      <c r="U985" s="67">
        <v>7.34</v>
      </c>
      <c r="V985" s="66" t="s">
        <v>45</v>
      </c>
      <c r="W985" s="63">
        <v>0</v>
      </c>
      <c r="X985" s="93">
        <f t="shared" si="327"/>
        <v>1412.8799999999999</v>
      </c>
      <c r="Y985" s="94">
        <f t="shared" si="328"/>
        <v>1412.8799999999999</v>
      </c>
      <c r="Z985" s="68">
        <v>0</v>
      </c>
      <c r="AA985" s="69">
        <f t="shared" si="326"/>
        <v>8739.2759000000005</v>
      </c>
      <c r="AB985" s="102"/>
      <c r="AC985" s="95" t="s">
        <v>3904</v>
      </c>
    </row>
    <row r="986" spans="1:29" x14ac:dyDescent="0.25">
      <c r="A986" s="96"/>
      <c r="B986" s="54">
        <v>81075</v>
      </c>
      <c r="C986" s="54" t="s">
        <v>3905</v>
      </c>
      <c r="D986" s="54" t="s">
        <v>3906</v>
      </c>
      <c r="E986" s="55">
        <v>45138</v>
      </c>
      <c r="F986" s="56" t="s">
        <v>44</v>
      </c>
      <c r="G986" s="54" t="s">
        <v>0</v>
      </c>
      <c r="H986" s="57" t="s">
        <v>65</v>
      </c>
      <c r="I986" s="58" t="s">
        <v>25</v>
      </c>
      <c r="J986" s="54" t="s">
        <v>3</v>
      </c>
      <c r="K986" s="59">
        <v>0.56999999999999995</v>
      </c>
      <c r="L986" s="59">
        <v>0.49</v>
      </c>
      <c r="M986" s="59">
        <v>0.83</v>
      </c>
      <c r="N986" s="60">
        <v>1</v>
      </c>
      <c r="O986" s="60">
        <v>19</v>
      </c>
      <c r="P986" s="61">
        <v>39</v>
      </c>
      <c r="Q986" s="62">
        <v>28.03</v>
      </c>
      <c r="R986" s="63">
        <v>1093.17</v>
      </c>
      <c r="S986" s="62">
        <v>3541.05</v>
      </c>
      <c r="T986" s="68">
        <f t="shared" si="325"/>
        <v>19.475775000000002</v>
      </c>
      <c r="U986" s="67">
        <v>7.34</v>
      </c>
      <c r="V986" s="66" t="s">
        <v>45</v>
      </c>
      <c r="W986" s="63">
        <v>0</v>
      </c>
      <c r="X986" s="93">
        <f t="shared" si="327"/>
        <v>158.33999999999997</v>
      </c>
      <c r="Y986" s="94">
        <f t="shared" si="328"/>
        <v>158.33999999999997</v>
      </c>
      <c r="Z986" s="68">
        <v>0</v>
      </c>
      <c r="AA986" s="69">
        <f t="shared" si="326"/>
        <v>1436.6657749999999</v>
      </c>
      <c r="AB986" s="102"/>
      <c r="AC986" s="95" t="s">
        <v>3907</v>
      </c>
    </row>
    <row r="987" spans="1:29" x14ac:dyDescent="0.25">
      <c r="A987" s="96"/>
      <c r="B987" s="54">
        <v>81078</v>
      </c>
      <c r="C987" s="54" t="s">
        <v>3908</v>
      </c>
      <c r="D987" s="54" t="s">
        <v>3909</v>
      </c>
      <c r="E987" s="55">
        <v>45138</v>
      </c>
      <c r="F987" s="56" t="s">
        <v>44</v>
      </c>
      <c r="G987" s="54" t="s">
        <v>0</v>
      </c>
      <c r="H987" s="57" t="s">
        <v>57</v>
      </c>
      <c r="I987" s="58" t="s">
        <v>12</v>
      </c>
      <c r="J987" s="54" t="s">
        <v>3</v>
      </c>
      <c r="K987" s="59">
        <v>0.56999999999999995</v>
      </c>
      <c r="L987" s="59">
        <v>0.49</v>
      </c>
      <c r="M987" s="59">
        <v>0.83</v>
      </c>
      <c r="N987" s="60">
        <v>5</v>
      </c>
      <c r="O987" s="60">
        <v>145</v>
      </c>
      <c r="P987" s="61">
        <v>193</v>
      </c>
      <c r="Q987" s="62">
        <v>16.14</v>
      </c>
      <c r="R987" s="63">
        <v>3115.02</v>
      </c>
      <c r="S987" s="62">
        <v>41092.65</v>
      </c>
      <c r="T987" s="68">
        <f t="shared" si="325"/>
        <v>226.00957500000004</v>
      </c>
      <c r="U987" s="67">
        <v>7.34</v>
      </c>
      <c r="V987" s="66" t="s">
        <v>45</v>
      </c>
      <c r="W987" s="63">
        <v>0</v>
      </c>
      <c r="X987" s="93">
        <f t="shared" si="327"/>
        <v>783.57999999999993</v>
      </c>
      <c r="Y987" s="94">
        <f t="shared" si="328"/>
        <v>783.57999999999993</v>
      </c>
      <c r="Z987" s="68">
        <v>0</v>
      </c>
      <c r="AA987" s="69">
        <f t="shared" si="326"/>
        <v>4915.5295750000005</v>
      </c>
      <c r="AB987" s="102"/>
      <c r="AC987" s="95" t="s">
        <v>3910</v>
      </c>
    </row>
    <row r="988" spans="1:29" x14ac:dyDescent="0.25">
      <c r="A988" s="96"/>
      <c r="B988" s="54">
        <v>81058</v>
      </c>
      <c r="C988" s="54" t="s">
        <v>3911</v>
      </c>
      <c r="D988" s="54" t="s">
        <v>3912</v>
      </c>
      <c r="E988" s="55">
        <v>45138</v>
      </c>
      <c r="F988" s="56" t="s">
        <v>44</v>
      </c>
      <c r="G988" s="54" t="s">
        <v>0</v>
      </c>
      <c r="H988" s="57" t="s">
        <v>76</v>
      </c>
      <c r="I988" s="58" t="s">
        <v>29</v>
      </c>
      <c r="J988" s="54" t="s">
        <v>3</v>
      </c>
      <c r="K988" s="59">
        <v>0.52</v>
      </c>
      <c r="L988" s="59">
        <v>0.45</v>
      </c>
      <c r="M988" s="59">
        <v>0.82</v>
      </c>
      <c r="N988" s="60">
        <v>3</v>
      </c>
      <c r="O988" s="60">
        <v>88</v>
      </c>
      <c r="P988" s="61">
        <v>96</v>
      </c>
      <c r="Q988" s="62">
        <v>23.78</v>
      </c>
      <c r="R988" s="63">
        <v>2282.88</v>
      </c>
      <c r="S988" s="62">
        <v>21411</v>
      </c>
      <c r="T988" s="68">
        <f t="shared" si="325"/>
        <v>117.76050000000001</v>
      </c>
      <c r="U988" s="67">
        <v>7.34</v>
      </c>
      <c r="V988" s="66" t="s">
        <v>45</v>
      </c>
      <c r="W988" s="63">
        <v>0</v>
      </c>
      <c r="X988" s="93">
        <f t="shared" si="327"/>
        <v>389.76</v>
      </c>
      <c r="Y988" s="94">
        <f t="shared" si="328"/>
        <v>389.76</v>
      </c>
      <c r="Z988" s="68">
        <v>0</v>
      </c>
      <c r="AA988" s="69">
        <f t="shared" si="326"/>
        <v>3187.5005000000001</v>
      </c>
      <c r="AB988" s="102"/>
      <c r="AC988" s="95" t="s">
        <v>3913</v>
      </c>
    </row>
    <row r="989" spans="1:29" x14ac:dyDescent="0.25">
      <c r="A989" s="96"/>
      <c r="B989" s="54">
        <v>81056</v>
      </c>
      <c r="C989" s="54" t="s">
        <v>3914</v>
      </c>
      <c r="D989" s="54" t="s">
        <v>3915</v>
      </c>
      <c r="E989" s="55">
        <v>45138</v>
      </c>
      <c r="F989" s="56" t="s">
        <v>44</v>
      </c>
      <c r="G989" s="54" t="s">
        <v>0</v>
      </c>
      <c r="H989" s="57" t="s">
        <v>73</v>
      </c>
      <c r="I989" s="58" t="s">
        <v>26</v>
      </c>
      <c r="J989" s="54" t="s">
        <v>3</v>
      </c>
      <c r="K989" s="59">
        <v>0.3</v>
      </c>
      <c r="L989" s="59">
        <v>0.4</v>
      </c>
      <c r="M989" s="59">
        <v>0.38</v>
      </c>
      <c r="N989" s="60">
        <v>1</v>
      </c>
      <c r="O989" s="60">
        <v>5</v>
      </c>
      <c r="P989" s="61">
        <v>8</v>
      </c>
      <c r="Q989" s="62">
        <v>30.64</v>
      </c>
      <c r="R989" s="63">
        <v>245.12</v>
      </c>
      <c r="S989" s="62">
        <v>247.05</v>
      </c>
      <c r="T989" s="68">
        <f t="shared" si="325"/>
        <v>1.3587750000000003</v>
      </c>
      <c r="U989" s="67">
        <v>7.34</v>
      </c>
      <c r="V989" s="66" t="s">
        <v>45</v>
      </c>
      <c r="W989" s="63">
        <v>0</v>
      </c>
      <c r="X989" s="93">
        <f t="shared" si="327"/>
        <v>32.479999999999997</v>
      </c>
      <c r="Y989" s="94">
        <f t="shared" si="328"/>
        <v>32.479999999999997</v>
      </c>
      <c r="Z989" s="68">
        <v>0</v>
      </c>
      <c r="AA989" s="69">
        <f t="shared" si="326"/>
        <v>318.77877500000005</v>
      </c>
      <c r="AB989" s="102"/>
      <c r="AC989" s="95" t="s">
        <v>3916</v>
      </c>
    </row>
    <row r="990" spans="1:29" x14ac:dyDescent="0.25">
      <c r="A990" s="96"/>
      <c r="B990" s="54">
        <v>81079</v>
      </c>
      <c r="C990" s="54" t="s">
        <v>3917</v>
      </c>
      <c r="D990" s="54" t="s">
        <v>3918</v>
      </c>
      <c r="E990" s="55">
        <v>45138</v>
      </c>
      <c r="F990" s="56" t="s">
        <v>44</v>
      </c>
      <c r="G990" s="54" t="s">
        <v>0</v>
      </c>
      <c r="H990" s="57" t="s">
        <v>47</v>
      </c>
      <c r="I990" s="58" t="s">
        <v>16</v>
      </c>
      <c r="J990" s="54" t="s">
        <v>10</v>
      </c>
      <c r="K990" s="59">
        <v>0.35</v>
      </c>
      <c r="L990" s="59">
        <v>0.4</v>
      </c>
      <c r="M990" s="59">
        <v>0.45</v>
      </c>
      <c r="N990" s="60">
        <v>1</v>
      </c>
      <c r="O990" s="60">
        <v>6</v>
      </c>
      <c r="P990" s="61">
        <v>11</v>
      </c>
      <c r="Q990" s="62">
        <v>9.2100000000000009</v>
      </c>
      <c r="R990" s="63">
        <v>107</v>
      </c>
      <c r="S990" s="62">
        <v>640000</v>
      </c>
      <c r="T990" s="68">
        <f t="shared" si="325"/>
        <v>3520.0000000000005</v>
      </c>
      <c r="U990" s="67">
        <v>7.34</v>
      </c>
      <c r="V990" s="66" t="s">
        <v>45</v>
      </c>
      <c r="W990" s="63">
        <v>0</v>
      </c>
      <c r="X990" s="93">
        <f t="shared" si="327"/>
        <v>44.66</v>
      </c>
      <c r="Y990" s="94">
        <f t="shared" si="328"/>
        <v>44.66</v>
      </c>
      <c r="Z990" s="68">
        <f t="shared" ref="Z990:Z993" si="333">P990*3.53</f>
        <v>38.83</v>
      </c>
      <c r="AA990" s="69">
        <f t="shared" si="326"/>
        <v>3762.4900000000002</v>
      </c>
      <c r="AB990" s="102"/>
      <c r="AC990" s="95" t="s">
        <v>1408</v>
      </c>
    </row>
    <row r="991" spans="1:29" x14ac:dyDescent="0.25">
      <c r="A991" s="96"/>
      <c r="B991" s="54">
        <v>81084</v>
      </c>
      <c r="C991" s="54" t="s">
        <v>3919</v>
      </c>
      <c r="D991" s="54" t="s">
        <v>3920</v>
      </c>
      <c r="E991" s="55">
        <v>45138</v>
      </c>
      <c r="F991" s="56" t="s">
        <v>44</v>
      </c>
      <c r="G991" s="54" t="s">
        <v>0</v>
      </c>
      <c r="H991" s="57" t="s">
        <v>78</v>
      </c>
      <c r="I991" s="58" t="s">
        <v>14</v>
      </c>
      <c r="J991" s="54" t="s">
        <v>10</v>
      </c>
      <c r="K991" s="59">
        <v>0.32</v>
      </c>
      <c r="L991" s="59">
        <v>0.35</v>
      </c>
      <c r="M991" s="59">
        <v>0.4</v>
      </c>
      <c r="N991" s="60">
        <v>1</v>
      </c>
      <c r="O991" s="60">
        <v>6</v>
      </c>
      <c r="P991" s="61">
        <v>7</v>
      </c>
      <c r="Q991" s="62">
        <v>28.21</v>
      </c>
      <c r="R991" s="63">
        <v>197.47</v>
      </c>
      <c r="S991" s="62">
        <v>2720000</v>
      </c>
      <c r="T991" s="68">
        <f t="shared" si="325"/>
        <v>14960.000000000002</v>
      </c>
      <c r="U991" s="67">
        <v>7.34</v>
      </c>
      <c r="V991" s="66" t="s">
        <v>64</v>
      </c>
      <c r="W991" s="63">
        <f t="shared" ref="W991:W992" si="334">P991*3.53</f>
        <v>24.709999999999997</v>
      </c>
      <c r="X991" s="93">
        <f t="shared" si="327"/>
        <v>28.419999999999998</v>
      </c>
      <c r="Y991" s="94">
        <f t="shared" si="328"/>
        <v>28.419999999999998</v>
      </c>
      <c r="Z991" s="68">
        <f t="shared" si="333"/>
        <v>24.709999999999997</v>
      </c>
      <c r="AA991" s="69">
        <f t="shared" si="326"/>
        <v>15271.07</v>
      </c>
      <c r="AB991" s="102"/>
      <c r="AC991" s="95" t="s">
        <v>3921</v>
      </c>
    </row>
    <row r="992" spans="1:29" x14ac:dyDescent="0.25">
      <c r="A992" s="96"/>
      <c r="B992" s="54">
        <v>81085</v>
      </c>
      <c r="C992" s="54" t="s">
        <v>3922</v>
      </c>
      <c r="D992" s="54" t="s">
        <v>3923</v>
      </c>
      <c r="E992" s="55">
        <v>45138</v>
      </c>
      <c r="F992" s="56" t="s">
        <v>44</v>
      </c>
      <c r="G992" s="54" t="s">
        <v>0</v>
      </c>
      <c r="H992" s="57" t="s">
        <v>78</v>
      </c>
      <c r="I992" s="58" t="s">
        <v>14</v>
      </c>
      <c r="J992" s="54" t="s">
        <v>10</v>
      </c>
      <c r="K992" s="59">
        <v>0.57999999999999996</v>
      </c>
      <c r="L992" s="59">
        <v>0.5</v>
      </c>
      <c r="M992" s="59">
        <v>0.84</v>
      </c>
      <c r="N992" s="60">
        <v>7</v>
      </c>
      <c r="O992" s="60">
        <v>127</v>
      </c>
      <c r="P992" s="61">
        <v>284</v>
      </c>
      <c r="Q992" s="62">
        <v>21.57</v>
      </c>
      <c r="R992" s="63">
        <v>6125.88</v>
      </c>
      <c r="S992" s="62">
        <v>297818.40000000002</v>
      </c>
      <c r="T992" s="68">
        <f t="shared" si="325"/>
        <v>1638.0012000000004</v>
      </c>
      <c r="U992" s="67">
        <v>7.34</v>
      </c>
      <c r="V992" s="66" t="s">
        <v>64</v>
      </c>
      <c r="W992" s="63">
        <f t="shared" si="334"/>
        <v>1002.52</v>
      </c>
      <c r="X992" s="93">
        <f t="shared" si="327"/>
        <v>1153.04</v>
      </c>
      <c r="Y992" s="94">
        <f t="shared" si="328"/>
        <v>1153.04</v>
      </c>
      <c r="Z992" s="68">
        <f t="shared" si="333"/>
        <v>1002.52</v>
      </c>
      <c r="AA992" s="69">
        <f t="shared" si="326"/>
        <v>12082.341200000003</v>
      </c>
      <c r="AB992" s="102"/>
      <c r="AC992" s="95" t="s">
        <v>3921</v>
      </c>
    </row>
    <row r="993" spans="1:29" x14ac:dyDescent="0.25">
      <c r="A993" s="96"/>
      <c r="B993" s="54">
        <v>81083</v>
      </c>
      <c r="C993" s="54" t="s">
        <v>3924</v>
      </c>
      <c r="D993" s="54" t="s">
        <v>3925</v>
      </c>
      <c r="E993" s="55">
        <v>45138</v>
      </c>
      <c r="F993" s="56" t="s">
        <v>44</v>
      </c>
      <c r="G993" s="54" t="s">
        <v>0</v>
      </c>
      <c r="H993" s="57" t="s">
        <v>78</v>
      </c>
      <c r="I993" s="58" t="s">
        <v>14</v>
      </c>
      <c r="J993" s="54" t="s">
        <v>10</v>
      </c>
      <c r="K993" s="59">
        <v>0.56999999999999995</v>
      </c>
      <c r="L993" s="59">
        <v>0.49</v>
      </c>
      <c r="M993" s="59">
        <v>0.83</v>
      </c>
      <c r="N993" s="60">
        <v>2</v>
      </c>
      <c r="O993" s="60">
        <v>62</v>
      </c>
      <c r="P993" s="61">
        <v>77</v>
      </c>
      <c r="Q993" s="62">
        <v>21.57</v>
      </c>
      <c r="R993" s="63">
        <v>1660.89</v>
      </c>
      <c r="S993" s="62">
        <v>19352.25</v>
      </c>
      <c r="T993" s="68">
        <f t="shared" si="325"/>
        <v>106.43737500000002</v>
      </c>
      <c r="U993" s="67">
        <v>7.34</v>
      </c>
      <c r="V993" s="66" t="s">
        <v>45</v>
      </c>
      <c r="W993" s="63">
        <v>0</v>
      </c>
      <c r="X993" s="93">
        <f t="shared" si="327"/>
        <v>312.61999999999995</v>
      </c>
      <c r="Y993" s="94">
        <f t="shared" si="328"/>
        <v>312.61999999999995</v>
      </c>
      <c r="Z993" s="68">
        <f t="shared" si="333"/>
        <v>271.81</v>
      </c>
      <c r="AA993" s="69">
        <f t="shared" si="326"/>
        <v>2671.7173749999997</v>
      </c>
      <c r="AB993" s="102"/>
      <c r="AC993" s="95" t="s">
        <v>3921</v>
      </c>
    </row>
    <row r="994" spans="1:29" x14ac:dyDescent="0.25">
      <c r="A994" s="96"/>
      <c r="B994" s="54">
        <v>79645</v>
      </c>
      <c r="C994" s="54" t="s">
        <v>3926</v>
      </c>
      <c r="D994" s="54" t="s">
        <v>3927</v>
      </c>
      <c r="E994" s="55">
        <v>45128</v>
      </c>
      <c r="F994" s="56" t="s">
        <v>44</v>
      </c>
      <c r="G994" s="54" t="s">
        <v>0</v>
      </c>
      <c r="H994" s="57" t="s">
        <v>76</v>
      </c>
      <c r="I994" s="58" t="s">
        <v>29</v>
      </c>
      <c r="J994" s="54" t="s">
        <v>3</v>
      </c>
      <c r="K994" s="59">
        <v>0</v>
      </c>
      <c r="L994" s="59">
        <v>0</v>
      </c>
      <c r="M994" s="59">
        <v>0</v>
      </c>
      <c r="N994" s="60">
        <v>78</v>
      </c>
      <c r="O994" s="60">
        <v>496</v>
      </c>
      <c r="P994" s="61">
        <v>496</v>
      </c>
      <c r="Q994" s="62">
        <v>20.89</v>
      </c>
      <c r="R994" s="63">
        <v>10361.44</v>
      </c>
      <c r="S994" s="62">
        <v>58556.480000000003</v>
      </c>
      <c r="T994" s="68">
        <f t="shared" si="325"/>
        <v>322.06064000000003</v>
      </c>
      <c r="U994" s="67">
        <v>7.34</v>
      </c>
      <c r="V994" s="66" t="s">
        <v>45</v>
      </c>
      <c r="W994" s="63">
        <v>0</v>
      </c>
      <c r="X994" s="93">
        <f t="shared" si="327"/>
        <v>2013.7599999999998</v>
      </c>
      <c r="Y994" s="94">
        <f t="shared" si="328"/>
        <v>2013.7599999999998</v>
      </c>
      <c r="Z994" s="68">
        <v>0</v>
      </c>
      <c r="AA994" s="69">
        <f t="shared" si="326"/>
        <v>14718.360640000001</v>
      </c>
      <c r="AB994" s="102"/>
      <c r="AC994" s="95" t="s">
        <v>3928</v>
      </c>
    </row>
    <row r="995" spans="1:29" x14ac:dyDescent="0.25">
      <c r="A995" s="96"/>
      <c r="B995" s="54">
        <v>79594</v>
      </c>
      <c r="C995" s="54" t="s">
        <v>3929</v>
      </c>
      <c r="D995" s="54" t="s">
        <v>3930</v>
      </c>
      <c r="E995" s="55">
        <v>45127</v>
      </c>
      <c r="F995" s="56" t="s">
        <v>44</v>
      </c>
      <c r="G995" s="54" t="s">
        <v>0</v>
      </c>
      <c r="H995" s="57" t="s">
        <v>74</v>
      </c>
      <c r="I995" s="58" t="s">
        <v>8</v>
      </c>
      <c r="J995" s="54" t="s">
        <v>3</v>
      </c>
      <c r="K995" s="59">
        <v>0.32</v>
      </c>
      <c r="L995" s="59">
        <v>0.39</v>
      </c>
      <c r="M995" s="59">
        <v>0.4</v>
      </c>
      <c r="N995" s="60">
        <v>1</v>
      </c>
      <c r="O995" s="60">
        <v>6</v>
      </c>
      <c r="P995" s="61">
        <v>8</v>
      </c>
      <c r="Q995" s="62">
        <v>27.93</v>
      </c>
      <c r="R995" s="63">
        <v>223.44</v>
      </c>
      <c r="S995" s="62">
        <v>160000</v>
      </c>
      <c r="T995" s="68">
        <f t="shared" si="325"/>
        <v>880.00000000000011</v>
      </c>
      <c r="U995" s="67">
        <v>7.34</v>
      </c>
      <c r="V995" s="66" t="s">
        <v>45</v>
      </c>
      <c r="W995" s="63">
        <v>0</v>
      </c>
      <c r="X995" s="93">
        <f t="shared" si="327"/>
        <v>32.479999999999997</v>
      </c>
      <c r="Y995" s="94">
        <f t="shared" si="328"/>
        <v>32.479999999999997</v>
      </c>
      <c r="Z995" s="68">
        <v>0</v>
      </c>
      <c r="AA995" s="69">
        <f t="shared" si="326"/>
        <v>1175.74</v>
      </c>
      <c r="AB995" s="102"/>
      <c r="AC995" s="95" t="s">
        <v>3244</v>
      </c>
    </row>
    <row r="996" spans="1:29" x14ac:dyDescent="0.25">
      <c r="A996" s="96"/>
      <c r="B996" s="54">
        <v>78858</v>
      </c>
      <c r="C996" s="54" t="s">
        <v>3931</v>
      </c>
      <c r="D996" s="54" t="s">
        <v>3932</v>
      </c>
      <c r="E996" s="55">
        <v>45124</v>
      </c>
      <c r="F996" s="56" t="s">
        <v>44</v>
      </c>
      <c r="G996" s="54" t="s">
        <v>0</v>
      </c>
      <c r="H996" s="57" t="s">
        <v>55</v>
      </c>
      <c r="I996" s="58" t="s">
        <v>18</v>
      </c>
      <c r="J996" s="54" t="s">
        <v>3</v>
      </c>
      <c r="K996" s="59">
        <v>0.32</v>
      </c>
      <c r="L996" s="59">
        <v>0.39</v>
      </c>
      <c r="M996" s="59">
        <v>0.4</v>
      </c>
      <c r="N996" s="60">
        <v>1</v>
      </c>
      <c r="O996" s="60">
        <v>7</v>
      </c>
      <c r="P996" s="61">
        <v>8</v>
      </c>
      <c r="Q996" s="62">
        <v>11.64</v>
      </c>
      <c r="R996" s="63">
        <v>107.02</v>
      </c>
      <c r="S996" s="62">
        <v>36401.32</v>
      </c>
      <c r="T996" s="68">
        <f t="shared" si="325"/>
        <v>200.20726000000002</v>
      </c>
      <c r="U996" s="67">
        <v>7.34</v>
      </c>
      <c r="V996" s="66" t="s">
        <v>45</v>
      </c>
      <c r="W996" s="63">
        <v>0</v>
      </c>
      <c r="X996" s="93">
        <f t="shared" si="327"/>
        <v>32.479999999999997</v>
      </c>
      <c r="Y996" s="94">
        <f t="shared" si="328"/>
        <v>32.479999999999997</v>
      </c>
      <c r="Z996" s="68">
        <v>0</v>
      </c>
      <c r="AA996" s="69">
        <f t="shared" si="326"/>
        <v>379.52726000000001</v>
      </c>
      <c r="AB996" s="102"/>
      <c r="AC996" s="95" t="s">
        <v>1374</v>
      </c>
    </row>
    <row r="997" spans="1:29" x14ac:dyDescent="0.25">
      <c r="A997" s="96"/>
      <c r="B997" s="54">
        <v>81074</v>
      </c>
      <c r="C997" s="54" t="s">
        <v>3933</v>
      </c>
      <c r="D997" s="54" t="s">
        <v>3934</v>
      </c>
      <c r="E997" s="55">
        <v>45138</v>
      </c>
      <c r="F997" s="56" t="s">
        <v>44</v>
      </c>
      <c r="G997" s="54" t="s">
        <v>0</v>
      </c>
      <c r="H997" s="57" t="s">
        <v>66</v>
      </c>
      <c r="I997" s="58" t="s">
        <v>6</v>
      </c>
      <c r="J997" s="54" t="s">
        <v>3</v>
      </c>
      <c r="K997" s="59">
        <v>0.56999999999999995</v>
      </c>
      <c r="L997" s="59">
        <v>0.49</v>
      </c>
      <c r="M997" s="59">
        <v>0.83</v>
      </c>
      <c r="N997" s="60">
        <v>8</v>
      </c>
      <c r="O997" s="60">
        <v>232</v>
      </c>
      <c r="P997" s="61">
        <v>309</v>
      </c>
      <c r="Q997" s="62">
        <v>17.14</v>
      </c>
      <c r="R997" s="63">
        <v>5296.26</v>
      </c>
      <c r="S997" s="62">
        <v>68844.600000000006</v>
      </c>
      <c r="T997" s="68">
        <f t="shared" si="325"/>
        <v>378.64530000000008</v>
      </c>
      <c r="U997" s="67">
        <v>7.34</v>
      </c>
      <c r="V997" s="66" t="s">
        <v>45</v>
      </c>
      <c r="W997" s="63">
        <v>0</v>
      </c>
      <c r="X997" s="93">
        <f t="shared" si="327"/>
        <v>1254.54</v>
      </c>
      <c r="Y997" s="94">
        <f t="shared" si="328"/>
        <v>1254.54</v>
      </c>
      <c r="Z997" s="68">
        <v>0</v>
      </c>
      <c r="AA997" s="69">
        <f t="shared" si="326"/>
        <v>8191.3253000000004</v>
      </c>
      <c r="AB997" s="102"/>
      <c r="AC997" s="95" t="s">
        <v>3935</v>
      </c>
    </row>
    <row r="998" spans="1:29" x14ac:dyDescent="0.25">
      <c r="A998" s="96"/>
      <c r="B998" s="54">
        <v>81082</v>
      </c>
      <c r="C998" s="54" t="s">
        <v>3936</v>
      </c>
      <c r="D998" s="54" t="s">
        <v>3937</v>
      </c>
      <c r="E998" s="55">
        <v>45138</v>
      </c>
      <c r="F998" s="56" t="s">
        <v>44</v>
      </c>
      <c r="G998" s="54" t="s">
        <v>0</v>
      </c>
      <c r="H998" s="57" t="s">
        <v>67</v>
      </c>
      <c r="I998" s="58" t="s">
        <v>22</v>
      </c>
      <c r="J998" s="54" t="s">
        <v>3</v>
      </c>
      <c r="K998" s="59">
        <v>0.32</v>
      </c>
      <c r="L998" s="59">
        <v>0.39</v>
      </c>
      <c r="M998" s="59">
        <v>0.4</v>
      </c>
      <c r="N998" s="60">
        <v>1</v>
      </c>
      <c r="O998" s="60">
        <v>6</v>
      </c>
      <c r="P998" s="61">
        <v>8</v>
      </c>
      <c r="Q998" s="62">
        <v>25.77</v>
      </c>
      <c r="R998" s="63">
        <v>206.16</v>
      </c>
      <c r="S998" s="62">
        <v>2560000</v>
      </c>
      <c r="T998" s="68">
        <f t="shared" si="325"/>
        <v>14080.000000000002</v>
      </c>
      <c r="U998" s="67">
        <v>7.34</v>
      </c>
      <c r="V998" s="66" t="s">
        <v>64</v>
      </c>
      <c r="W998" s="63">
        <f t="shared" ref="W998" si="335">P998*3.53</f>
        <v>28.24</v>
      </c>
      <c r="X998" s="93">
        <f t="shared" si="327"/>
        <v>32.479999999999997</v>
      </c>
      <c r="Y998" s="94">
        <f t="shared" si="328"/>
        <v>32.479999999999997</v>
      </c>
      <c r="Z998" s="68">
        <v>0</v>
      </c>
      <c r="AA998" s="69">
        <f t="shared" si="326"/>
        <v>14386.7</v>
      </c>
      <c r="AB998" s="102"/>
      <c r="AC998" s="95" t="s">
        <v>3938</v>
      </c>
    </row>
    <row r="999" spans="1:29" x14ac:dyDescent="0.25">
      <c r="A999" s="96"/>
      <c r="B999" s="54">
        <v>81081</v>
      </c>
      <c r="C999" s="54" t="s">
        <v>3939</v>
      </c>
      <c r="D999" s="54" t="s">
        <v>3940</v>
      </c>
      <c r="E999" s="55">
        <v>45138</v>
      </c>
      <c r="F999" s="56" t="s">
        <v>44</v>
      </c>
      <c r="G999" s="54" t="s">
        <v>0</v>
      </c>
      <c r="H999" s="57" t="s">
        <v>67</v>
      </c>
      <c r="I999" s="58" t="s">
        <v>22</v>
      </c>
      <c r="J999" s="54" t="s">
        <v>3</v>
      </c>
      <c r="K999" s="59">
        <v>0.5</v>
      </c>
      <c r="L999" s="59">
        <v>0.49</v>
      </c>
      <c r="M999" s="59">
        <v>0.72</v>
      </c>
      <c r="N999" s="60">
        <v>3</v>
      </c>
      <c r="O999" s="60">
        <v>79</v>
      </c>
      <c r="P999" s="61">
        <v>88</v>
      </c>
      <c r="Q999" s="62">
        <v>19.73</v>
      </c>
      <c r="R999" s="63">
        <v>1736.24</v>
      </c>
      <c r="S999" s="62">
        <v>25199.1</v>
      </c>
      <c r="T999" s="68">
        <f t="shared" si="325"/>
        <v>138.59505000000001</v>
      </c>
      <c r="U999" s="67">
        <v>7.34</v>
      </c>
      <c r="V999" s="66" t="s">
        <v>45</v>
      </c>
      <c r="W999" s="63">
        <v>0</v>
      </c>
      <c r="X999" s="93">
        <f t="shared" si="327"/>
        <v>357.28</v>
      </c>
      <c r="Y999" s="94">
        <f t="shared" si="328"/>
        <v>357.28</v>
      </c>
      <c r="Z999" s="68">
        <v>0</v>
      </c>
      <c r="AA999" s="69">
        <f t="shared" si="326"/>
        <v>2596.7350500000002</v>
      </c>
      <c r="AB999" s="102"/>
      <c r="AC999" s="95" t="s">
        <v>3938</v>
      </c>
    </row>
    <row r="1000" spans="1:29" x14ac:dyDescent="0.25">
      <c r="A1000" s="96"/>
      <c r="B1000" s="54">
        <v>81061</v>
      </c>
      <c r="C1000" s="54" t="s">
        <v>3941</v>
      </c>
      <c r="D1000" s="54" t="s">
        <v>3942</v>
      </c>
      <c r="E1000" s="55">
        <v>45138</v>
      </c>
      <c r="F1000" s="56" t="s">
        <v>44</v>
      </c>
      <c r="G1000" s="54" t="s">
        <v>0</v>
      </c>
      <c r="H1000" s="57" t="s">
        <v>49</v>
      </c>
      <c r="I1000" s="58" t="s">
        <v>7</v>
      </c>
      <c r="J1000" s="54" t="s">
        <v>10</v>
      </c>
      <c r="K1000" s="59">
        <v>0.3</v>
      </c>
      <c r="L1000" s="59">
        <v>0.4</v>
      </c>
      <c r="M1000" s="59">
        <v>0.38</v>
      </c>
      <c r="N1000" s="60">
        <v>1</v>
      </c>
      <c r="O1000" s="60">
        <v>6</v>
      </c>
      <c r="P1000" s="61">
        <v>8</v>
      </c>
      <c r="Q1000" s="62">
        <v>24.74</v>
      </c>
      <c r="R1000" s="63">
        <v>197.92</v>
      </c>
      <c r="S1000" s="62">
        <v>3680000</v>
      </c>
      <c r="T1000" s="68">
        <f t="shared" si="325"/>
        <v>20240.000000000004</v>
      </c>
      <c r="U1000" s="67">
        <v>7.34</v>
      </c>
      <c r="V1000" s="66" t="s">
        <v>45</v>
      </c>
      <c r="W1000" s="63">
        <v>0</v>
      </c>
      <c r="X1000" s="93">
        <f t="shared" si="327"/>
        <v>32.479999999999997</v>
      </c>
      <c r="Y1000" s="94">
        <f t="shared" si="328"/>
        <v>32.479999999999997</v>
      </c>
      <c r="Z1000" s="68">
        <f t="shared" ref="Z1000:Z1001" si="336">P1000*3.53</f>
        <v>28.24</v>
      </c>
      <c r="AA1000" s="69">
        <f t="shared" si="326"/>
        <v>20538.460000000003</v>
      </c>
      <c r="AB1000" s="102"/>
      <c r="AC1000" s="95" t="s">
        <v>1383</v>
      </c>
    </row>
    <row r="1001" spans="1:29" x14ac:dyDescent="0.25">
      <c r="A1001" s="96"/>
      <c r="B1001" s="54">
        <v>81059</v>
      </c>
      <c r="C1001" s="54" t="s">
        <v>3943</v>
      </c>
      <c r="D1001" s="54" t="s">
        <v>3944</v>
      </c>
      <c r="E1001" s="55">
        <v>45138</v>
      </c>
      <c r="F1001" s="56" t="s">
        <v>44</v>
      </c>
      <c r="G1001" s="54" t="s">
        <v>0</v>
      </c>
      <c r="H1001" s="57" t="s">
        <v>49</v>
      </c>
      <c r="I1001" s="58" t="s">
        <v>7</v>
      </c>
      <c r="J1001" s="54" t="s">
        <v>10</v>
      </c>
      <c r="K1001" s="59">
        <v>0.56999999999999995</v>
      </c>
      <c r="L1001" s="59">
        <v>0.49</v>
      </c>
      <c r="M1001" s="59">
        <v>0.83</v>
      </c>
      <c r="N1001" s="60">
        <v>14</v>
      </c>
      <c r="O1001" s="60">
        <v>412</v>
      </c>
      <c r="P1001" s="61">
        <v>541</v>
      </c>
      <c r="Q1001" s="62">
        <v>14.66</v>
      </c>
      <c r="R1001" s="63">
        <v>7931.06</v>
      </c>
      <c r="S1001" s="62">
        <v>127724.85</v>
      </c>
      <c r="T1001" s="68">
        <f t="shared" si="325"/>
        <v>702.4866750000001</v>
      </c>
      <c r="U1001" s="67">
        <v>7.34</v>
      </c>
      <c r="V1001" s="66" t="s">
        <v>45</v>
      </c>
      <c r="W1001" s="63">
        <v>0</v>
      </c>
      <c r="X1001" s="93">
        <f t="shared" si="327"/>
        <v>2196.4599999999996</v>
      </c>
      <c r="Y1001" s="94">
        <f t="shared" si="328"/>
        <v>2196.4599999999996</v>
      </c>
      <c r="Z1001" s="68">
        <f t="shared" si="336"/>
        <v>1909.7299999999998</v>
      </c>
      <c r="AA1001" s="69">
        <f t="shared" si="326"/>
        <v>14943.536674999999</v>
      </c>
      <c r="AB1001" s="102"/>
      <c r="AC1001" s="95" t="s">
        <v>1383</v>
      </c>
    </row>
    <row r="1002" spans="1:29" x14ac:dyDescent="0.25">
      <c r="A1002" s="96"/>
      <c r="B1002" s="54">
        <v>79570</v>
      </c>
      <c r="C1002" s="54" t="s">
        <v>3945</v>
      </c>
      <c r="D1002" s="54" t="s">
        <v>3946</v>
      </c>
      <c r="E1002" s="55">
        <v>45127</v>
      </c>
      <c r="F1002" s="56" t="s">
        <v>44</v>
      </c>
      <c r="G1002" s="54" t="s">
        <v>0</v>
      </c>
      <c r="H1002" s="57" t="s">
        <v>53</v>
      </c>
      <c r="I1002" s="58" t="s">
        <v>28</v>
      </c>
      <c r="J1002" s="54" t="s">
        <v>3</v>
      </c>
      <c r="K1002" s="59">
        <v>0</v>
      </c>
      <c r="L1002" s="59">
        <v>0</v>
      </c>
      <c r="M1002" s="59">
        <v>0</v>
      </c>
      <c r="N1002" s="60">
        <v>55</v>
      </c>
      <c r="O1002" s="60">
        <v>350</v>
      </c>
      <c r="P1002" s="61">
        <v>350</v>
      </c>
      <c r="Q1002" s="62">
        <v>19.91</v>
      </c>
      <c r="R1002" s="63">
        <v>6968.5</v>
      </c>
      <c r="S1002" s="62">
        <v>41200.82</v>
      </c>
      <c r="T1002" s="68">
        <f t="shared" si="325"/>
        <v>226.60451000000003</v>
      </c>
      <c r="U1002" s="67">
        <v>7.34</v>
      </c>
      <c r="V1002" s="66" t="s">
        <v>45</v>
      </c>
      <c r="W1002" s="63">
        <v>0</v>
      </c>
      <c r="X1002" s="93">
        <f t="shared" si="327"/>
        <v>1420.9999999999998</v>
      </c>
      <c r="Y1002" s="94">
        <f t="shared" si="328"/>
        <v>1420.9999999999998</v>
      </c>
      <c r="Z1002" s="68">
        <v>0</v>
      </c>
      <c r="AA1002" s="69">
        <f t="shared" si="326"/>
        <v>10044.444509999999</v>
      </c>
      <c r="AB1002" s="102"/>
      <c r="AC1002" s="95" t="s">
        <v>3947</v>
      </c>
    </row>
    <row r="1003" spans="1:29" x14ac:dyDescent="0.25">
      <c r="A1003" s="96"/>
      <c r="B1003" s="54">
        <v>81087</v>
      </c>
      <c r="C1003" s="54" t="s">
        <v>3948</v>
      </c>
      <c r="D1003" s="54" t="s">
        <v>3949</v>
      </c>
      <c r="E1003" s="55">
        <v>45138</v>
      </c>
      <c r="F1003" s="56" t="s">
        <v>44</v>
      </c>
      <c r="G1003" s="54" t="s">
        <v>0</v>
      </c>
      <c r="H1003" s="57" t="s">
        <v>53</v>
      </c>
      <c r="I1003" s="58" t="s">
        <v>28</v>
      </c>
      <c r="J1003" s="54" t="s">
        <v>3</v>
      </c>
      <c r="K1003" s="59">
        <v>0.32</v>
      </c>
      <c r="L1003" s="59">
        <v>0.39</v>
      </c>
      <c r="M1003" s="59">
        <v>0.4</v>
      </c>
      <c r="N1003" s="60">
        <v>1</v>
      </c>
      <c r="O1003" s="60">
        <v>5</v>
      </c>
      <c r="P1003" s="61">
        <v>8</v>
      </c>
      <c r="Q1003" s="62">
        <v>29.66</v>
      </c>
      <c r="R1003" s="63">
        <v>237.28</v>
      </c>
      <c r="S1003" s="62">
        <v>640000</v>
      </c>
      <c r="T1003" s="68">
        <f t="shared" si="325"/>
        <v>3520.0000000000005</v>
      </c>
      <c r="U1003" s="67">
        <v>7.34</v>
      </c>
      <c r="V1003" s="66" t="s">
        <v>64</v>
      </c>
      <c r="W1003" s="63">
        <f t="shared" ref="W1003" si="337">P1003*3.53</f>
        <v>28.24</v>
      </c>
      <c r="X1003" s="93">
        <f t="shared" si="327"/>
        <v>32.479999999999997</v>
      </c>
      <c r="Y1003" s="94">
        <f t="shared" si="328"/>
        <v>32.479999999999997</v>
      </c>
      <c r="Z1003" s="68">
        <v>0</v>
      </c>
      <c r="AA1003" s="69">
        <f t="shared" si="326"/>
        <v>3857.8200000000006</v>
      </c>
      <c r="AB1003" s="102"/>
      <c r="AC1003" s="95" t="s">
        <v>3950</v>
      </c>
    </row>
    <row r="1004" spans="1:29" x14ac:dyDescent="0.25">
      <c r="A1004" s="96"/>
      <c r="B1004" s="54">
        <v>81064</v>
      </c>
      <c r="C1004" s="54" t="s">
        <v>3951</v>
      </c>
      <c r="D1004" s="54" t="s">
        <v>3952</v>
      </c>
      <c r="E1004" s="55">
        <v>45138</v>
      </c>
      <c r="F1004" s="56" t="s">
        <v>44</v>
      </c>
      <c r="G1004" s="54" t="s">
        <v>0</v>
      </c>
      <c r="H1004" s="57" t="s">
        <v>61</v>
      </c>
      <c r="I1004" s="58" t="s">
        <v>24</v>
      </c>
      <c r="J1004" s="54" t="s">
        <v>3</v>
      </c>
      <c r="K1004" s="59">
        <v>0.56999999999999995</v>
      </c>
      <c r="L1004" s="59">
        <v>0.49</v>
      </c>
      <c r="M1004" s="59">
        <v>0.83</v>
      </c>
      <c r="N1004" s="60">
        <v>4</v>
      </c>
      <c r="O1004" s="60">
        <v>111</v>
      </c>
      <c r="P1004" s="61">
        <v>155</v>
      </c>
      <c r="Q1004" s="62">
        <v>16.27</v>
      </c>
      <c r="R1004" s="63">
        <v>2521.85</v>
      </c>
      <c r="S1004" s="62">
        <v>34587</v>
      </c>
      <c r="T1004" s="68">
        <f t="shared" si="325"/>
        <v>190.22850000000003</v>
      </c>
      <c r="U1004" s="67">
        <v>7.34</v>
      </c>
      <c r="V1004" s="66" t="s">
        <v>45</v>
      </c>
      <c r="W1004" s="63">
        <v>0</v>
      </c>
      <c r="X1004" s="93">
        <f t="shared" si="327"/>
        <v>629.29999999999995</v>
      </c>
      <c r="Y1004" s="94">
        <f t="shared" si="328"/>
        <v>629.29999999999995</v>
      </c>
      <c r="Z1004" s="68">
        <v>0</v>
      </c>
      <c r="AA1004" s="69">
        <f t="shared" si="326"/>
        <v>3978.0185000000001</v>
      </c>
      <c r="AB1004" s="102"/>
      <c r="AC1004" s="95" t="s">
        <v>3241</v>
      </c>
    </row>
    <row r="1005" spans="1:29" x14ac:dyDescent="0.25">
      <c r="A1005" s="97"/>
      <c r="B1005" s="54">
        <v>81088</v>
      </c>
      <c r="C1005" s="54" t="s">
        <v>3953</v>
      </c>
      <c r="D1005" s="54" t="s">
        <v>3954</v>
      </c>
      <c r="E1005" s="55">
        <v>45138</v>
      </c>
      <c r="F1005" s="56" t="s">
        <v>44</v>
      </c>
      <c r="G1005" s="54" t="s">
        <v>0</v>
      </c>
      <c r="H1005" s="57" t="s">
        <v>69</v>
      </c>
      <c r="I1005" s="58" t="s">
        <v>13</v>
      </c>
      <c r="J1005" s="54" t="s">
        <v>3</v>
      </c>
      <c r="K1005" s="59">
        <v>0.25</v>
      </c>
      <c r="L1005" s="59">
        <v>0.12</v>
      </c>
      <c r="M1005" s="59">
        <v>0.4</v>
      </c>
      <c r="N1005" s="60">
        <v>2</v>
      </c>
      <c r="O1005" s="60">
        <v>4</v>
      </c>
      <c r="P1005" s="61">
        <v>4</v>
      </c>
      <c r="Q1005" s="62">
        <v>18.87</v>
      </c>
      <c r="R1005" s="63">
        <v>160.13999999999999</v>
      </c>
      <c r="S1005" s="62">
        <v>50400</v>
      </c>
      <c r="T1005" s="68">
        <f t="shared" si="325"/>
        <v>277.20000000000005</v>
      </c>
      <c r="U1005" s="67">
        <v>7.34</v>
      </c>
      <c r="V1005" s="66" t="s">
        <v>45</v>
      </c>
      <c r="W1005" s="63">
        <v>0</v>
      </c>
      <c r="X1005" s="93">
        <f t="shared" si="327"/>
        <v>16.239999999999998</v>
      </c>
      <c r="Y1005" s="94">
        <f t="shared" si="328"/>
        <v>16.239999999999998</v>
      </c>
      <c r="Z1005" s="68">
        <v>0</v>
      </c>
      <c r="AA1005" s="69">
        <f t="shared" si="326"/>
        <v>477.16</v>
      </c>
      <c r="AB1005" s="103"/>
      <c r="AC1005" s="95" t="s">
        <v>3955</v>
      </c>
    </row>
    <row r="1006" spans="1:29" ht="15.75" thickBot="1" x14ac:dyDescent="0.3">
      <c r="A1006" s="90"/>
      <c r="B1006" s="12"/>
      <c r="C1006" s="12"/>
      <c r="D1006" s="12"/>
      <c r="E1006" s="12"/>
      <c r="F1006" s="13"/>
      <c r="G1006" s="12"/>
      <c r="H1006" s="14"/>
      <c r="I1006" s="15"/>
      <c r="J1006" s="12"/>
      <c r="K1006" s="16"/>
      <c r="L1006" s="16"/>
      <c r="M1006" s="16"/>
      <c r="N1006" s="17"/>
      <c r="O1006" s="17"/>
      <c r="P1006" s="18"/>
      <c r="Q1006" s="19"/>
      <c r="R1006" s="20"/>
      <c r="S1006" s="19"/>
      <c r="T1006" s="19"/>
      <c r="U1006" s="19"/>
      <c r="V1006" s="21"/>
      <c r="W1006" s="19"/>
      <c r="X1006" s="19"/>
      <c r="Y1006" s="19"/>
      <c r="Z1006" s="24" t="s">
        <v>3960</v>
      </c>
      <c r="AA1006" s="23">
        <f>SUM(AA3:AA1005)</f>
        <v>6628187.6480999952</v>
      </c>
      <c r="AB1006" s="13"/>
      <c r="AC1006" s="25"/>
    </row>
  </sheetData>
  <mergeCells count="18">
    <mergeCell ref="AB51:AB115"/>
    <mergeCell ref="AB116:AB303"/>
    <mergeCell ref="AB304:AB727"/>
    <mergeCell ref="AB728:AB832"/>
    <mergeCell ref="AB833:AB1005"/>
    <mergeCell ref="A51:A115"/>
    <mergeCell ref="A116:A303"/>
    <mergeCell ref="A304:A727"/>
    <mergeCell ref="A728:A832"/>
    <mergeCell ref="A833:A1005"/>
    <mergeCell ref="A1:AC1"/>
    <mergeCell ref="K2:M2"/>
    <mergeCell ref="A3:A10"/>
    <mergeCell ref="A11:A19"/>
    <mergeCell ref="A20:A50"/>
    <mergeCell ref="AB3:AB10"/>
    <mergeCell ref="AB11:AB19"/>
    <mergeCell ref="AB20:AB50"/>
  </mergeCells>
  <conditionalFormatting sqref="B1:B2">
    <cfRule type="duplicateValues" dxfId="9" priority="6"/>
  </conditionalFormatting>
  <conditionalFormatting sqref="D1:D2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D3:D1048576">
    <cfRule type="duplicateValues" dxfId="3" priority="7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E522-9CA2-4512-BC99-D241CF016880}">
  <dimension ref="A1:Z476"/>
  <sheetViews>
    <sheetView topLeftCell="J454" zoomScale="95" zoomScaleNormal="95" workbookViewId="0">
      <selection activeCell="Q467" sqref="Q467"/>
    </sheetView>
  </sheetViews>
  <sheetFormatPr defaultRowHeight="15" x14ac:dyDescent="0.25"/>
  <cols>
    <col min="1" max="1" width="9.7109375" style="2" customWidth="1"/>
    <col min="2" max="2" width="11.28515625" style="2" customWidth="1"/>
    <col min="3" max="3" width="10.5703125" style="2" bestFit="1" customWidth="1"/>
    <col min="4" max="4" width="14.42578125" style="2" customWidth="1"/>
    <col min="5" max="5" width="11.85546875" style="2" bestFit="1" customWidth="1"/>
    <col min="6" max="6" width="14.85546875" style="1" bestFit="1" customWidth="1"/>
    <col min="7" max="7" width="4.7109375" style="2" customWidth="1"/>
    <col min="8" max="8" width="27.7109375" style="7" customWidth="1"/>
    <col min="9" max="9" width="4.7109375" style="8" customWidth="1"/>
    <col min="10" max="10" width="8.85546875" style="2" bestFit="1" customWidth="1"/>
    <col min="11" max="13" width="5.85546875" style="9" bestFit="1" customWidth="1"/>
    <col min="14" max="14" width="6.42578125" style="5" bestFit="1" customWidth="1"/>
    <col min="15" max="15" width="10.7109375" style="5" bestFit="1" customWidth="1"/>
    <col min="16" max="16" width="10.7109375" style="6" bestFit="1" customWidth="1"/>
    <col min="17" max="17" width="11.28515625" style="3" bestFit="1" customWidth="1"/>
    <col min="18" max="18" width="16.85546875" style="10" bestFit="1" customWidth="1"/>
    <col min="19" max="19" width="20" style="3" bestFit="1" customWidth="1"/>
    <col min="20" max="20" width="17" style="3" bestFit="1" customWidth="1"/>
    <col min="21" max="21" width="10" style="3" bestFit="1" customWidth="1"/>
    <col min="22" max="22" width="16.5703125" style="4" customWidth="1"/>
    <col min="23" max="23" width="14.42578125" style="3" bestFit="1" customWidth="1"/>
    <col min="24" max="24" width="15.5703125" style="3" bestFit="1" customWidth="1"/>
    <col min="25" max="25" width="18.85546875" style="3" bestFit="1" customWidth="1"/>
    <col min="26" max="26" width="25.85546875" style="1" customWidth="1"/>
  </cols>
  <sheetData>
    <row r="1" spans="1:26" s="34" customFormat="1" ht="30" customHeight="1" x14ac:dyDescent="0.25">
      <c r="A1" s="74" t="s">
        <v>3975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6"/>
    </row>
    <row r="2" spans="1:26" s="34" customFormat="1" ht="63" x14ac:dyDescent="0.25">
      <c r="A2" s="26" t="s">
        <v>3961</v>
      </c>
      <c r="B2" s="27" t="s">
        <v>3962</v>
      </c>
      <c r="C2" s="35" t="s">
        <v>30</v>
      </c>
      <c r="D2" s="28" t="s">
        <v>31</v>
      </c>
      <c r="E2" s="29" t="s">
        <v>3963</v>
      </c>
      <c r="F2" s="27" t="s">
        <v>3964</v>
      </c>
      <c r="G2" s="27" t="s">
        <v>32</v>
      </c>
      <c r="H2" s="27" t="s">
        <v>33</v>
      </c>
      <c r="I2" s="27" t="s">
        <v>32</v>
      </c>
      <c r="J2" s="27" t="s">
        <v>34</v>
      </c>
      <c r="K2" s="77" t="s">
        <v>104</v>
      </c>
      <c r="L2" s="77"/>
      <c r="M2" s="77"/>
      <c r="N2" s="28" t="s">
        <v>35</v>
      </c>
      <c r="O2" s="36" t="s">
        <v>36</v>
      </c>
      <c r="P2" s="36" t="s">
        <v>37</v>
      </c>
      <c r="Q2" s="31" t="s">
        <v>38</v>
      </c>
      <c r="R2" s="31" t="s">
        <v>39</v>
      </c>
      <c r="S2" s="31" t="s">
        <v>40</v>
      </c>
      <c r="T2" s="31" t="s">
        <v>3972</v>
      </c>
      <c r="U2" s="31" t="s">
        <v>41</v>
      </c>
      <c r="V2" s="32" t="s">
        <v>42</v>
      </c>
      <c r="W2" s="31" t="s">
        <v>3973</v>
      </c>
      <c r="X2" s="31" t="s">
        <v>3974</v>
      </c>
      <c r="Y2" s="31" t="s">
        <v>79</v>
      </c>
      <c r="Z2" s="37" t="s">
        <v>3969</v>
      </c>
    </row>
    <row r="3" spans="1:26" x14ac:dyDescent="0.25">
      <c r="A3" s="78">
        <v>4538</v>
      </c>
      <c r="B3" s="38">
        <v>78930</v>
      </c>
      <c r="C3" s="38" t="s">
        <v>241</v>
      </c>
      <c r="D3" s="38" t="s">
        <v>242</v>
      </c>
      <c r="E3" s="39">
        <v>45124</v>
      </c>
      <c r="F3" s="40" t="s">
        <v>44</v>
      </c>
      <c r="G3" s="38" t="s">
        <v>0</v>
      </c>
      <c r="H3" s="41" t="s">
        <v>66</v>
      </c>
      <c r="I3" s="42" t="s">
        <v>6</v>
      </c>
      <c r="J3" s="38" t="s">
        <v>3</v>
      </c>
      <c r="K3" s="43">
        <v>0</v>
      </c>
      <c r="L3" s="43">
        <v>0</v>
      </c>
      <c r="M3" s="43">
        <v>0</v>
      </c>
      <c r="N3" s="44">
        <v>249</v>
      </c>
      <c r="O3" s="44">
        <v>577</v>
      </c>
      <c r="P3" s="45">
        <v>755</v>
      </c>
      <c r="Q3" s="46">
        <v>4.03</v>
      </c>
      <c r="R3" s="47">
        <v>3042.65</v>
      </c>
      <c r="S3" s="46">
        <v>146649.15</v>
      </c>
      <c r="T3" s="48">
        <f t="shared" ref="T3:T66" si="0">S3*0.84%</f>
        <v>1231.85286</v>
      </c>
      <c r="U3" s="49">
        <v>7.34</v>
      </c>
      <c r="V3" s="50" t="s">
        <v>45</v>
      </c>
      <c r="W3" s="51">
        <v>0</v>
      </c>
      <c r="X3" s="52">
        <v>0</v>
      </c>
      <c r="Y3" s="53">
        <f>R3+T3+U3+W3+X3</f>
        <v>4281.8428600000007</v>
      </c>
      <c r="Z3" s="104" t="s">
        <v>3992</v>
      </c>
    </row>
    <row r="4" spans="1:26" x14ac:dyDescent="0.25">
      <c r="A4" s="79"/>
      <c r="B4" s="38">
        <v>79729</v>
      </c>
      <c r="C4" s="38" t="s">
        <v>243</v>
      </c>
      <c r="D4" s="38" t="s">
        <v>244</v>
      </c>
      <c r="E4" s="39">
        <v>45128</v>
      </c>
      <c r="F4" s="40" t="s">
        <v>44</v>
      </c>
      <c r="G4" s="38" t="s">
        <v>0</v>
      </c>
      <c r="H4" s="41" t="s">
        <v>56</v>
      </c>
      <c r="I4" s="42" t="s">
        <v>5</v>
      </c>
      <c r="J4" s="38" t="s">
        <v>3</v>
      </c>
      <c r="K4" s="43">
        <v>0</v>
      </c>
      <c r="L4" s="43">
        <v>0</v>
      </c>
      <c r="M4" s="43">
        <v>0</v>
      </c>
      <c r="N4" s="44">
        <v>312</v>
      </c>
      <c r="O4" s="44">
        <v>720</v>
      </c>
      <c r="P4" s="45">
        <v>1765</v>
      </c>
      <c r="Q4" s="46">
        <v>2.08</v>
      </c>
      <c r="R4" s="47">
        <v>3671.2</v>
      </c>
      <c r="S4" s="46">
        <v>201455.87</v>
      </c>
      <c r="T4" s="48">
        <f t="shared" si="0"/>
        <v>1692.2293079999999</v>
      </c>
      <c r="U4" s="49">
        <v>7.34</v>
      </c>
      <c r="V4" s="50" t="s">
        <v>45</v>
      </c>
      <c r="W4" s="51">
        <v>0</v>
      </c>
      <c r="X4" s="52">
        <v>0</v>
      </c>
      <c r="Y4" s="53">
        <f t="shared" ref="Y4:Y67" si="1">R4+T4+U4+W4+X4</f>
        <v>5370.7693079999999</v>
      </c>
      <c r="Z4" s="105"/>
    </row>
    <row r="5" spans="1:26" x14ac:dyDescent="0.25">
      <c r="A5" s="80"/>
      <c r="B5" s="38">
        <v>79269</v>
      </c>
      <c r="C5" s="38" t="s">
        <v>245</v>
      </c>
      <c r="D5" s="38" t="s">
        <v>246</v>
      </c>
      <c r="E5" s="39">
        <v>45125</v>
      </c>
      <c r="F5" s="40" t="s">
        <v>44</v>
      </c>
      <c r="G5" s="38" t="s">
        <v>0</v>
      </c>
      <c r="H5" s="41" t="s">
        <v>84</v>
      </c>
      <c r="I5" s="42" t="s">
        <v>0</v>
      </c>
      <c r="J5" s="38" t="s">
        <v>3</v>
      </c>
      <c r="K5" s="43">
        <v>0</v>
      </c>
      <c r="L5" s="43">
        <v>0</v>
      </c>
      <c r="M5" s="43">
        <v>0</v>
      </c>
      <c r="N5" s="44">
        <v>267</v>
      </c>
      <c r="O5" s="44">
        <v>586</v>
      </c>
      <c r="P5" s="45">
        <v>1613</v>
      </c>
      <c r="Q5" s="46">
        <v>0.93</v>
      </c>
      <c r="R5" s="47">
        <v>1500.09</v>
      </c>
      <c r="S5" s="46">
        <v>145868.82</v>
      </c>
      <c r="T5" s="48">
        <f t="shared" si="0"/>
        <v>1225.298088</v>
      </c>
      <c r="U5" s="49">
        <v>7.34</v>
      </c>
      <c r="V5" s="50" t="s">
        <v>45</v>
      </c>
      <c r="W5" s="51">
        <v>0</v>
      </c>
      <c r="X5" s="52">
        <v>0</v>
      </c>
      <c r="Y5" s="53">
        <f t="shared" si="1"/>
        <v>2732.7280879999998</v>
      </c>
      <c r="Z5" s="106"/>
    </row>
    <row r="6" spans="1:26" x14ac:dyDescent="0.25">
      <c r="A6" s="81">
        <v>4539</v>
      </c>
      <c r="B6" s="54">
        <v>79864</v>
      </c>
      <c r="C6" s="54" t="s">
        <v>247</v>
      </c>
      <c r="D6" s="54" t="s">
        <v>248</v>
      </c>
      <c r="E6" s="55">
        <v>45129</v>
      </c>
      <c r="F6" s="56" t="s">
        <v>44</v>
      </c>
      <c r="G6" s="54" t="s">
        <v>0</v>
      </c>
      <c r="H6" s="57" t="s">
        <v>47</v>
      </c>
      <c r="I6" s="58" t="s">
        <v>16</v>
      </c>
      <c r="J6" s="54" t="s">
        <v>10</v>
      </c>
      <c r="K6" s="59">
        <v>0</v>
      </c>
      <c r="L6" s="59">
        <v>0</v>
      </c>
      <c r="M6" s="59">
        <v>0</v>
      </c>
      <c r="N6" s="60">
        <v>44</v>
      </c>
      <c r="O6" s="60">
        <v>40</v>
      </c>
      <c r="P6" s="61">
        <v>124</v>
      </c>
      <c r="Q6" s="62">
        <v>1.72</v>
      </c>
      <c r="R6" s="63">
        <v>213.28</v>
      </c>
      <c r="S6" s="62">
        <v>3386.4</v>
      </c>
      <c r="T6" s="64">
        <f t="shared" si="0"/>
        <v>28.44576</v>
      </c>
      <c r="U6" s="65">
        <v>7.34</v>
      </c>
      <c r="V6" s="66" t="s">
        <v>45</v>
      </c>
      <c r="W6" s="67">
        <v>0</v>
      </c>
      <c r="X6" s="68">
        <f>P6*2.06</f>
        <v>255.44</v>
      </c>
      <c r="Y6" s="69">
        <f t="shared" si="1"/>
        <v>504.50576000000001</v>
      </c>
      <c r="Z6" s="107" t="s">
        <v>3980</v>
      </c>
    </row>
    <row r="7" spans="1:26" x14ac:dyDescent="0.25">
      <c r="A7" s="82"/>
      <c r="B7" s="54">
        <v>80276</v>
      </c>
      <c r="C7" s="54" t="s">
        <v>249</v>
      </c>
      <c r="D7" s="54" t="s">
        <v>250</v>
      </c>
      <c r="E7" s="55">
        <v>45132</v>
      </c>
      <c r="F7" s="56" t="s">
        <v>44</v>
      </c>
      <c r="G7" s="54" t="s">
        <v>0</v>
      </c>
      <c r="H7" s="57" t="s">
        <v>53</v>
      </c>
      <c r="I7" s="58" t="s">
        <v>28</v>
      </c>
      <c r="J7" s="54" t="s">
        <v>3</v>
      </c>
      <c r="K7" s="59">
        <v>0</v>
      </c>
      <c r="L7" s="59">
        <v>0</v>
      </c>
      <c r="M7" s="59">
        <v>0</v>
      </c>
      <c r="N7" s="60">
        <v>340</v>
      </c>
      <c r="O7" s="60">
        <v>1183</v>
      </c>
      <c r="P7" s="61">
        <v>1978</v>
      </c>
      <c r="Q7" s="62">
        <v>4.6100000000000003</v>
      </c>
      <c r="R7" s="63">
        <v>9118.58</v>
      </c>
      <c r="S7" s="62">
        <v>100430.33</v>
      </c>
      <c r="T7" s="64">
        <f t="shared" si="0"/>
        <v>843.61477200000002</v>
      </c>
      <c r="U7" s="65">
        <v>7.34</v>
      </c>
      <c r="V7" s="66" t="s">
        <v>45</v>
      </c>
      <c r="W7" s="67">
        <v>0</v>
      </c>
      <c r="X7" s="68">
        <v>0</v>
      </c>
      <c r="Y7" s="69">
        <f t="shared" si="1"/>
        <v>9969.5347720000009</v>
      </c>
      <c r="Z7" s="108"/>
    </row>
    <row r="8" spans="1:26" x14ac:dyDescent="0.25">
      <c r="A8" s="82"/>
      <c r="B8" s="54">
        <v>80283</v>
      </c>
      <c r="C8" s="54" t="s">
        <v>251</v>
      </c>
      <c r="D8" s="54" t="s">
        <v>252</v>
      </c>
      <c r="E8" s="55">
        <v>45132</v>
      </c>
      <c r="F8" s="56" t="s">
        <v>44</v>
      </c>
      <c r="G8" s="54" t="s">
        <v>0</v>
      </c>
      <c r="H8" s="57" t="s">
        <v>58</v>
      </c>
      <c r="I8" s="58" t="s">
        <v>17</v>
      </c>
      <c r="J8" s="54" t="s">
        <v>3</v>
      </c>
      <c r="K8" s="59">
        <v>0</v>
      </c>
      <c r="L8" s="59">
        <v>0</v>
      </c>
      <c r="M8" s="59">
        <v>0</v>
      </c>
      <c r="N8" s="60">
        <v>334</v>
      </c>
      <c r="O8" s="60">
        <v>1600</v>
      </c>
      <c r="P8" s="61">
        <v>2332</v>
      </c>
      <c r="Q8" s="62">
        <v>3.46</v>
      </c>
      <c r="R8" s="63">
        <v>8068.72</v>
      </c>
      <c r="S8" s="62">
        <v>120499.78</v>
      </c>
      <c r="T8" s="64">
        <f t="shared" si="0"/>
        <v>1012.1981519999999</v>
      </c>
      <c r="U8" s="65">
        <v>7.34</v>
      </c>
      <c r="V8" s="66" t="s">
        <v>45</v>
      </c>
      <c r="W8" s="67">
        <v>0</v>
      </c>
      <c r="X8" s="68">
        <v>0</v>
      </c>
      <c r="Y8" s="69">
        <f t="shared" si="1"/>
        <v>9088.2581520000003</v>
      </c>
      <c r="Z8" s="108"/>
    </row>
    <row r="9" spans="1:26" x14ac:dyDescent="0.25">
      <c r="A9" s="82"/>
      <c r="B9" s="54">
        <v>79716</v>
      </c>
      <c r="C9" s="54" t="s">
        <v>253</v>
      </c>
      <c r="D9" s="54" t="s">
        <v>254</v>
      </c>
      <c r="E9" s="55">
        <v>45128</v>
      </c>
      <c r="F9" s="56" t="s">
        <v>44</v>
      </c>
      <c r="G9" s="54" t="s">
        <v>0</v>
      </c>
      <c r="H9" s="57" t="s">
        <v>175</v>
      </c>
      <c r="I9" s="58" t="s">
        <v>14</v>
      </c>
      <c r="J9" s="54" t="s">
        <v>10</v>
      </c>
      <c r="K9" s="59">
        <v>0</v>
      </c>
      <c r="L9" s="59">
        <v>0</v>
      </c>
      <c r="M9" s="59">
        <v>0</v>
      </c>
      <c r="N9" s="60">
        <v>159</v>
      </c>
      <c r="O9" s="60">
        <v>651</v>
      </c>
      <c r="P9" s="61">
        <v>747</v>
      </c>
      <c r="Q9" s="62">
        <v>4.05</v>
      </c>
      <c r="R9" s="63">
        <v>3025.35</v>
      </c>
      <c r="S9" s="62">
        <v>46463.09</v>
      </c>
      <c r="T9" s="64">
        <f t="shared" si="0"/>
        <v>390.28995599999996</v>
      </c>
      <c r="U9" s="65">
        <v>7.34</v>
      </c>
      <c r="V9" s="66" t="s">
        <v>45</v>
      </c>
      <c r="W9" s="67">
        <v>0</v>
      </c>
      <c r="X9" s="68">
        <f t="shared" ref="X9:X15" si="2">P9*2.06</f>
        <v>1538.82</v>
      </c>
      <c r="Y9" s="69">
        <f t="shared" si="1"/>
        <v>4961.7999559999998</v>
      </c>
      <c r="Z9" s="108"/>
    </row>
    <row r="10" spans="1:26" x14ac:dyDescent="0.25">
      <c r="A10" s="82"/>
      <c r="B10" s="54">
        <v>80278</v>
      </c>
      <c r="C10" s="54" t="s">
        <v>255</v>
      </c>
      <c r="D10" s="54" t="s">
        <v>256</v>
      </c>
      <c r="E10" s="55">
        <v>45132</v>
      </c>
      <c r="F10" s="56" t="s">
        <v>44</v>
      </c>
      <c r="G10" s="54" t="s">
        <v>0</v>
      </c>
      <c r="H10" s="57" t="s">
        <v>158</v>
      </c>
      <c r="I10" s="58" t="s">
        <v>12</v>
      </c>
      <c r="J10" s="54" t="s">
        <v>10</v>
      </c>
      <c r="K10" s="59">
        <v>0</v>
      </c>
      <c r="L10" s="59">
        <v>0</v>
      </c>
      <c r="M10" s="59">
        <v>0</v>
      </c>
      <c r="N10" s="60">
        <v>48</v>
      </c>
      <c r="O10" s="60">
        <v>222</v>
      </c>
      <c r="P10" s="61">
        <v>424</v>
      </c>
      <c r="Q10" s="62">
        <v>2.86</v>
      </c>
      <c r="R10" s="63">
        <v>1212.6400000000001</v>
      </c>
      <c r="S10" s="62">
        <v>10650.2</v>
      </c>
      <c r="T10" s="64">
        <f t="shared" si="0"/>
        <v>89.461680000000001</v>
      </c>
      <c r="U10" s="65">
        <v>7.34</v>
      </c>
      <c r="V10" s="66" t="s">
        <v>45</v>
      </c>
      <c r="W10" s="67">
        <v>0</v>
      </c>
      <c r="X10" s="68">
        <f t="shared" si="2"/>
        <v>873.44</v>
      </c>
      <c r="Y10" s="69">
        <f t="shared" si="1"/>
        <v>2182.8816800000004</v>
      </c>
      <c r="Z10" s="108"/>
    </row>
    <row r="11" spans="1:26" x14ac:dyDescent="0.25">
      <c r="A11" s="83"/>
      <c r="B11" s="54">
        <v>80272</v>
      </c>
      <c r="C11" s="54" t="s">
        <v>257</v>
      </c>
      <c r="D11" s="54" t="s">
        <v>258</v>
      </c>
      <c r="E11" s="55">
        <v>45132</v>
      </c>
      <c r="F11" s="56" t="s">
        <v>44</v>
      </c>
      <c r="G11" s="54" t="s">
        <v>0</v>
      </c>
      <c r="H11" s="57" t="s">
        <v>157</v>
      </c>
      <c r="I11" s="58" t="s">
        <v>25</v>
      </c>
      <c r="J11" s="54" t="s">
        <v>10</v>
      </c>
      <c r="K11" s="59">
        <v>0</v>
      </c>
      <c r="L11" s="59">
        <v>0</v>
      </c>
      <c r="M11" s="59">
        <v>0</v>
      </c>
      <c r="N11" s="60">
        <v>254</v>
      </c>
      <c r="O11" s="60">
        <v>1785</v>
      </c>
      <c r="P11" s="61">
        <v>2333</v>
      </c>
      <c r="Q11" s="62">
        <v>4.88</v>
      </c>
      <c r="R11" s="63">
        <v>11385.04</v>
      </c>
      <c r="S11" s="62">
        <v>53545.08</v>
      </c>
      <c r="T11" s="64">
        <f t="shared" si="0"/>
        <v>449.77867199999997</v>
      </c>
      <c r="U11" s="65">
        <v>7.34</v>
      </c>
      <c r="V11" s="66" t="s">
        <v>45</v>
      </c>
      <c r="W11" s="67">
        <v>0</v>
      </c>
      <c r="X11" s="68">
        <f t="shared" si="2"/>
        <v>4805.9800000000005</v>
      </c>
      <c r="Y11" s="69">
        <f t="shared" si="1"/>
        <v>16648.138672000001</v>
      </c>
      <c r="Z11" s="109"/>
    </row>
    <row r="12" spans="1:26" x14ac:dyDescent="0.25">
      <c r="A12" s="78">
        <v>4540</v>
      </c>
      <c r="B12" s="38">
        <v>79642</v>
      </c>
      <c r="C12" s="38" t="s">
        <v>259</v>
      </c>
      <c r="D12" s="38" t="s">
        <v>260</v>
      </c>
      <c r="E12" s="39">
        <v>45128</v>
      </c>
      <c r="F12" s="40" t="s">
        <v>44</v>
      </c>
      <c r="G12" s="38" t="s">
        <v>0</v>
      </c>
      <c r="H12" s="41" t="s">
        <v>210</v>
      </c>
      <c r="I12" s="42" t="s">
        <v>0</v>
      </c>
      <c r="J12" s="38" t="s">
        <v>10</v>
      </c>
      <c r="K12" s="43">
        <v>0</v>
      </c>
      <c r="L12" s="43">
        <v>0</v>
      </c>
      <c r="M12" s="43">
        <v>0</v>
      </c>
      <c r="N12" s="44">
        <v>17</v>
      </c>
      <c r="O12" s="44">
        <v>50</v>
      </c>
      <c r="P12" s="45">
        <v>82</v>
      </c>
      <c r="Q12" s="46">
        <v>0.93</v>
      </c>
      <c r="R12" s="47">
        <v>76.260000000000005</v>
      </c>
      <c r="S12" s="46">
        <v>24997.67</v>
      </c>
      <c r="T12" s="48">
        <f t="shared" si="0"/>
        <v>209.98042799999996</v>
      </c>
      <c r="U12" s="49">
        <v>7.34</v>
      </c>
      <c r="V12" s="50" t="s">
        <v>45</v>
      </c>
      <c r="W12" s="51">
        <v>0</v>
      </c>
      <c r="X12" s="52">
        <f t="shared" si="2"/>
        <v>168.92000000000002</v>
      </c>
      <c r="Y12" s="53">
        <f t="shared" si="1"/>
        <v>462.50042799999994</v>
      </c>
      <c r="Z12" s="104" t="s">
        <v>3981</v>
      </c>
    </row>
    <row r="13" spans="1:26" x14ac:dyDescent="0.25">
      <c r="A13" s="79"/>
      <c r="B13" s="38">
        <v>80256</v>
      </c>
      <c r="C13" s="38" t="s">
        <v>261</v>
      </c>
      <c r="D13" s="38" t="s">
        <v>262</v>
      </c>
      <c r="E13" s="39">
        <v>45132</v>
      </c>
      <c r="F13" s="40" t="s">
        <v>44</v>
      </c>
      <c r="G13" s="38" t="s">
        <v>0</v>
      </c>
      <c r="H13" s="41" t="s">
        <v>50</v>
      </c>
      <c r="I13" s="42" t="s">
        <v>15</v>
      </c>
      <c r="J13" s="38" t="s">
        <v>10</v>
      </c>
      <c r="K13" s="43">
        <v>0.26</v>
      </c>
      <c r="L13" s="43">
        <v>0.26</v>
      </c>
      <c r="M13" s="43">
        <v>0.4</v>
      </c>
      <c r="N13" s="44">
        <v>19</v>
      </c>
      <c r="O13" s="44">
        <v>250</v>
      </c>
      <c r="P13" s="45">
        <v>250</v>
      </c>
      <c r="Q13" s="46">
        <v>1.69</v>
      </c>
      <c r="R13" s="47">
        <v>422.5</v>
      </c>
      <c r="S13" s="46">
        <v>45308.55</v>
      </c>
      <c r="T13" s="48">
        <f t="shared" si="0"/>
        <v>380.59181999999998</v>
      </c>
      <c r="U13" s="49">
        <v>7.34</v>
      </c>
      <c r="V13" s="50" t="s">
        <v>45</v>
      </c>
      <c r="W13" s="51">
        <v>0</v>
      </c>
      <c r="X13" s="52">
        <f t="shared" si="2"/>
        <v>515</v>
      </c>
      <c r="Y13" s="53">
        <f t="shared" si="1"/>
        <v>1325.43182</v>
      </c>
      <c r="Z13" s="105"/>
    </row>
    <row r="14" spans="1:26" x14ac:dyDescent="0.25">
      <c r="A14" s="79"/>
      <c r="B14" s="38">
        <v>80677</v>
      </c>
      <c r="C14" s="38" t="s">
        <v>263</v>
      </c>
      <c r="D14" s="38" t="s">
        <v>264</v>
      </c>
      <c r="E14" s="39">
        <v>45135</v>
      </c>
      <c r="F14" s="40" t="s">
        <v>44</v>
      </c>
      <c r="G14" s="38" t="s">
        <v>0</v>
      </c>
      <c r="H14" s="41" t="s">
        <v>49</v>
      </c>
      <c r="I14" s="42" t="s">
        <v>7</v>
      </c>
      <c r="J14" s="38" t="s">
        <v>10</v>
      </c>
      <c r="K14" s="43">
        <v>0</v>
      </c>
      <c r="L14" s="43">
        <v>0</v>
      </c>
      <c r="M14" s="43">
        <v>0</v>
      </c>
      <c r="N14" s="44">
        <v>423</v>
      </c>
      <c r="O14" s="44">
        <v>1447</v>
      </c>
      <c r="P14" s="45">
        <v>2281</v>
      </c>
      <c r="Q14" s="46">
        <v>4.03</v>
      </c>
      <c r="R14" s="47">
        <v>9192.43</v>
      </c>
      <c r="S14" s="46">
        <v>783541.83</v>
      </c>
      <c r="T14" s="48">
        <f t="shared" si="0"/>
        <v>6581.7513719999988</v>
      </c>
      <c r="U14" s="49">
        <v>7.34</v>
      </c>
      <c r="V14" s="50" t="s">
        <v>45</v>
      </c>
      <c r="W14" s="51">
        <v>0</v>
      </c>
      <c r="X14" s="52">
        <f t="shared" si="2"/>
        <v>4698.8599999999997</v>
      </c>
      <c r="Y14" s="53">
        <f t="shared" si="1"/>
        <v>20480.381372</v>
      </c>
      <c r="Z14" s="105"/>
    </row>
    <row r="15" spans="1:26" x14ac:dyDescent="0.25">
      <c r="A15" s="79"/>
      <c r="B15" s="38">
        <v>79129</v>
      </c>
      <c r="C15" s="38" t="s">
        <v>265</v>
      </c>
      <c r="D15" s="38" t="s">
        <v>266</v>
      </c>
      <c r="E15" s="39">
        <v>45125</v>
      </c>
      <c r="F15" s="40" t="s">
        <v>44</v>
      </c>
      <c r="G15" s="38" t="s">
        <v>0</v>
      </c>
      <c r="H15" s="41" t="s">
        <v>267</v>
      </c>
      <c r="I15" s="42" t="s">
        <v>0</v>
      </c>
      <c r="J15" s="38" t="s">
        <v>10</v>
      </c>
      <c r="K15" s="43">
        <v>0</v>
      </c>
      <c r="L15" s="43">
        <v>0</v>
      </c>
      <c r="M15" s="43">
        <v>0</v>
      </c>
      <c r="N15" s="44">
        <v>114</v>
      </c>
      <c r="O15" s="44">
        <v>272</v>
      </c>
      <c r="P15" s="45">
        <v>272</v>
      </c>
      <c r="Q15" s="46">
        <v>0.93</v>
      </c>
      <c r="R15" s="47">
        <v>252.96</v>
      </c>
      <c r="S15" s="46">
        <v>100482.41</v>
      </c>
      <c r="T15" s="48">
        <f t="shared" si="0"/>
        <v>844.05224399999997</v>
      </c>
      <c r="U15" s="49">
        <v>7.34</v>
      </c>
      <c r="V15" s="50" t="s">
        <v>45</v>
      </c>
      <c r="W15" s="51">
        <v>0</v>
      </c>
      <c r="X15" s="52">
        <f t="shared" si="2"/>
        <v>560.32000000000005</v>
      </c>
      <c r="Y15" s="53">
        <f t="shared" si="1"/>
        <v>1664.6722439999999</v>
      </c>
      <c r="Z15" s="105"/>
    </row>
    <row r="16" spans="1:26" x14ac:dyDescent="0.25">
      <c r="A16" s="79"/>
      <c r="B16" s="38">
        <v>80511</v>
      </c>
      <c r="C16" s="38" t="s">
        <v>268</v>
      </c>
      <c r="D16" s="38" t="s">
        <v>269</v>
      </c>
      <c r="E16" s="39">
        <v>45134</v>
      </c>
      <c r="F16" s="40" t="s">
        <v>44</v>
      </c>
      <c r="G16" s="38" t="s">
        <v>0</v>
      </c>
      <c r="H16" s="41" t="s">
        <v>115</v>
      </c>
      <c r="I16" s="42" t="s">
        <v>0</v>
      </c>
      <c r="J16" s="38" t="s">
        <v>3</v>
      </c>
      <c r="K16" s="43">
        <v>0.56999999999999995</v>
      </c>
      <c r="L16" s="43">
        <v>0.49</v>
      </c>
      <c r="M16" s="43">
        <v>0.83</v>
      </c>
      <c r="N16" s="44">
        <v>5</v>
      </c>
      <c r="O16" s="44">
        <v>104</v>
      </c>
      <c r="P16" s="45">
        <v>348</v>
      </c>
      <c r="Q16" s="46">
        <v>0.93</v>
      </c>
      <c r="R16" s="47">
        <v>323.64</v>
      </c>
      <c r="S16" s="46">
        <v>32609.53</v>
      </c>
      <c r="T16" s="48">
        <f t="shared" si="0"/>
        <v>273.920052</v>
      </c>
      <c r="U16" s="49">
        <v>7.34</v>
      </c>
      <c r="V16" s="50" t="s">
        <v>45</v>
      </c>
      <c r="W16" s="51">
        <v>0</v>
      </c>
      <c r="X16" s="52">
        <v>0</v>
      </c>
      <c r="Y16" s="53">
        <f t="shared" si="1"/>
        <v>604.90005200000007</v>
      </c>
      <c r="Z16" s="105"/>
    </row>
    <row r="17" spans="1:26" x14ac:dyDescent="0.25">
      <c r="A17" s="79"/>
      <c r="B17" s="38">
        <v>80458</v>
      </c>
      <c r="C17" s="38" t="s">
        <v>270</v>
      </c>
      <c r="D17" s="38" t="s">
        <v>271</v>
      </c>
      <c r="E17" s="39">
        <v>45133</v>
      </c>
      <c r="F17" s="40" t="s">
        <v>44</v>
      </c>
      <c r="G17" s="38" t="s">
        <v>0</v>
      </c>
      <c r="H17" s="41" t="s">
        <v>61</v>
      </c>
      <c r="I17" s="42" t="s">
        <v>24</v>
      </c>
      <c r="J17" s="38" t="s">
        <v>3</v>
      </c>
      <c r="K17" s="43">
        <v>0</v>
      </c>
      <c r="L17" s="43">
        <v>0</v>
      </c>
      <c r="M17" s="43">
        <v>0</v>
      </c>
      <c r="N17" s="44">
        <v>1309</v>
      </c>
      <c r="O17" s="44">
        <v>5763</v>
      </c>
      <c r="P17" s="45">
        <v>8731</v>
      </c>
      <c r="Q17" s="46">
        <v>3.26</v>
      </c>
      <c r="R17" s="47">
        <v>28463.06</v>
      </c>
      <c r="S17" s="46">
        <v>7461167.9100000001</v>
      </c>
      <c r="T17" s="48">
        <f t="shared" si="0"/>
        <v>62673.810443999995</v>
      </c>
      <c r="U17" s="49">
        <v>7.34</v>
      </c>
      <c r="V17" s="50" t="s">
        <v>45</v>
      </c>
      <c r="W17" s="51">
        <v>0</v>
      </c>
      <c r="X17" s="52">
        <v>0</v>
      </c>
      <c r="Y17" s="53">
        <f t="shared" si="1"/>
        <v>91144.210443999997</v>
      </c>
      <c r="Z17" s="105"/>
    </row>
    <row r="18" spans="1:26" x14ac:dyDescent="0.25">
      <c r="A18" s="79"/>
      <c r="B18" s="38">
        <v>80451</v>
      </c>
      <c r="C18" s="38" t="s">
        <v>272</v>
      </c>
      <c r="D18" s="38" t="s">
        <v>273</v>
      </c>
      <c r="E18" s="39">
        <v>45133</v>
      </c>
      <c r="F18" s="40" t="s">
        <v>44</v>
      </c>
      <c r="G18" s="38" t="s">
        <v>0</v>
      </c>
      <c r="H18" s="41" t="s">
        <v>50</v>
      </c>
      <c r="I18" s="42" t="s">
        <v>15</v>
      </c>
      <c r="J18" s="38" t="s">
        <v>10</v>
      </c>
      <c r="K18" s="43">
        <v>0</v>
      </c>
      <c r="L18" s="43">
        <v>0</v>
      </c>
      <c r="M18" s="43">
        <v>0</v>
      </c>
      <c r="N18" s="44">
        <v>289</v>
      </c>
      <c r="O18" s="44">
        <v>1036</v>
      </c>
      <c r="P18" s="45">
        <v>1344</v>
      </c>
      <c r="Q18" s="46">
        <v>1.69</v>
      </c>
      <c r="R18" s="47">
        <v>2271.36</v>
      </c>
      <c r="S18" s="46">
        <v>737552.85</v>
      </c>
      <c r="T18" s="48">
        <f t="shared" si="0"/>
        <v>6195.4439399999992</v>
      </c>
      <c r="U18" s="49">
        <v>7.34</v>
      </c>
      <c r="V18" s="50" t="s">
        <v>45</v>
      </c>
      <c r="W18" s="51">
        <v>0</v>
      </c>
      <c r="X18" s="52">
        <f t="shared" ref="X18:X21" si="3">P18*2.06</f>
        <v>2768.64</v>
      </c>
      <c r="Y18" s="53">
        <f t="shared" si="1"/>
        <v>11242.783939999999</v>
      </c>
      <c r="Z18" s="105"/>
    </row>
    <row r="19" spans="1:26" x14ac:dyDescent="0.25">
      <c r="A19" s="79"/>
      <c r="B19" s="38">
        <v>79120</v>
      </c>
      <c r="C19" s="38" t="s">
        <v>274</v>
      </c>
      <c r="D19" s="38" t="s">
        <v>275</v>
      </c>
      <c r="E19" s="39">
        <v>45125</v>
      </c>
      <c r="F19" s="40" t="s">
        <v>44</v>
      </c>
      <c r="G19" s="38" t="s">
        <v>0</v>
      </c>
      <c r="H19" s="41" t="s">
        <v>276</v>
      </c>
      <c r="I19" s="42" t="s">
        <v>0</v>
      </c>
      <c r="J19" s="38" t="s">
        <v>10</v>
      </c>
      <c r="K19" s="43">
        <v>0</v>
      </c>
      <c r="L19" s="43">
        <v>0</v>
      </c>
      <c r="M19" s="43">
        <v>0</v>
      </c>
      <c r="N19" s="44">
        <v>7</v>
      </c>
      <c r="O19" s="44">
        <v>66</v>
      </c>
      <c r="P19" s="45">
        <v>173</v>
      </c>
      <c r="Q19" s="46">
        <v>0.93</v>
      </c>
      <c r="R19" s="47">
        <v>160.88999999999999</v>
      </c>
      <c r="S19" s="46">
        <v>29850.46</v>
      </c>
      <c r="T19" s="48">
        <f t="shared" si="0"/>
        <v>250.74386399999997</v>
      </c>
      <c r="U19" s="49">
        <v>7.34</v>
      </c>
      <c r="V19" s="50" t="s">
        <v>45</v>
      </c>
      <c r="W19" s="51">
        <v>0</v>
      </c>
      <c r="X19" s="52">
        <f t="shared" si="3"/>
        <v>356.38</v>
      </c>
      <c r="Y19" s="53">
        <f t="shared" si="1"/>
        <v>775.35386399999993</v>
      </c>
      <c r="Z19" s="105"/>
    </row>
    <row r="20" spans="1:26" x14ac:dyDescent="0.25">
      <c r="A20" s="79"/>
      <c r="B20" s="38">
        <v>80254</v>
      </c>
      <c r="C20" s="38" t="s">
        <v>277</v>
      </c>
      <c r="D20" s="38" t="s">
        <v>278</v>
      </c>
      <c r="E20" s="39">
        <v>45132</v>
      </c>
      <c r="F20" s="40" t="s">
        <v>44</v>
      </c>
      <c r="G20" s="38" t="s">
        <v>0</v>
      </c>
      <c r="H20" s="41" t="s">
        <v>50</v>
      </c>
      <c r="I20" s="42" t="s">
        <v>15</v>
      </c>
      <c r="J20" s="38" t="s">
        <v>10</v>
      </c>
      <c r="K20" s="43">
        <v>0</v>
      </c>
      <c r="L20" s="43">
        <v>0</v>
      </c>
      <c r="M20" s="43">
        <v>0</v>
      </c>
      <c r="N20" s="44">
        <v>867</v>
      </c>
      <c r="O20" s="44">
        <v>3484</v>
      </c>
      <c r="P20" s="45">
        <v>3897</v>
      </c>
      <c r="Q20" s="46">
        <v>1.69</v>
      </c>
      <c r="R20" s="47">
        <v>6585.93</v>
      </c>
      <c r="S20" s="46">
        <v>3010764.59</v>
      </c>
      <c r="T20" s="48">
        <f t="shared" si="0"/>
        <v>25290.422555999998</v>
      </c>
      <c r="U20" s="49">
        <v>7.34</v>
      </c>
      <c r="V20" s="50" t="s">
        <v>45</v>
      </c>
      <c r="W20" s="51">
        <v>0</v>
      </c>
      <c r="X20" s="52">
        <f t="shared" si="3"/>
        <v>8027.8200000000006</v>
      </c>
      <c r="Y20" s="53">
        <f t="shared" si="1"/>
        <v>39911.512556000001</v>
      </c>
      <c r="Z20" s="105"/>
    </row>
    <row r="21" spans="1:26" x14ac:dyDescent="0.25">
      <c r="A21" s="79"/>
      <c r="B21" s="38">
        <v>79118</v>
      </c>
      <c r="C21" s="38" t="s">
        <v>279</v>
      </c>
      <c r="D21" s="38" t="s">
        <v>280</v>
      </c>
      <c r="E21" s="39">
        <v>45125</v>
      </c>
      <c r="F21" s="40" t="s">
        <v>44</v>
      </c>
      <c r="G21" s="38" t="s">
        <v>0</v>
      </c>
      <c r="H21" s="41" t="s">
        <v>174</v>
      </c>
      <c r="I21" s="42" t="s">
        <v>0</v>
      </c>
      <c r="J21" s="38" t="s">
        <v>10</v>
      </c>
      <c r="K21" s="43">
        <v>0</v>
      </c>
      <c r="L21" s="43">
        <v>0</v>
      </c>
      <c r="M21" s="43">
        <v>0</v>
      </c>
      <c r="N21" s="44">
        <v>43</v>
      </c>
      <c r="O21" s="44">
        <v>211</v>
      </c>
      <c r="P21" s="45">
        <v>247</v>
      </c>
      <c r="Q21" s="46">
        <v>0.93</v>
      </c>
      <c r="R21" s="47">
        <v>229.71</v>
      </c>
      <c r="S21" s="46">
        <v>118758.75</v>
      </c>
      <c r="T21" s="48">
        <f t="shared" si="0"/>
        <v>997.57349999999997</v>
      </c>
      <c r="U21" s="49">
        <v>7.34</v>
      </c>
      <c r="V21" s="50" t="s">
        <v>45</v>
      </c>
      <c r="W21" s="51">
        <v>0</v>
      </c>
      <c r="X21" s="52">
        <f t="shared" si="3"/>
        <v>508.82</v>
      </c>
      <c r="Y21" s="53">
        <f t="shared" si="1"/>
        <v>1743.4434999999999</v>
      </c>
      <c r="Z21" s="105"/>
    </row>
    <row r="22" spans="1:26" x14ac:dyDescent="0.25">
      <c r="A22" s="79"/>
      <c r="B22" s="38">
        <v>79125</v>
      </c>
      <c r="C22" s="38" t="s">
        <v>281</v>
      </c>
      <c r="D22" s="38" t="s">
        <v>282</v>
      </c>
      <c r="E22" s="39">
        <v>45125</v>
      </c>
      <c r="F22" s="40" t="s">
        <v>44</v>
      </c>
      <c r="G22" s="38" t="s">
        <v>0</v>
      </c>
      <c r="H22" s="41" t="s">
        <v>84</v>
      </c>
      <c r="I22" s="42" t="s">
        <v>0</v>
      </c>
      <c r="J22" s="38" t="s">
        <v>3</v>
      </c>
      <c r="K22" s="43">
        <v>0</v>
      </c>
      <c r="L22" s="43">
        <v>0</v>
      </c>
      <c r="M22" s="43">
        <v>0</v>
      </c>
      <c r="N22" s="44">
        <v>138</v>
      </c>
      <c r="O22" s="44">
        <v>446</v>
      </c>
      <c r="P22" s="45">
        <v>551</v>
      </c>
      <c r="Q22" s="46">
        <v>0.93</v>
      </c>
      <c r="R22" s="47">
        <v>512.42999999999995</v>
      </c>
      <c r="S22" s="46">
        <v>187084.3</v>
      </c>
      <c r="T22" s="48">
        <f t="shared" si="0"/>
        <v>1571.5081199999997</v>
      </c>
      <c r="U22" s="49">
        <v>7.34</v>
      </c>
      <c r="V22" s="50" t="s">
        <v>45</v>
      </c>
      <c r="W22" s="51">
        <v>0</v>
      </c>
      <c r="X22" s="52">
        <v>0</v>
      </c>
      <c r="Y22" s="53">
        <f t="shared" si="1"/>
        <v>2091.2781199999999</v>
      </c>
      <c r="Z22" s="105"/>
    </row>
    <row r="23" spans="1:26" x14ac:dyDescent="0.25">
      <c r="A23" s="79"/>
      <c r="B23" s="38">
        <v>79119</v>
      </c>
      <c r="C23" s="38" t="s">
        <v>283</v>
      </c>
      <c r="D23" s="38" t="s">
        <v>284</v>
      </c>
      <c r="E23" s="39">
        <v>45125</v>
      </c>
      <c r="F23" s="40" t="s">
        <v>44</v>
      </c>
      <c r="G23" s="38" t="s">
        <v>0</v>
      </c>
      <c r="H23" s="41" t="s">
        <v>174</v>
      </c>
      <c r="I23" s="42" t="s">
        <v>0</v>
      </c>
      <c r="J23" s="38" t="s">
        <v>10</v>
      </c>
      <c r="K23" s="43">
        <v>0.56999999999999995</v>
      </c>
      <c r="L23" s="43">
        <v>0.49</v>
      </c>
      <c r="M23" s="43">
        <v>0.83</v>
      </c>
      <c r="N23" s="44">
        <v>5</v>
      </c>
      <c r="O23" s="44">
        <v>248</v>
      </c>
      <c r="P23" s="45">
        <v>348</v>
      </c>
      <c r="Q23" s="46">
        <v>0.93</v>
      </c>
      <c r="R23" s="47">
        <v>323.64</v>
      </c>
      <c r="S23" s="46">
        <v>34187.65</v>
      </c>
      <c r="T23" s="48">
        <f t="shared" si="0"/>
        <v>287.17626000000001</v>
      </c>
      <c r="U23" s="49">
        <v>7.34</v>
      </c>
      <c r="V23" s="50" t="s">
        <v>45</v>
      </c>
      <c r="W23" s="51">
        <v>0</v>
      </c>
      <c r="X23" s="52">
        <f t="shared" ref="X23:X25" si="4">P23*2.06</f>
        <v>716.88</v>
      </c>
      <c r="Y23" s="53">
        <f t="shared" si="1"/>
        <v>1335.0362600000001</v>
      </c>
      <c r="Z23" s="105"/>
    </row>
    <row r="24" spans="1:26" x14ac:dyDescent="0.25">
      <c r="A24" s="79"/>
      <c r="B24" s="38">
        <v>79872</v>
      </c>
      <c r="C24" s="38" t="s">
        <v>285</v>
      </c>
      <c r="D24" s="38" t="s">
        <v>286</v>
      </c>
      <c r="E24" s="39">
        <v>45130</v>
      </c>
      <c r="F24" s="40" t="s">
        <v>44</v>
      </c>
      <c r="G24" s="38" t="s">
        <v>0</v>
      </c>
      <c r="H24" s="41" t="s">
        <v>287</v>
      </c>
      <c r="I24" s="42" t="s">
        <v>0</v>
      </c>
      <c r="J24" s="38" t="s">
        <v>10</v>
      </c>
      <c r="K24" s="43">
        <v>0</v>
      </c>
      <c r="L24" s="43">
        <v>0</v>
      </c>
      <c r="M24" s="43">
        <v>0</v>
      </c>
      <c r="N24" s="44">
        <v>123</v>
      </c>
      <c r="O24" s="44">
        <v>557</v>
      </c>
      <c r="P24" s="45">
        <v>687</v>
      </c>
      <c r="Q24" s="46">
        <v>0.93</v>
      </c>
      <c r="R24" s="47">
        <v>638.91</v>
      </c>
      <c r="S24" s="46">
        <v>261221.44</v>
      </c>
      <c r="T24" s="48">
        <f t="shared" si="0"/>
        <v>2194.260096</v>
      </c>
      <c r="U24" s="49">
        <v>7.34</v>
      </c>
      <c r="V24" s="50" t="s">
        <v>45</v>
      </c>
      <c r="W24" s="51">
        <v>0</v>
      </c>
      <c r="X24" s="52">
        <f t="shared" si="4"/>
        <v>1415.22</v>
      </c>
      <c r="Y24" s="53">
        <f t="shared" si="1"/>
        <v>4255.7300960000002</v>
      </c>
      <c r="Z24" s="105"/>
    </row>
    <row r="25" spans="1:26" x14ac:dyDescent="0.25">
      <c r="A25" s="79"/>
      <c r="B25" s="38">
        <v>79946</v>
      </c>
      <c r="C25" s="38" t="s">
        <v>288</v>
      </c>
      <c r="D25" s="38" t="s">
        <v>289</v>
      </c>
      <c r="E25" s="39">
        <v>45131</v>
      </c>
      <c r="F25" s="40" t="s">
        <v>44</v>
      </c>
      <c r="G25" s="38" t="s">
        <v>0</v>
      </c>
      <c r="H25" s="41" t="s">
        <v>287</v>
      </c>
      <c r="I25" s="42" t="s">
        <v>0</v>
      </c>
      <c r="J25" s="38" t="s">
        <v>10</v>
      </c>
      <c r="K25" s="43">
        <v>0.32</v>
      </c>
      <c r="L25" s="43">
        <v>0.39</v>
      </c>
      <c r="M25" s="43">
        <v>0.4</v>
      </c>
      <c r="N25" s="44">
        <v>1</v>
      </c>
      <c r="O25" s="44">
        <v>7</v>
      </c>
      <c r="P25" s="45">
        <v>15</v>
      </c>
      <c r="Q25" s="46">
        <v>0.93</v>
      </c>
      <c r="R25" s="47">
        <v>44.47</v>
      </c>
      <c r="S25" s="46">
        <v>2491.48</v>
      </c>
      <c r="T25" s="48">
        <f t="shared" si="0"/>
        <v>20.928431999999997</v>
      </c>
      <c r="U25" s="49">
        <v>7.34</v>
      </c>
      <c r="V25" s="50" t="s">
        <v>45</v>
      </c>
      <c r="W25" s="51">
        <v>0</v>
      </c>
      <c r="X25" s="52">
        <f t="shared" si="4"/>
        <v>30.900000000000002</v>
      </c>
      <c r="Y25" s="53">
        <f t="shared" si="1"/>
        <v>103.63843200000001</v>
      </c>
      <c r="Z25" s="105"/>
    </row>
    <row r="26" spans="1:26" x14ac:dyDescent="0.25">
      <c r="A26" s="79"/>
      <c r="B26" s="38">
        <v>79135</v>
      </c>
      <c r="C26" s="38" t="s">
        <v>290</v>
      </c>
      <c r="D26" s="38" t="s">
        <v>291</v>
      </c>
      <c r="E26" s="39">
        <v>45125</v>
      </c>
      <c r="F26" s="40" t="s">
        <v>44</v>
      </c>
      <c r="G26" s="38" t="s">
        <v>0</v>
      </c>
      <c r="H26" s="41" t="s">
        <v>84</v>
      </c>
      <c r="I26" s="42" t="s">
        <v>0</v>
      </c>
      <c r="J26" s="38" t="s">
        <v>3</v>
      </c>
      <c r="K26" s="43">
        <v>0.56999999999999995</v>
      </c>
      <c r="L26" s="43">
        <v>0.49</v>
      </c>
      <c r="M26" s="43">
        <v>0.83</v>
      </c>
      <c r="N26" s="44">
        <v>3</v>
      </c>
      <c r="O26" s="44">
        <v>67</v>
      </c>
      <c r="P26" s="45">
        <v>209</v>
      </c>
      <c r="Q26" s="46">
        <v>0.93</v>
      </c>
      <c r="R26" s="47">
        <v>194.37</v>
      </c>
      <c r="S26" s="46">
        <v>33216.370000000003</v>
      </c>
      <c r="T26" s="48">
        <f t="shared" si="0"/>
        <v>279.01750800000002</v>
      </c>
      <c r="U26" s="49">
        <v>7.34</v>
      </c>
      <c r="V26" s="50" t="s">
        <v>45</v>
      </c>
      <c r="W26" s="51">
        <v>0</v>
      </c>
      <c r="X26" s="52">
        <v>0</v>
      </c>
      <c r="Y26" s="53">
        <f t="shared" si="1"/>
        <v>480.727508</v>
      </c>
      <c r="Z26" s="105"/>
    </row>
    <row r="27" spans="1:26" x14ac:dyDescent="0.25">
      <c r="A27" s="79"/>
      <c r="B27" s="38">
        <v>79839</v>
      </c>
      <c r="C27" s="38" t="s">
        <v>292</v>
      </c>
      <c r="D27" s="38" t="s">
        <v>293</v>
      </c>
      <c r="E27" s="39">
        <v>45129</v>
      </c>
      <c r="F27" s="40" t="s">
        <v>44</v>
      </c>
      <c r="G27" s="38" t="s">
        <v>0</v>
      </c>
      <c r="H27" s="41" t="s">
        <v>59</v>
      </c>
      <c r="I27" s="42" t="s">
        <v>4</v>
      </c>
      <c r="J27" s="38" t="s">
        <v>3</v>
      </c>
      <c r="K27" s="43">
        <v>0</v>
      </c>
      <c r="L27" s="43">
        <v>0</v>
      </c>
      <c r="M27" s="43">
        <v>0</v>
      </c>
      <c r="N27" s="44">
        <v>521</v>
      </c>
      <c r="O27" s="44">
        <v>2177</v>
      </c>
      <c r="P27" s="45">
        <v>3600</v>
      </c>
      <c r="Q27" s="46">
        <v>1.99</v>
      </c>
      <c r="R27" s="47">
        <v>7164</v>
      </c>
      <c r="S27" s="46">
        <v>1280294.17</v>
      </c>
      <c r="T27" s="48">
        <f t="shared" si="0"/>
        <v>10754.471027999998</v>
      </c>
      <c r="U27" s="49">
        <v>7.34</v>
      </c>
      <c r="V27" s="50" t="s">
        <v>45</v>
      </c>
      <c r="W27" s="51">
        <v>0</v>
      </c>
      <c r="X27" s="52">
        <v>0</v>
      </c>
      <c r="Y27" s="53">
        <f t="shared" si="1"/>
        <v>17925.811028</v>
      </c>
      <c r="Z27" s="105"/>
    </row>
    <row r="28" spans="1:26" x14ac:dyDescent="0.25">
      <c r="A28" s="79"/>
      <c r="B28" s="38">
        <v>79825</v>
      </c>
      <c r="C28" s="38" t="s">
        <v>294</v>
      </c>
      <c r="D28" s="38" t="s">
        <v>295</v>
      </c>
      <c r="E28" s="39">
        <v>45129</v>
      </c>
      <c r="F28" s="40" t="s">
        <v>44</v>
      </c>
      <c r="G28" s="38" t="s">
        <v>0</v>
      </c>
      <c r="H28" s="41" t="s">
        <v>68</v>
      </c>
      <c r="I28" s="42" t="s">
        <v>21</v>
      </c>
      <c r="J28" s="38" t="s">
        <v>3</v>
      </c>
      <c r="K28" s="43">
        <v>0</v>
      </c>
      <c r="L28" s="43">
        <v>0</v>
      </c>
      <c r="M28" s="43">
        <v>0</v>
      </c>
      <c r="N28" s="44">
        <v>1447</v>
      </c>
      <c r="O28" s="44">
        <v>8095</v>
      </c>
      <c r="P28" s="45">
        <v>8667</v>
      </c>
      <c r="Q28" s="46">
        <v>3.57</v>
      </c>
      <c r="R28" s="47">
        <v>30941.19</v>
      </c>
      <c r="S28" s="46">
        <v>5322590.43</v>
      </c>
      <c r="T28" s="48">
        <f t="shared" si="0"/>
        <v>44709.759611999994</v>
      </c>
      <c r="U28" s="49">
        <v>7.34</v>
      </c>
      <c r="V28" s="50" t="s">
        <v>45</v>
      </c>
      <c r="W28" s="51">
        <v>0</v>
      </c>
      <c r="X28" s="52">
        <v>0</v>
      </c>
      <c r="Y28" s="53">
        <f t="shared" si="1"/>
        <v>75658.289611999993</v>
      </c>
      <c r="Z28" s="105"/>
    </row>
    <row r="29" spans="1:26" x14ac:dyDescent="0.25">
      <c r="A29" s="79"/>
      <c r="B29" s="38">
        <v>79121</v>
      </c>
      <c r="C29" s="38" t="s">
        <v>296</v>
      </c>
      <c r="D29" s="38" t="s">
        <v>297</v>
      </c>
      <c r="E29" s="39">
        <v>45125</v>
      </c>
      <c r="F29" s="40" t="s">
        <v>44</v>
      </c>
      <c r="G29" s="38" t="s">
        <v>0</v>
      </c>
      <c r="H29" s="41" t="s">
        <v>276</v>
      </c>
      <c r="I29" s="42" t="s">
        <v>0</v>
      </c>
      <c r="J29" s="38" t="s">
        <v>10</v>
      </c>
      <c r="K29" s="43">
        <v>0.56999999999999995</v>
      </c>
      <c r="L29" s="43">
        <v>0.49</v>
      </c>
      <c r="M29" s="43">
        <v>0.83</v>
      </c>
      <c r="N29" s="44">
        <v>1</v>
      </c>
      <c r="O29" s="44">
        <v>22</v>
      </c>
      <c r="P29" s="45">
        <v>70</v>
      </c>
      <c r="Q29" s="46">
        <v>0.93</v>
      </c>
      <c r="R29" s="47">
        <v>65.099999999999994</v>
      </c>
      <c r="S29" s="46">
        <v>6521.91</v>
      </c>
      <c r="T29" s="48">
        <f t="shared" si="0"/>
        <v>54.784043999999994</v>
      </c>
      <c r="U29" s="49">
        <v>7.34</v>
      </c>
      <c r="V29" s="50" t="s">
        <v>45</v>
      </c>
      <c r="W29" s="51">
        <v>0</v>
      </c>
      <c r="X29" s="52">
        <f t="shared" ref="X29:X30" si="5">P29*2.06</f>
        <v>144.20000000000002</v>
      </c>
      <c r="Y29" s="53">
        <f t="shared" si="1"/>
        <v>271.42404399999998</v>
      </c>
      <c r="Z29" s="105"/>
    </row>
    <row r="30" spans="1:26" x14ac:dyDescent="0.25">
      <c r="A30" s="79"/>
      <c r="B30" s="38">
        <v>80513</v>
      </c>
      <c r="C30" s="38" t="s">
        <v>298</v>
      </c>
      <c r="D30" s="38" t="s">
        <v>299</v>
      </c>
      <c r="E30" s="39">
        <v>45134</v>
      </c>
      <c r="F30" s="40" t="s">
        <v>44</v>
      </c>
      <c r="G30" s="38" t="s">
        <v>0</v>
      </c>
      <c r="H30" s="41" t="s">
        <v>115</v>
      </c>
      <c r="I30" s="42" t="s">
        <v>0</v>
      </c>
      <c r="J30" s="38" t="s">
        <v>10</v>
      </c>
      <c r="K30" s="43">
        <v>0</v>
      </c>
      <c r="L30" s="43">
        <v>0</v>
      </c>
      <c r="M30" s="43">
        <v>0</v>
      </c>
      <c r="N30" s="44">
        <v>68</v>
      </c>
      <c r="O30" s="44">
        <v>309</v>
      </c>
      <c r="P30" s="45">
        <v>374</v>
      </c>
      <c r="Q30" s="46">
        <v>0.93</v>
      </c>
      <c r="R30" s="47">
        <v>347.82</v>
      </c>
      <c r="S30" s="46">
        <v>105747.42</v>
      </c>
      <c r="T30" s="48">
        <f t="shared" si="0"/>
        <v>888.27832799999987</v>
      </c>
      <c r="U30" s="49">
        <v>7.34</v>
      </c>
      <c r="V30" s="50" t="s">
        <v>45</v>
      </c>
      <c r="W30" s="51">
        <v>0</v>
      </c>
      <c r="X30" s="52">
        <f t="shared" si="5"/>
        <v>770.44</v>
      </c>
      <c r="Y30" s="53">
        <f t="shared" si="1"/>
        <v>2013.8783279999998</v>
      </c>
      <c r="Z30" s="105"/>
    </row>
    <row r="31" spans="1:26" x14ac:dyDescent="0.25">
      <c r="A31" s="79"/>
      <c r="B31" s="38">
        <v>79641</v>
      </c>
      <c r="C31" s="38" t="s">
        <v>300</v>
      </c>
      <c r="D31" s="38" t="s">
        <v>301</v>
      </c>
      <c r="E31" s="39">
        <v>45128</v>
      </c>
      <c r="F31" s="40" t="s">
        <v>44</v>
      </c>
      <c r="G31" s="38" t="s">
        <v>0</v>
      </c>
      <c r="H31" s="41" t="s">
        <v>84</v>
      </c>
      <c r="I31" s="42" t="s">
        <v>0</v>
      </c>
      <c r="J31" s="38" t="s">
        <v>3</v>
      </c>
      <c r="K31" s="43">
        <v>0.45</v>
      </c>
      <c r="L31" s="43">
        <v>0.84</v>
      </c>
      <c r="M31" s="43">
        <v>0.52</v>
      </c>
      <c r="N31" s="44">
        <v>1</v>
      </c>
      <c r="O31" s="44">
        <v>8</v>
      </c>
      <c r="P31" s="45">
        <v>59</v>
      </c>
      <c r="Q31" s="46">
        <v>0.93</v>
      </c>
      <c r="R31" s="47">
        <v>54.87</v>
      </c>
      <c r="S31" s="46">
        <v>2134.5300000000002</v>
      </c>
      <c r="T31" s="48">
        <f t="shared" si="0"/>
        <v>17.930052</v>
      </c>
      <c r="U31" s="49">
        <v>7.34</v>
      </c>
      <c r="V31" s="50" t="s">
        <v>45</v>
      </c>
      <c r="W31" s="51">
        <v>0</v>
      </c>
      <c r="X31" s="52">
        <v>0</v>
      </c>
      <c r="Y31" s="53">
        <f t="shared" si="1"/>
        <v>80.140051999999997</v>
      </c>
      <c r="Z31" s="105"/>
    </row>
    <row r="32" spans="1:26" x14ac:dyDescent="0.25">
      <c r="A32" s="79"/>
      <c r="B32" s="38">
        <v>79911</v>
      </c>
      <c r="C32" s="38" t="s">
        <v>302</v>
      </c>
      <c r="D32" s="38" t="s">
        <v>303</v>
      </c>
      <c r="E32" s="39">
        <v>45127</v>
      </c>
      <c r="F32" s="40" t="s">
        <v>44</v>
      </c>
      <c r="G32" s="38" t="s">
        <v>0</v>
      </c>
      <c r="H32" s="41" t="s">
        <v>304</v>
      </c>
      <c r="I32" s="42" t="s">
        <v>16</v>
      </c>
      <c r="J32" s="38" t="s">
        <v>10</v>
      </c>
      <c r="K32" s="43">
        <v>0</v>
      </c>
      <c r="L32" s="43">
        <v>0</v>
      </c>
      <c r="M32" s="43">
        <v>0</v>
      </c>
      <c r="N32" s="44">
        <v>27</v>
      </c>
      <c r="O32" s="44">
        <v>102</v>
      </c>
      <c r="P32" s="45">
        <v>131</v>
      </c>
      <c r="Q32" s="46">
        <v>1.72</v>
      </c>
      <c r="R32" s="47">
        <v>225.32</v>
      </c>
      <c r="S32" s="46">
        <v>43543.93</v>
      </c>
      <c r="T32" s="48">
        <f t="shared" si="0"/>
        <v>365.76901199999998</v>
      </c>
      <c r="U32" s="49">
        <v>7.34</v>
      </c>
      <c r="V32" s="50" t="s">
        <v>45</v>
      </c>
      <c r="W32" s="51">
        <v>0</v>
      </c>
      <c r="X32" s="52">
        <f t="shared" ref="X32:X33" si="6">P32*2.06</f>
        <v>269.86</v>
      </c>
      <c r="Y32" s="53">
        <f t="shared" si="1"/>
        <v>868.28901199999996</v>
      </c>
      <c r="Z32" s="105"/>
    </row>
    <row r="33" spans="1:26" x14ac:dyDescent="0.25">
      <c r="A33" s="80"/>
      <c r="B33" s="38">
        <v>79128</v>
      </c>
      <c r="C33" s="38" t="s">
        <v>305</v>
      </c>
      <c r="D33" s="38" t="s">
        <v>306</v>
      </c>
      <c r="E33" s="39">
        <v>45125</v>
      </c>
      <c r="F33" s="40" t="s">
        <v>44</v>
      </c>
      <c r="G33" s="38" t="s">
        <v>0</v>
      </c>
      <c r="H33" s="41" t="s">
        <v>267</v>
      </c>
      <c r="I33" s="42" t="s">
        <v>0</v>
      </c>
      <c r="J33" s="38" t="s">
        <v>10</v>
      </c>
      <c r="K33" s="43">
        <v>0.32</v>
      </c>
      <c r="L33" s="43">
        <v>0.39</v>
      </c>
      <c r="M33" s="43">
        <v>0.4</v>
      </c>
      <c r="N33" s="44">
        <v>1</v>
      </c>
      <c r="O33" s="44">
        <v>6</v>
      </c>
      <c r="P33" s="45">
        <v>15</v>
      </c>
      <c r="Q33" s="46">
        <v>0.93</v>
      </c>
      <c r="R33" s="47">
        <v>44.47</v>
      </c>
      <c r="S33" s="46">
        <v>623.82000000000005</v>
      </c>
      <c r="T33" s="48">
        <f t="shared" si="0"/>
        <v>5.2400880000000001</v>
      </c>
      <c r="U33" s="49">
        <v>7.34</v>
      </c>
      <c r="V33" s="50" t="s">
        <v>45</v>
      </c>
      <c r="W33" s="51">
        <v>0</v>
      </c>
      <c r="X33" s="52">
        <f t="shared" si="6"/>
        <v>30.900000000000002</v>
      </c>
      <c r="Y33" s="53">
        <f t="shared" si="1"/>
        <v>87.950088000000008</v>
      </c>
      <c r="Z33" s="106"/>
    </row>
    <row r="34" spans="1:26" x14ac:dyDescent="0.25">
      <c r="A34" s="81">
        <v>4541</v>
      </c>
      <c r="B34" s="54">
        <v>80506</v>
      </c>
      <c r="C34" s="54" t="s">
        <v>307</v>
      </c>
      <c r="D34" s="54" t="s">
        <v>308</v>
      </c>
      <c r="E34" s="55">
        <v>45134</v>
      </c>
      <c r="F34" s="56" t="s">
        <v>44</v>
      </c>
      <c r="G34" s="54" t="s">
        <v>0</v>
      </c>
      <c r="H34" s="57" t="s">
        <v>84</v>
      </c>
      <c r="I34" s="58" t="s">
        <v>0</v>
      </c>
      <c r="J34" s="54" t="s">
        <v>3</v>
      </c>
      <c r="K34" s="59">
        <v>0</v>
      </c>
      <c r="L34" s="59">
        <v>0</v>
      </c>
      <c r="M34" s="59">
        <v>0</v>
      </c>
      <c r="N34" s="60">
        <v>24</v>
      </c>
      <c r="O34" s="60">
        <v>52</v>
      </c>
      <c r="P34" s="61">
        <v>112</v>
      </c>
      <c r="Q34" s="62">
        <v>0.93</v>
      </c>
      <c r="R34" s="63">
        <v>104.16</v>
      </c>
      <c r="S34" s="62">
        <v>3148074.43</v>
      </c>
      <c r="T34" s="64">
        <f t="shared" si="0"/>
        <v>26443.825212</v>
      </c>
      <c r="U34" s="65">
        <v>7.34</v>
      </c>
      <c r="V34" s="66" t="s">
        <v>45</v>
      </c>
      <c r="W34" s="67">
        <v>0</v>
      </c>
      <c r="X34" s="68">
        <v>0</v>
      </c>
      <c r="Y34" s="69">
        <f t="shared" si="1"/>
        <v>26555.325212</v>
      </c>
      <c r="Z34" s="107" t="s">
        <v>3982</v>
      </c>
    </row>
    <row r="35" spans="1:26" x14ac:dyDescent="0.25">
      <c r="A35" s="82"/>
      <c r="B35" s="54">
        <v>80174</v>
      </c>
      <c r="C35" s="54" t="s">
        <v>309</v>
      </c>
      <c r="D35" s="54" t="s">
        <v>310</v>
      </c>
      <c r="E35" s="55">
        <v>45132</v>
      </c>
      <c r="F35" s="56" t="s">
        <v>44</v>
      </c>
      <c r="G35" s="54" t="s">
        <v>0</v>
      </c>
      <c r="H35" s="57" t="s">
        <v>47</v>
      </c>
      <c r="I35" s="58" t="s">
        <v>16</v>
      </c>
      <c r="J35" s="54" t="s">
        <v>10</v>
      </c>
      <c r="K35" s="59">
        <v>0</v>
      </c>
      <c r="L35" s="59">
        <v>0</v>
      </c>
      <c r="M35" s="59">
        <v>0</v>
      </c>
      <c r="N35" s="60">
        <v>52</v>
      </c>
      <c r="O35" s="60">
        <v>265</v>
      </c>
      <c r="P35" s="61">
        <v>544</v>
      </c>
      <c r="Q35" s="62">
        <v>1.72</v>
      </c>
      <c r="R35" s="63">
        <v>935.68</v>
      </c>
      <c r="S35" s="62">
        <v>452069.06</v>
      </c>
      <c r="T35" s="64">
        <f t="shared" si="0"/>
        <v>3797.3801039999998</v>
      </c>
      <c r="U35" s="65">
        <v>7.34</v>
      </c>
      <c r="V35" s="66" t="s">
        <v>45</v>
      </c>
      <c r="W35" s="67">
        <v>0</v>
      </c>
      <c r="X35" s="68">
        <f>P35*2.06</f>
        <v>1120.6400000000001</v>
      </c>
      <c r="Y35" s="69">
        <f t="shared" si="1"/>
        <v>5861.0401040000006</v>
      </c>
      <c r="Z35" s="108"/>
    </row>
    <row r="36" spans="1:26" x14ac:dyDescent="0.25">
      <c r="A36" s="82"/>
      <c r="B36" s="54">
        <v>79468</v>
      </c>
      <c r="C36" s="54" t="s">
        <v>311</v>
      </c>
      <c r="D36" s="54" t="s">
        <v>312</v>
      </c>
      <c r="E36" s="55">
        <v>45127</v>
      </c>
      <c r="F36" s="56" t="s">
        <v>44</v>
      </c>
      <c r="G36" s="54" t="s">
        <v>0</v>
      </c>
      <c r="H36" s="57" t="s">
        <v>84</v>
      </c>
      <c r="I36" s="58" t="s">
        <v>0</v>
      </c>
      <c r="J36" s="54" t="s">
        <v>3</v>
      </c>
      <c r="K36" s="59">
        <v>0</v>
      </c>
      <c r="L36" s="59">
        <v>0</v>
      </c>
      <c r="M36" s="59">
        <v>0</v>
      </c>
      <c r="N36" s="60">
        <v>4</v>
      </c>
      <c r="O36" s="60">
        <v>24</v>
      </c>
      <c r="P36" s="61">
        <v>67</v>
      </c>
      <c r="Q36" s="62">
        <v>0.93</v>
      </c>
      <c r="R36" s="63">
        <v>62.31</v>
      </c>
      <c r="S36" s="62">
        <v>50472.36</v>
      </c>
      <c r="T36" s="64">
        <f t="shared" si="0"/>
        <v>423.96782399999995</v>
      </c>
      <c r="U36" s="65">
        <v>7.34</v>
      </c>
      <c r="V36" s="66" t="s">
        <v>45</v>
      </c>
      <c r="W36" s="67">
        <v>0</v>
      </c>
      <c r="X36" s="68">
        <v>0</v>
      </c>
      <c r="Y36" s="69">
        <f t="shared" si="1"/>
        <v>493.61782399999993</v>
      </c>
      <c r="Z36" s="108"/>
    </row>
    <row r="37" spans="1:26" x14ac:dyDescent="0.25">
      <c r="A37" s="82"/>
      <c r="B37" s="54">
        <v>79638</v>
      </c>
      <c r="C37" s="54" t="s">
        <v>313</v>
      </c>
      <c r="D37" s="54" t="s">
        <v>314</v>
      </c>
      <c r="E37" s="55">
        <v>45128</v>
      </c>
      <c r="F37" s="56" t="s">
        <v>44</v>
      </c>
      <c r="G37" s="54" t="s">
        <v>0</v>
      </c>
      <c r="H37" s="57" t="s">
        <v>84</v>
      </c>
      <c r="I37" s="58" t="s">
        <v>0</v>
      </c>
      <c r="J37" s="54" t="s">
        <v>3</v>
      </c>
      <c r="K37" s="59">
        <v>0</v>
      </c>
      <c r="L37" s="59">
        <v>0</v>
      </c>
      <c r="M37" s="59">
        <v>0</v>
      </c>
      <c r="N37" s="60">
        <v>2</v>
      </c>
      <c r="O37" s="60">
        <v>11</v>
      </c>
      <c r="P37" s="61">
        <v>29</v>
      </c>
      <c r="Q37" s="62">
        <v>0.93</v>
      </c>
      <c r="R37" s="63">
        <v>44.47</v>
      </c>
      <c r="S37" s="62">
        <v>902.07</v>
      </c>
      <c r="T37" s="64">
        <f t="shared" si="0"/>
        <v>7.577388</v>
      </c>
      <c r="U37" s="65">
        <v>7.34</v>
      </c>
      <c r="V37" s="66" t="s">
        <v>45</v>
      </c>
      <c r="W37" s="67">
        <v>0</v>
      </c>
      <c r="X37" s="68">
        <v>0</v>
      </c>
      <c r="Y37" s="69">
        <f t="shared" si="1"/>
        <v>59.387388000000001</v>
      </c>
      <c r="Z37" s="108"/>
    </row>
    <row r="38" spans="1:26" x14ac:dyDescent="0.25">
      <c r="A38" s="82"/>
      <c r="B38" s="54">
        <v>79635</v>
      </c>
      <c r="C38" s="54" t="s">
        <v>315</v>
      </c>
      <c r="D38" s="54" t="s">
        <v>316</v>
      </c>
      <c r="E38" s="55">
        <v>45128</v>
      </c>
      <c r="F38" s="56" t="s">
        <v>44</v>
      </c>
      <c r="G38" s="54" t="s">
        <v>0</v>
      </c>
      <c r="H38" s="57" t="s">
        <v>84</v>
      </c>
      <c r="I38" s="58" t="s">
        <v>0</v>
      </c>
      <c r="J38" s="54" t="s">
        <v>3</v>
      </c>
      <c r="K38" s="59">
        <v>0.33</v>
      </c>
      <c r="L38" s="59">
        <v>0.36</v>
      </c>
      <c r="M38" s="59">
        <v>0.45</v>
      </c>
      <c r="N38" s="60">
        <v>2</v>
      </c>
      <c r="O38" s="60">
        <v>4</v>
      </c>
      <c r="P38" s="61">
        <v>32</v>
      </c>
      <c r="Q38" s="62">
        <v>0.93</v>
      </c>
      <c r="R38" s="63">
        <v>44.47</v>
      </c>
      <c r="S38" s="62">
        <v>1573.92</v>
      </c>
      <c r="T38" s="64">
        <f t="shared" si="0"/>
        <v>13.220928000000001</v>
      </c>
      <c r="U38" s="65">
        <v>7.34</v>
      </c>
      <c r="V38" s="66" t="s">
        <v>45</v>
      </c>
      <c r="W38" s="67">
        <v>0</v>
      </c>
      <c r="X38" s="68">
        <v>0</v>
      </c>
      <c r="Y38" s="69">
        <f t="shared" si="1"/>
        <v>65.030928000000003</v>
      </c>
      <c r="Z38" s="108"/>
    </row>
    <row r="39" spans="1:26" x14ac:dyDescent="0.25">
      <c r="A39" s="82"/>
      <c r="B39" s="54">
        <v>79626</v>
      </c>
      <c r="C39" s="54" t="s">
        <v>317</v>
      </c>
      <c r="D39" s="54" t="s">
        <v>318</v>
      </c>
      <c r="E39" s="55">
        <v>45128</v>
      </c>
      <c r="F39" s="56" t="s">
        <v>44</v>
      </c>
      <c r="G39" s="54" t="s">
        <v>0</v>
      </c>
      <c r="H39" s="57" t="s">
        <v>84</v>
      </c>
      <c r="I39" s="58" t="s">
        <v>0</v>
      </c>
      <c r="J39" s="54" t="s">
        <v>3</v>
      </c>
      <c r="K39" s="59">
        <v>0</v>
      </c>
      <c r="L39" s="59">
        <v>0</v>
      </c>
      <c r="M39" s="59">
        <v>0</v>
      </c>
      <c r="N39" s="60">
        <v>26</v>
      </c>
      <c r="O39" s="60">
        <v>137</v>
      </c>
      <c r="P39" s="61">
        <v>137</v>
      </c>
      <c r="Q39" s="62">
        <v>0.93</v>
      </c>
      <c r="R39" s="63">
        <v>127.41</v>
      </c>
      <c r="S39" s="62">
        <v>194248.46</v>
      </c>
      <c r="T39" s="64">
        <f t="shared" si="0"/>
        <v>1631.6870639999997</v>
      </c>
      <c r="U39" s="65">
        <v>7.34</v>
      </c>
      <c r="V39" s="66" t="s">
        <v>45</v>
      </c>
      <c r="W39" s="67">
        <v>0</v>
      </c>
      <c r="X39" s="68">
        <v>0</v>
      </c>
      <c r="Y39" s="69">
        <f t="shared" si="1"/>
        <v>1766.4370639999997</v>
      </c>
      <c r="Z39" s="108"/>
    </row>
    <row r="40" spans="1:26" x14ac:dyDescent="0.25">
      <c r="A40" s="82"/>
      <c r="B40" s="54">
        <v>79621</v>
      </c>
      <c r="C40" s="54" t="s">
        <v>319</v>
      </c>
      <c r="D40" s="54" t="s">
        <v>320</v>
      </c>
      <c r="E40" s="55">
        <v>45128</v>
      </c>
      <c r="F40" s="56" t="s">
        <v>44</v>
      </c>
      <c r="G40" s="54" t="s">
        <v>0</v>
      </c>
      <c r="H40" s="57" t="s">
        <v>84</v>
      </c>
      <c r="I40" s="58" t="s">
        <v>0</v>
      </c>
      <c r="J40" s="54" t="s">
        <v>3</v>
      </c>
      <c r="K40" s="59">
        <v>0.2</v>
      </c>
      <c r="L40" s="59">
        <v>0.13</v>
      </c>
      <c r="M40" s="59">
        <v>0.36</v>
      </c>
      <c r="N40" s="60">
        <v>19</v>
      </c>
      <c r="O40" s="60">
        <v>38</v>
      </c>
      <c r="P40" s="61">
        <v>53</v>
      </c>
      <c r="Q40" s="62">
        <v>0.93</v>
      </c>
      <c r="R40" s="63">
        <v>49.29</v>
      </c>
      <c r="S40" s="62">
        <v>200793.39</v>
      </c>
      <c r="T40" s="64">
        <f t="shared" si="0"/>
        <v>1686.6644759999999</v>
      </c>
      <c r="U40" s="65">
        <v>7.34</v>
      </c>
      <c r="V40" s="66" t="s">
        <v>45</v>
      </c>
      <c r="W40" s="67">
        <v>0</v>
      </c>
      <c r="X40" s="68">
        <v>0</v>
      </c>
      <c r="Y40" s="69">
        <f t="shared" si="1"/>
        <v>1743.2944759999998</v>
      </c>
      <c r="Z40" s="108"/>
    </row>
    <row r="41" spans="1:26" x14ac:dyDescent="0.25">
      <c r="A41" s="82"/>
      <c r="B41" s="54">
        <v>79560</v>
      </c>
      <c r="C41" s="54" t="s">
        <v>321</v>
      </c>
      <c r="D41" s="54" t="s">
        <v>322</v>
      </c>
      <c r="E41" s="55">
        <v>45127</v>
      </c>
      <c r="F41" s="56" t="s">
        <v>44</v>
      </c>
      <c r="G41" s="54" t="s">
        <v>0</v>
      </c>
      <c r="H41" s="57" t="s">
        <v>47</v>
      </c>
      <c r="I41" s="58" t="s">
        <v>16</v>
      </c>
      <c r="J41" s="54" t="s">
        <v>3</v>
      </c>
      <c r="K41" s="59">
        <v>0.56999999999999995</v>
      </c>
      <c r="L41" s="59">
        <v>0.49</v>
      </c>
      <c r="M41" s="59">
        <v>0.83</v>
      </c>
      <c r="N41" s="60">
        <v>10</v>
      </c>
      <c r="O41" s="60">
        <v>212</v>
      </c>
      <c r="P41" s="61">
        <v>695</v>
      </c>
      <c r="Q41" s="62">
        <v>1.72</v>
      </c>
      <c r="R41" s="63">
        <v>1195.4000000000001</v>
      </c>
      <c r="S41" s="62">
        <v>78621.95</v>
      </c>
      <c r="T41" s="64">
        <f t="shared" si="0"/>
        <v>660.42437999999993</v>
      </c>
      <c r="U41" s="65">
        <v>7.34</v>
      </c>
      <c r="V41" s="66" t="s">
        <v>45</v>
      </c>
      <c r="W41" s="67">
        <v>0</v>
      </c>
      <c r="X41" s="68">
        <v>0</v>
      </c>
      <c r="Y41" s="69">
        <f t="shared" si="1"/>
        <v>1863.1643799999999</v>
      </c>
      <c r="Z41" s="108"/>
    </row>
    <row r="42" spans="1:26" x14ac:dyDescent="0.25">
      <c r="A42" s="82"/>
      <c r="B42" s="54">
        <v>79525</v>
      </c>
      <c r="C42" s="54" t="s">
        <v>323</v>
      </c>
      <c r="D42" s="54" t="s">
        <v>324</v>
      </c>
      <c r="E42" s="55">
        <v>45127</v>
      </c>
      <c r="F42" s="56" t="s">
        <v>44</v>
      </c>
      <c r="G42" s="54" t="s">
        <v>0</v>
      </c>
      <c r="H42" s="57" t="s">
        <v>84</v>
      </c>
      <c r="I42" s="58" t="s">
        <v>0</v>
      </c>
      <c r="J42" s="54" t="s">
        <v>3</v>
      </c>
      <c r="K42" s="59">
        <v>0.26</v>
      </c>
      <c r="L42" s="59">
        <v>0.24</v>
      </c>
      <c r="M42" s="59">
        <v>0.34</v>
      </c>
      <c r="N42" s="60">
        <v>3</v>
      </c>
      <c r="O42" s="60">
        <v>4</v>
      </c>
      <c r="P42" s="61">
        <v>19</v>
      </c>
      <c r="Q42" s="62">
        <v>0.93</v>
      </c>
      <c r="R42" s="63">
        <v>44.47</v>
      </c>
      <c r="S42" s="62">
        <v>2113077.5</v>
      </c>
      <c r="T42" s="64">
        <f t="shared" si="0"/>
        <v>17749.850999999999</v>
      </c>
      <c r="U42" s="65">
        <v>7.34</v>
      </c>
      <c r="V42" s="66" t="s">
        <v>45</v>
      </c>
      <c r="W42" s="67">
        <v>0</v>
      </c>
      <c r="X42" s="68">
        <v>0</v>
      </c>
      <c r="Y42" s="69">
        <f t="shared" si="1"/>
        <v>17801.661</v>
      </c>
      <c r="Z42" s="108"/>
    </row>
    <row r="43" spans="1:26" x14ac:dyDescent="0.25">
      <c r="A43" s="82"/>
      <c r="B43" s="54">
        <v>79523</v>
      </c>
      <c r="C43" s="54" t="s">
        <v>325</v>
      </c>
      <c r="D43" s="54" t="s">
        <v>326</v>
      </c>
      <c r="E43" s="55">
        <v>45127</v>
      </c>
      <c r="F43" s="56" t="s">
        <v>44</v>
      </c>
      <c r="G43" s="54" t="s">
        <v>0</v>
      </c>
      <c r="H43" s="57" t="s">
        <v>84</v>
      </c>
      <c r="I43" s="58" t="s">
        <v>0</v>
      </c>
      <c r="J43" s="54" t="s">
        <v>3</v>
      </c>
      <c r="K43" s="59">
        <v>0</v>
      </c>
      <c r="L43" s="59">
        <v>0</v>
      </c>
      <c r="M43" s="59">
        <v>0</v>
      </c>
      <c r="N43" s="60">
        <v>145</v>
      </c>
      <c r="O43" s="60">
        <v>767</v>
      </c>
      <c r="P43" s="61">
        <v>1342</v>
      </c>
      <c r="Q43" s="62">
        <v>0.93</v>
      </c>
      <c r="R43" s="63">
        <v>1248.06</v>
      </c>
      <c r="S43" s="62">
        <v>3087274.73</v>
      </c>
      <c r="T43" s="64">
        <f t="shared" si="0"/>
        <v>25933.107731999997</v>
      </c>
      <c r="U43" s="65">
        <v>7.34</v>
      </c>
      <c r="V43" s="66" t="s">
        <v>45</v>
      </c>
      <c r="W43" s="67">
        <v>0</v>
      </c>
      <c r="X43" s="68">
        <v>0</v>
      </c>
      <c r="Y43" s="69">
        <f t="shared" si="1"/>
        <v>27188.507731999998</v>
      </c>
      <c r="Z43" s="108"/>
    </row>
    <row r="44" spans="1:26" x14ac:dyDescent="0.25">
      <c r="A44" s="83"/>
      <c r="B44" s="54">
        <v>80956</v>
      </c>
      <c r="C44" s="54" t="s">
        <v>327</v>
      </c>
      <c r="D44" s="54" t="s">
        <v>328</v>
      </c>
      <c r="E44" s="55">
        <v>45138</v>
      </c>
      <c r="F44" s="56" t="s">
        <v>44</v>
      </c>
      <c r="G44" s="54" t="s">
        <v>0</v>
      </c>
      <c r="H44" s="57" t="s">
        <v>84</v>
      </c>
      <c r="I44" s="58" t="s">
        <v>0</v>
      </c>
      <c r="J44" s="54" t="s">
        <v>3</v>
      </c>
      <c r="K44" s="59">
        <v>0</v>
      </c>
      <c r="L44" s="59">
        <v>0</v>
      </c>
      <c r="M44" s="59">
        <v>0</v>
      </c>
      <c r="N44" s="60">
        <v>41</v>
      </c>
      <c r="O44" s="60">
        <v>65</v>
      </c>
      <c r="P44" s="61">
        <v>145</v>
      </c>
      <c r="Q44" s="62">
        <v>0.93</v>
      </c>
      <c r="R44" s="63">
        <v>134.85</v>
      </c>
      <c r="S44" s="62">
        <v>152868.24</v>
      </c>
      <c r="T44" s="64">
        <f t="shared" si="0"/>
        <v>1284.0932159999998</v>
      </c>
      <c r="U44" s="65">
        <v>7.34</v>
      </c>
      <c r="V44" s="66" t="s">
        <v>45</v>
      </c>
      <c r="W44" s="67">
        <v>0</v>
      </c>
      <c r="X44" s="68">
        <v>0</v>
      </c>
      <c r="Y44" s="69">
        <f t="shared" si="1"/>
        <v>1426.2832159999996</v>
      </c>
      <c r="Z44" s="109"/>
    </row>
    <row r="45" spans="1:26" x14ac:dyDescent="0.25">
      <c r="A45" s="78">
        <v>4542</v>
      </c>
      <c r="B45" s="38">
        <v>79917</v>
      </c>
      <c r="C45" s="38" t="s">
        <v>329</v>
      </c>
      <c r="D45" s="38" t="s">
        <v>330</v>
      </c>
      <c r="E45" s="39">
        <v>45130</v>
      </c>
      <c r="F45" s="40" t="s">
        <v>44</v>
      </c>
      <c r="G45" s="38" t="s">
        <v>0</v>
      </c>
      <c r="H45" s="41" t="s">
        <v>84</v>
      </c>
      <c r="I45" s="42" t="s">
        <v>0</v>
      </c>
      <c r="J45" s="38" t="s">
        <v>3</v>
      </c>
      <c r="K45" s="43">
        <v>0.25</v>
      </c>
      <c r="L45" s="43">
        <v>0.15</v>
      </c>
      <c r="M45" s="43">
        <v>0.43</v>
      </c>
      <c r="N45" s="44">
        <v>1</v>
      </c>
      <c r="O45" s="44">
        <v>1</v>
      </c>
      <c r="P45" s="45">
        <v>6</v>
      </c>
      <c r="Q45" s="46">
        <v>0.93</v>
      </c>
      <c r="R45" s="47">
        <v>44.47</v>
      </c>
      <c r="S45" s="46">
        <v>221786.84</v>
      </c>
      <c r="T45" s="48">
        <f t="shared" si="0"/>
        <v>1863.0094559999998</v>
      </c>
      <c r="U45" s="49">
        <v>7.34</v>
      </c>
      <c r="V45" s="50" t="s">
        <v>64</v>
      </c>
      <c r="W45" s="51">
        <f t="shared" ref="W45:W67" si="7">P45*2.38</f>
        <v>14.28</v>
      </c>
      <c r="X45" s="52">
        <v>0</v>
      </c>
      <c r="Y45" s="53">
        <f t="shared" si="1"/>
        <v>1929.0994559999997</v>
      </c>
      <c r="Z45" s="104" t="s">
        <v>3984</v>
      </c>
    </row>
    <row r="46" spans="1:26" x14ac:dyDescent="0.25">
      <c r="A46" s="79"/>
      <c r="B46" s="38">
        <v>80816</v>
      </c>
      <c r="C46" s="38" t="s">
        <v>331</v>
      </c>
      <c r="D46" s="38" t="s">
        <v>332</v>
      </c>
      <c r="E46" s="39">
        <v>45138</v>
      </c>
      <c r="F46" s="40" t="s">
        <v>44</v>
      </c>
      <c r="G46" s="38" t="s">
        <v>0</v>
      </c>
      <c r="H46" s="41" t="s">
        <v>84</v>
      </c>
      <c r="I46" s="42" t="s">
        <v>0</v>
      </c>
      <c r="J46" s="38" t="s">
        <v>3</v>
      </c>
      <c r="K46" s="43">
        <v>0.32</v>
      </c>
      <c r="L46" s="43">
        <v>0.39</v>
      </c>
      <c r="M46" s="43">
        <v>0.4</v>
      </c>
      <c r="N46" s="44">
        <v>1</v>
      </c>
      <c r="O46" s="44">
        <v>7</v>
      </c>
      <c r="P46" s="45">
        <v>15</v>
      </c>
      <c r="Q46" s="46">
        <v>0.93</v>
      </c>
      <c r="R46" s="47">
        <v>44.47</v>
      </c>
      <c r="S46" s="46">
        <v>1045726.48</v>
      </c>
      <c r="T46" s="48">
        <f t="shared" si="0"/>
        <v>8784.1024319999997</v>
      </c>
      <c r="U46" s="49">
        <v>7.34</v>
      </c>
      <c r="V46" s="50" t="s">
        <v>64</v>
      </c>
      <c r="W46" s="51">
        <f t="shared" si="7"/>
        <v>35.699999999999996</v>
      </c>
      <c r="X46" s="52">
        <v>0</v>
      </c>
      <c r="Y46" s="53">
        <f t="shared" si="1"/>
        <v>8871.6124319999999</v>
      </c>
      <c r="Z46" s="105"/>
    </row>
    <row r="47" spans="1:26" x14ac:dyDescent="0.25">
      <c r="A47" s="79"/>
      <c r="B47" s="38">
        <v>80809</v>
      </c>
      <c r="C47" s="38" t="s">
        <v>333</v>
      </c>
      <c r="D47" s="38" t="s">
        <v>334</v>
      </c>
      <c r="E47" s="39">
        <v>45138</v>
      </c>
      <c r="F47" s="40" t="s">
        <v>44</v>
      </c>
      <c r="G47" s="38" t="s">
        <v>0</v>
      </c>
      <c r="H47" s="41" t="s">
        <v>87</v>
      </c>
      <c r="I47" s="42" t="s">
        <v>0</v>
      </c>
      <c r="J47" s="38" t="s">
        <v>10</v>
      </c>
      <c r="K47" s="43">
        <v>0.21</v>
      </c>
      <c r="L47" s="43">
        <v>0.35</v>
      </c>
      <c r="M47" s="43">
        <v>0.21</v>
      </c>
      <c r="N47" s="44">
        <v>1</v>
      </c>
      <c r="O47" s="44">
        <v>1</v>
      </c>
      <c r="P47" s="45">
        <v>5</v>
      </c>
      <c r="Q47" s="46">
        <v>0.93</v>
      </c>
      <c r="R47" s="47">
        <v>44.47</v>
      </c>
      <c r="S47" s="46">
        <v>257015.33</v>
      </c>
      <c r="T47" s="48">
        <f t="shared" si="0"/>
        <v>2158.9287719999998</v>
      </c>
      <c r="U47" s="49">
        <v>7.34</v>
      </c>
      <c r="V47" s="50" t="s">
        <v>64</v>
      </c>
      <c r="W47" s="51">
        <f t="shared" si="7"/>
        <v>11.899999999999999</v>
      </c>
      <c r="X47" s="52">
        <f>P47*2.06</f>
        <v>10.3</v>
      </c>
      <c r="Y47" s="53">
        <f t="shared" si="1"/>
        <v>2232.938772</v>
      </c>
      <c r="Z47" s="105"/>
    </row>
    <row r="48" spans="1:26" x14ac:dyDescent="0.25">
      <c r="A48" s="79"/>
      <c r="B48" s="38">
        <v>80817</v>
      </c>
      <c r="C48" s="38" t="s">
        <v>335</v>
      </c>
      <c r="D48" s="38" t="s">
        <v>336</v>
      </c>
      <c r="E48" s="39">
        <v>45138</v>
      </c>
      <c r="F48" s="40" t="s">
        <v>44</v>
      </c>
      <c r="G48" s="38" t="s">
        <v>0</v>
      </c>
      <c r="H48" s="41" t="s">
        <v>84</v>
      </c>
      <c r="I48" s="42" t="s">
        <v>0</v>
      </c>
      <c r="J48" s="38" t="s">
        <v>3</v>
      </c>
      <c r="K48" s="43">
        <v>0.32</v>
      </c>
      <c r="L48" s="43">
        <v>0.39</v>
      </c>
      <c r="M48" s="43">
        <v>0.4</v>
      </c>
      <c r="N48" s="44">
        <v>1</v>
      </c>
      <c r="O48" s="44">
        <v>7</v>
      </c>
      <c r="P48" s="45">
        <v>15</v>
      </c>
      <c r="Q48" s="46">
        <v>0.93</v>
      </c>
      <c r="R48" s="47">
        <v>44.47</v>
      </c>
      <c r="S48" s="46">
        <v>746947.48</v>
      </c>
      <c r="T48" s="48">
        <f t="shared" si="0"/>
        <v>6274.3588319999999</v>
      </c>
      <c r="U48" s="49">
        <v>7.34</v>
      </c>
      <c r="V48" s="50" t="s">
        <v>64</v>
      </c>
      <c r="W48" s="51">
        <f t="shared" si="7"/>
        <v>35.699999999999996</v>
      </c>
      <c r="X48" s="52">
        <v>0</v>
      </c>
      <c r="Y48" s="53">
        <f t="shared" si="1"/>
        <v>6361.8688320000001</v>
      </c>
      <c r="Z48" s="105"/>
    </row>
    <row r="49" spans="1:26" x14ac:dyDescent="0.25">
      <c r="A49" s="79"/>
      <c r="B49" s="38">
        <v>80815</v>
      </c>
      <c r="C49" s="38" t="s">
        <v>337</v>
      </c>
      <c r="D49" s="38" t="s">
        <v>338</v>
      </c>
      <c r="E49" s="39">
        <v>45138</v>
      </c>
      <c r="F49" s="40" t="s">
        <v>44</v>
      </c>
      <c r="G49" s="38" t="s">
        <v>0</v>
      </c>
      <c r="H49" s="41" t="s">
        <v>84</v>
      </c>
      <c r="I49" s="42" t="s">
        <v>0</v>
      </c>
      <c r="J49" s="38" t="s">
        <v>3</v>
      </c>
      <c r="K49" s="43">
        <v>0.32</v>
      </c>
      <c r="L49" s="43">
        <v>0.39</v>
      </c>
      <c r="M49" s="43">
        <v>0.4</v>
      </c>
      <c r="N49" s="44">
        <v>1</v>
      </c>
      <c r="O49" s="44">
        <v>5</v>
      </c>
      <c r="P49" s="45">
        <v>15</v>
      </c>
      <c r="Q49" s="46">
        <v>0.93</v>
      </c>
      <c r="R49" s="47">
        <v>44.47</v>
      </c>
      <c r="S49" s="46">
        <v>989720.73</v>
      </c>
      <c r="T49" s="48">
        <f t="shared" si="0"/>
        <v>8313.6541319999997</v>
      </c>
      <c r="U49" s="49">
        <v>7.34</v>
      </c>
      <c r="V49" s="50" t="s">
        <v>64</v>
      </c>
      <c r="W49" s="51">
        <f t="shared" si="7"/>
        <v>35.699999999999996</v>
      </c>
      <c r="X49" s="52">
        <v>0</v>
      </c>
      <c r="Y49" s="53">
        <f t="shared" si="1"/>
        <v>8401.1641319999999</v>
      </c>
      <c r="Z49" s="105"/>
    </row>
    <row r="50" spans="1:26" x14ac:dyDescent="0.25">
      <c r="A50" s="79"/>
      <c r="B50" s="38">
        <v>80747</v>
      </c>
      <c r="C50" s="38" t="s">
        <v>339</v>
      </c>
      <c r="D50" s="38" t="s">
        <v>340</v>
      </c>
      <c r="E50" s="39">
        <v>45136</v>
      </c>
      <c r="F50" s="40" t="s">
        <v>44</v>
      </c>
      <c r="G50" s="38" t="s">
        <v>0</v>
      </c>
      <c r="H50" s="41" t="s">
        <v>101</v>
      </c>
      <c r="I50" s="42" t="s">
        <v>0</v>
      </c>
      <c r="J50" s="38" t="s">
        <v>3</v>
      </c>
      <c r="K50" s="43">
        <v>0.21</v>
      </c>
      <c r="L50" s="43">
        <v>0.35</v>
      </c>
      <c r="M50" s="43">
        <v>0.22</v>
      </c>
      <c r="N50" s="44">
        <v>1</v>
      </c>
      <c r="O50" s="44">
        <v>1</v>
      </c>
      <c r="P50" s="45">
        <v>5</v>
      </c>
      <c r="Q50" s="46">
        <v>0.93</v>
      </c>
      <c r="R50" s="47">
        <v>44.47</v>
      </c>
      <c r="S50" s="46">
        <v>257015.33</v>
      </c>
      <c r="T50" s="48">
        <f t="shared" si="0"/>
        <v>2158.9287719999998</v>
      </c>
      <c r="U50" s="49">
        <v>7.34</v>
      </c>
      <c r="V50" s="50" t="s">
        <v>64</v>
      </c>
      <c r="W50" s="51">
        <f t="shared" si="7"/>
        <v>11.899999999999999</v>
      </c>
      <c r="X50" s="52">
        <v>0</v>
      </c>
      <c r="Y50" s="53">
        <f t="shared" si="1"/>
        <v>2222.6387719999998</v>
      </c>
      <c r="Z50" s="105"/>
    </row>
    <row r="51" spans="1:26" x14ac:dyDescent="0.25">
      <c r="A51" s="79"/>
      <c r="B51" s="38">
        <v>79122</v>
      </c>
      <c r="C51" s="38" t="s">
        <v>341</v>
      </c>
      <c r="D51" s="38" t="s">
        <v>342</v>
      </c>
      <c r="E51" s="39">
        <v>45125</v>
      </c>
      <c r="F51" s="40" t="s">
        <v>44</v>
      </c>
      <c r="G51" s="38" t="s">
        <v>0</v>
      </c>
      <c r="H51" s="41" t="s">
        <v>95</v>
      </c>
      <c r="I51" s="42" t="s">
        <v>0</v>
      </c>
      <c r="J51" s="38" t="s">
        <v>3</v>
      </c>
      <c r="K51" s="43">
        <v>0.25</v>
      </c>
      <c r="L51" s="43">
        <v>0.15</v>
      </c>
      <c r="M51" s="43">
        <v>0.43</v>
      </c>
      <c r="N51" s="44">
        <v>1</v>
      </c>
      <c r="O51" s="44">
        <v>1</v>
      </c>
      <c r="P51" s="45">
        <v>5</v>
      </c>
      <c r="Q51" s="46">
        <v>0.93</v>
      </c>
      <c r="R51" s="47">
        <v>44.47</v>
      </c>
      <c r="S51" s="46">
        <v>133968.31</v>
      </c>
      <c r="T51" s="48">
        <f t="shared" si="0"/>
        <v>1125.3338039999999</v>
      </c>
      <c r="U51" s="49">
        <v>7.34</v>
      </c>
      <c r="V51" s="50" t="s">
        <v>64</v>
      </c>
      <c r="W51" s="51">
        <f t="shared" si="7"/>
        <v>11.899999999999999</v>
      </c>
      <c r="X51" s="52">
        <v>0</v>
      </c>
      <c r="Y51" s="53">
        <f t="shared" si="1"/>
        <v>1189.0438039999999</v>
      </c>
      <c r="Z51" s="105"/>
    </row>
    <row r="52" spans="1:26" x14ac:dyDescent="0.25">
      <c r="A52" s="79"/>
      <c r="B52" s="38">
        <v>79123</v>
      </c>
      <c r="C52" s="38" t="s">
        <v>343</v>
      </c>
      <c r="D52" s="38" t="s">
        <v>344</v>
      </c>
      <c r="E52" s="39">
        <v>45125</v>
      </c>
      <c r="F52" s="40" t="s">
        <v>44</v>
      </c>
      <c r="G52" s="38" t="s">
        <v>0</v>
      </c>
      <c r="H52" s="41" t="s">
        <v>345</v>
      </c>
      <c r="I52" s="42" t="s">
        <v>0</v>
      </c>
      <c r="J52" s="38" t="s">
        <v>10</v>
      </c>
      <c r="K52" s="43">
        <v>0.25</v>
      </c>
      <c r="L52" s="43">
        <v>0.15</v>
      </c>
      <c r="M52" s="43">
        <v>0.43</v>
      </c>
      <c r="N52" s="44">
        <v>1</v>
      </c>
      <c r="O52" s="44">
        <v>1</v>
      </c>
      <c r="P52" s="45">
        <v>5</v>
      </c>
      <c r="Q52" s="46">
        <v>0.93</v>
      </c>
      <c r="R52" s="47">
        <v>44.47</v>
      </c>
      <c r="S52" s="46">
        <v>133968.31</v>
      </c>
      <c r="T52" s="48">
        <f t="shared" si="0"/>
        <v>1125.3338039999999</v>
      </c>
      <c r="U52" s="49">
        <v>7.34</v>
      </c>
      <c r="V52" s="50" t="s">
        <v>64</v>
      </c>
      <c r="W52" s="51">
        <f t="shared" si="7"/>
        <v>11.899999999999999</v>
      </c>
      <c r="X52" s="52">
        <f>P52*2.06</f>
        <v>10.3</v>
      </c>
      <c r="Y52" s="53">
        <f t="shared" si="1"/>
        <v>1199.3438039999999</v>
      </c>
      <c r="Z52" s="105"/>
    </row>
    <row r="53" spans="1:26" x14ac:dyDescent="0.25">
      <c r="A53" s="79"/>
      <c r="B53" s="38">
        <v>79127</v>
      </c>
      <c r="C53" s="38" t="s">
        <v>346</v>
      </c>
      <c r="D53" s="38" t="s">
        <v>347</v>
      </c>
      <c r="E53" s="39">
        <v>45125</v>
      </c>
      <c r="F53" s="40" t="s">
        <v>44</v>
      </c>
      <c r="G53" s="38" t="s">
        <v>0</v>
      </c>
      <c r="H53" s="41" t="s">
        <v>211</v>
      </c>
      <c r="I53" s="42" t="s">
        <v>0</v>
      </c>
      <c r="J53" s="38" t="s">
        <v>3</v>
      </c>
      <c r="K53" s="43">
        <v>0.25</v>
      </c>
      <c r="L53" s="43">
        <v>0.15</v>
      </c>
      <c r="M53" s="43">
        <v>0.43</v>
      </c>
      <c r="N53" s="44">
        <v>1</v>
      </c>
      <c r="O53" s="44">
        <v>1</v>
      </c>
      <c r="P53" s="45">
        <v>5</v>
      </c>
      <c r="Q53" s="46">
        <v>0.93</v>
      </c>
      <c r="R53" s="47">
        <v>44.47</v>
      </c>
      <c r="S53" s="46">
        <v>133968.31</v>
      </c>
      <c r="T53" s="48">
        <f t="shared" si="0"/>
        <v>1125.3338039999999</v>
      </c>
      <c r="U53" s="49">
        <v>7.34</v>
      </c>
      <c r="V53" s="50" t="s">
        <v>64</v>
      </c>
      <c r="W53" s="51">
        <f t="shared" si="7"/>
        <v>11.899999999999999</v>
      </c>
      <c r="X53" s="52">
        <v>0</v>
      </c>
      <c r="Y53" s="53">
        <f t="shared" si="1"/>
        <v>1189.0438039999999</v>
      </c>
      <c r="Z53" s="105"/>
    </row>
    <row r="54" spans="1:26" x14ac:dyDescent="0.25">
      <c r="A54" s="79"/>
      <c r="B54" s="38">
        <v>79130</v>
      </c>
      <c r="C54" s="38" t="s">
        <v>348</v>
      </c>
      <c r="D54" s="38" t="s">
        <v>349</v>
      </c>
      <c r="E54" s="39">
        <v>45125</v>
      </c>
      <c r="F54" s="40" t="s">
        <v>44</v>
      </c>
      <c r="G54" s="38" t="s">
        <v>0</v>
      </c>
      <c r="H54" s="41" t="s">
        <v>84</v>
      </c>
      <c r="I54" s="42" t="s">
        <v>0</v>
      </c>
      <c r="J54" s="38" t="s">
        <v>3</v>
      </c>
      <c r="K54" s="43">
        <v>0.25</v>
      </c>
      <c r="L54" s="43">
        <v>0.15</v>
      </c>
      <c r="M54" s="43">
        <v>0.43</v>
      </c>
      <c r="N54" s="44">
        <v>1</v>
      </c>
      <c r="O54" s="44">
        <v>1</v>
      </c>
      <c r="P54" s="45">
        <v>5</v>
      </c>
      <c r="Q54" s="46">
        <v>0.93</v>
      </c>
      <c r="R54" s="47">
        <v>44.47</v>
      </c>
      <c r="S54" s="46">
        <v>133968.31</v>
      </c>
      <c r="T54" s="48">
        <f t="shared" si="0"/>
        <v>1125.3338039999999</v>
      </c>
      <c r="U54" s="49">
        <v>7.34</v>
      </c>
      <c r="V54" s="50" t="s">
        <v>64</v>
      </c>
      <c r="W54" s="51">
        <f t="shared" si="7"/>
        <v>11.899999999999999</v>
      </c>
      <c r="X54" s="52">
        <v>0</v>
      </c>
      <c r="Y54" s="53">
        <f t="shared" si="1"/>
        <v>1189.0438039999999</v>
      </c>
      <c r="Z54" s="105"/>
    </row>
    <row r="55" spans="1:26" x14ac:dyDescent="0.25">
      <c r="A55" s="79"/>
      <c r="B55" s="38">
        <v>79131</v>
      </c>
      <c r="C55" s="38" t="s">
        <v>350</v>
      </c>
      <c r="D55" s="38" t="s">
        <v>351</v>
      </c>
      <c r="E55" s="39">
        <v>45125</v>
      </c>
      <c r="F55" s="40" t="s">
        <v>44</v>
      </c>
      <c r="G55" s="38" t="s">
        <v>0</v>
      </c>
      <c r="H55" s="41" t="s">
        <v>84</v>
      </c>
      <c r="I55" s="42" t="s">
        <v>0</v>
      </c>
      <c r="J55" s="38" t="s">
        <v>3</v>
      </c>
      <c r="K55" s="43">
        <v>0.25</v>
      </c>
      <c r="L55" s="43">
        <v>0.15</v>
      </c>
      <c r="M55" s="43">
        <v>0.43</v>
      </c>
      <c r="N55" s="44">
        <v>1</v>
      </c>
      <c r="O55" s="44">
        <v>1</v>
      </c>
      <c r="P55" s="45">
        <v>5</v>
      </c>
      <c r="Q55" s="46">
        <v>0.93</v>
      </c>
      <c r="R55" s="47">
        <v>44.47</v>
      </c>
      <c r="S55" s="46">
        <v>133968.31</v>
      </c>
      <c r="T55" s="48">
        <f t="shared" si="0"/>
        <v>1125.3338039999999</v>
      </c>
      <c r="U55" s="49">
        <v>7.34</v>
      </c>
      <c r="V55" s="50" t="s">
        <v>64</v>
      </c>
      <c r="W55" s="51">
        <f t="shared" si="7"/>
        <v>11.899999999999999</v>
      </c>
      <c r="X55" s="52">
        <v>0</v>
      </c>
      <c r="Y55" s="53">
        <f t="shared" si="1"/>
        <v>1189.0438039999999</v>
      </c>
      <c r="Z55" s="105"/>
    </row>
    <row r="56" spans="1:26" x14ac:dyDescent="0.25">
      <c r="A56" s="79"/>
      <c r="B56" s="38">
        <v>80615</v>
      </c>
      <c r="C56" s="38" t="s">
        <v>352</v>
      </c>
      <c r="D56" s="38" t="s">
        <v>353</v>
      </c>
      <c r="E56" s="39">
        <v>45135</v>
      </c>
      <c r="F56" s="40" t="s">
        <v>44</v>
      </c>
      <c r="G56" s="38" t="s">
        <v>0</v>
      </c>
      <c r="H56" s="41" t="s">
        <v>84</v>
      </c>
      <c r="I56" s="42" t="s">
        <v>0</v>
      </c>
      <c r="J56" s="38" t="s">
        <v>3</v>
      </c>
      <c r="K56" s="43">
        <v>0.32</v>
      </c>
      <c r="L56" s="43">
        <v>0.39</v>
      </c>
      <c r="M56" s="43">
        <v>0.4</v>
      </c>
      <c r="N56" s="44">
        <v>1</v>
      </c>
      <c r="O56" s="44">
        <v>6</v>
      </c>
      <c r="P56" s="45">
        <v>15</v>
      </c>
      <c r="Q56" s="46">
        <v>0.93</v>
      </c>
      <c r="R56" s="47">
        <v>44.47</v>
      </c>
      <c r="S56" s="46">
        <v>811977.7</v>
      </c>
      <c r="T56" s="48">
        <f t="shared" si="0"/>
        <v>6820.6126799999993</v>
      </c>
      <c r="U56" s="49">
        <v>7.34</v>
      </c>
      <c r="V56" s="50" t="s">
        <v>64</v>
      </c>
      <c r="W56" s="51">
        <f t="shared" si="7"/>
        <v>35.699999999999996</v>
      </c>
      <c r="X56" s="52">
        <v>0</v>
      </c>
      <c r="Y56" s="53">
        <f t="shared" si="1"/>
        <v>6908.1226799999995</v>
      </c>
      <c r="Z56" s="105"/>
    </row>
    <row r="57" spans="1:26" x14ac:dyDescent="0.25">
      <c r="A57" s="79"/>
      <c r="B57" s="38">
        <v>80614</v>
      </c>
      <c r="C57" s="38" t="s">
        <v>354</v>
      </c>
      <c r="D57" s="38" t="s">
        <v>355</v>
      </c>
      <c r="E57" s="39">
        <v>45135</v>
      </c>
      <c r="F57" s="40" t="s">
        <v>44</v>
      </c>
      <c r="G57" s="38" t="s">
        <v>0</v>
      </c>
      <c r="H57" s="41" t="s">
        <v>84</v>
      </c>
      <c r="I57" s="42" t="s">
        <v>0</v>
      </c>
      <c r="J57" s="38" t="s">
        <v>3</v>
      </c>
      <c r="K57" s="43">
        <v>0.32</v>
      </c>
      <c r="L57" s="43">
        <v>0.39</v>
      </c>
      <c r="M57" s="43">
        <v>0.4</v>
      </c>
      <c r="N57" s="44">
        <v>1</v>
      </c>
      <c r="O57" s="44">
        <v>5</v>
      </c>
      <c r="P57" s="45">
        <v>15</v>
      </c>
      <c r="Q57" s="46">
        <v>0.93</v>
      </c>
      <c r="R57" s="47">
        <v>44.47</v>
      </c>
      <c r="S57" s="46">
        <v>486866.12</v>
      </c>
      <c r="T57" s="48">
        <f t="shared" si="0"/>
        <v>4089.6754079999996</v>
      </c>
      <c r="U57" s="49">
        <v>7.34</v>
      </c>
      <c r="V57" s="50" t="s">
        <v>64</v>
      </c>
      <c r="W57" s="51">
        <f t="shared" si="7"/>
        <v>35.699999999999996</v>
      </c>
      <c r="X57" s="52">
        <v>0</v>
      </c>
      <c r="Y57" s="53">
        <f t="shared" si="1"/>
        <v>4177.1854079999994</v>
      </c>
      <c r="Z57" s="105"/>
    </row>
    <row r="58" spans="1:26" x14ac:dyDescent="0.25">
      <c r="A58" s="79"/>
      <c r="B58" s="38">
        <v>80611</v>
      </c>
      <c r="C58" s="38" t="s">
        <v>356</v>
      </c>
      <c r="D58" s="38" t="s">
        <v>357</v>
      </c>
      <c r="E58" s="39">
        <v>45135</v>
      </c>
      <c r="F58" s="40" t="s">
        <v>44</v>
      </c>
      <c r="G58" s="38" t="s">
        <v>0</v>
      </c>
      <c r="H58" s="41" t="s">
        <v>84</v>
      </c>
      <c r="I58" s="42" t="s">
        <v>0</v>
      </c>
      <c r="J58" s="38" t="s">
        <v>3</v>
      </c>
      <c r="K58" s="43">
        <v>0.32</v>
      </c>
      <c r="L58" s="43">
        <v>0.39</v>
      </c>
      <c r="M58" s="43">
        <v>0.4</v>
      </c>
      <c r="N58" s="44">
        <v>1</v>
      </c>
      <c r="O58" s="44">
        <v>6</v>
      </c>
      <c r="P58" s="45">
        <v>15</v>
      </c>
      <c r="Q58" s="46">
        <v>0.93</v>
      </c>
      <c r="R58" s="47">
        <v>44.47</v>
      </c>
      <c r="S58" s="46">
        <v>811977.7</v>
      </c>
      <c r="T58" s="48">
        <f t="shared" si="0"/>
        <v>6820.6126799999993</v>
      </c>
      <c r="U58" s="49">
        <v>7.34</v>
      </c>
      <c r="V58" s="50" t="s">
        <v>64</v>
      </c>
      <c r="W58" s="51">
        <f t="shared" si="7"/>
        <v>35.699999999999996</v>
      </c>
      <c r="X58" s="52">
        <v>0</v>
      </c>
      <c r="Y58" s="53">
        <f t="shared" si="1"/>
        <v>6908.1226799999995</v>
      </c>
      <c r="Z58" s="105"/>
    </row>
    <row r="59" spans="1:26" x14ac:dyDescent="0.25">
      <c r="A59" s="79"/>
      <c r="B59" s="38">
        <v>80612</v>
      </c>
      <c r="C59" s="38" t="s">
        <v>358</v>
      </c>
      <c r="D59" s="38" t="s">
        <v>359</v>
      </c>
      <c r="E59" s="39">
        <v>45135</v>
      </c>
      <c r="F59" s="40" t="s">
        <v>44</v>
      </c>
      <c r="G59" s="38" t="s">
        <v>0</v>
      </c>
      <c r="H59" s="41" t="s">
        <v>84</v>
      </c>
      <c r="I59" s="42" t="s">
        <v>0</v>
      </c>
      <c r="J59" s="38" t="s">
        <v>3</v>
      </c>
      <c r="K59" s="43">
        <v>0.32</v>
      </c>
      <c r="L59" s="43">
        <v>0.39</v>
      </c>
      <c r="M59" s="43">
        <v>0.4</v>
      </c>
      <c r="N59" s="44">
        <v>1</v>
      </c>
      <c r="O59" s="44">
        <v>6</v>
      </c>
      <c r="P59" s="45">
        <v>15</v>
      </c>
      <c r="Q59" s="46">
        <v>0.93</v>
      </c>
      <c r="R59" s="47">
        <v>44.47</v>
      </c>
      <c r="S59" s="46">
        <v>811977.7</v>
      </c>
      <c r="T59" s="48">
        <f t="shared" si="0"/>
        <v>6820.6126799999993</v>
      </c>
      <c r="U59" s="49">
        <v>7.34</v>
      </c>
      <c r="V59" s="50" t="s">
        <v>64</v>
      </c>
      <c r="W59" s="51">
        <f t="shared" si="7"/>
        <v>35.699999999999996</v>
      </c>
      <c r="X59" s="52">
        <v>0</v>
      </c>
      <c r="Y59" s="53">
        <f t="shared" si="1"/>
        <v>6908.1226799999995</v>
      </c>
      <c r="Z59" s="105"/>
    </row>
    <row r="60" spans="1:26" x14ac:dyDescent="0.25">
      <c r="A60" s="79"/>
      <c r="B60" s="38">
        <v>80610</v>
      </c>
      <c r="C60" s="38" t="s">
        <v>360</v>
      </c>
      <c r="D60" s="38" t="s">
        <v>361</v>
      </c>
      <c r="E60" s="39">
        <v>45135</v>
      </c>
      <c r="F60" s="40" t="s">
        <v>44</v>
      </c>
      <c r="G60" s="38" t="s">
        <v>0</v>
      </c>
      <c r="H60" s="41" t="s">
        <v>84</v>
      </c>
      <c r="I60" s="42" t="s">
        <v>0</v>
      </c>
      <c r="J60" s="38" t="s">
        <v>3</v>
      </c>
      <c r="K60" s="43">
        <v>0.32</v>
      </c>
      <c r="L60" s="43">
        <v>0.39</v>
      </c>
      <c r="M60" s="43">
        <v>0.4</v>
      </c>
      <c r="N60" s="44">
        <v>1</v>
      </c>
      <c r="O60" s="44">
        <v>6</v>
      </c>
      <c r="P60" s="45">
        <v>15</v>
      </c>
      <c r="Q60" s="46">
        <v>0.93</v>
      </c>
      <c r="R60" s="47">
        <v>44.47</v>
      </c>
      <c r="S60" s="46">
        <v>811977.7</v>
      </c>
      <c r="T60" s="48">
        <f t="shared" si="0"/>
        <v>6820.6126799999993</v>
      </c>
      <c r="U60" s="49">
        <v>7.34</v>
      </c>
      <c r="V60" s="50" t="s">
        <v>64</v>
      </c>
      <c r="W60" s="51">
        <f t="shared" si="7"/>
        <v>35.699999999999996</v>
      </c>
      <c r="X60" s="52">
        <v>0</v>
      </c>
      <c r="Y60" s="53">
        <f t="shared" si="1"/>
        <v>6908.1226799999995</v>
      </c>
      <c r="Z60" s="105"/>
    </row>
    <row r="61" spans="1:26" x14ac:dyDescent="0.25">
      <c r="A61" s="79"/>
      <c r="B61" s="38">
        <v>79132</v>
      </c>
      <c r="C61" s="38" t="s">
        <v>362</v>
      </c>
      <c r="D61" s="38" t="s">
        <v>363</v>
      </c>
      <c r="E61" s="39">
        <v>45125</v>
      </c>
      <c r="F61" s="40" t="s">
        <v>44</v>
      </c>
      <c r="G61" s="38" t="s">
        <v>0</v>
      </c>
      <c r="H61" s="41" t="s">
        <v>84</v>
      </c>
      <c r="I61" s="42" t="s">
        <v>0</v>
      </c>
      <c r="J61" s="38" t="s">
        <v>3</v>
      </c>
      <c r="K61" s="43">
        <v>0.25</v>
      </c>
      <c r="L61" s="43">
        <v>0.15</v>
      </c>
      <c r="M61" s="43">
        <v>0.43</v>
      </c>
      <c r="N61" s="44">
        <v>1</v>
      </c>
      <c r="O61" s="44">
        <v>1</v>
      </c>
      <c r="P61" s="45">
        <v>5</v>
      </c>
      <c r="Q61" s="46">
        <v>0.93</v>
      </c>
      <c r="R61" s="47">
        <v>44.47</v>
      </c>
      <c r="S61" s="46">
        <v>133968.31</v>
      </c>
      <c r="T61" s="48">
        <f t="shared" si="0"/>
        <v>1125.3338039999999</v>
      </c>
      <c r="U61" s="49">
        <v>7.34</v>
      </c>
      <c r="V61" s="50" t="s">
        <v>64</v>
      </c>
      <c r="W61" s="51">
        <f t="shared" si="7"/>
        <v>11.899999999999999</v>
      </c>
      <c r="X61" s="52">
        <v>0</v>
      </c>
      <c r="Y61" s="53">
        <f t="shared" si="1"/>
        <v>1189.0438039999999</v>
      </c>
      <c r="Z61" s="105"/>
    </row>
    <row r="62" spans="1:26" x14ac:dyDescent="0.25">
      <c r="A62" s="79"/>
      <c r="B62" s="38">
        <v>79308</v>
      </c>
      <c r="C62" s="38" t="s">
        <v>364</v>
      </c>
      <c r="D62" s="38" t="s">
        <v>365</v>
      </c>
      <c r="E62" s="39">
        <v>45126</v>
      </c>
      <c r="F62" s="40" t="s">
        <v>44</v>
      </c>
      <c r="G62" s="38" t="s">
        <v>0</v>
      </c>
      <c r="H62" s="41" t="s">
        <v>366</v>
      </c>
      <c r="I62" s="42" t="s">
        <v>0</v>
      </c>
      <c r="J62" s="38" t="s">
        <v>3</v>
      </c>
      <c r="K62" s="43">
        <v>0.21</v>
      </c>
      <c r="L62" s="43">
        <v>0.35</v>
      </c>
      <c r="M62" s="43">
        <v>0.22</v>
      </c>
      <c r="N62" s="44">
        <v>1</v>
      </c>
      <c r="O62" s="44">
        <v>1</v>
      </c>
      <c r="P62" s="45">
        <v>5</v>
      </c>
      <c r="Q62" s="46">
        <v>0.93</v>
      </c>
      <c r="R62" s="47">
        <v>44.47</v>
      </c>
      <c r="S62" s="46">
        <v>78820.81</v>
      </c>
      <c r="T62" s="48">
        <f t="shared" si="0"/>
        <v>662.09480399999995</v>
      </c>
      <c r="U62" s="49">
        <v>7.34</v>
      </c>
      <c r="V62" s="50" t="s">
        <v>64</v>
      </c>
      <c r="W62" s="51">
        <f t="shared" si="7"/>
        <v>11.899999999999999</v>
      </c>
      <c r="X62" s="52">
        <v>0</v>
      </c>
      <c r="Y62" s="53">
        <f t="shared" si="1"/>
        <v>725.80480399999999</v>
      </c>
      <c r="Z62" s="105"/>
    </row>
    <row r="63" spans="1:26" x14ac:dyDescent="0.25">
      <c r="A63" s="79"/>
      <c r="B63" s="38">
        <v>79369</v>
      </c>
      <c r="C63" s="38" t="s">
        <v>367</v>
      </c>
      <c r="D63" s="38" t="s">
        <v>368</v>
      </c>
      <c r="E63" s="39">
        <v>45126</v>
      </c>
      <c r="F63" s="40" t="s">
        <v>44</v>
      </c>
      <c r="G63" s="38" t="s">
        <v>0</v>
      </c>
      <c r="H63" s="41" t="s">
        <v>369</v>
      </c>
      <c r="I63" s="42" t="s">
        <v>0</v>
      </c>
      <c r="J63" s="38" t="s">
        <v>3</v>
      </c>
      <c r="K63" s="43">
        <v>0.25</v>
      </c>
      <c r="L63" s="43">
        <v>0.15</v>
      </c>
      <c r="M63" s="43">
        <v>0.43</v>
      </c>
      <c r="N63" s="44">
        <v>1</v>
      </c>
      <c r="O63" s="44">
        <v>1</v>
      </c>
      <c r="P63" s="45">
        <v>5</v>
      </c>
      <c r="Q63" s="46">
        <v>0.93</v>
      </c>
      <c r="R63" s="47">
        <v>44.47</v>
      </c>
      <c r="S63" s="46">
        <v>66984.149999999994</v>
      </c>
      <c r="T63" s="48">
        <f t="shared" si="0"/>
        <v>562.66685999999993</v>
      </c>
      <c r="U63" s="49">
        <v>7.34</v>
      </c>
      <c r="V63" s="50" t="s">
        <v>64</v>
      </c>
      <c r="W63" s="51">
        <f t="shared" si="7"/>
        <v>11.899999999999999</v>
      </c>
      <c r="X63" s="52">
        <v>0</v>
      </c>
      <c r="Y63" s="53">
        <f t="shared" si="1"/>
        <v>626.37685999999997</v>
      </c>
      <c r="Z63" s="105"/>
    </row>
    <row r="64" spans="1:26" x14ac:dyDescent="0.25">
      <c r="A64" s="79"/>
      <c r="B64" s="38">
        <v>79519</v>
      </c>
      <c r="C64" s="38" t="s">
        <v>370</v>
      </c>
      <c r="D64" s="38" t="s">
        <v>371</v>
      </c>
      <c r="E64" s="39">
        <v>45127</v>
      </c>
      <c r="F64" s="40" t="s">
        <v>44</v>
      </c>
      <c r="G64" s="38" t="s">
        <v>0</v>
      </c>
      <c r="H64" s="41" t="s">
        <v>87</v>
      </c>
      <c r="I64" s="42" t="s">
        <v>0</v>
      </c>
      <c r="J64" s="38" t="s">
        <v>10</v>
      </c>
      <c r="K64" s="43">
        <v>0.32</v>
      </c>
      <c r="L64" s="43">
        <v>0.39</v>
      </c>
      <c r="M64" s="43">
        <v>0.4</v>
      </c>
      <c r="N64" s="44">
        <v>1</v>
      </c>
      <c r="O64" s="44">
        <v>8</v>
      </c>
      <c r="P64" s="45">
        <v>15</v>
      </c>
      <c r="Q64" s="46">
        <v>0.93</v>
      </c>
      <c r="R64" s="47">
        <v>44.47</v>
      </c>
      <c r="S64" s="46">
        <v>272892.52</v>
      </c>
      <c r="T64" s="48">
        <f t="shared" si="0"/>
        <v>2292.2971680000001</v>
      </c>
      <c r="U64" s="49">
        <v>7.34</v>
      </c>
      <c r="V64" s="50" t="s">
        <v>64</v>
      </c>
      <c r="W64" s="51">
        <f t="shared" si="7"/>
        <v>35.699999999999996</v>
      </c>
      <c r="X64" s="52">
        <f t="shared" ref="X64:X66" si="8">P64*2.06</f>
        <v>30.900000000000002</v>
      </c>
      <c r="Y64" s="53">
        <f t="shared" si="1"/>
        <v>2410.7071679999999</v>
      </c>
      <c r="Z64" s="105"/>
    </row>
    <row r="65" spans="1:26" x14ac:dyDescent="0.25">
      <c r="A65" s="79"/>
      <c r="B65" s="38">
        <v>79521</v>
      </c>
      <c r="C65" s="38" t="s">
        <v>372</v>
      </c>
      <c r="D65" s="38" t="s">
        <v>373</v>
      </c>
      <c r="E65" s="39">
        <v>45127</v>
      </c>
      <c r="F65" s="40" t="s">
        <v>44</v>
      </c>
      <c r="G65" s="38" t="s">
        <v>0</v>
      </c>
      <c r="H65" s="41" t="s">
        <v>160</v>
      </c>
      <c r="I65" s="42" t="s">
        <v>0</v>
      </c>
      <c r="J65" s="38" t="s">
        <v>10</v>
      </c>
      <c r="K65" s="43">
        <v>0.32</v>
      </c>
      <c r="L65" s="43">
        <v>0.39</v>
      </c>
      <c r="M65" s="43">
        <v>0.4</v>
      </c>
      <c r="N65" s="44">
        <v>1</v>
      </c>
      <c r="O65" s="44">
        <v>6</v>
      </c>
      <c r="P65" s="45">
        <v>15</v>
      </c>
      <c r="Q65" s="46">
        <v>0.93</v>
      </c>
      <c r="R65" s="47">
        <v>44.47</v>
      </c>
      <c r="S65" s="46">
        <v>109157.01</v>
      </c>
      <c r="T65" s="48">
        <f t="shared" si="0"/>
        <v>916.91888399999993</v>
      </c>
      <c r="U65" s="49">
        <v>7.34</v>
      </c>
      <c r="V65" s="50" t="s">
        <v>64</v>
      </c>
      <c r="W65" s="51">
        <f t="shared" si="7"/>
        <v>35.699999999999996</v>
      </c>
      <c r="X65" s="52">
        <f t="shared" si="8"/>
        <v>30.900000000000002</v>
      </c>
      <c r="Y65" s="53">
        <f t="shared" si="1"/>
        <v>1035.328884</v>
      </c>
      <c r="Z65" s="105"/>
    </row>
    <row r="66" spans="1:26" x14ac:dyDescent="0.25">
      <c r="A66" s="79"/>
      <c r="B66" s="38">
        <v>79522</v>
      </c>
      <c r="C66" s="38" t="s">
        <v>374</v>
      </c>
      <c r="D66" s="38" t="s">
        <v>375</v>
      </c>
      <c r="E66" s="39">
        <v>45127</v>
      </c>
      <c r="F66" s="40" t="s">
        <v>44</v>
      </c>
      <c r="G66" s="38" t="s">
        <v>0</v>
      </c>
      <c r="H66" s="41" t="s">
        <v>160</v>
      </c>
      <c r="I66" s="42" t="s">
        <v>0</v>
      </c>
      <c r="J66" s="38" t="s">
        <v>10</v>
      </c>
      <c r="K66" s="43">
        <v>0.32</v>
      </c>
      <c r="L66" s="43">
        <v>0.39</v>
      </c>
      <c r="M66" s="43">
        <v>0.4</v>
      </c>
      <c r="N66" s="44">
        <v>1</v>
      </c>
      <c r="O66" s="44">
        <v>6</v>
      </c>
      <c r="P66" s="45">
        <v>15</v>
      </c>
      <c r="Q66" s="46">
        <v>0.93</v>
      </c>
      <c r="R66" s="47">
        <v>44.47</v>
      </c>
      <c r="S66" s="46">
        <v>136446.26</v>
      </c>
      <c r="T66" s="48">
        <f t="shared" si="0"/>
        <v>1146.148584</v>
      </c>
      <c r="U66" s="49">
        <v>7.34</v>
      </c>
      <c r="V66" s="50" t="s">
        <v>64</v>
      </c>
      <c r="W66" s="51">
        <f t="shared" si="7"/>
        <v>35.699999999999996</v>
      </c>
      <c r="X66" s="52">
        <f t="shared" si="8"/>
        <v>30.900000000000002</v>
      </c>
      <c r="Y66" s="53">
        <f t="shared" si="1"/>
        <v>1264.5585840000001</v>
      </c>
      <c r="Z66" s="105"/>
    </row>
    <row r="67" spans="1:26" x14ac:dyDescent="0.25">
      <c r="A67" s="79"/>
      <c r="B67" s="38">
        <v>79556</v>
      </c>
      <c r="C67" s="38" t="s">
        <v>376</v>
      </c>
      <c r="D67" s="38" t="s">
        <v>377</v>
      </c>
      <c r="E67" s="39">
        <v>45127</v>
      </c>
      <c r="F67" s="40" t="s">
        <v>44</v>
      </c>
      <c r="G67" s="38" t="s">
        <v>0</v>
      </c>
      <c r="H67" s="41" t="s">
        <v>44</v>
      </c>
      <c r="I67" s="42" t="s">
        <v>0</v>
      </c>
      <c r="J67" s="38" t="s">
        <v>3</v>
      </c>
      <c r="K67" s="43">
        <v>0.32</v>
      </c>
      <c r="L67" s="43">
        <v>0.39</v>
      </c>
      <c r="M67" s="43">
        <v>0.4</v>
      </c>
      <c r="N67" s="44">
        <v>1</v>
      </c>
      <c r="O67" s="44">
        <v>7</v>
      </c>
      <c r="P67" s="45">
        <v>15</v>
      </c>
      <c r="Q67" s="46">
        <v>0.93</v>
      </c>
      <c r="R67" s="47">
        <v>44.47</v>
      </c>
      <c r="S67" s="46">
        <v>218314.01</v>
      </c>
      <c r="T67" s="48">
        <f t="shared" ref="T67:T130" si="9">S67*0.84%</f>
        <v>1833.8376839999999</v>
      </c>
      <c r="U67" s="49">
        <v>7.34</v>
      </c>
      <c r="V67" s="50" t="s">
        <v>64</v>
      </c>
      <c r="W67" s="51">
        <f t="shared" si="7"/>
        <v>35.699999999999996</v>
      </c>
      <c r="X67" s="52">
        <v>0</v>
      </c>
      <c r="Y67" s="53">
        <f t="shared" si="1"/>
        <v>1921.3476839999998</v>
      </c>
      <c r="Z67" s="105"/>
    </row>
    <row r="68" spans="1:26" x14ac:dyDescent="0.25">
      <c r="A68" s="79"/>
      <c r="B68" s="38">
        <v>79568</v>
      </c>
      <c r="C68" s="38" t="s">
        <v>378</v>
      </c>
      <c r="D68" s="38" t="s">
        <v>379</v>
      </c>
      <c r="E68" s="39">
        <v>45127</v>
      </c>
      <c r="F68" s="40" t="s">
        <v>62</v>
      </c>
      <c r="G68" s="38" t="s">
        <v>15</v>
      </c>
      <c r="H68" s="41" t="s">
        <v>240</v>
      </c>
      <c r="I68" s="42" t="s">
        <v>15</v>
      </c>
      <c r="J68" s="38" t="s">
        <v>10</v>
      </c>
      <c r="K68" s="43">
        <v>0.39</v>
      </c>
      <c r="L68" s="43">
        <v>0.32</v>
      </c>
      <c r="M68" s="43">
        <v>0.4</v>
      </c>
      <c r="N68" s="44">
        <v>1</v>
      </c>
      <c r="O68" s="44">
        <v>1</v>
      </c>
      <c r="P68" s="45">
        <v>15</v>
      </c>
      <c r="Q68" s="46">
        <v>1.21</v>
      </c>
      <c r="R68" s="47">
        <v>44.47</v>
      </c>
      <c r="S68" s="46">
        <v>119874.72</v>
      </c>
      <c r="T68" s="48">
        <f t="shared" si="9"/>
        <v>1006.947648</v>
      </c>
      <c r="U68" s="49">
        <v>7.34</v>
      </c>
      <c r="V68" s="50" t="s">
        <v>45</v>
      </c>
      <c r="W68" s="51">
        <v>0</v>
      </c>
      <c r="X68" s="52">
        <f>P68*2.06</f>
        <v>30.900000000000002</v>
      </c>
      <c r="Y68" s="53">
        <f t="shared" ref="Y68:Y131" si="10">R68+T68+U68+W68+X68</f>
        <v>1089.6576479999999</v>
      </c>
      <c r="Z68" s="105"/>
    </row>
    <row r="69" spans="1:26" x14ac:dyDescent="0.25">
      <c r="A69" s="79"/>
      <c r="B69" s="38">
        <v>79616</v>
      </c>
      <c r="C69" s="38" t="s">
        <v>380</v>
      </c>
      <c r="D69" s="38" t="s">
        <v>381</v>
      </c>
      <c r="E69" s="39">
        <v>45128</v>
      </c>
      <c r="F69" s="40" t="s">
        <v>44</v>
      </c>
      <c r="G69" s="38" t="s">
        <v>0</v>
      </c>
      <c r="H69" s="41" t="s">
        <v>382</v>
      </c>
      <c r="I69" s="42" t="s">
        <v>0</v>
      </c>
      <c r="J69" s="38" t="s">
        <v>3</v>
      </c>
      <c r="K69" s="43">
        <v>0.32</v>
      </c>
      <c r="L69" s="43">
        <v>0.39</v>
      </c>
      <c r="M69" s="43">
        <v>0.4</v>
      </c>
      <c r="N69" s="44">
        <v>1</v>
      </c>
      <c r="O69" s="44">
        <v>6</v>
      </c>
      <c r="P69" s="45">
        <v>15</v>
      </c>
      <c r="Q69" s="46">
        <v>0.93</v>
      </c>
      <c r="R69" s="47">
        <v>44.47</v>
      </c>
      <c r="S69" s="46">
        <v>81867.759999999995</v>
      </c>
      <c r="T69" s="48">
        <f t="shared" si="9"/>
        <v>687.68918399999995</v>
      </c>
      <c r="U69" s="49">
        <v>7.34</v>
      </c>
      <c r="V69" s="50" t="s">
        <v>64</v>
      </c>
      <c r="W69" s="51">
        <f t="shared" ref="W69:W80" si="11">P69*2.38</f>
        <v>35.699999999999996</v>
      </c>
      <c r="X69" s="52">
        <v>0</v>
      </c>
      <c r="Y69" s="53">
        <f t="shared" si="10"/>
        <v>775.19918400000006</v>
      </c>
      <c r="Z69" s="105"/>
    </row>
    <row r="70" spans="1:26" x14ac:dyDescent="0.25">
      <c r="A70" s="79"/>
      <c r="B70" s="38">
        <v>79617</v>
      </c>
      <c r="C70" s="38" t="s">
        <v>383</v>
      </c>
      <c r="D70" s="38" t="s">
        <v>384</v>
      </c>
      <c r="E70" s="39">
        <v>45128</v>
      </c>
      <c r="F70" s="40" t="s">
        <v>44</v>
      </c>
      <c r="G70" s="38" t="s">
        <v>0</v>
      </c>
      <c r="H70" s="41" t="s">
        <v>162</v>
      </c>
      <c r="I70" s="42" t="s">
        <v>0</v>
      </c>
      <c r="J70" s="38" t="s">
        <v>3</v>
      </c>
      <c r="K70" s="43">
        <v>0.32</v>
      </c>
      <c r="L70" s="43">
        <v>0.39</v>
      </c>
      <c r="M70" s="43">
        <v>0.4</v>
      </c>
      <c r="N70" s="44">
        <v>1</v>
      </c>
      <c r="O70" s="44">
        <v>6</v>
      </c>
      <c r="P70" s="45">
        <v>15</v>
      </c>
      <c r="Q70" s="46">
        <v>0.93</v>
      </c>
      <c r="R70" s="47">
        <v>44.47</v>
      </c>
      <c r="S70" s="46">
        <v>109157.01</v>
      </c>
      <c r="T70" s="48">
        <f t="shared" si="9"/>
        <v>916.91888399999993</v>
      </c>
      <c r="U70" s="49">
        <v>7.34</v>
      </c>
      <c r="V70" s="50" t="s">
        <v>64</v>
      </c>
      <c r="W70" s="51">
        <f t="shared" si="11"/>
        <v>35.699999999999996</v>
      </c>
      <c r="X70" s="52">
        <v>0</v>
      </c>
      <c r="Y70" s="53">
        <f t="shared" si="10"/>
        <v>1004.428884</v>
      </c>
      <c r="Z70" s="105"/>
    </row>
    <row r="71" spans="1:26" x14ac:dyDescent="0.25">
      <c r="A71" s="79"/>
      <c r="B71" s="38">
        <v>79618</v>
      </c>
      <c r="C71" s="38" t="s">
        <v>385</v>
      </c>
      <c r="D71" s="38" t="s">
        <v>386</v>
      </c>
      <c r="E71" s="39">
        <v>45128</v>
      </c>
      <c r="F71" s="40" t="s">
        <v>44</v>
      </c>
      <c r="G71" s="38" t="s">
        <v>0</v>
      </c>
      <c r="H71" s="41" t="s">
        <v>387</v>
      </c>
      <c r="I71" s="42" t="s">
        <v>0</v>
      </c>
      <c r="J71" s="38" t="s">
        <v>10</v>
      </c>
      <c r="K71" s="43">
        <v>0.32</v>
      </c>
      <c r="L71" s="43">
        <v>0.39</v>
      </c>
      <c r="M71" s="43">
        <v>0.4</v>
      </c>
      <c r="N71" s="44">
        <v>1</v>
      </c>
      <c r="O71" s="44">
        <v>6</v>
      </c>
      <c r="P71" s="45">
        <v>15</v>
      </c>
      <c r="Q71" s="46">
        <v>0.93</v>
      </c>
      <c r="R71" s="47">
        <v>44.47</v>
      </c>
      <c r="S71" s="46">
        <v>109157.01</v>
      </c>
      <c r="T71" s="48">
        <f t="shared" si="9"/>
        <v>916.91888399999993</v>
      </c>
      <c r="U71" s="49">
        <v>7.34</v>
      </c>
      <c r="V71" s="50" t="s">
        <v>64</v>
      </c>
      <c r="W71" s="51">
        <f t="shared" si="11"/>
        <v>35.699999999999996</v>
      </c>
      <c r="X71" s="52">
        <f>P71*2.06</f>
        <v>30.900000000000002</v>
      </c>
      <c r="Y71" s="53">
        <f t="shared" si="10"/>
        <v>1035.328884</v>
      </c>
      <c r="Z71" s="105"/>
    </row>
    <row r="72" spans="1:26" x14ac:dyDescent="0.25">
      <c r="A72" s="79"/>
      <c r="B72" s="38">
        <v>79619</v>
      </c>
      <c r="C72" s="38" t="s">
        <v>388</v>
      </c>
      <c r="D72" s="38" t="s">
        <v>389</v>
      </c>
      <c r="E72" s="39">
        <v>45128</v>
      </c>
      <c r="F72" s="40" t="s">
        <v>44</v>
      </c>
      <c r="G72" s="38" t="s">
        <v>0</v>
      </c>
      <c r="H72" s="41" t="s">
        <v>211</v>
      </c>
      <c r="I72" s="42" t="s">
        <v>0</v>
      </c>
      <c r="J72" s="38" t="s">
        <v>3</v>
      </c>
      <c r="K72" s="43">
        <v>0.32</v>
      </c>
      <c r="L72" s="43">
        <v>0.39</v>
      </c>
      <c r="M72" s="43">
        <v>0.4</v>
      </c>
      <c r="N72" s="44">
        <v>1</v>
      </c>
      <c r="O72" s="44">
        <v>7</v>
      </c>
      <c r="P72" s="45">
        <v>15</v>
      </c>
      <c r="Q72" s="46">
        <v>0.93</v>
      </c>
      <c r="R72" s="47">
        <v>44.47</v>
      </c>
      <c r="S72" s="46">
        <v>163735.51</v>
      </c>
      <c r="T72" s="48">
        <f t="shared" si="9"/>
        <v>1375.3782839999999</v>
      </c>
      <c r="U72" s="49">
        <v>7.34</v>
      </c>
      <c r="V72" s="50" t="s">
        <v>64</v>
      </c>
      <c r="W72" s="51">
        <f t="shared" si="11"/>
        <v>35.699999999999996</v>
      </c>
      <c r="X72" s="52">
        <v>0</v>
      </c>
      <c r="Y72" s="53">
        <f t="shared" si="10"/>
        <v>1462.8882839999999</v>
      </c>
      <c r="Z72" s="105"/>
    </row>
    <row r="73" spans="1:26" x14ac:dyDescent="0.25">
      <c r="A73" s="79"/>
      <c r="B73" s="38">
        <v>79628</v>
      </c>
      <c r="C73" s="38" t="s">
        <v>390</v>
      </c>
      <c r="D73" s="38" t="s">
        <v>391</v>
      </c>
      <c r="E73" s="39">
        <v>45128</v>
      </c>
      <c r="F73" s="40" t="s">
        <v>44</v>
      </c>
      <c r="G73" s="38" t="s">
        <v>0</v>
      </c>
      <c r="H73" s="41" t="s">
        <v>84</v>
      </c>
      <c r="I73" s="42" t="s">
        <v>0</v>
      </c>
      <c r="J73" s="38" t="s">
        <v>3</v>
      </c>
      <c r="K73" s="43">
        <v>0.25</v>
      </c>
      <c r="L73" s="43">
        <v>0.15</v>
      </c>
      <c r="M73" s="43">
        <v>0.43</v>
      </c>
      <c r="N73" s="44">
        <v>2</v>
      </c>
      <c r="O73" s="44">
        <v>2</v>
      </c>
      <c r="P73" s="45">
        <v>10</v>
      </c>
      <c r="Q73" s="46">
        <v>0.93</v>
      </c>
      <c r="R73" s="47">
        <v>44.47</v>
      </c>
      <c r="S73" s="46">
        <v>50701.85</v>
      </c>
      <c r="T73" s="48">
        <f t="shared" si="9"/>
        <v>425.89553999999998</v>
      </c>
      <c r="U73" s="49">
        <v>7.34</v>
      </c>
      <c r="V73" s="50" t="s">
        <v>64</v>
      </c>
      <c r="W73" s="51">
        <f t="shared" si="11"/>
        <v>23.799999999999997</v>
      </c>
      <c r="X73" s="52">
        <v>0</v>
      </c>
      <c r="Y73" s="53">
        <f t="shared" si="10"/>
        <v>501.50554</v>
      </c>
      <c r="Z73" s="105"/>
    </row>
    <row r="74" spans="1:26" x14ac:dyDescent="0.25">
      <c r="A74" s="79"/>
      <c r="B74" s="38">
        <v>79643</v>
      </c>
      <c r="C74" s="38" t="s">
        <v>392</v>
      </c>
      <c r="D74" s="38" t="s">
        <v>393</v>
      </c>
      <c r="E74" s="39">
        <v>45128</v>
      </c>
      <c r="F74" s="40" t="s">
        <v>44</v>
      </c>
      <c r="G74" s="38" t="s">
        <v>0</v>
      </c>
      <c r="H74" s="41" t="s">
        <v>84</v>
      </c>
      <c r="I74" s="42" t="s">
        <v>0</v>
      </c>
      <c r="J74" s="38" t="s">
        <v>3</v>
      </c>
      <c r="K74" s="43">
        <v>0.32</v>
      </c>
      <c r="L74" s="43">
        <v>0.39</v>
      </c>
      <c r="M74" s="43">
        <v>0.4</v>
      </c>
      <c r="N74" s="44">
        <v>1</v>
      </c>
      <c r="O74" s="44">
        <v>6</v>
      </c>
      <c r="P74" s="45">
        <v>15</v>
      </c>
      <c r="Q74" s="46">
        <v>0.93</v>
      </c>
      <c r="R74" s="47">
        <v>44.47</v>
      </c>
      <c r="S74" s="46">
        <v>109157.01</v>
      </c>
      <c r="T74" s="48">
        <f t="shared" si="9"/>
        <v>916.91888399999993</v>
      </c>
      <c r="U74" s="49">
        <v>7.34</v>
      </c>
      <c r="V74" s="50" t="s">
        <v>64</v>
      </c>
      <c r="W74" s="51">
        <f t="shared" si="11"/>
        <v>35.699999999999996</v>
      </c>
      <c r="X74" s="52">
        <v>0</v>
      </c>
      <c r="Y74" s="53">
        <f t="shared" si="10"/>
        <v>1004.428884</v>
      </c>
      <c r="Z74" s="105"/>
    </row>
    <row r="75" spans="1:26" x14ac:dyDescent="0.25">
      <c r="A75" s="79"/>
      <c r="B75" s="38">
        <v>80608</v>
      </c>
      <c r="C75" s="38" t="s">
        <v>394</v>
      </c>
      <c r="D75" s="38" t="s">
        <v>395</v>
      </c>
      <c r="E75" s="39">
        <v>45135</v>
      </c>
      <c r="F75" s="40" t="s">
        <v>44</v>
      </c>
      <c r="G75" s="38" t="s">
        <v>0</v>
      </c>
      <c r="H75" s="41" t="s">
        <v>98</v>
      </c>
      <c r="I75" s="42" t="s">
        <v>0</v>
      </c>
      <c r="J75" s="38" t="s">
        <v>10</v>
      </c>
      <c r="K75" s="43">
        <v>0.32</v>
      </c>
      <c r="L75" s="43">
        <v>0.39</v>
      </c>
      <c r="M75" s="43">
        <v>0.4</v>
      </c>
      <c r="N75" s="44">
        <v>1</v>
      </c>
      <c r="O75" s="44">
        <v>6</v>
      </c>
      <c r="P75" s="45">
        <v>15</v>
      </c>
      <c r="Q75" s="46">
        <v>0.93</v>
      </c>
      <c r="R75" s="47">
        <v>44.47</v>
      </c>
      <c r="S75" s="46">
        <v>811977.7</v>
      </c>
      <c r="T75" s="48">
        <f t="shared" si="9"/>
        <v>6820.6126799999993</v>
      </c>
      <c r="U75" s="49">
        <v>7.34</v>
      </c>
      <c r="V75" s="50" t="s">
        <v>64</v>
      </c>
      <c r="W75" s="51">
        <f t="shared" si="11"/>
        <v>35.699999999999996</v>
      </c>
      <c r="X75" s="52">
        <f t="shared" ref="X75:X76" si="12">P75*2.06</f>
        <v>30.900000000000002</v>
      </c>
      <c r="Y75" s="53">
        <f t="shared" si="10"/>
        <v>6939.0226799999991</v>
      </c>
      <c r="Z75" s="105"/>
    </row>
    <row r="76" spans="1:26" x14ac:dyDescent="0.25">
      <c r="A76" s="79"/>
      <c r="B76" s="38">
        <v>80362</v>
      </c>
      <c r="C76" s="38" t="s">
        <v>396</v>
      </c>
      <c r="D76" s="38" t="s">
        <v>397</v>
      </c>
      <c r="E76" s="39">
        <v>45133</v>
      </c>
      <c r="F76" s="40" t="s">
        <v>44</v>
      </c>
      <c r="G76" s="38" t="s">
        <v>0</v>
      </c>
      <c r="H76" s="41" t="s">
        <v>398</v>
      </c>
      <c r="I76" s="42" t="s">
        <v>0</v>
      </c>
      <c r="J76" s="38" t="s">
        <v>10</v>
      </c>
      <c r="K76" s="43">
        <v>0.32</v>
      </c>
      <c r="L76" s="43">
        <v>0.39</v>
      </c>
      <c r="M76" s="43">
        <v>0.4</v>
      </c>
      <c r="N76" s="44">
        <v>1</v>
      </c>
      <c r="O76" s="44">
        <v>6</v>
      </c>
      <c r="P76" s="45">
        <v>15</v>
      </c>
      <c r="Q76" s="46">
        <v>0.93</v>
      </c>
      <c r="R76" s="47">
        <v>44.47</v>
      </c>
      <c r="S76" s="46">
        <v>811977.7</v>
      </c>
      <c r="T76" s="48">
        <f t="shared" si="9"/>
        <v>6820.6126799999993</v>
      </c>
      <c r="U76" s="49">
        <v>7.34</v>
      </c>
      <c r="V76" s="50" t="s">
        <v>64</v>
      </c>
      <c r="W76" s="51">
        <f t="shared" si="11"/>
        <v>35.699999999999996</v>
      </c>
      <c r="X76" s="52">
        <f t="shared" si="12"/>
        <v>30.900000000000002</v>
      </c>
      <c r="Y76" s="53">
        <f t="shared" si="10"/>
        <v>6939.0226799999991</v>
      </c>
      <c r="Z76" s="105"/>
    </row>
    <row r="77" spans="1:26" x14ac:dyDescent="0.25">
      <c r="A77" s="79"/>
      <c r="B77" s="38">
        <v>79948</v>
      </c>
      <c r="C77" s="38" t="s">
        <v>399</v>
      </c>
      <c r="D77" s="38" t="s">
        <v>400</v>
      </c>
      <c r="E77" s="39">
        <v>45131</v>
      </c>
      <c r="F77" s="40" t="s">
        <v>44</v>
      </c>
      <c r="G77" s="38" t="s">
        <v>0</v>
      </c>
      <c r="H77" s="41" t="s">
        <v>84</v>
      </c>
      <c r="I77" s="42" t="s">
        <v>0</v>
      </c>
      <c r="J77" s="38" t="s">
        <v>3</v>
      </c>
      <c r="K77" s="43">
        <v>0.32</v>
      </c>
      <c r="L77" s="43">
        <v>0.39</v>
      </c>
      <c r="M77" s="43">
        <v>0.4</v>
      </c>
      <c r="N77" s="44">
        <v>1</v>
      </c>
      <c r="O77" s="44">
        <v>5</v>
      </c>
      <c r="P77" s="45">
        <v>15</v>
      </c>
      <c r="Q77" s="46">
        <v>0.93</v>
      </c>
      <c r="R77" s="47">
        <v>44.47</v>
      </c>
      <c r="S77" s="46">
        <v>494860.36</v>
      </c>
      <c r="T77" s="48">
        <f t="shared" si="9"/>
        <v>4156.8270239999993</v>
      </c>
      <c r="U77" s="49">
        <v>7.34</v>
      </c>
      <c r="V77" s="50" t="s">
        <v>64</v>
      </c>
      <c r="W77" s="51">
        <f t="shared" si="11"/>
        <v>35.699999999999996</v>
      </c>
      <c r="X77" s="52">
        <v>0</v>
      </c>
      <c r="Y77" s="53">
        <f t="shared" si="10"/>
        <v>4244.3370239999995</v>
      </c>
      <c r="Z77" s="105"/>
    </row>
    <row r="78" spans="1:26" x14ac:dyDescent="0.25">
      <c r="A78" s="79"/>
      <c r="B78" s="38">
        <v>80822</v>
      </c>
      <c r="C78" s="38" t="s">
        <v>401</v>
      </c>
      <c r="D78" s="38" t="s">
        <v>402</v>
      </c>
      <c r="E78" s="39">
        <v>45138</v>
      </c>
      <c r="F78" s="40" t="s">
        <v>44</v>
      </c>
      <c r="G78" s="38" t="s">
        <v>0</v>
      </c>
      <c r="H78" s="41" t="s">
        <v>44</v>
      </c>
      <c r="I78" s="42" t="s">
        <v>0</v>
      </c>
      <c r="J78" s="38" t="s">
        <v>3</v>
      </c>
      <c r="K78" s="43">
        <v>0.2</v>
      </c>
      <c r="L78" s="43">
        <v>0.2</v>
      </c>
      <c r="M78" s="43">
        <v>0.2</v>
      </c>
      <c r="N78" s="44">
        <v>2</v>
      </c>
      <c r="O78" s="44">
        <v>1</v>
      </c>
      <c r="P78" s="45">
        <v>5</v>
      </c>
      <c r="Q78" s="46">
        <v>0.93</v>
      </c>
      <c r="R78" s="47">
        <v>44.47</v>
      </c>
      <c r="S78" s="46">
        <v>257015.33</v>
      </c>
      <c r="T78" s="48">
        <f t="shared" si="9"/>
        <v>2158.9287719999998</v>
      </c>
      <c r="U78" s="49">
        <v>7.34</v>
      </c>
      <c r="V78" s="50" t="s">
        <v>64</v>
      </c>
      <c r="W78" s="51">
        <f t="shared" si="11"/>
        <v>11.899999999999999</v>
      </c>
      <c r="X78" s="52">
        <v>0</v>
      </c>
      <c r="Y78" s="53">
        <f t="shared" si="10"/>
        <v>2222.6387719999998</v>
      </c>
      <c r="Z78" s="105"/>
    </row>
    <row r="79" spans="1:26" x14ac:dyDescent="0.25">
      <c r="A79" s="79"/>
      <c r="B79" s="38">
        <v>79874</v>
      </c>
      <c r="C79" s="38" t="s">
        <v>403</v>
      </c>
      <c r="D79" s="38" t="s">
        <v>404</v>
      </c>
      <c r="E79" s="39">
        <v>45130</v>
      </c>
      <c r="F79" s="40" t="s">
        <v>44</v>
      </c>
      <c r="G79" s="38" t="s">
        <v>0</v>
      </c>
      <c r="H79" s="41" t="s">
        <v>166</v>
      </c>
      <c r="I79" s="42" t="s">
        <v>0</v>
      </c>
      <c r="J79" s="38" t="s">
        <v>3</v>
      </c>
      <c r="K79" s="43">
        <v>0.25</v>
      </c>
      <c r="L79" s="43">
        <v>0.15</v>
      </c>
      <c r="M79" s="43">
        <v>0.43</v>
      </c>
      <c r="N79" s="44">
        <v>1</v>
      </c>
      <c r="O79" s="44">
        <v>1</v>
      </c>
      <c r="P79" s="45">
        <v>5</v>
      </c>
      <c r="Q79" s="46">
        <v>0.93</v>
      </c>
      <c r="R79" s="47">
        <v>44.47</v>
      </c>
      <c r="S79" s="46">
        <v>55446.71</v>
      </c>
      <c r="T79" s="48">
        <f t="shared" si="9"/>
        <v>465.75236399999994</v>
      </c>
      <c r="U79" s="49">
        <v>7.34</v>
      </c>
      <c r="V79" s="50" t="s">
        <v>64</v>
      </c>
      <c r="W79" s="51">
        <f t="shared" si="11"/>
        <v>11.899999999999999</v>
      </c>
      <c r="X79" s="52">
        <v>0</v>
      </c>
      <c r="Y79" s="53">
        <f t="shared" si="10"/>
        <v>529.46236399999998</v>
      </c>
      <c r="Z79" s="105"/>
    </row>
    <row r="80" spans="1:26" x14ac:dyDescent="0.25">
      <c r="A80" s="80"/>
      <c r="B80" s="38">
        <v>79873</v>
      </c>
      <c r="C80" s="38" t="s">
        <v>405</v>
      </c>
      <c r="D80" s="38" t="s">
        <v>406</v>
      </c>
      <c r="E80" s="39">
        <v>45130</v>
      </c>
      <c r="F80" s="40" t="s">
        <v>44</v>
      </c>
      <c r="G80" s="38" t="s">
        <v>0</v>
      </c>
      <c r="H80" s="41" t="s">
        <v>127</v>
      </c>
      <c r="I80" s="42" t="s">
        <v>0</v>
      </c>
      <c r="J80" s="38" t="s">
        <v>3</v>
      </c>
      <c r="K80" s="43">
        <v>0.25</v>
      </c>
      <c r="L80" s="43">
        <v>0.15</v>
      </c>
      <c r="M80" s="43">
        <v>0.43</v>
      </c>
      <c r="N80" s="44">
        <v>1</v>
      </c>
      <c r="O80" s="44">
        <v>1</v>
      </c>
      <c r="P80" s="45">
        <v>5</v>
      </c>
      <c r="Q80" s="46">
        <v>0.93</v>
      </c>
      <c r="R80" s="47">
        <v>44.47</v>
      </c>
      <c r="S80" s="46">
        <v>55446.71</v>
      </c>
      <c r="T80" s="48">
        <f t="shared" si="9"/>
        <v>465.75236399999994</v>
      </c>
      <c r="U80" s="49">
        <v>7.34</v>
      </c>
      <c r="V80" s="50" t="s">
        <v>64</v>
      </c>
      <c r="W80" s="51">
        <f t="shared" si="11"/>
        <v>11.899999999999999</v>
      </c>
      <c r="X80" s="52">
        <v>0</v>
      </c>
      <c r="Y80" s="53">
        <f t="shared" si="10"/>
        <v>529.46236399999998</v>
      </c>
      <c r="Z80" s="106"/>
    </row>
    <row r="81" spans="1:26" x14ac:dyDescent="0.25">
      <c r="A81" s="81">
        <v>4543</v>
      </c>
      <c r="B81" s="54">
        <v>79520</v>
      </c>
      <c r="C81" s="54" t="s">
        <v>407</v>
      </c>
      <c r="D81" s="54" t="s">
        <v>408</v>
      </c>
      <c r="E81" s="55">
        <v>45127</v>
      </c>
      <c r="F81" s="56" t="s">
        <v>44</v>
      </c>
      <c r="G81" s="54" t="s">
        <v>0</v>
      </c>
      <c r="H81" s="57" t="s">
        <v>369</v>
      </c>
      <c r="I81" s="58" t="s">
        <v>0</v>
      </c>
      <c r="J81" s="54" t="s">
        <v>3</v>
      </c>
      <c r="K81" s="59">
        <v>0.32</v>
      </c>
      <c r="L81" s="59">
        <v>0.39</v>
      </c>
      <c r="M81" s="59">
        <v>0.4</v>
      </c>
      <c r="N81" s="60">
        <v>1</v>
      </c>
      <c r="O81" s="60">
        <v>8</v>
      </c>
      <c r="P81" s="61">
        <v>15</v>
      </c>
      <c r="Q81" s="62">
        <v>0.93</v>
      </c>
      <c r="R81" s="63">
        <v>44.47</v>
      </c>
      <c r="S81" s="62">
        <v>9145.93</v>
      </c>
      <c r="T81" s="64">
        <f t="shared" si="9"/>
        <v>76.825811999999999</v>
      </c>
      <c r="U81" s="65">
        <v>7.34</v>
      </c>
      <c r="V81" s="66" t="s">
        <v>45</v>
      </c>
      <c r="W81" s="67">
        <v>0</v>
      </c>
      <c r="X81" s="68">
        <v>0</v>
      </c>
      <c r="Y81" s="69">
        <f t="shared" si="10"/>
        <v>128.63581199999999</v>
      </c>
      <c r="Z81" s="107" t="s">
        <v>3985</v>
      </c>
    </row>
    <row r="82" spans="1:26" x14ac:dyDescent="0.25">
      <c r="A82" s="82"/>
      <c r="B82" s="54">
        <v>79471</v>
      </c>
      <c r="C82" s="54" t="s">
        <v>409</v>
      </c>
      <c r="D82" s="54" t="s">
        <v>410</v>
      </c>
      <c r="E82" s="55">
        <v>45127</v>
      </c>
      <c r="F82" s="56" t="s">
        <v>44</v>
      </c>
      <c r="G82" s="54" t="s">
        <v>0</v>
      </c>
      <c r="H82" s="57" t="s">
        <v>86</v>
      </c>
      <c r="I82" s="58" t="s">
        <v>0</v>
      </c>
      <c r="J82" s="54" t="s">
        <v>3</v>
      </c>
      <c r="K82" s="59">
        <v>0.21</v>
      </c>
      <c r="L82" s="59">
        <v>0.35</v>
      </c>
      <c r="M82" s="59">
        <v>0.21</v>
      </c>
      <c r="N82" s="60">
        <v>1</v>
      </c>
      <c r="O82" s="60">
        <v>5</v>
      </c>
      <c r="P82" s="61">
        <v>5</v>
      </c>
      <c r="Q82" s="62">
        <v>0.93</v>
      </c>
      <c r="R82" s="63">
        <v>44.47</v>
      </c>
      <c r="S82" s="62">
        <v>1095.7</v>
      </c>
      <c r="T82" s="64">
        <f t="shared" si="9"/>
        <v>9.2038799999999998</v>
      </c>
      <c r="U82" s="65">
        <v>7.34</v>
      </c>
      <c r="V82" s="66" t="s">
        <v>45</v>
      </c>
      <c r="W82" s="67">
        <v>0</v>
      </c>
      <c r="X82" s="68">
        <v>0</v>
      </c>
      <c r="Y82" s="69">
        <f t="shared" si="10"/>
        <v>61.01388</v>
      </c>
      <c r="Z82" s="108"/>
    </row>
    <row r="83" spans="1:26" x14ac:dyDescent="0.25">
      <c r="A83" s="82"/>
      <c r="B83" s="54">
        <v>79435</v>
      </c>
      <c r="C83" s="54" t="s">
        <v>411</v>
      </c>
      <c r="D83" s="54" t="s">
        <v>412</v>
      </c>
      <c r="E83" s="55">
        <v>45126</v>
      </c>
      <c r="F83" s="56" t="s">
        <v>44</v>
      </c>
      <c r="G83" s="54" t="s">
        <v>0</v>
      </c>
      <c r="H83" s="57" t="s">
        <v>48</v>
      </c>
      <c r="I83" s="58" t="s">
        <v>9</v>
      </c>
      <c r="J83" s="54" t="s">
        <v>10</v>
      </c>
      <c r="K83" s="59">
        <v>0.34</v>
      </c>
      <c r="L83" s="59">
        <v>0.36</v>
      </c>
      <c r="M83" s="59">
        <v>0.36</v>
      </c>
      <c r="N83" s="60">
        <v>16</v>
      </c>
      <c r="O83" s="60">
        <v>250</v>
      </c>
      <c r="P83" s="61">
        <v>250</v>
      </c>
      <c r="Q83" s="62">
        <v>1.44</v>
      </c>
      <c r="R83" s="63">
        <v>360</v>
      </c>
      <c r="S83" s="62">
        <v>0.24</v>
      </c>
      <c r="T83" s="64">
        <f t="shared" si="9"/>
        <v>2.016E-3</v>
      </c>
      <c r="U83" s="65">
        <v>7.34</v>
      </c>
      <c r="V83" s="66" t="s">
        <v>45</v>
      </c>
      <c r="W83" s="67">
        <v>0</v>
      </c>
      <c r="X83" s="68">
        <f t="shared" ref="X83:X84" si="13">P83*2.06</f>
        <v>515</v>
      </c>
      <c r="Y83" s="69">
        <f t="shared" si="10"/>
        <v>882.34201600000006</v>
      </c>
      <c r="Z83" s="108"/>
    </row>
    <row r="84" spans="1:26" x14ac:dyDescent="0.25">
      <c r="A84" s="82"/>
      <c r="B84" s="54">
        <v>79434</v>
      </c>
      <c r="C84" s="54" t="s">
        <v>413</v>
      </c>
      <c r="D84" s="54" t="s">
        <v>414</v>
      </c>
      <c r="E84" s="55">
        <v>45126</v>
      </c>
      <c r="F84" s="56" t="s">
        <v>44</v>
      </c>
      <c r="G84" s="54" t="s">
        <v>0</v>
      </c>
      <c r="H84" s="57" t="s">
        <v>48</v>
      </c>
      <c r="I84" s="58" t="s">
        <v>9</v>
      </c>
      <c r="J84" s="54" t="s">
        <v>10</v>
      </c>
      <c r="K84" s="59">
        <v>0</v>
      </c>
      <c r="L84" s="59">
        <v>0</v>
      </c>
      <c r="M84" s="59">
        <v>0</v>
      </c>
      <c r="N84" s="60">
        <v>399</v>
      </c>
      <c r="O84" s="60">
        <v>2220</v>
      </c>
      <c r="P84" s="61">
        <v>2697</v>
      </c>
      <c r="Q84" s="62">
        <v>1.44</v>
      </c>
      <c r="R84" s="63">
        <v>3883.68</v>
      </c>
      <c r="S84" s="62">
        <v>13468407.52</v>
      </c>
      <c r="T84" s="64">
        <f t="shared" si="9"/>
        <v>113134.62316799999</v>
      </c>
      <c r="U84" s="65">
        <v>7.34</v>
      </c>
      <c r="V84" s="66" t="s">
        <v>45</v>
      </c>
      <c r="W84" s="67">
        <v>0</v>
      </c>
      <c r="X84" s="68">
        <f t="shared" si="13"/>
        <v>5555.82</v>
      </c>
      <c r="Y84" s="69">
        <f t="shared" si="10"/>
        <v>122581.46316799999</v>
      </c>
      <c r="Z84" s="108"/>
    </row>
    <row r="85" spans="1:26" x14ac:dyDescent="0.25">
      <c r="A85" s="82"/>
      <c r="B85" s="54">
        <v>79370</v>
      </c>
      <c r="C85" s="54" t="s">
        <v>415</v>
      </c>
      <c r="D85" s="54" t="s">
        <v>416</v>
      </c>
      <c r="E85" s="55">
        <v>45126</v>
      </c>
      <c r="F85" s="56" t="s">
        <v>44</v>
      </c>
      <c r="G85" s="54" t="s">
        <v>0</v>
      </c>
      <c r="H85" s="57" t="s">
        <v>84</v>
      </c>
      <c r="I85" s="58" t="s">
        <v>0</v>
      </c>
      <c r="J85" s="54" t="s">
        <v>3</v>
      </c>
      <c r="K85" s="59">
        <v>0.21</v>
      </c>
      <c r="L85" s="59">
        <v>0.35</v>
      </c>
      <c r="M85" s="59">
        <v>0.21</v>
      </c>
      <c r="N85" s="60">
        <v>1</v>
      </c>
      <c r="O85" s="60">
        <v>1</v>
      </c>
      <c r="P85" s="61">
        <v>5</v>
      </c>
      <c r="Q85" s="62">
        <v>0.93</v>
      </c>
      <c r="R85" s="63">
        <v>44.47</v>
      </c>
      <c r="S85" s="62">
        <v>1826.16</v>
      </c>
      <c r="T85" s="64">
        <f t="shared" si="9"/>
        <v>15.339744</v>
      </c>
      <c r="U85" s="65">
        <v>7.34</v>
      </c>
      <c r="V85" s="66" t="s">
        <v>45</v>
      </c>
      <c r="W85" s="67">
        <v>0</v>
      </c>
      <c r="X85" s="68">
        <v>0</v>
      </c>
      <c r="Y85" s="69">
        <f t="shared" si="10"/>
        <v>67.149743999999998</v>
      </c>
      <c r="Z85" s="108"/>
    </row>
    <row r="86" spans="1:26" x14ac:dyDescent="0.25">
      <c r="A86" s="82"/>
      <c r="B86" s="54">
        <v>79333</v>
      </c>
      <c r="C86" s="54" t="s">
        <v>417</v>
      </c>
      <c r="D86" s="54" t="s">
        <v>418</v>
      </c>
      <c r="E86" s="55">
        <v>45126</v>
      </c>
      <c r="F86" s="56" t="s">
        <v>44</v>
      </c>
      <c r="G86" s="54" t="s">
        <v>0</v>
      </c>
      <c r="H86" s="57" t="s">
        <v>84</v>
      </c>
      <c r="I86" s="58" t="s">
        <v>0</v>
      </c>
      <c r="J86" s="54" t="s">
        <v>3</v>
      </c>
      <c r="K86" s="59">
        <v>0.32</v>
      </c>
      <c r="L86" s="59">
        <v>0.39</v>
      </c>
      <c r="M86" s="59">
        <v>0.4</v>
      </c>
      <c r="N86" s="60">
        <v>1</v>
      </c>
      <c r="O86" s="60">
        <v>8</v>
      </c>
      <c r="P86" s="61">
        <v>15</v>
      </c>
      <c r="Q86" s="62">
        <v>0.93</v>
      </c>
      <c r="R86" s="63">
        <v>44.47</v>
      </c>
      <c r="S86" s="62">
        <v>9145.93</v>
      </c>
      <c r="T86" s="64">
        <f t="shared" si="9"/>
        <v>76.825811999999999</v>
      </c>
      <c r="U86" s="65">
        <v>7.34</v>
      </c>
      <c r="V86" s="66" t="s">
        <v>45</v>
      </c>
      <c r="W86" s="67">
        <v>0</v>
      </c>
      <c r="X86" s="68">
        <v>0</v>
      </c>
      <c r="Y86" s="69">
        <f t="shared" si="10"/>
        <v>128.63581199999999</v>
      </c>
      <c r="Z86" s="108"/>
    </row>
    <row r="87" spans="1:26" x14ac:dyDescent="0.25">
      <c r="A87" s="82"/>
      <c r="B87" s="54">
        <v>79313</v>
      </c>
      <c r="C87" s="54" t="s">
        <v>419</v>
      </c>
      <c r="D87" s="54" t="s">
        <v>420</v>
      </c>
      <c r="E87" s="55">
        <v>45126</v>
      </c>
      <c r="F87" s="56" t="s">
        <v>44</v>
      </c>
      <c r="G87" s="54" t="s">
        <v>0</v>
      </c>
      <c r="H87" s="57" t="s">
        <v>161</v>
      </c>
      <c r="I87" s="58" t="s">
        <v>16</v>
      </c>
      <c r="J87" s="54" t="s">
        <v>10</v>
      </c>
      <c r="K87" s="59">
        <v>0.32</v>
      </c>
      <c r="L87" s="59">
        <v>0.39</v>
      </c>
      <c r="M87" s="59">
        <v>0.4</v>
      </c>
      <c r="N87" s="60">
        <v>1</v>
      </c>
      <c r="O87" s="60">
        <v>7</v>
      </c>
      <c r="P87" s="61">
        <v>15</v>
      </c>
      <c r="Q87" s="62">
        <v>1.72</v>
      </c>
      <c r="R87" s="63">
        <v>44.47</v>
      </c>
      <c r="S87" s="62">
        <v>59749.49</v>
      </c>
      <c r="T87" s="64">
        <f t="shared" si="9"/>
        <v>501.89571599999994</v>
      </c>
      <c r="U87" s="65">
        <v>7.34</v>
      </c>
      <c r="V87" s="66" t="s">
        <v>45</v>
      </c>
      <c r="W87" s="67">
        <v>0</v>
      </c>
      <c r="X87" s="68">
        <f>P87*2.06</f>
        <v>30.900000000000002</v>
      </c>
      <c r="Y87" s="69">
        <f t="shared" si="10"/>
        <v>584.60571599999992</v>
      </c>
      <c r="Z87" s="108"/>
    </row>
    <row r="88" spans="1:26" x14ac:dyDescent="0.25">
      <c r="A88" s="82"/>
      <c r="B88" s="54">
        <v>79310</v>
      </c>
      <c r="C88" s="54" t="s">
        <v>421</v>
      </c>
      <c r="D88" s="54" t="s">
        <v>422</v>
      </c>
      <c r="E88" s="55">
        <v>45126</v>
      </c>
      <c r="F88" s="56" t="s">
        <v>44</v>
      </c>
      <c r="G88" s="54" t="s">
        <v>0</v>
      </c>
      <c r="H88" s="57" t="s">
        <v>84</v>
      </c>
      <c r="I88" s="58" t="s">
        <v>0</v>
      </c>
      <c r="J88" s="54" t="s">
        <v>3</v>
      </c>
      <c r="K88" s="59">
        <v>0</v>
      </c>
      <c r="L88" s="59">
        <v>0</v>
      </c>
      <c r="M88" s="59">
        <v>0</v>
      </c>
      <c r="N88" s="60">
        <v>986</v>
      </c>
      <c r="O88" s="60">
        <v>6313</v>
      </c>
      <c r="P88" s="61">
        <v>6313</v>
      </c>
      <c r="Q88" s="62">
        <v>0.93</v>
      </c>
      <c r="R88" s="63">
        <v>5871.09</v>
      </c>
      <c r="S88" s="62">
        <v>30943623.780000001</v>
      </c>
      <c r="T88" s="64">
        <f t="shared" si="9"/>
        <v>259926.43975200001</v>
      </c>
      <c r="U88" s="65">
        <v>7.34</v>
      </c>
      <c r="V88" s="66" t="s">
        <v>45</v>
      </c>
      <c r="W88" s="67">
        <v>0</v>
      </c>
      <c r="X88" s="68">
        <v>0</v>
      </c>
      <c r="Y88" s="69">
        <f t="shared" si="10"/>
        <v>265804.86975200003</v>
      </c>
      <c r="Z88" s="108"/>
    </row>
    <row r="89" spans="1:26" x14ac:dyDescent="0.25">
      <c r="A89" s="82"/>
      <c r="B89" s="54">
        <v>79309</v>
      </c>
      <c r="C89" s="54" t="s">
        <v>423</v>
      </c>
      <c r="D89" s="54" t="s">
        <v>424</v>
      </c>
      <c r="E89" s="55">
        <v>45126</v>
      </c>
      <c r="F89" s="56" t="s">
        <v>44</v>
      </c>
      <c r="G89" s="54" t="s">
        <v>0</v>
      </c>
      <c r="H89" s="57" t="s">
        <v>84</v>
      </c>
      <c r="I89" s="58" t="s">
        <v>0</v>
      </c>
      <c r="J89" s="54" t="s">
        <v>3</v>
      </c>
      <c r="K89" s="59">
        <v>0</v>
      </c>
      <c r="L89" s="59">
        <v>0</v>
      </c>
      <c r="M89" s="59">
        <v>0</v>
      </c>
      <c r="N89" s="60">
        <v>202</v>
      </c>
      <c r="O89" s="60">
        <v>811</v>
      </c>
      <c r="P89" s="61">
        <v>1045</v>
      </c>
      <c r="Q89" s="62">
        <v>0.93</v>
      </c>
      <c r="R89" s="63">
        <v>971.85</v>
      </c>
      <c r="S89" s="62">
        <v>28605.94</v>
      </c>
      <c r="T89" s="64">
        <f t="shared" si="9"/>
        <v>240.28989599999997</v>
      </c>
      <c r="U89" s="65">
        <v>7.34</v>
      </c>
      <c r="V89" s="66" t="s">
        <v>45</v>
      </c>
      <c r="W89" s="67">
        <v>0</v>
      </c>
      <c r="X89" s="68">
        <v>0</v>
      </c>
      <c r="Y89" s="69">
        <f t="shared" si="10"/>
        <v>1219.4798959999998</v>
      </c>
      <c r="Z89" s="108"/>
    </row>
    <row r="90" spans="1:26" x14ac:dyDescent="0.25">
      <c r="A90" s="82"/>
      <c r="B90" s="54">
        <v>78893</v>
      </c>
      <c r="C90" s="54" t="s">
        <v>425</v>
      </c>
      <c r="D90" s="54" t="s">
        <v>426</v>
      </c>
      <c r="E90" s="55">
        <v>45124</v>
      </c>
      <c r="F90" s="56" t="s">
        <v>44</v>
      </c>
      <c r="G90" s="54" t="s">
        <v>0</v>
      </c>
      <c r="H90" s="57" t="s">
        <v>84</v>
      </c>
      <c r="I90" s="58" t="s">
        <v>0</v>
      </c>
      <c r="J90" s="54" t="s">
        <v>3</v>
      </c>
      <c r="K90" s="59">
        <v>0.32</v>
      </c>
      <c r="L90" s="59">
        <v>0.39</v>
      </c>
      <c r="M90" s="59">
        <v>0.4</v>
      </c>
      <c r="N90" s="60">
        <v>1</v>
      </c>
      <c r="O90" s="60">
        <v>7</v>
      </c>
      <c r="P90" s="61">
        <v>15</v>
      </c>
      <c r="Q90" s="62">
        <v>0.93</v>
      </c>
      <c r="R90" s="63">
        <v>44.47</v>
      </c>
      <c r="S90" s="62">
        <v>59749.49</v>
      </c>
      <c r="T90" s="64">
        <f t="shared" si="9"/>
        <v>501.89571599999994</v>
      </c>
      <c r="U90" s="65">
        <v>7.34</v>
      </c>
      <c r="V90" s="66" t="s">
        <v>45</v>
      </c>
      <c r="W90" s="67">
        <v>0</v>
      </c>
      <c r="X90" s="68">
        <v>0</v>
      </c>
      <c r="Y90" s="69">
        <f t="shared" si="10"/>
        <v>553.70571599999994</v>
      </c>
      <c r="Z90" s="108"/>
    </row>
    <row r="91" spans="1:26" x14ac:dyDescent="0.25">
      <c r="A91" s="82"/>
      <c r="B91" s="54">
        <v>79270</v>
      </c>
      <c r="C91" s="54" t="s">
        <v>427</v>
      </c>
      <c r="D91" s="54" t="s">
        <v>428</v>
      </c>
      <c r="E91" s="55">
        <v>45125</v>
      </c>
      <c r="F91" s="56" t="s">
        <v>44</v>
      </c>
      <c r="G91" s="54" t="s">
        <v>0</v>
      </c>
      <c r="H91" s="57" t="s">
        <v>84</v>
      </c>
      <c r="I91" s="58" t="s">
        <v>0</v>
      </c>
      <c r="J91" s="54" t="s">
        <v>3</v>
      </c>
      <c r="K91" s="59">
        <v>0</v>
      </c>
      <c r="L91" s="59">
        <v>0</v>
      </c>
      <c r="M91" s="59">
        <v>0</v>
      </c>
      <c r="N91" s="60">
        <v>36</v>
      </c>
      <c r="O91" s="60">
        <v>99</v>
      </c>
      <c r="P91" s="61">
        <v>375</v>
      </c>
      <c r="Q91" s="62">
        <v>0.93</v>
      </c>
      <c r="R91" s="63">
        <v>348.75</v>
      </c>
      <c r="S91" s="62">
        <v>73671.08</v>
      </c>
      <c r="T91" s="64">
        <f t="shared" si="9"/>
        <v>618.83707199999992</v>
      </c>
      <c r="U91" s="65">
        <v>7.34</v>
      </c>
      <c r="V91" s="66" t="s">
        <v>45</v>
      </c>
      <c r="W91" s="67">
        <v>0</v>
      </c>
      <c r="X91" s="68">
        <v>0</v>
      </c>
      <c r="Y91" s="69">
        <f t="shared" si="10"/>
        <v>974.92707199999995</v>
      </c>
      <c r="Z91" s="108"/>
    </row>
    <row r="92" spans="1:26" x14ac:dyDescent="0.25">
      <c r="A92" s="82"/>
      <c r="B92" s="54">
        <v>79219</v>
      </c>
      <c r="C92" s="54" t="s">
        <v>429</v>
      </c>
      <c r="D92" s="54" t="s">
        <v>430</v>
      </c>
      <c r="E92" s="55">
        <v>45125</v>
      </c>
      <c r="F92" s="56" t="s">
        <v>84</v>
      </c>
      <c r="G92" s="54" t="s">
        <v>0</v>
      </c>
      <c r="H92" s="57" t="s">
        <v>44</v>
      </c>
      <c r="I92" s="58" t="s">
        <v>0</v>
      </c>
      <c r="J92" s="54" t="s">
        <v>3</v>
      </c>
      <c r="K92" s="59">
        <v>0.32</v>
      </c>
      <c r="L92" s="59">
        <v>0.39</v>
      </c>
      <c r="M92" s="59">
        <v>0.4</v>
      </c>
      <c r="N92" s="60">
        <v>1</v>
      </c>
      <c r="O92" s="60">
        <v>9</v>
      </c>
      <c r="P92" s="61">
        <v>15</v>
      </c>
      <c r="Q92" s="62">
        <v>0.93</v>
      </c>
      <c r="R92" s="63">
        <v>44.47</v>
      </c>
      <c r="S92" s="62">
        <v>89624.639999999999</v>
      </c>
      <c r="T92" s="64">
        <f t="shared" si="9"/>
        <v>752.84697599999993</v>
      </c>
      <c r="U92" s="65">
        <v>7.34</v>
      </c>
      <c r="V92" s="66" t="s">
        <v>45</v>
      </c>
      <c r="W92" s="67">
        <v>0</v>
      </c>
      <c r="X92" s="68">
        <v>0</v>
      </c>
      <c r="Y92" s="69">
        <f t="shared" si="10"/>
        <v>804.65697599999999</v>
      </c>
      <c r="Z92" s="108"/>
    </row>
    <row r="93" spans="1:26" x14ac:dyDescent="0.25">
      <c r="A93" s="82"/>
      <c r="B93" s="54">
        <v>81038</v>
      </c>
      <c r="C93" s="54" t="s">
        <v>431</v>
      </c>
      <c r="D93" s="54" t="s">
        <v>432</v>
      </c>
      <c r="E93" s="55">
        <v>45138</v>
      </c>
      <c r="F93" s="56" t="s">
        <v>62</v>
      </c>
      <c r="G93" s="54" t="s">
        <v>15</v>
      </c>
      <c r="H93" s="57" t="s">
        <v>46</v>
      </c>
      <c r="I93" s="58" t="s">
        <v>11</v>
      </c>
      <c r="J93" s="54" t="s">
        <v>3</v>
      </c>
      <c r="K93" s="59">
        <v>0.22</v>
      </c>
      <c r="L93" s="59">
        <v>0.26</v>
      </c>
      <c r="M93" s="59">
        <v>0.3</v>
      </c>
      <c r="N93" s="60">
        <v>1</v>
      </c>
      <c r="O93" s="60">
        <v>5</v>
      </c>
      <c r="P93" s="61">
        <v>6</v>
      </c>
      <c r="Q93" s="62">
        <v>2.0299999999999998</v>
      </c>
      <c r="R93" s="63">
        <v>44.47</v>
      </c>
      <c r="S93" s="62">
        <v>0.01</v>
      </c>
      <c r="T93" s="64">
        <f t="shared" si="9"/>
        <v>8.3999999999999995E-5</v>
      </c>
      <c r="U93" s="65">
        <v>7.34</v>
      </c>
      <c r="V93" s="66" t="s">
        <v>45</v>
      </c>
      <c r="W93" s="67">
        <v>0</v>
      </c>
      <c r="X93" s="68">
        <v>0</v>
      </c>
      <c r="Y93" s="69">
        <f t="shared" si="10"/>
        <v>51.810084000000003</v>
      </c>
      <c r="Z93" s="108"/>
    </row>
    <row r="94" spans="1:26" x14ac:dyDescent="0.25">
      <c r="A94" s="82"/>
      <c r="B94" s="54">
        <v>79194</v>
      </c>
      <c r="C94" s="54" t="s">
        <v>433</v>
      </c>
      <c r="D94" s="54" t="s">
        <v>434</v>
      </c>
      <c r="E94" s="55">
        <v>45125</v>
      </c>
      <c r="F94" s="56" t="s">
        <v>44</v>
      </c>
      <c r="G94" s="54" t="s">
        <v>0</v>
      </c>
      <c r="H94" s="57" t="s">
        <v>84</v>
      </c>
      <c r="I94" s="58" t="s">
        <v>0</v>
      </c>
      <c r="J94" s="54" t="s">
        <v>3</v>
      </c>
      <c r="K94" s="59">
        <v>0.32</v>
      </c>
      <c r="L94" s="59">
        <v>0.39</v>
      </c>
      <c r="M94" s="59">
        <v>0.4</v>
      </c>
      <c r="N94" s="60">
        <v>1</v>
      </c>
      <c r="O94" s="60">
        <v>6</v>
      </c>
      <c r="P94" s="61">
        <v>15</v>
      </c>
      <c r="Q94" s="62">
        <v>0.93</v>
      </c>
      <c r="R94" s="63">
        <v>44.47</v>
      </c>
      <c r="S94" s="62">
        <v>10669.55</v>
      </c>
      <c r="T94" s="64">
        <f t="shared" si="9"/>
        <v>89.624219999999994</v>
      </c>
      <c r="U94" s="65">
        <v>7.34</v>
      </c>
      <c r="V94" s="66" t="s">
        <v>45</v>
      </c>
      <c r="W94" s="67">
        <v>0</v>
      </c>
      <c r="X94" s="68">
        <v>0</v>
      </c>
      <c r="Y94" s="69">
        <f t="shared" si="10"/>
        <v>141.43422000000001</v>
      </c>
      <c r="Z94" s="108"/>
    </row>
    <row r="95" spans="1:26" x14ac:dyDescent="0.25">
      <c r="A95" s="82"/>
      <c r="B95" s="54">
        <v>79193</v>
      </c>
      <c r="C95" s="54" t="s">
        <v>435</v>
      </c>
      <c r="D95" s="54" t="s">
        <v>436</v>
      </c>
      <c r="E95" s="55">
        <v>45125</v>
      </c>
      <c r="F95" s="56" t="s">
        <v>44</v>
      </c>
      <c r="G95" s="54" t="s">
        <v>0</v>
      </c>
      <c r="H95" s="57" t="s">
        <v>102</v>
      </c>
      <c r="I95" s="58" t="s">
        <v>0</v>
      </c>
      <c r="J95" s="54" t="s">
        <v>3</v>
      </c>
      <c r="K95" s="59">
        <v>0.32</v>
      </c>
      <c r="L95" s="59">
        <v>0.39</v>
      </c>
      <c r="M95" s="59">
        <v>0.4</v>
      </c>
      <c r="N95" s="60">
        <v>1</v>
      </c>
      <c r="O95" s="60">
        <v>7</v>
      </c>
      <c r="P95" s="61">
        <v>15</v>
      </c>
      <c r="Q95" s="62">
        <v>0.93</v>
      </c>
      <c r="R95" s="63">
        <v>44.47</v>
      </c>
      <c r="S95" s="62">
        <v>59749.49</v>
      </c>
      <c r="T95" s="64">
        <f t="shared" si="9"/>
        <v>501.89571599999994</v>
      </c>
      <c r="U95" s="65">
        <v>7.34</v>
      </c>
      <c r="V95" s="66" t="s">
        <v>45</v>
      </c>
      <c r="W95" s="67">
        <v>0</v>
      </c>
      <c r="X95" s="68">
        <v>0</v>
      </c>
      <c r="Y95" s="69">
        <f t="shared" si="10"/>
        <v>553.70571599999994</v>
      </c>
      <c r="Z95" s="108"/>
    </row>
    <row r="96" spans="1:26" x14ac:dyDescent="0.25">
      <c r="A96" s="82"/>
      <c r="B96" s="54">
        <v>79168</v>
      </c>
      <c r="C96" s="54" t="s">
        <v>437</v>
      </c>
      <c r="D96" s="54" t="s">
        <v>438</v>
      </c>
      <c r="E96" s="55">
        <v>45125</v>
      </c>
      <c r="F96" s="56" t="s">
        <v>84</v>
      </c>
      <c r="G96" s="54" t="s">
        <v>0</v>
      </c>
      <c r="H96" s="57" t="s">
        <v>44</v>
      </c>
      <c r="I96" s="58" t="s">
        <v>0</v>
      </c>
      <c r="J96" s="54" t="s">
        <v>3</v>
      </c>
      <c r="K96" s="59">
        <v>0.56999999999999995</v>
      </c>
      <c r="L96" s="59">
        <v>0.49</v>
      </c>
      <c r="M96" s="59">
        <v>0.83</v>
      </c>
      <c r="N96" s="60">
        <v>21</v>
      </c>
      <c r="O96" s="60">
        <v>470</v>
      </c>
      <c r="P96" s="61">
        <v>1460</v>
      </c>
      <c r="Q96" s="62">
        <v>0.93</v>
      </c>
      <c r="R96" s="63">
        <v>1357.8</v>
      </c>
      <c r="S96" s="62">
        <v>164774.92000000001</v>
      </c>
      <c r="T96" s="64">
        <f t="shared" si="9"/>
        <v>1384.109328</v>
      </c>
      <c r="U96" s="65">
        <v>7.34</v>
      </c>
      <c r="V96" s="66" t="s">
        <v>45</v>
      </c>
      <c r="W96" s="67">
        <v>0</v>
      </c>
      <c r="X96" s="68">
        <v>0</v>
      </c>
      <c r="Y96" s="69">
        <f t="shared" si="10"/>
        <v>2749.2493279999999</v>
      </c>
      <c r="Z96" s="108"/>
    </row>
    <row r="97" spans="1:26" x14ac:dyDescent="0.25">
      <c r="A97" s="82"/>
      <c r="B97" s="54">
        <v>79167</v>
      </c>
      <c r="C97" s="54" t="s">
        <v>439</v>
      </c>
      <c r="D97" s="54" t="s">
        <v>440</v>
      </c>
      <c r="E97" s="55">
        <v>45125</v>
      </c>
      <c r="F97" s="56" t="s">
        <v>44</v>
      </c>
      <c r="G97" s="54" t="s">
        <v>0</v>
      </c>
      <c r="H97" s="57" t="s">
        <v>86</v>
      </c>
      <c r="I97" s="58" t="s">
        <v>0</v>
      </c>
      <c r="J97" s="54" t="s">
        <v>3</v>
      </c>
      <c r="K97" s="59">
        <v>0.32</v>
      </c>
      <c r="L97" s="59">
        <v>0.39</v>
      </c>
      <c r="M97" s="59">
        <v>0.4</v>
      </c>
      <c r="N97" s="60">
        <v>1</v>
      </c>
      <c r="O97" s="60">
        <v>18</v>
      </c>
      <c r="P97" s="61">
        <v>18</v>
      </c>
      <c r="Q97" s="62">
        <v>0.93</v>
      </c>
      <c r="R97" s="63">
        <v>44.47</v>
      </c>
      <c r="S97" s="62">
        <v>1749.75</v>
      </c>
      <c r="T97" s="64">
        <f t="shared" si="9"/>
        <v>14.697899999999999</v>
      </c>
      <c r="U97" s="65">
        <v>7.34</v>
      </c>
      <c r="V97" s="66" t="s">
        <v>45</v>
      </c>
      <c r="W97" s="67">
        <v>0</v>
      </c>
      <c r="X97" s="68">
        <v>0</v>
      </c>
      <c r="Y97" s="69">
        <f t="shared" si="10"/>
        <v>66.507899999999992</v>
      </c>
      <c r="Z97" s="108"/>
    </row>
    <row r="98" spans="1:26" x14ac:dyDescent="0.25">
      <c r="A98" s="82"/>
      <c r="B98" s="54">
        <v>79136</v>
      </c>
      <c r="C98" s="54" t="s">
        <v>441</v>
      </c>
      <c r="D98" s="54" t="s">
        <v>442</v>
      </c>
      <c r="E98" s="55">
        <v>45125</v>
      </c>
      <c r="F98" s="56" t="s">
        <v>44</v>
      </c>
      <c r="G98" s="54" t="s">
        <v>0</v>
      </c>
      <c r="H98" s="57" t="s">
        <v>102</v>
      </c>
      <c r="I98" s="58" t="s">
        <v>0</v>
      </c>
      <c r="J98" s="54" t="s">
        <v>3</v>
      </c>
      <c r="K98" s="59">
        <v>0.21</v>
      </c>
      <c r="L98" s="59">
        <v>0.35</v>
      </c>
      <c r="M98" s="59">
        <v>0.22</v>
      </c>
      <c r="N98" s="60">
        <v>1</v>
      </c>
      <c r="O98" s="60">
        <v>1</v>
      </c>
      <c r="P98" s="61">
        <v>5</v>
      </c>
      <c r="Q98" s="62">
        <v>0.93</v>
      </c>
      <c r="R98" s="63">
        <v>44.47</v>
      </c>
      <c r="S98" s="62">
        <v>730.46</v>
      </c>
      <c r="T98" s="64">
        <f t="shared" si="9"/>
        <v>6.1358639999999998</v>
      </c>
      <c r="U98" s="65">
        <v>7.34</v>
      </c>
      <c r="V98" s="66" t="s">
        <v>45</v>
      </c>
      <c r="W98" s="67">
        <v>0</v>
      </c>
      <c r="X98" s="68">
        <v>0</v>
      </c>
      <c r="Y98" s="69">
        <f t="shared" si="10"/>
        <v>57.945864</v>
      </c>
      <c r="Z98" s="108"/>
    </row>
    <row r="99" spans="1:26" x14ac:dyDescent="0.25">
      <c r="A99" s="82"/>
      <c r="B99" s="54">
        <v>79137</v>
      </c>
      <c r="C99" s="54" t="s">
        <v>443</v>
      </c>
      <c r="D99" s="54" t="s">
        <v>444</v>
      </c>
      <c r="E99" s="55">
        <v>45125</v>
      </c>
      <c r="F99" s="56" t="s">
        <v>44</v>
      </c>
      <c r="G99" s="54" t="s">
        <v>0</v>
      </c>
      <c r="H99" s="57" t="s">
        <v>84</v>
      </c>
      <c r="I99" s="58" t="s">
        <v>0</v>
      </c>
      <c r="J99" s="54" t="s">
        <v>3</v>
      </c>
      <c r="K99" s="59">
        <v>0.21</v>
      </c>
      <c r="L99" s="59">
        <v>0.35</v>
      </c>
      <c r="M99" s="59">
        <v>0.22</v>
      </c>
      <c r="N99" s="60">
        <v>1</v>
      </c>
      <c r="O99" s="60">
        <v>1</v>
      </c>
      <c r="P99" s="61">
        <v>5</v>
      </c>
      <c r="Q99" s="62">
        <v>0.93</v>
      </c>
      <c r="R99" s="63">
        <v>44.47</v>
      </c>
      <c r="S99" s="62">
        <v>365.23</v>
      </c>
      <c r="T99" s="64">
        <f t="shared" si="9"/>
        <v>3.0679319999999999</v>
      </c>
      <c r="U99" s="65">
        <v>7.34</v>
      </c>
      <c r="V99" s="66" t="s">
        <v>45</v>
      </c>
      <c r="W99" s="67">
        <v>0</v>
      </c>
      <c r="X99" s="68">
        <v>0</v>
      </c>
      <c r="Y99" s="69">
        <f t="shared" si="10"/>
        <v>54.877932000000001</v>
      </c>
      <c r="Z99" s="108"/>
    </row>
    <row r="100" spans="1:26" x14ac:dyDescent="0.25">
      <c r="A100" s="82"/>
      <c r="B100" s="54">
        <v>78878</v>
      </c>
      <c r="C100" s="54" t="s">
        <v>445</v>
      </c>
      <c r="D100" s="54" t="s">
        <v>446</v>
      </c>
      <c r="E100" s="55">
        <v>45124</v>
      </c>
      <c r="F100" s="56" t="s">
        <v>44</v>
      </c>
      <c r="G100" s="54" t="s">
        <v>0</v>
      </c>
      <c r="H100" s="57" t="s">
        <v>84</v>
      </c>
      <c r="I100" s="58" t="s">
        <v>0</v>
      </c>
      <c r="J100" s="54" t="s">
        <v>3</v>
      </c>
      <c r="K100" s="59">
        <v>0.2</v>
      </c>
      <c r="L100" s="59">
        <v>0.34</v>
      </c>
      <c r="M100" s="59">
        <v>0.21</v>
      </c>
      <c r="N100" s="60">
        <v>1</v>
      </c>
      <c r="O100" s="60">
        <v>6</v>
      </c>
      <c r="P100" s="61">
        <v>6</v>
      </c>
      <c r="Q100" s="62">
        <v>0.93</v>
      </c>
      <c r="R100" s="63">
        <v>44.47</v>
      </c>
      <c r="S100" s="62">
        <v>1219.99</v>
      </c>
      <c r="T100" s="64">
        <f t="shared" si="9"/>
        <v>10.247916</v>
      </c>
      <c r="U100" s="65">
        <v>7.34</v>
      </c>
      <c r="V100" s="66" t="s">
        <v>45</v>
      </c>
      <c r="W100" s="67">
        <v>0</v>
      </c>
      <c r="X100" s="68">
        <v>0</v>
      </c>
      <c r="Y100" s="69">
        <f t="shared" si="10"/>
        <v>62.057916000000006</v>
      </c>
      <c r="Z100" s="108"/>
    </row>
    <row r="101" spans="1:26" x14ac:dyDescent="0.25">
      <c r="A101" s="82"/>
      <c r="B101" s="54">
        <v>78881</v>
      </c>
      <c r="C101" s="54" t="s">
        <v>447</v>
      </c>
      <c r="D101" s="54" t="s">
        <v>448</v>
      </c>
      <c r="E101" s="55">
        <v>45124</v>
      </c>
      <c r="F101" s="56" t="s">
        <v>44</v>
      </c>
      <c r="G101" s="54" t="s">
        <v>0</v>
      </c>
      <c r="H101" s="57" t="s">
        <v>48</v>
      </c>
      <c r="I101" s="58" t="s">
        <v>9</v>
      </c>
      <c r="J101" s="54" t="s">
        <v>10</v>
      </c>
      <c r="K101" s="59">
        <v>0</v>
      </c>
      <c r="L101" s="59">
        <v>0</v>
      </c>
      <c r="M101" s="59">
        <v>0</v>
      </c>
      <c r="N101" s="60">
        <v>473</v>
      </c>
      <c r="O101" s="60">
        <v>1464</v>
      </c>
      <c r="P101" s="61">
        <v>2899</v>
      </c>
      <c r="Q101" s="62">
        <v>1.44</v>
      </c>
      <c r="R101" s="63">
        <v>4174.5600000000004</v>
      </c>
      <c r="S101" s="62">
        <v>4033899.64</v>
      </c>
      <c r="T101" s="64">
        <f t="shared" si="9"/>
        <v>33884.756975999997</v>
      </c>
      <c r="U101" s="65">
        <v>7.34</v>
      </c>
      <c r="V101" s="66" t="s">
        <v>45</v>
      </c>
      <c r="W101" s="67">
        <v>0</v>
      </c>
      <c r="X101" s="68">
        <f>P101*2.06</f>
        <v>5971.9400000000005</v>
      </c>
      <c r="Y101" s="69">
        <f t="shared" si="10"/>
        <v>44038.596975999993</v>
      </c>
      <c r="Z101" s="108"/>
    </row>
    <row r="102" spans="1:26" x14ac:dyDescent="0.25">
      <c r="A102" s="82"/>
      <c r="B102" s="54">
        <v>78884</v>
      </c>
      <c r="C102" s="54" t="s">
        <v>449</v>
      </c>
      <c r="D102" s="54" t="s">
        <v>450</v>
      </c>
      <c r="E102" s="55">
        <v>45124</v>
      </c>
      <c r="F102" s="56" t="s">
        <v>44</v>
      </c>
      <c r="G102" s="54" t="s">
        <v>0</v>
      </c>
      <c r="H102" s="57" t="s">
        <v>165</v>
      </c>
      <c r="I102" s="58" t="s">
        <v>0</v>
      </c>
      <c r="J102" s="54" t="s">
        <v>3</v>
      </c>
      <c r="K102" s="59">
        <v>0.21</v>
      </c>
      <c r="L102" s="59">
        <v>0.35</v>
      </c>
      <c r="M102" s="59">
        <v>0.22</v>
      </c>
      <c r="N102" s="60">
        <v>1</v>
      </c>
      <c r="O102" s="60">
        <v>1</v>
      </c>
      <c r="P102" s="61">
        <v>5</v>
      </c>
      <c r="Q102" s="62">
        <v>0.93</v>
      </c>
      <c r="R102" s="63">
        <v>44.47</v>
      </c>
      <c r="S102" s="62">
        <v>730.46</v>
      </c>
      <c r="T102" s="64">
        <f t="shared" si="9"/>
        <v>6.1358639999999998</v>
      </c>
      <c r="U102" s="65">
        <v>7.34</v>
      </c>
      <c r="V102" s="66" t="s">
        <v>45</v>
      </c>
      <c r="W102" s="67">
        <v>0</v>
      </c>
      <c r="X102" s="68">
        <v>0</v>
      </c>
      <c r="Y102" s="69">
        <f t="shared" si="10"/>
        <v>57.945864</v>
      </c>
      <c r="Z102" s="108"/>
    </row>
    <row r="103" spans="1:26" x14ac:dyDescent="0.25">
      <c r="A103" s="82"/>
      <c r="B103" s="54">
        <v>78885</v>
      </c>
      <c r="C103" s="54" t="s">
        <v>451</v>
      </c>
      <c r="D103" s="54" t="s">
        <v>452</v>
      </c>
      <c r="E103" s="55">
        <v>45124</v>
      </c>
      <c r="F103" s="56" t="s">
        <v>84</v>
      </c>
      <c r="G103" s="54" t="s">
        <v>0</v>
      </c>
      <c r="H103" s="57" t="s">
        <v>165</v>
      </c>
      <c r="I103" s="58" t="s">
        <v>0</v>
      </c>
      <c r="J103" s="54" t="s">
        <v>3</v>
      </c>
      <c r="K103" s="59">
        <v>0.32</v>
      </c>
      <c r="L103" s="59">
        <v>0.39</v>
      </c>
      <c r="M103" s="59">
        <v>0.4</v>
      </c>
      <c r="N103" s="60">
        <v>1</v>
      </c>
      <c r="O103" s="60">
        <v>9</v>
      </c>
      <c r="P103" s="61">
        <v>15</v>
      </c>
      <c r="Q103" s="62">
        <v>0.93</v>
      </c>
      <c r="R103" s="63">
        <v>44.47</v>
      </c>
      <c r="S103" s="62">
        <v>89624.23</v>
      </c>
      <c r="T103" s="64">
        <f t="shared" si="9"/>
        <v>752.84353199999987</v>
      </c>
      <c r="U103" s="65">
        <v>7.34</v>
      </c>
      <c r="V103" s="66" t="s">
        <v>45</v>
      </c>
      <c r="W103" s="67">
        <v>0</v>
      </c>
      <c r="X103" s="68">
        <v>0</v>
      </c>
      <c r="Y103" s="69">
        <f t="shared" si="10"/>
        <v>804.65353199999993</v>
      </c>
      <c r="Z103" s="108"/>
    </row>
    <row r="104" spans="1:26" x14ac:dyDescent="0.25">
      <c r="A104" s="82"/>
      <c r="B104" s="54">
        <v>79126</v>
      </c>
      <c r="C104" s="54" t="s">
        <v>453</v>
      </c>
      <c r="D104" s="54" t="s">
        <v>454</v>
      </c>
      <c r="E104" s="55">
        <v>45125</v>
      </c>
      <c r="F104" s="56" t="s">
        <v>44</v>
      </c>
      <c r="G104" s="54" t="s">
        <v>0</v>
      </c>
      <c r="H104" s="57" t="s">
        <v>44</v>
      </c>
      <c r="I104" s="58" t="s">
        <v>0</v>
      </c>
      <c r="J104" s="54" t="s">
        <v>3</v>
      </c>
      <c r="K104" s="59">
        <v>0.56999999999999995</v>
      </c>
      <c r="L104" s="59">
        <v>0.49</v>
      </c>
      <c r="M104" s="59">
        <v>0.83</v>
      </c>
      <c r="N104" s="60">
        <v>7</v>
      </c>
      <c r="O104" s="60">
        <v>133</v>
      </c>
      <c r="P104" s="61">
        <v>487</v>
      </c>
      <c r="Q104" s="62">
        <v>0.93</v>
      </c>
      <c r="R104" s="63">
        <v>452.91</v>
      </c>
      <c r="S104" s="62">
        <v>53153.22</v>
      </c>
      <c r="T104" s="64">
        <f t="shared" si="9"/>
        <v>446.48704799999996</v>
      </c>
      <c r="U104" s="65">
        <v>7.34</v>
      </c>
      <c r="V104" s="66" t="s">
        <v>45</v>
      </c>
      <c r="W104" s="67">
        <v>0</v>
      </c>
      <c r="X104" s="68">
        <v>0</v>
      </c>
      <c r="Y104" s="69">
        <f t="shared" si="10"/>
        <v>906.73704800000007</v>
      </c>
      <c r="Z104" s="108"/>
    </row>
    <row r="105" spans="1:26" x14ac:dyDescent="0.25">
      <c r="A105" s="82"/>
      <c r="B105" s="54">
        <v>78927</v>
      </c>
      <c r="C105" s="54" t="s">
        <v>455</v>
      </c>
      <c r="D105" s="54" t="s">
        <v>456</v>
      </c>
      <c r="E105" s="55">
        <v>45124</v>
      </c>
      <c r="F105" s="56" t="s">
        <v>44</v>
      </c>
      <c r="G105" s="54" t="s">
        <v>0</v>
      </c>
      <c r="H105" s="57" t="s">
        <v>54</v>
      </c>
      <c r="I105" s="58" t="s">
        <v>16</v>
      </c>
      <c r="J105" s="54" t="s">
        <v>3</v>
      </c>
      <c r="K105" s="59">
        <v>0</v>
      </c>
      <c r="L105" s="59">
        <v>0</v>
      </c>
      <c r="M105" s="59">
        <v>0</v>
      </c>
      <c r="N105" s="60">
        <v>494</v>
      </c>
      <c r="O105" s="60">
        <v>5780</v>
      </c>
      <c r="P105" s="61">
        <v>14005</v>
      </c>
      <c r="Q105" s="62">
        <v>1.72</v>
      </c>
      <c r="R105" s="63">
        <v>24088.6</v>
      </c>
      <c r="S105" s="62">
        <v>224825</v>
      </c>
      <c r="T105" s="64">
        <f t="shared" si="9"/>
        <v>1888.53</v>
      </c>
      <c r="U105" s="65">
        <v>7.34</v>
      </c>
      <c r="V105" s="66" t="s">
        <v>45</v>
      </c>
      <c r="W105" s="67">
        <v>0</v>
      </c>
      <c r="X105" s="68">
        <v>0</v>
      </c>
      <c r="Y105" s="69">
        <f t="shared" si="10"/>
        <v>25984.469999999998</v>
      </c>
      <c r="Z105" s="108"/>
    </row>
    <row r="106" spans="1:26" x14ac:dyDescent="0.25">
      <c r="A106" s="82"/>
      <c r="B106" s="54">
        <v>78941</v>
      </c>
      <c r="C106" s="54" t="s">
        <v>457</v>
      </c>
      <c r="D106" s="54" t="s">
        <v>458</v>
      </c>
      <c r="E106" s="55">
        <v>45124</v>
      </c>
      <c r="F106" s="56" t="s">
        <v>44</v>
      </c>
      <c r="G106" s="54" t="s">
        <v>0</v>
      </c>
      <c r="H106" s="57" t="s">
        <v>84</v>
      </c>
      <c r="I106" s="58" t="s">
        <v>0</v>
      </c>
      <c r="J106" s="54" t="s">
        <v>3</v>
      </c>
      <c r="K106" s="59">
        <v>0</v>
      </c>
      <c r="L106" s="59">
        <v>0</v>
      </c>
      <c r="M106" s="59">
        <v>0</v>
      </c>
      <c r="N106" s="60">
        <v>132</v>
      </c>
      <c r="O106" s="60">
        <v>802</v>
      </c>
      <c r="P106" s="61">
        <v>1087</v>
      </c>
      <c r="Q106" s="62">
        <v>0.93</v>
      </c>
      <c r="R106" s="63">
        <v>1010.91</v>
      </c>
      <c r="S106" s="62">
        <v>3440559.07</v>
      </c>
      <c r="T106" s="64">
        <f t="shared" si="9"/>
        <v>28900.696187999998</v>
      </c>
      <c r="U106" s="65">
        <v>7.34</v>
      </c>
      <c r="V106" s="66" t="s">
        <v>45</v>
      </c>
      <c r="W106" s="67">
        <v>0</v>
      </c>
      <c r="X106" s="68">
        <v>0</v>
      </c>
      <c r="Y106" s="69">
        <f t="shared" si="10"/>
        <v>29918.946187999998</v>
      </c>
      <c r="Z106" s="108"/>
    </row>
    <row r="107" spans="1:26" x14ac:dyDescent="0.25">
      <c r="A107" s="82"/>
      <c r="B107" s="54">
        <v>78940</v>
      </c>
      <c r="C107" s="54" t="s">
        <v>459</v>
      </c>
      <c r="D107" s="54" t="s">
        <v>460</v>
      </c>
      <c r="E107" s="55">
        <v>45124</v>
      </c>
      <c r="F107" s="56" t="s">
        <v>44</v>
      </c>
      <c r="G107" s="54" t="s">
        <v>0</v>
      </c>
      <c r="H107" s="57" t="s">
        <v>84</v>
      </c>
      <c r="I107" s="58" t="s">
        <v>0</v>
      </c>
      <c r="J107" s="54" t="s">
        <v>3</v>
      </c>
      <c r="K107" s="59">
        <v>0.23</v>
      </c>
      <c r="L107" s="59">
        <v>0.24</v>
      </c>
      <c r="M107" s="59">
        <v>0.28999999999999998</v>
      </c>
      <c r="N107" s="60">
        <v>300</v>
      </c>
      <c r="O107" s="60">
        <v>660</v>
      </c>
      <c r="P107" s="61">
        <v>1441</v>
      </c>
      <c r="Q107" s="62">
        <v>0.93</v>
      </c>
      <c r="R107" s="63">
        <v>1340.13</v>
      </c>
      <c r="S107" s="62">
        <v>2192901.86</v>
      </c>
      <c r="T107" s="64">
        <f t="shared" si="9"/>
        <v>18420.375623999997</v>
      </c>
      <c r="U107" s="65">
        <v>7.34</v>
      </c>
      <c r="V107" s="66" t="s">
        <v>45</v>
      </c>
      <c r="W107" s="67">
        <v>0</v>
      </c>
      <c r="X107" s="68">
        <v>0</v>
      </c>
      <c r="Y107" s="69">
        <f t="shared" si="10"/>
        <v>19767.845623999998</v>
      </c>
      <c r="Z107" s="108"/>
    </row>
    <row r="108" spans="1:26" x14ac:dyDescent="0.25">
      <c r="A108" s="82"/>
      <c r="B108" s="54">
        <v>78944</v>
      </c>
      <c r="C108" s="54" t="s">
        <v>461</v>
      </c>
      <c r="D108" s="54" t="s">
        <v>462</v>
      </c>
      <c r="E108" s="55">
        <v>45124</v>
      </c>
      <c r="F108" s="56" t="s">
        <v>44</v>
      </c>
      <c r="G108" s="54" t="s">
        <v>0</v>
      </c>
      <c r="H108" s="57" t="s">
        <v>84</v>
      </c>
      <c r="I108" s="58" t="s">
        <v>0</v>
      </c>
      <c r="J108" s="54" t="s">
        <v>3</v>
      </c>
      <c r="K108" s="59">
        <v>0</v>
      </c>
      <c r="L108" s="59">
        <v>0</v>
      </c>
      <c r="M108" s="59">
        <v>0</v>
      </c>
      <c r="N108" s="60">
        <v>837</v>
      </c>
      <c r="O108" s="60">
        <v>2972</v>
      </c>
      <c r="P108" s="61">
        <v>5176</v>
      </c>
      <c r="Q108" s="62">
        <v>0.93</v>
      </c>
      <c r="R108" s="63">
        <v>4813.68</v>
      </c>
      <c r="S108" s="62">
        <v>10274538.07</v>
      </c>
      <c r="T108" s="64">
        <f t="shared" si="9"/>
        <v>86306.119787999996</v>
      </c>
      <c r="U108" s="65">
        <v>7.34</v>
      </c>
      <c r="V108" s="66" t="s">
        <v>45</v>
      </c>
      <c r="W108" s="67">
        <v>0</v>
      </c>
      <c r="X108" s="68">
        <v>0</v>
      </c>
      <c r="Y108" s="69">
        <f t="shared" si="10"/>
        <v>91127.139788</v>
      </c>
      <c r="Z108" s="108"/>
    </row>
    <row r="109" spans="1:26" x14ac:dyDescent="0.25">
      <c r="A109" s="82"/>
      <c r="B109" s="54">
        <v>79165</v>
      </c>
      <c r="C109" s="54" t="s">
        <v>463</v>
      </c>
      <c r="D109" s="54" t="s">
        <v>464</v>
      </c>
      <c r="E109" s="55">
        <v>45125</v>
      </c>
      <c r="F109" s="56" t="s">
        <v>44</v>
      </c>
      <c r="G109" s="54" t="s">
        <v>0</v>
      </c>
      <c r="H109" s="57" t="s">
        <v>84</v>
      </c>
      <c r="I109" s="58" t="s">
        <v>0</v>
      </c>
      <c r="J109" s="54" t="s">
        <v>3</v>
      </c>
      <c r="K109" s="59">
        <v>0.32</v>
      </c>
      <c r="L109" s="59">
        <v>0.39</v>
      </c>
      <c r="M109" s="59">
        <v>0.4</v>
      </c>
      <c r="N109" s="60">
        <v>1</v>
      </c>
      <c r="O109" s="60">
        <v>8</v>
      </c>
      <c r="P109" s="61">
        <v>15</v>
      </c>
      <c r="Q109" s="62">
        <v>0.93</v>
      </c>
      <c r="R109" s="63">
        <v>44.47</v>
      </c>
      <c r="S109" s="62">
        <v>6632.05</v>
      </c>
      <c r="T109" s="64">
        <f t="shared" si="9"/>
        <v>55.709219999999995</v>
      </c>
      <c r="U109" s="65">
        <v>7.34</v>
      </c>
      <c r="V109" s="66" t="s">
        <v>45</v>
      </c>
      <c r="W109" s="67">
        <v>0</v>
      </c>
      <c r="X109" s="68">
        <v>0</v>
      </c>
      <c r="Y109" s="69">
        <f t="shared" si="10"/>
        <v>107.51921999999999</v>
      </c>
      <c r="Z109" s="108"/>
    </row>
    <row r="110" spans="1:26" x14ac:dyDescent="0.25">
      <c r="A110" s="82"/>
      <c r="B110" s="54">
        <v>79038</v>
      </c>
      <c r="C110" s="54" t="s">
        <v>465</v>
      </c>
      <c r="D110" s="54" t="s">
        <v>466</v>
      </c>
      <c r="E110" s="55">
        <v>45124</v>
      </c>
      <c r="F110" s="56" t="s">
        <v>62</v>
      </c>
      <c r="G110" s="54" t="s">
        <v>15</v>
      </c>
      <c r="H110" s="57" t="s">
        <v>46</v>
      </c>
      <c r="I110" s="58" t="s">
        <v>11</v>
      </c>
      <c r="J110" s="54" t="s">
        <v>3</v>
      </c>
      <c r="K110" s="59">
        <v>0.26</v>
      </c>
      <c r="L110" s="59">
        <v>0.36</v>
      </c>
      <c r="M110" s="59">
        <v>0.2</v>
      </c>
      <c r="N110" s="60">
        <v>1</v>
      </c>
      <c r="O110" s="60">
        <v>5</v>
      </c>
      <c r="P110" s="61">
        <v>6</v>
      </c>
      <c r="Q110" s="62">
        <v>2.0299999999999998</v>
      </c>
      <c r="R110" s="63">
        <v>44.47</v>
      </c>
      <c r="S110" s="62">
        <v>0.01</v>
      </c>
      <c r="T110" s="64">
        <f t="shared" si="9"/>
        <v>8.3999999999999995E-5</v>
      </c>
      <c r="U110" s="65">
        <v>7.34</v>
      </c>
      <c r="V110" s="66" t="s">
        <v>45</v>
      </c>
      <c r="W110" s="67">
        <v>0</v>
      </c>
      <c r="X110" s="68">
        <v>0</v>
      </c>
      <c r="Y110" s="69">
        <f t="shared" si="10"/>
        <v>51.810084000000003</v>
      </c>
      <c r="Z110" s="108"/>
    </row>
    <row r="111" spans="1:26" x14ac:dyDescent="0.25">
      <c r="A111" s="82"/>
      <c r="B111" s="54">
        <v>80979</v>
      </c>
      <c r="C111" s="54" t="s">
        <v>467</v>
      </c>
      <c r="D111" s="54" t="s">
        <v>468</v>
      </c>
      <c r="E111" s="55">
        <v>45138</v>
      </c>
      <c r="F111" s="56" t="s">
        <v>44</v>
      </c>
      <c r="G111" s="54" t="s">
        <v>0</v>
      </c>
      <c r="H111" s="57" t="s">
        <v>48</v>
      </c>
      <c r="I111" s="58" t="s">
        <v>9</v>
      </c>
      <c r="J111" s="54" t="s">
        <v>10</v>
      </c>
      <c r="K111" s="59">
        <v>0.46</v>
      </c>
      <c r="L111" s="59">
        <v>0.37</v>
      </c>
      <c r="M111" s="59">
        <v>0.46</v>
      </c>
      <c r="N111" s="60">
        <v>80</v>
      </c>
      <c r="O111" s="60">
        <v>752</v>
      </c>
      <c r="P111" s="61">
        <v>1879</v>
      </c>
      <c r="Q111" s="62">
        <v>1.44</v>
      </c>
      <c r="R111" s="63">
        <v>2705.76</v>
      </c>
      <c r="S111" s="62">
        <v>667607.49</v>
      </c>
      <c r="T111" s="64">
        <f t="shared" si="9"/>
        <v>5607.902916</v>
      </c>
      <c r="U111" s="65">
        <v>7.34</v>
      </c>
      <c r="V111" s="66" t="s">
        <v>45</v>
      </c>
      <c r="W111" s="67">
        <v>0</v>
      </c>
      <c r="X111" s="68">
        <f t="shared" ref="X111:X113" si="14">P111*2.06</f>
        <v>3870.7400000000002</v>
      </c>
      <c r="Y111" s="69">
        <f t="shared" si="10"/>
        <v>12191.742916000001</v>
      </c>
      <c r="Z111" s="108"/>
    </row>
    <row r="112" spans="1:26" x14ac:dyDescent="0.25">
      <c r="A112" s="82"/>
      <c r="B112" s="54">
        <v>80804</v>
      </c>
      <c r="C112" s="54" t="s">
        <v>469</v>
      </c>
      <c r="D112" s="54" t="s">
        <v>470</v>
      </c>
      <c r="E112" s="55">
        <v>45138</v>
      </c>
      <c r="F112" s="56" t="s">
        <v>44</v>
      </c>
      <c r="G112" s="54" t="s">
        <v>0</v>
      </c>
      <c r="H112" s="57" t="s">
        <v>115</v>
      </c>
      <c r="I112" s="58" t="s">
        <v>0</v>
      </c>
      <c r="J112" s="54" t="s">
        <v>10</v>
      </c>
      <c r="K112" s="59">
        <v>0.32</v>
      </c>
      <c r="L112" s="59">
        <v>0.39</v>
      </c>
      <c r="M112" s="59">
        <v>0.4</v>
      </c>
      <c r="N112" s="60">
        <v>1</v>
      </c>
      <c r="O112" s="60">
        <v>7</v>
      </c>
      <c r="P112" s="61">
        <v>15</v>
      </c>
      <c r="Q112" s="62">
        <v>0.93</v>
      </c>
      <c r="R112" s="63">
        <v>44.47</v>
      </c>
      <c r="S112" s="62">
        <v>3919.68</v>
      </c>
      <c r="T112" s="64">
        <f t="shared" si="9"/>
        <v>32.925311999999998</v>
      </c>
      <c r="U112" s="65">
        <v>7.34</v>
      </c>
      <c r="V112" s="66" t="s">
        <v>45</v>
      </c>
      <c r="W112" s="67">
        <v>0</v>
      </c>
      <c r="X112" s="68">
        <f t="shared" si="14"/>
        <v>30.900000000000002</v>
      </c>
      <c r="Y112" s="69">
        <f t="shared" si="10"/>
        <v>115.635312</v>
      </c>
      <c r="Z112" s="108"/>
    </row>
    <row r="113" spans="1:26" x14ac:dyDescent="0.25">
      <c r="A113" s="82"/>
      <c r="B113" s="54">
        <v>80801</v>
      </c>
      <c r="C113" s="54" t="s">
        <v>471</v>
      </c>
      <c r="D113" s="54" t="s">
        <v>472</v>
      </c>
      <c r="E113" s="55">
        <v>45138</v>
      </c>
      <c r="F113" s="56" t="s">
        <v>44</v>
      </c>
      <c r="G113" s="54" t="s">
        <v>0</v>
      </c>
      <c r="H113" s="57" t="s">
        <v>88</v>
      </c>
      <c r="I113" s="58" t="s">
        <v>0</v>
      </c>
      <c r="J113" s="54" t="s">
        <v>10</v>
      </c>
      <c r="K113" s="59">
        <v>0.21</v>
      </c>
      <c r="L113" s="59">
        <v>0.35</v>
      </c>
      <c r="M113" s="59">
        <v>0.21</v>
      </c>
      <c r="N113" s="60">
        <v>1</v>
      </c>
      <c r="O113" s="60">
        <v>1</v>
      </c>
      <c r="P113" s="61">
        <v>5</v>
      </c>
      <c r="Q113" s="62">
        <v>0.93</v>
      </c>
      <c r="R113" s="63">
        <v>44.47</v>
      </c>
      <c r="S113" s="62">
        <v>1095.69</v>
      </c>
      <c r="T113" s="64">
        <f t="shared" si="9"/>
        <v>9.2037960000000005</v>
      </c>
      <c r="U113" s="65">
        <v>7.34</v>
      </c>
      <c r="V113" s="66" t="s">
        <v>45</v>
      </c>
      <c r="W113" s="67">
        <v>0</v>
      </c>
      <c r="X113" s="68">
        <f t="shared" si="14"/>
        <v>10.3</v>
      </c>
      <c r="Y113" s="69">
        <f t="shared" si="10"/>
        <v>71.313795999999996</v>
      </c>
      <c r="Z113" s="108"/>
    </row>
    <row r="114" spans="1:26" x14ac:dyDescent="0.25">
      <c r="A114" s="82"/>
      <c r="B114" s="54">
        <v>80743</v>
      </c>
      <c r="C114" s="54" t="s">
        <v>473</v>
      </c>
      <c r="D114" s="54" t="s">
        <v>474</v>
      </c>
      <c r="E114" s="55">
        <v>45136</v>
      </c>
      <c r="F114" s="56" t="s">
        <v>44</v>
      </c>
      <c r="G114" s="54" t="s">
        <v>0</v>
      </c>
      <c r="H114" s="57" t="s">
        <v>56</v>
      </c>
      <c r="I114" s="58" t="s">
        <v>5</v>
      </c>
      <c r="J114" s="54" t="s">
        <v>3</v>
      </c>
      <c r="K114" s="59">
        <v>0.56999999999999995</v>
      </c>
      <c r="L114" s="59">
        <v>0.49</v>
      </c>
      <c r="M114" s="59">
        <v>0.83</v>
      </c>
      <c r="N114" s="60">
        <v>19</v>
      </c>
      <c r="O114" s="60">
        <v>570</v>
      </c>
      <c r="P114" s="61">
        <v>1321</v>
      </c>
      <c r="Q114" s="62">
        <v>2.08</v>
      </c>
      <c r="R114" s="63">
        <v>2747.68</v>
      </c>
      <c r="S114" s="62">
        <v>1877194.94</v>
      </c>
      <c r="T114" s="64">
        <f t="shared" si="9"/>
        <v>15768.437495999999</v>
      </c>
      <c r="U114" s="65">
        <v>7.34</v>
      </c>
      <c r="V114" s="66" t="s">
        <v>45</v>
      </c>
      <c r="W114" s="67">
        <v>0</v>
      </c>
      <c r="X114" s="68">
        <v>0</v>
      </c>
      <c r="Y114" s="69">
        <f t="shared" si="10"/>
        <v>18523.457495999999</v>
      </c>
      <c r="Z114" s="108"/>
    </row>
    <row r="115" spans="1:26" x14ac:dyDescent="0.25">
      <c r="A115" s="82"/>
      <c r="B115" s="54">
        <v>80742</v>
      </c>
      <c r="C115" s="54" t="s">
        <v>475</v>
      </c>
      <c r="D115" s="54" t="s">
        <v>476</v>
      </c>
      <c r="E115" s="55">
        <v>45136</v>
      </c>
      <c r="F115" s="56" t="s">
        <v>44</v>
      </c>
      <c r="G115" s="54" t="s">
        <v>0</v>
      </c>
      <c r="H115" s="57" t="s">
        <v>56</v>
      </c>
      <c r="I115" s="58" t="s">
        <v>5</v>
      </c>
      <c r="J115" s="54" t="s">
        <v>3</v>
      </c>
      <c r="K115" s="59">
        <v>0.56999999999999995</v>
      </c>
      <c r="L115" s="59">
        <v>0.49</v>
      </c>
      <c r="M115" s="59">
        <v>0.83</v>
      </c>
      <c r="N115" s="60">
        <v>139</v>
      </c>
      <c r="O115" s="60">
        <v>4031</v>
      </c>
      <c r="P115" s="61">
        <v>9667</v>
      </c>
      <c r="Q115" s="62">
        <v>2.08</v>
      </c>
      <c r="R115" s="63">
        <v>20107.36</v>
      </c>
      <c r="S115" s="62">
        <v>2156704.7000000002</v>
      </c>
      <c r="T115" s="64">
        <f t="shared" si="9"/>
        <v>18116.319480000002</v>
      </c>
      <c r="U115" s="65">
        <v>7.34</v>
      </c>
      <c r="V115" s="66" t="s">
        <v>45</v>
      </c>
      <c r="W115" s="67">
        <v>0</v>
      </c>
      <c r="X115" s="68">
        <v>0</v>
      </c>
      <c r="Y115" s="69">
        <f t="shared" si="10"/>
        <v>38231.019480000003</v>
      </c>
      <c r="Z115" s="108"/>
    </row>
    <row r="116" spans="1:26" x14ac:dyDescent="0.25">
      <c r="A116" s="82"/>
      <c r="B116" s="54">
        <v>80619</v>
      </c>
      <c r="C116" s="54" t="s">
        <v>477</v>
      </c>
      <c r="D116" s="54" t="s">
        <v>478</v>
      </c>
      <c r="E116" s="55">
        <v>45135</v>
      </c>
      <c r="F116" s="56" t="s">
        <v>44</v>
      </c>
      <c r="G116" s="54" t="s">
        <v>0</v>
      </c>
      <c r="H116" s="57" t="s">
        <v>84</v>
      </c>
      <c r="I116" s="58" t="s">
        <v>0</v>
      </c>
      <c r="J116" s="54" t="s">
        <v>3</v>
      </c>
      <c r="K116" s="59">
        <v>0.32</v>
      </c>
      <c r="L116" s="59">
        <v>0.39</v>
      </c>
      <c r="M116" s="59">
        <v>0.4</v>
      </c>
      <c r="N116" s="60">
        <v>1</v>
      </c>
      <c r="O116" s="60">
        <v>7</v>
      </c>
      <c r="P116" s="61">
        <v>15</v>
      </c>
      <c r="Q116" s="62">
        <v>0.93</v>
      </c>
      <c r="R116" s="63">
        <v>44.47</v>
      </c>
      <c r="S116" s="62">
        <v>59749.49</v>
      </c>
      <c r="T116" s="64">
        <f t="shared" si="9"/>
        <v>501.89571599999994</v>
      </c>
      <c r="U116" s="65">
        <v>7.34</v>
      </c>
      <c r="V116" s="66" t="s">
        <v>45</v>
      </c>
      <c r="W116" s="67">
        <v>0</v>
      </c>
      <c r="X116" s="68">
        <v>0</v>
      </c>
      <c r="Y116" s="69">
        <f t="shared" si="10"/>
        <v>553.70571599999994</v>
      </c>
      <c r="Z116" s="108"/>
    </row>
    <row r="117" spans="1:26" x14ac:dyDescent="0.25">
      <c r="A117" s="82"/>
      <c r="B117" s="54">
        <v>80609</v>
      </c>
      <c r="C117" s="54" t="s">
        <v>479</v>
      </c>
      <c r="D117" s="54" t="s">
        <v>480</v>
      </c>
      <c r="E117" s="55">
        <v>45135</v>
      </c>
      <c r="F117" s="56" t="s">
        <v>44</v>
      </c>
      <c r="G117" s="54" t="s">
        <v>0</v>
      </c>
      <c r="H117" s="57" t="s">
        <v>84</v>
      </c>
      <c r="I117" s="58" t="s">
        <v>0</v>
      </c>
      <c r="J117" s="54" t="s">
        <v>3</v>
      </c>
      <c r="K117" s="59">
        <v>0.32</v>
      </c>
      <c r="L117" s="59">
        <v>0.39</v>
      </c>
      <c r="M117" s="59">
        <v>0.4</v>
      </c>
      <c r="N117" s="60">
        <v>1</v>
      </c>
      <c r="O117" s="60">
        <v>6</v>
      </c>
      <c r="P117" s="61">
        <v>15</v>
      </c>
      <c r="Q117" s="62">
        <v>0.93</v>
      </c>
      <c r="R117" s="63">
        <v>44.47</v>
      </c>
      <c r="S117" s="62">
        <v>1829.19</v>
      </c>
      <c r="T117" s="64">
        <f t="shared" si="9"/>
        <v>15.365195999999999</v>
      </c>
      <c r="U117" s="65">
        <v>7.34</v>
      </c>
      <c r="V117" s="66" t="s">
        <v>45</v>
      </c>
      <c r="W117" s="67">
        <v>0</v>
      </c>
      <c r="X117" s="68">
        <v>0</v>
      </c>
      <c r="Y117" s="69">
        <f t="shared" si="10"/>
        <v>67.175196</v>
      </c>
      <c r="Z117" s="108"/>
    </row>
    <row r="118" spans="1:26" x14ac:dyDescent="0.25">
      <c r="A118" s="82"/>
      <c r="B118" s="54">
        <v>80607</v>
      </c>
      <c r="C118" s="54" t="s">
        <v>481</v>
      </c>
      <c r="D118" s="54" t="s">
        <v>482</v>
      </c>
      <c r="E118" s="55">
        <v>45135</v>
      </c>
      <c r="F118" s="56" t="s">
        <v>44</v>
      </c>
      <c r="G118" s="54" t="s">
        <v>0</v>
      </c>
      <c r="H118" s="57" t="s">
        <v>88</v>
      </c>
      <c r="I118" s="58" t="s">
        <v>0</v>
      </c>
      <c r="J118" s="54" t="s">
        <v>10</v>
      </c>
      <c r="K118" s="59">
        <v>0.56999999999999995</v>
      </c>
      <c r="L118" s="59">
        <v>0.49</v>
      </c>
      <c r="M118" s="59">
        <v>0.83</v>
      </c>
      <c r="N118" s="60">
        <v>1</v>
      </c>
      <c r="O118" s="60">
        <v>18</v>
      </c>
      <c r="P118" s="61">
        <v>70</v>
      </c>
      <c r="Q118" s="62">
        <v>0.93</v>
      </c>
      <c r="R118" s="63">
        <v>65.099999999999994</v>
      </c>
      <c r="S118" s="62">
        <v>16462.669999999998</v>
      </c>
      <c r="T118" s="64">
        <f t="shared" si="9"/>
        <v>138.28642799999997</v>
      </c>
      <c r="U118" s="65">
        <v>7.34</v>
      </c>
      <c r="V118" s="66" t="s">
        <v>45</v>
      </c>
      <c r="W118" s="67">
        <v>0</v>
      </c>
      <c r="X118" s="68">
        <f>P118*2.06</f>
        <v>144.20000000000002</v>
      </c>
      <c r="Y118" s="69">
        <f t="shared" si="10"/>
        <v>354.92642799999999</v>
      </c>
      <c r="Z118" s="108"/>
    </row>
    <row r="119" spans="1:26" x14ac:dyDescent="0.25">
      <c r="A119" s="82"/>
      <c r="B119" s="54">
        <v>80538</v>
      </c>
      <c r="C119" s="54" t="s">
        <v>483</v>
      </c>
      <c r="D119" s="54" t="s">
        <v>484</v>
      </c>
      <c r="E119" s="55">
        <v>45134</v>
      </c>
      <c r="F119" s="56" t="s">
        <v>44</v>
      </c>
      <c r="G119" s="54" t="s">
        <v>0</v>
      </c>
      <c r="H119" s="57" t="s">
        <v>67</v>
      </c>
      <c r="I119" s="58" t="s">
        <v>22</v>
      </c>
      <c r="J119" s="54" t="s">
        <v>3</v>
      </c>
      <c r="K119" s="59">
        <v>0</v>
      </c>
      <c r="L119" s="59">
        <v>0</v>
      </c>
      <c r="M119" s="59">
        <v>0</v>
      </c>
      <c r="N119" s="60">
        <v>76</v>
      </c>
      <c r="O119" s="60">
        <v>945</v>
      </c>
      <c r="P119" s="61">
        <v>1954</v>
      </c>
      <c r="Q119" s="62">
        <v>4.18</v>
      </c>
      <c r="R119" s="63">
        <v>8167.72</v>
      </c>
      <c r="S119" s="62">
        <v>45831.35</v>
      </c>
      <c r="T119" s="64">
        <f t="shared" si="9"/>
        <v>384.98333999999994</v>
      </c>
      <c r="U119" s="65">
        <v>7.34</v>
      </c>
      <c r="V119" s="66" t="s">
        <v>45</v>
      </c>
      <c r="W119" s="67">
        <v>0</v>
      </c>
      <c r="X119" s="68">
        <v>0</v>
      </c>
      <c r="Y119" s="69">
        <f t="shared" si="10"/>
        <v>8560.0433400000002</v>
      </c>
      <c r="Z119" s="108"/>
    </row>
    <row r="120" spans="1:26" x14ac:dyDescent="0.25">
      <c r="A120" s="82"/>
      <c r="B120" s="54">
        <v>80517</v>
      </c>
      <c r="C120" s="54" t="s">
        <v>485</v>
      </c>
      <c r="D120" s="54" t="s">
        <v>486</v>
      </c>
      <c r="E120" s="55">
        <v>45134</v>
      </c>
      <c r="F120" s="56" t="s">
        <v>44</v>
      </c>
      <c r="G120" s="54" t="s">
        <v>0</v>
      </c>
      <c r="H120" s="57" t="s">
        <v>54</v>
      </c>
      <c r="I120" s="58" t="s">
        <v>16</v>
      </c>
      <c r="J120" s="54" t="s">
        <v>3</v>
      </c>
      <c r="K120" s="59">
        <v>0.56999999999999995</v>
      </c>
      <c r="L120" s="59">
        <v>0.49</v>
      </c>
      <c r="M120" s="59">
        <v>0.83</v>
      </c>
      <c r="N120" s="60">
        <v>273</v>
      </c>
      <c r="O120" s="60">
        <v>5705</v>
      </c>
      <c r="P120" s="61">
        <v>18986</v>
      </c>
      <c r="Q120" s="62">
        <v>1.72</v>
      </c>
      <c r="R120" s="63">
        <v>32655.919999999998</v>
      </c>
      <c r="S120" s="62">
        <v>21868402.350000001</v>
      </c>
      <c r="T120" s="64">
        <f t="shared" si="9"/>
        <v>183694.57974000002</v>
      </c>
      <c r="U120" s="65">
        <v>7.34</v>
      </c>
      <c r="V120" s="66" t="s">
        <v>45</v>
      </c>
      <c r="W120" s="67">
        <v>0</v>
      </c>
      <c r="X120" s="68">
        <v>0</v>
      </c>
      <c r="Y120" s="69">
        <f t="shared" si="10"/>
        <v>216357.83974</v>
      </c>
      <c r="Z120" s="108"/>
    </row>
    <row r="121" spans="1:26" x14ac:dyDescent="0.25">
      <c r="A121" s="82"/>
      <c r="B121" s="54">
        <v>80515</v>
      </c>
      <c r="C121" s="54" t="s">
        <v>487</v>
      </c>
      <c r="D121" s="54" t="s">
        <v>488</v>
      </c>
      <c r="E121" s="55">
        <v>45134</v>
      </c>
      <c r="F121" s="56" t="s">
        <v>44</v>
      </c>
      <c r="G121" s="54" t="s">
        <v>0</v>
      </c>
      <c r="H121" s="57" t="s">
        <v>84</v>
      </c>
      <c r="I121" s="58" t="s">
        <v>0</v>
      </c>
      <c r="J121" s="54" t="s">
        <v>3</v>
      </c>
      <c r="K121" s="59">
        <v>0.56999999999999995</v>
      </c>
      <c r="L121" s="59">
        <v>0.49</v>
      </c>
      <c r="M121" s="59">
        <v>0.83</v>
      </c>
      <c r="N121" s="60">
        <v>1</v>
      </c>
      <c r="O121" s="60">
        <v>16</v>
      </c>
      <c r="P121" s="61">
        <v>70</v>
      </c>
      <c r="Q121" s="62">
        <v>0.93</v>
      </c>
      <c r="R121" s="63">
        <v>65.099999999999994</v>
      </c>
      <c r="S121" s="62">
        <v>21950.23</v>
      </c>
      <c r="T121" s="64">
        <f t="shared" si="9"/>
        <v>184.38193199999998</v>
      </c>
      <c r="U121" s="65">
        <v>7.34</v>
      </c>
      <c r="V121" s="66" t="s">
        <v>45</v>
      </c>
      <c r="W121" s="67">
        <v>0</v>
      </c>
      <c r="X121" s="68">
        <v>0</v>
      </c>
      <c r="Y121" s="69">
        <f t="shared" si="10"/>
        <v>256.82193199999995</v>
      </c>
      <c r="Z121" s="108"/>
    </row>
    <row r="122" spans="1:26" x14ac:dyDescent="0.25">
      <c r="A122" s="82"/>
      <c r="B122" s="54">
        <v>80510</v>
      </c>
      <c r="C122" s="54" t="s">
        <v>489</v>
      </c>
      <c r="D122" s="54" t="s">
        <v>490</v>
      </c>
      <c r="E122" s="55">
        <v>45134</v>
      </c>
      <c r="F122" s="56" t="s">
        <v>44</v>
      </c>
      <c r="G122" s="54" t="s">
        <v>0</v>
      </c>
      <c r="H122" s="57" t="s">
        <v>88</v>
      </c>
      <c r="I122" s="58" t="s">
        <v>0</v>
      </c>
      <c r="J122" s="54" t="s">
        <v>10</v>
      </c>
      <c r="K122" s="59">
        <v>0.56999999999999995</v>
      </c>
      <c r="L122" s="59">
        <v>0.49</v>
      </c>
      <c r="M122" s="59">
        <v>0.83</v>
      </c>
      <c r="N122" s="60">
        <v>1</v>
      </c>
      <c r="O122" s="60">
        <v>25</v>
      </c>
      <c r="P122" s="61">
        <v>70</v>
      </c>
      <c r="Q122" s="62">
        <v>0.93</v>
      </c>
      <c r="R122" s="63">
        <v>65.099999999999994</v>
      </c>
      <c r="S122" s="62">
        <v>36583.72</v>
      </c>
      <c r="T122" s="64">
        <f t="shared" si="9"/>
        <v>307.303248</v>
      </c>
      <c r="U122" s="65">
        <v>7.34</v>
      </c>
      <c r="V122" s="66" t="s">
        <v>45</v>
      </c>
      <c r="W122" s="67">
        <v>0</v>
      </c>
      <c r="X122" s="68">
        <f t="shared" ref="X122:X124" si="15">P122*2.06</f>
        <v>144.20000000000002</v>
      </c>
      <c r="Y122" s="69">
        <f t="shared" si="10"/>
        <v>523.94324799999993</v>
      </c>
      <c r="Z122" s="108"/>
    </row>
    <row r="123" spans="1:26" x14ac:dyDescent="0.25">
      <c r="A123" s="82"/>
      <c r="B123" s="54">
        <v>80412</v>
      </c>
      <c r="C123" s="54" t="s">
        <v>491</v>
      </c>
      <c r="D123" s="54" t="s">
        <v>492</v>
      </c>
      <c r="E123" s="55">
        <v>45133</v>
      </c>
      <c r="F123" s="56" t="s">
        <v>44</v>
      </c>
      <c r="G123" s="54" t="s">
        <v>0</v>
      </c>
      <c r="H123" s="57" t="s">
        <v>493</v>
      </c>
      <c r="I123" s="58" t="s">
        <v>28</v>
      </c>
      <c r="J123" s="54" t="s">
        <v>10</v>
      </c>
      <c r="K123" s="59">
        <v>0</v>
      </c>
      <c r="L123" s="59">
        <v>0</v>
      </c>
      <c r="M123" s="59">
        <v>0</v>
      </c>
      <c r="N123" s="60">
        <v>40</v>
      </c>
      <c r="O123" s="60">
        <v>612</v>
      </c>
      <c r="P123" s="61">
        <v>670</v>
      </c>
      <c r="Q123" s="62">
        <v>4.6100000000000003</v>
      </c>
      <c r="R123" s="63">
        <v>3088.7</v>
      </c>
      <c r="S123" s="62">
        <v>69827.53</v>
      </c>
      <c r="T123" s="64">
        <f t="shared" si="9"/>
        <v>586.55125199999998</v>
      </c>
      <c r="U123" s="65">
        <v>7.34</v>
      </c>
      <c r="V123" s="66" t="s">
        <v>45</v>
      </c>
      <c r="W123" s="67">
        <v>0</v>
      </c>
      <c r="X123" s="68">
        <f t="shared" si="15"/>
        <v>1380.2</v>
      </c>
      <c r="Y123" s="69">
        <f t="shared" si="10"/>
        <v>5062.791252</v>
      </c>
      <c r="Z123" s="108"/>
    </row>
    <row r="124" spans="1:26" x14ac:dyDescent="0.25">
      <c r="A124" s="82"/>
      <c r="B124" s="54">
        <v>80419</v>
      </c>
      <c r="C124" s="54" t="s">
        <v>494</v>
      </c>
      <c r="D124" s="54" t="s">
        <v>495</v>
      </c>
      <c r="E124" s="55">
        <v>45133</v>
      </c>
      <c r="F124" s="56" t="s">
        <v>44</v>
      </c>
      <c r="G124" s="54" t="s">
        <v>0</v>
      </c>
      <c r="H124" s="57" t="s">
        <v>83</v>
      </c>
      <c r="I124" s="58" t="s">
        <v>11</v>
      </c>
      <c r="J124" s="54" t="s">
        <v>10</v>
      </c>
      <c r="K124" s="59">
        <v>0.28000000000000003</v>
      </c>
      <c r="L124" s="59">
        <v>0.26</v>
      </c>
      <c r="M124" s="59">
        <v>0.46</v>
      </c>
      <c r="N124" s="60">
        <v>67</v>
      </c>
      <c r="O124" s="60">
        <v>1266</v>
      </c>
      <c r="P124" s="61">
        <v>1266</v>
      </c>
      <c r="Q124" s="62">
        <v>1.36</v>
      </c>
      <c r="R124" s="63">
        <v>1721.76</v>
      </c>
      <c r="S124" s="62">
        <v>241777.66</v>
      </c>
      <c r="T124" s="64">
        <f t="shared" si="9"/>
        <v>2030.9323439999998</v>
      </c>
      <c r="U124" s="65">
        <v>7.34</v>
      </c>
      <c r="V124" s="66" t="s">
        <v>45</v>
      </c>
      <c r="W124" s="67">
        <v>0</v>
      </c>
      <c r="X124" s="68">
        <f t="shared" si="15"/>
        <v>2607.96</v>
      </c>
      <c r="Y124" s="69">
        <f t="shared" si="10"/>
        <v>6367.9923440000002</v>
      </c>
      <c r="Z124" s="108"/>
    </row>
    <row r="125" spans="1:26" x14ac:dyDescent="0.25">
      <c r="A125" s="82"/>
      <c r="B125" s="54">
        <v>80392</v>
      </c>
      <c r="C125" s="54" t="s">
        <v>496</v>
      </c>
      <c r="D125" s="54" t="s">
        <v>497</v>
      </c>
      <c r="E125" s="55">
        <v>45133</v>
      </c>
      <c r="F125" s="56" t="s">
        <v>71</v>
      </c>
      <c r="G125" s="54" t="s">
        <v>9</v>
      </c>
      <c r="H125" s="57" t="s">
        <v>44</v>
      </c>
      <c r="I125" s="58" t="s">
        <v>0</v>
      </c>
      <c r="J125" s="54" t="s">
        <v>3</v>
      </c>
      <c r="K125" s="59">
        <v>0.21</v>
      </c>
      <c r="L125" s="59">
        <v>0.35</v>
      </c>
      <c r="M125" s="59">
        <v>0.22</v>
      </c>
      <c r="N125" s="60">
        <v>1</v>
      </c>
      <c r="O125" s="60">
        <v>1</v>
      </c>
      <c r="P125" s="61">
        <v>5</v>
      </c>
      <c r="Q125" s="62">
        <v>1.42</v>
      </c>
      <c r="R125" s="63">
        <v>44.47</v>
      </c>
      <c r="S125" s="62">
        <v>730</v>
      </c>
      <c r="T125" s="64">
        <f t="shared" si="9"/>
        <v>6.1319999999999997</v>
      </c>
      <c r="U125" s="65">
        <v>7.34</v>
      </c>
      <c r="V125" s="66" t="s">
        <v>45</v>
      </c>
      <c r="W125" s="67">
        <v>0</v>
      </c>
      <c r="X125" s="68">
        <v>0</v>
      </c>
      <c r="Y125" s="69">
        <f t="shared" si="10"/>
        <v>57.941999999999993</v>
      </c>
      <c r="Z125" s="108"/>
    </row>
    <row r="126" spans="1:26" x14ac:dyDescent="0.25">
      <c r="A126" s="82"/>
      <c r="B126" s="54">
        <v>80361</v>
      </c>
      <c r="C126" s="54" t="s">
        <v>498</v>
      </c>
      <c r="D126" s="54" t="s">
        <v>499</v>
      </c>
      <c r="E126" s="55">
        <v>45133</v>
      </c>
      <c r="F126" s="56" t="s">
        <v>44</v>
      </c>
      <c r="G126" s="54" t="s">
        <v>0</v>
      </c>
      <c r="H126" s="57" t="s">
        <v>86</v>
      </c>
      <c r="I126" s="58" t="s">
        <v>0</v>
      </c>
      <c r="J126" s="54" t="s">
        <v>3</v>
      </c>
      <c r="K126" s="59">
        <v>0.56999999999999995</v>
      </c>
      <c r="L126" s="59">
        <v>0.49</v>
      </c>
      <c r="M126" s="59">
        <v>0.83</v>
      </c>
      <c r="N126" s="60">
        <v>1</v>
      </c>
      <c r="O126" s="60">
        <v>19</v>
      </c>
      <c r="P126" s="61">
        <v>70</v>
      </c>
      <c r="Q126" s="62">
        <v>0.93</v>
      </c>
      <c r="R126" s="63">
        <v>65.099999999999994</v>
      </c>
      <c r="S126" s="62">
        <v>19206.45</v>
      </c>
      <c r="T126" s="64">
        <f t="shared" si="9"/>
        <v>161.33418</v>
      </c>
      <c r="U126" s="65">
        <v>7.34</v>
      </c>
      <c r="V126" s="66" t="s">
        <v>45</v>
      </c>
      <c r="W126" s="67">
        <v>0</v>
      </c>
      <c r="X126" s="68">
        <v>0</v>
      </c>
      <c r="Y126" s="69">
        <f t="shared" si="10"/>
        <v>233.77418</v>
      </c>
      <c r="Z126" s="108"/>
    </row>
    <row r="127" spans="1:26" x14ac:dyDescent="0.25">
      <c r="A127" s="82"/>
      <c r="B127" s="54">
        <v>81042</v>
      </c>
      <c r="C127" s="54" t="s">
        <v>500</v>
      </c>
      <c r="D127" s="54" t="s">
        <v>501</v>
      </c>
      <c r="E127" s="55">
        <v>45138</v>
      </c>
      <c r="F127" s="56" t="s">
        <v>62</v>
      </c>
      <c r="G127" s="54" t="s">
        <v>15</v>
      </c>
      <c r="H127" s="57" t="s">
        <v>46</v>
      </c>
      <c r="I127" s="58" t="s">
        <v>11</v>
      </c>
      <c r="J127" s="54" t="s">
        <v>3</v>
      </c>
      <c r="K127" s="59">
        <v>0.2</v>
      </c>
      <c r="L127" s="59">
        <v>0.36</v>
      </c>
      <c r="M127" s="59">
        <v>0.26</v>
      </c>
      <c r="N127" s="60">
        <v>2</v>
      </c>
      <c r="O127" s="60">
        <v>10</v>
      </c>
      <c r="P127" s="61">
        <v>11</v>
      </c>
      <c r="Q127" s="62">
        <v>2.0299999999999998</v>
      </c>
      <c r="R127" s="63">
        <v>44.47</v>
      </c>
      <c r="S127" s="62">
        <v>0.01</v>
      </c>
      <c r="T127" s="64">
        <f t="shared" si="9"/>
        <v>8.3999999999999995E-5</v>
      </c>
      <c r="U127" s="65">
        <v>7.34</v>
      </c>
      <c r="V127" s="66" t="s">
        <v>45</v>
      </c>
      <c r="W127" s="67">
        <v>0</v>
      </c>
      <c r="X127" s="68">
        <v>0</v>
      </c>
      <c r="Y127" s="69">
        <f t="shared" si="10"/>
        <v>51.810084000000003</v>
      </c>
      <c r="Z127" s="108"/>
    </row>
    <row r="128" spans="1:26" x14ac:dyDescent="0.25">
      <c r="A128" s="82"/>
      <c r="B128" s="54">
        <v>80359</v>
      </c>
      <c r="C128" s="54" t="s">
        <v>502</v>
      </c>
      <c r="D128" s="54" t="s">
        <v>503</v>
      </c>
      <c r="E128" s="55">
        <v>45133</v>
      </c>
      <c r="F128" s="56" t="s">
        <v>44</v>
      </c>
      <c r="G128" s="54" t="s">
        <v>0</v>
      </c>
      <c r="H128" s="57" t="s">
        <v>84</v>
      </c>
      <c r="I128" s="58" t="s">
        <v>0</v>
      </c>
      <c r="J128" s="54" t="s">
        <v>3</v>
      </c>
      <c r="K128" s="59">
        <v>0.33</v>
      </c>
      <c r="L128" s="59">
        <v>0.35</v>
      </c>
      <c r="M128" s="59">
        <v>0.45</v>
      </c>
      <c r="N128" s="60">
        <v>1</v>
      </c>
      <c r="O128" s="60">
        <v>5</v>
      </c>
      <c r="P128" s="61">
        <v>16</v>
      </c>
      <c r="Q128" s="62">
        <v>0.93</v>
      </c>
      <c r="R128" s="63">
        <v>44.47</v>
      </c>
      <c r="S128" s="62">
        <v>5836.9</v>
      </c>
      <c r="T128" s="64">
        <f t="shared" si="9"/>
        <v>49.029959999999996</v>
      </c>
      <c r="U128" s="65">
        <v>7.34</v>
      </c>
      <c r="V128" s="66" t="s">
        <v>45</v>
      </c>
      <c r="W128" s="67">
        <v>0</v>
      </c>
      <c r="X128" s="68">
        <v>0</v>
      </c>
      <c r="Y128" s="69">
        <f t="shared" si="10"/>
        <v>100.83995999999999</v>
      </c>
      <c r="Z128" s="108"/>
    </row>
    <row r="129" spans="1:26" x14ac:dyDescent="0.25">
      <c r="A129" s="82"/>
      <c r="B129" s="54">
        <v>80360</v>
      </c>
      <c r="C129" s="54" t="s">
        <v>504</v>
      </c>
      <c r="D129" s="54" t="s">
        <v>505</v>
      </c>
      <c r="E129" s="55">
        <v>45132</v>
      </c>
      <c r="F129" s="56" t="s">
        <v>44</v>
      </c>
      <c r="G129" s="54" t="s">
        <v>0</v>
      </c>
      <c r="H129" s="57" t="s">
        <v>84</v>
      </c>
      <c r="I129" s="58" t="s">
        <v>0</v>
      </c>
      <c r="J129" s="54" t="s">
        <v>3</v>
      </c>
      <c r="K129" s="59">
        <v>0.21</v>
      </c>
      <c r="L129" s="59">
        <v>0.35</v>
      </c>
      <c r="M129" s="59">
        <v>0.22</v>
      </c>
      <c r="N129" s="60">
        <v>1</v>
      </c>
      <c r="O129" s="60">
        <v>1</v>
      </c>
      <c r="P129" s="61">
        <v>5</v>
      </c>
      <c r="Q129" s="62">
        <v>0.93</v>
      </c>
      <c r="R129" s="63">
        <v>44.47</v>
      </c>
      <c r="S129" s="62">
        <v>1095.69</v>
      </c>
      <c r="T129" s="64">
        <f t="shared" si="9"/>
        <v>9.2037960000000005</v>
      </c>
      <c r="U129" s="65">
        <v>7.34</v>
      </c>
      <c r="V129" s="66" t="s">
        <v>45</v>
      </c>
      <c r="W129" s="67">
        <v>0</v>
      </c>
      <c r="X129" s="68">
        <v>0</v>
      </c>
      <c r="Y129" s="69">
        <f t="shared" si="10"/>
        <v>61.013795999999999</v>
      </c>
      <c r="Z129" s="108"/>
    </row>
    <row r="130" spans="1:26" x14ac:dyDescent="0.25">
      <c r="A130" s="82"/>
      <c r="B130" s="54">
        <v>80199</v>
      </c>
      <c r="C130" s="54" t="s">
        <v>506</v>
      </c>
      <c r="D130" s="54" t="s">
        <v>507</v>
      </c>
      <c r="E130" s="55">
        <v>45132</v>
      </c>
      <c r="F130" s="56" t="s">
        <v>44</v>
      </c>
      <c r="G130" s="54" t="s">
        <v>0</v>
      </c>
      <c r="H130" s="57" t="s">
        <v>46</v>
      </c>
      <c r="I130" s="58" t="s">
        <v>11</v>
      </c>
      <c r="J130" s="54" t="s">
        <v>3</v>
      </c>
      <c r="K130" s="59">
        <v>0</v>
      </c>
      <c r="L130" s="59">
        <v>0</v>
      </c>
      <c r="M130" s="59">
        <v>0</v>
      </c>
      <c r="N130" s="60">
        <v>334</v>
      </c>
      <c r="O130" s="60">
        <v>1093</v>
      </c>
      <c r="P130" s="61">
        <v>1959</v>
      </c>
      <c r="Q130" s="62">
        <v>1.36</v>
      </c>
      <c r="R130" s="63">
        <v>2664.24</v>
      </c>
      <c r="S130" s="62">
        <v>3314998.07</v>
      </c>
      <c r="T130" s="64">
        <f t="shared" si="9"/>
        <v>27845.983787999998</v>
      </c>
      <c r="U130" s="65">
        <v>7.34</v>
      </c>
      <c r="V130" s="66" t="s">
        <v>45</v>
      </c>
      <c r="W130" s="67">
        <v>0</v>
      </c>
      <c r="X130" s="68">
        <v>0</v>
      </c>
      <c r="Y130" s="69">
        <f t="shared" si="10"/>
        <v>30517.563787999996</v>
      </c>
      <c r="Z130" s="108"/>
    </row>
    <row r="131" spans="1:26" x14ac:dyDescent="0.25">
      <c r="A131" s="82"/>
      <c r="B131" s="54">
        <v>80200</v>
      </c>
      <c r="C131" s="54" t="s">
        <v>508</v>
      </c>
      <c r="D131" s="54" t="s">
        <v>509</v>
      </c>
      <c r="E131" s="55">
        <v>45132</v>
      </c>
      <c r="F131" s="56" t="s">
        <v>44</v>
      </c>
      <c r="G131" s="54" t="s">
        <v>0</v>
      </c>
      <c r="H131" s="57" t="s">
        <v>46</v>
      </c>
      <c r="I131" s="58" t="s">
        <v>11</v>
      </c>
      <c r="J131" s="54" t="s">
        <v>3</v>
      </c>
      <c r="K131" s="59">
        <v>0</v>
      </c>
      <c r="L131" s="59">
        <v>0</v>
      </c>
      <c r="M131" s="59">
        <v>0</v>
      </c>
      <c r="N131" s="60">
        <v>26</v>
      </c>
      <c r="O131" s="60">
        <v>154</v>
      </c>
      <c r="P131" s="61">
        <v>221</v>
      </c>
      <c r="Q131" s="62">
        <v>1.36</v>
      </c>
      <c r="R131" s="63">
        <v>300.56</v>
      </c>
      <c r="S131" s="62">
        <v>688111.81</v>
      </c>
      <c r="T131" s="64">
        <f t="shared" ref="T131:T194" si="16">S131*0.84%</f>
        <v>5780.1392040000001</v>
      </c>
      <c r="U131" s="65">
        <v>7.34</v>
      </c>
      <c r="V131" s="66" t="s">
        <v>45</v>
      </c>
      <c r="W131" s="67">
        <v>0</v>
      </c>
      <c r="X131" s="68">
        <v>0</v>
      </c>
      <c r="Y131" s="69">
        <f t="shared" si="10"/>
        <v>6088.0392040000006</v>
      </c>
      <c r="Z131" s="108"/>
    </row>
    <row r="132" spans="1:26" x14ac:dyDescent="0.25">
      <c r="A132" s="82"/>
      <c r="B132" s="54">
        <v>80227</v>
      </c>
      <c r="C132" s="54" t="s">
        <v>510</v>
      </c>
      <c r="D132" s="54" t="s">
        <v>511</v>
      </c>
      <c r="E132" s="55">
        <v>45132</v>
      </c>
      <c r="F132" s="56" t="s">
        <v>62</v>
      </c>
      <c r="G132" s="54" t="s">
        <v>15</v>
      </c>
      <c r="H132" s="57" t="s">
        <v>46</v>
      </c>
      <c r="I132" s="58" t="s">
        <v>11</v>
      </c>
      <c r="J132" s="54" t="s">
        <v>3</v>
      </c>
      <c r="K132" s="59">
        <v>0.26</v>
      </c>
      <c r="L132" s="59">
        <v>0.3</v>
      </c>
      <c r="M132" s="59">
        <v>0.22</v>
      </c>
      <c r="N132" s="60">
        <v>1</v>
      </c>
      <c r="O132" s="60">
        <v>5</v>
      </c>
      <c r="P132" s="61">
        <v>6</v>
      </c>
      <c r="Q132" s="62">
        <v>2.0299999999999998</v>
      </c>
      <c r="R132" s="63">
        <v>44.47</v>
      </c>
      <c r="S132" s="62">
        <v>0.1</v>
      </c>
      <c r="T132" s="64">
        <f t="shared" si="16"/>
        <v>8.4000000000000003E-4</v>
      </c>
      <c r="U132" s="65">
        <v>7.34</v>
      </c>
      <c r="V132" s="66" t="s">
        <v>45</v>
      </c>
      <c r="W132" s="67">
        <v>0</v>
      </c>
      <c r="X132" s="68">
        <v>0</v>
      </c>
      <c r="Y132" s="69">
        <f t="shared" ref="Y132:Y195" si="17">R132+T132+U132+W132+X132</f>
        <v>51.810839999999999</v>
      </c>
      <c r="Z132" s="108"/>
    </row>
    <row r="133" spans="1:26" x14ac:dyDescent="0.25">
      <c r="A133" s="82"/>
      <c r="B133" s="54">
        <v>80226</v>
      </c>
      <c r="C133" s="54" t="s">
        <v>512</v>
      </c>
      <c r="D133" s="54" t="s">
        <v>513</v>
      </c>
      <c r="E133" s="55">
        <v>45132</v>
      </c>
      <c r="F133" s="56" t="s">
        <v>62</v>
      </c>
      <c r="G133" s="54" t="s">
        <v>15</v>
      </c>
      <c r="H133" s="57" t="s">
        <v>46</v>
      </c>
      <c r="I133" s="58" t="s">
        <v>11</v>
      </c>
      <c r="J133" s="54" t="s">
        <v>3</v>
      </c>
      <c r="K133" s="59">
        <v>0.26</v>
      </c>
      <c r="L133" s="59">
        <v>0.3</v>
      </c>
      <c r="M133" s="59">
        <v>0.22</v>
      </c>
      <c r="N133" s="60">
        <v>1</v>
      </c>
      <c r="O133" s="60">
        <v>5</v>
      </c>
      <c r="P133" s="61">
        <v>6</v>
      </c>
      <c r="Q133" s="62">
        <v>2.0299999999999998</v>
      </c>
      <c r="R133" s="63">
        <v>44.47</v>
      </c>
      <c r="S133" s="62">
        <v>0.1</v>
      </c>
      <c r="T133" s="64">
        <f t="shared" si="16"/>
        <v>8.4000000000000003E-4</v>
      </c>
      <c r="U133" s="65">
        <v>7.34</v>
      </c>
      <c r="V133" s="66" t="s">
        <v>45</v>
      </c>
      <c r="W133" s="67">
        <v>0</v>
      </c>
      <c r="X133" s="68">
        <v>0</v>
      </c>
      <c r="Y133" s="69">
        <f t="shared" si="17"/>
        <v>51.810839999999999</v>
      </c>
      <c r="Z133" s="108"/>
    </row>
    <row r="134" spans="1:26" x14ac:dyDescent="0.25">
      <c r="A134" s="82"/>
      <c r="B134" s="54">
        <v>80190</v>
      </c>
      <c r="C134" s="54" t="s">
        <v>514</v>
      </c>
      <c r="D134" s="54" t="s">
        <v>515</v>
      </c>
      <c r="E134" s="55">
        <v>45132</v>
      </c>
      <c r="F134" s="56" t="s">
        <v>44</v>
      </c>
      <c r="G134" s="54" t="s">
        <v>0</v>
      </c>
      <c r="H134" s="57" t="s">
        <v>77</v>
      </c>
      <c r="I134" s="58" t="s">
        <v>23</v>
      </c>
      <c r="J134" s="54" t="s">
        <v>3</v>
      </c>
      <c r="K134" s="59">
        <v>0.19</v>
      </c>
      <c r="L134" s="59">
        <v>0.28999999999999998</v>
      </c>
      <c r="M134" s="59">
        <v>0.23</v>
      </c>
      <c r="N134" s="60">
        <v>85</v>
      </c>
      <c r="O134" s="60">
        <v>1020</v>
      </c>
      <c r="P134" s="61">
        <v>1020</v>
      </c>
      <c r="Q134" s="62">
        <v>2.97</v>
      </c>
      <c r="R134" s="63">
        <v>3029.4</v>
      </c>
      <c r="S134" s="62">
        <v>195283.04</v>
      </c>
      <c r="T134" s="64">
        <f t="shared" si="16"/>
        <v>1640.377536</v>
      </c>
      <c r="U134" s="65">
        <v>7.34</v>
      </c>
      <c r="V134" s="66" t="s">
        <v>45</v>
      </c>
      <c r="W134" s="67">
        <v>0</v>
      </c>
      <c r="X134" s="68">
        <v>0</v>
      </c>
      <c r="Y134" s="69">
        <f t="shared" si="17"/>
        <v>4677.1175359999997</v>
      </c>
      <c r="Z134" s="108"/>
    </row>
    <row r="135" spans="1:26" x14ac:dyDescent="0.25">
      <c r="A135" s="82"/>
      <c r="B135" s="54">
        <v>80164</v>
      </c>
      <c r="C135" s="54" t="s">
        <v>516</v>
      </c>
      <c r="D135" s="54" t="s">
        <v>517</v>
      </c>
      <c r="E135" s="55">
        <v>45132</v>
      </c>
      <c r="F135" s="56" t="s">
        <v>44</v>
      </c>
      <c r="G135" s="54" t="s">
        <v>0</v>
      </c>
      <c r="H135" s="57" t="s">
        <v>84</v>
      </c>
      <c r="I135" s="58" t="s">
        <v>0</v>
      </c>
      <c r="J135" s="54" t="s">
        <v>3</v>
      </c>
      <c r="K135" s="59">
        <v>0</v>
      </c>
      <c r="L135" s="59">
        <v>0</v>
      </c>
      <c r="M135" s="59">
        <v>0</v>
      </c>
      <c r="N135" s="60">
        <v>16</v>
      </c>
      <c r="O135" s="60">
        <v>96</v>
      </c>
      <c r="P135" s="61">
        <v>96</v>
      </c>
      <c r="Q135" s="62">
        <v>0.93</v>
      </c>
      <c r="R135" s="63">
        <v>89.28</v>
      </c>
      <c r="S135" s="62">
        <v>5710107.3399999999</v>
      </c>
      <c r="T135" s="64">
        <f t="shared" si="16"/>
        <v>47964.901655999995</v>
      </c>
      <c r="U135" s="65">
        <v>7.34</v>
      </c>
      <c r="V135" s="66" t="s">
        <v>45</v>
      </c>
      <c r="W135" s="67">
        <v>0</v>
      </c>
      <c r="X135" s="68">
        <v>0</v>
      </c>
      <c r="Y135" s="69">
        <f t="shared" si="17"/>
        <v>48061.52165599999</v>
      </c>
      <c r="Z135" s="108"/>
    </row>
    <row r="136" spans="1:26" x14ac:dyDescent="0.25">
      <c r="A136" s="82"/>
      <c r="B136" s="54">
        <v>80162</v>
      </c>
      <c r="C136" s="54" t="s">
        <v>518</v>
      </c>
      <c r="D136" s="54" t="s">
        <v>519</v>
      </c>
      <c r="E136" s="55">
        <v>45132</v>
      </c>
      <c r="F136" s="56" t="s">
        <v>44</v>
      </c>
      <c r="G136" s="54" t="s">
        <v>0</v>
      </c>
      <c r="H136" s="57" t="s">
        <v>84</v>
      </c>
      <c r="I136" s="58" t="s">
        <v>0</v>
      </c>
      <c r="J136" s="54" t="s">
        <v>3</v>
      </c>
      <c r="K136" s="59">
        <v>0.2</v>
      </c>
      <c r="L136" s="59">
        <v>0.2</v>
      </c>
      <c r="M136" s="59">
        <v>0.24</v>
      </c>
      <c r="N136" s="60">
        <v>19</v>
      </c>
      <c r="O136" s="60">
        <v>72</v>
      </c>
      <c r="P136" s="61">
        <v>72</v>
      </c>
      <c r="Q136" s="62">
        <v>0.93</v>
      </c>
      <c r="R136" s="63">
        <v>66.959999999999994</v>
      </c>
      <c r="S136" s="62">
        <v>5733026.0300000003</v>
      </c>
      <c r="T136" s="64">
        <f t="shared" si="16"/>
        <v>48157.418652</v>
      </c>
      <c r="U136" s="65">
        <v>7.34</v>
      </c>
      <c r="V136" s="66" t="s">
        <v>45</v>
      </c>
      <c r="W136" s="67">
        <v>0</v>
      </c>
      <c r="X136" s="68">
        <v>0</v>
      </c>
      <c r="Y136" s="69">
        <f t="shared" si="17"/>
        <v>48231.718651999996</v>
      </c>
      <c r="Z136" s="108"/>
    </row>
    <row r="137" spans="1:26" x14ac:dyDescent="0.25">
      <c r="A137" s="82"/>
      <c r="B137" s="54">
        <v>80161</v>
      </c>
      <c r="C137" s="54" t="s">
        <v>520</v>
      </c>
      <c r="D137" s="54" t="s">
        <v>521</v>
      </c>
      <c r="E137" s="55">
        <v>45132</v>
      </c>
      <c r="F137" s="56" t="s">
        <v>44</v>
      </c>
      <c r="G137" s="54" t="s">
        <v>0</v>
      </c>
      <c r="H137" s="57" t="s">
        <v>84</v>
      </c>
      <c r="I137" s="58" t="s">
        <v>0</v>
      </c>
      <c r="J137" s="54" t="s">
        <v>3</v>
      </c>
      <c r="K137" s="59">
        <v>0.2</v>
      </c>
      <c r="L137" s="59">
        <v>0.2</v>
      </c>
      <c r="M137" s="59">
        <v>0.24</v>
      </c>
      <c r="N137" s="60">
        <v>19</v>
      </c>
      <c r="O137" s="60">
        <v>72</v>
      </c>
      <c r="P137" s="61">
        <v>72</v>
      </c>
      <c r="Q137" s="62">
        <v>0.93</v>
      </c>
      <c r="R137" s="63">
        <v>66.959999999999994</v>
      </c>
      <c r="S137" s="62">
        <v>5708460.5099999998</v>
      </c>
      <c r="T137" s="64">
        <f t="shared" si="16"/>
        <v>47951.068283999994</v>
      </c>
      <c r="U137" s="65">
        <v>7.34</v>
      </c>
      <c r="V137" s="66" t="s">
        <v>45</v>
      </c>
      <c r="W137" s="67">
        <v>0</v>
      </c>
      <c r="X137" s="68">
        <v>0</v>
      </c>
      <c r="Y137" s="69">
        <f t="shared" si="17"/>
        <v>48025.368283999989</v>
      </c>
      <c r="Z137" s="108"/>
    </row>
    <row r="138" spans="1:26" x14ac:dyDescent="0.25">
      <c r="A138" s="82"/>
      <c r="B138" s="54">
        <v>80181</v>
      </c>
      <c r="C138" s="54" t="s">
        <v>522</v>
      </c>
      <c r="D138" s="54" t="s">
        <v>523</v>
      </c>
      <c r="E138" s="55">
        <v>45132</v>
      </c>
      <c r="F138" s="56" t="s">
        <v>44</v>
      </c>
      <c r="G138" s="54" t="s">
        <v>0</v>
      </c>
      <c r="H138" s="57" t="s">
        <v>54</v>
      </c>
      <c r="I138" s="58" t="s">
        <v>16</v>
      </c>
      <c r="J138" s="54" t="s">
        <v>3</v>
      </c>
      <c r="K138" s="59">
        <v>0.56999999999999995</v>
      </c>
      <c r="L138" s="59">
        <v>0.49</v>
      </c>
      <c r="M138" s="59">
        <v>0.83</v>
      </c>
      <c r="N138" s="60">
        <v>171</v>
      </c>
      <c r="O138" s="60">
        <v>5164</v>
      </c>
      <c r="P138" s="61">
        <v>11892</v>
      </c>
      <c r="Q138" s="62">
        <v>1.72</v>
      </c>
      <c r="R138" s="63">
        <v>20454.240000000002</v>
      </c>
      <c r="S138" s="62">
        <v>2670429.9700000002</v>
      </c>
      <c r="T138" s="64">
        <f t="shared" si="16"/>
        <v>22431.611747999999</v>
      </c>
      <c r="U138" s="65">
        <v>7.34</v>
      </c>
      <c r="V138" s="66" t="s">
        <v>45</v>
      </c>
      <c r="W138" s="67">
        <v>0</v>
      </c>
      <c r="X138" s="68">
        <v>0</v>
      </c>
      <c r="Y138" s="69">
        <f t="shared" si="17"/>
        <v>42893.191747999997</v>
      </c>
      <c r="Z138" s="108"/>
    </row>
    <row r="139" spans="1:26" x14ac:dyDescent="0.25">
      <c r="A139" s="82"/>
      <c r="B139" s="54">
        <v>80150</v>
      </c>
      <c r="C139" s="54" t="s">
        <v>524</v>
      </c>
      <c r="D139" s="54" t="s">
        <v>525</v>
      </c>
      <c r="E139" s="55">
        <v>45132</v>
      </c>
      <c r="F139" s="56" t="s">
        <v>44</v>
      </c>
      <c r="G139" s="54" t="s">
        <v>0</v>
      </c>
      <c r="H139" s="57" t="s">
        <v>50</v>
      </c>
      <c r="I139" s="58" t="s">
        <v>15</v>
      </c>
      <c r="J139" s="54" t="s">
        <v>10</v>
      </c>
      <c r="K139" s="59">
        <v>0.56999999999999995</v>
      </c>
      <c r="L139" s="59">
        <v>0.49</v>
      </c>
      <c r="M139" s="59">
        <v>0.83</v>
      </c>
      <c r="N139" s="60">
        <v>71</v>
      </c>
      <c r="O139" s="60">
        <v>2294</v>
      </c>
      <c r="P139" s="61">
        <v>4938</v>
      </c>
      <c r="Q139" s="62">
        <v>1.69</v>
      </c>
      <c r="R139" s="63">
        <v>8345.2199999999993</v>
      </c>
      <c r="S139" s="62">
        <v>6157800.4400000004</v>
      </c>
      <c r="T139" s="64">
        <f t="shared" si="16"/>
        <v>51725.523696000004</v>
      </c>
      <c r="U139" s="65">
        <v>7.34</v>
      </c>
      <c r="V139" s="66" t="s">
        <v>45</v>
      </c>
      <c r="W139" s="67">
        <v>0</v>
      </c>
      <c r="X139" s="68">
        <f>P139*2.06</f>
        <v>10172.280000000001</v>
      </c>
      <c r="Y139" s="69">
        <f t="shared" si="17"/>
        <v>70250.363696</v>
      </c>
      <c r="Z139" s="108"/>
    </row>
    <row r="140" spans="1:26" x14ac:dyDescent="0.25">
      <c r="A140" s="82"/>
      <c r="B140" s="54">
        <v>80135</v>
      </c>
      <c r="C140" s="54" t="s">
        <v>526</v>
      </c>
      <c r="D140" s="54" t="s">
        <v>527</v>
      </c>
      <c r="E140" s="55">
        <v>45132</v>
      </c>
      <c r="F140" s="56" t="s">
        <v>44</v>
      </c>
      <c r="G140" s="54" t="s">
        <v>0</v>
      </c>
      <c r="H140" s="57" t="s">
        <v>84</v>
      </c>
      <c r="I140" s="58" t="s">
        <v>0</v>
      </c>
      <c r="J140" s="54" t="s">
        <v>3</v>
      </c>
      <c r="K140" s="59">
        <v>0</v>
      </c>
      <c r="L140" s="59">
        <v>0</v>
      </c>
      <c r="M140" s="59">
        <v>0</v>
      </c>
      <c r="N140" s="60">
        <v>26</v>
      </c>
      <c r="O140" s="60">
        <v>357</v>
      </c>
      <c r="P140" s="61">
        <v>404</v>
      </c>
      <c r="Q140" s="62">
        <v>0.93</v>
      </c>
      <c r="R140" s="63">
        <v>375.72</v>
      </c>
      <c r="S140" s="62">
        <v>14906.74</v>
      </c>
      <c r="T140" s="64">
        <f t="shared" si="16"/>
        <v>125.21661599999999</v>
      </c>
      <c r="U140" s="65">
        <v>7.34</v>
      </c>
      <c r="V140" s="66" t="s">
        <v>45</v>
      </c>
      <c r="W140" s="67">
        <v>0</v>
      </c>
      <c r="X140" s="68">
        <v>0</v>
      </c>
      <c r="Y140" s="69">
        <f t="shared" si="17"/>
        <v>508.27661599999999</v>
      </c>
      <c r="Z140" s="108"/>
    </row>
    <row r="141" spans="1:26" x14ac:dyDescent="0.25">
      <c r="A141" s="82"/>
      <c r="B141" s="54">
        <v>80136</v>
      </c>
      <c r="C141" s="54" t="s">
        <v>528</v>
      </c>
      <c r="D141" s="54" t="s">
        <v>529</v>
      </c>
      <c r="E141" s="55">
        <v>45132</v>
      </c>
      <c r="F141" s="56" t="s">
        <v>44</v>
      </c>
      <c r="G141" s="54" t="s">
        <v>0</v>
      </c>
      <c r="H141" s="57" t="s">
        <v>84</v>
      </c>
      <c r="I141" s="58" t="s">
        <v>0</v>
      </c>
      <c r="J141" s="54" t="s">
        <v>3</v>
      </c>
      <c r="K141" s="59">
        <v>0.25</v>
      </c>
      <c r="L141" s="59">
        <v>0.18</v>
      </c>
      <c r="M141" s="59">
        <v>0.33</v>
      </c>
      <c r="N141" s="60">
        <v>140</v>
      </c>
      <c r="O141" s="60">
        <v>476</v>
      </c>
      <c r="P141" s="61">
        <v>624</v>
      </c>
      <c r="Q141" s="62">
        <v>0.93</v>
      </c>
      <c r="R141" s="63">
        <v>580.32000000000005</v>
      </c>
      <c r="S141" s="62">
        <v>372072.53</v>
      </c>
      <c r="T141" s="64">
        <f t="shared" si="16"/>
        <v>3125.4092519999999</v>
      </c>
      <c r="U141" s="65">
        <v>7.34</v>
      </c>
      <c r="V141" s="66" t="s">
        <v>45</v>
      </c>
      <c r="W141" s="67">
        <v>0</v>
      </c>
      <c r="X141" s="68">
        <v>0</v>
      </c>
      <c r="Y141" s="69">
        <f t="shared" si="17"/>
        <v>3713.0692520000002</v>
      </c>
      <c r="Z141" s="108"/>
    </row>
    <row r="142" spans="1:26" x14ac:dyDescent="0.25">
      <c r="A142" s="82"/>
      <c r="B142" s="54">
        <v>80140</v>
      </c>
      <c r="C142" s="54" t="s">
        <v>530</v>
      </c>
      <c r="D142" s="54" t="s">
        <v>531</v>
      </c>
      <c r="E142" s="55">
        <v>45132</v>
      </c>
      <c r="F142" s="56" t="s">
        <v>44</v>
      </c>
      <c r="G142" s="54" t="s">
        <v>0</v>
      </c>
      <c r="H142" s="57" t="s">
        <v>84</v>
      </c>
      <c r="I142" s="58" t="s">
        <v>0</v>
      </c>
      <c r="J142" s="54" t="s">
        <v>3</v>
      </c>
      <c r="K142" s="59">
        <v>0</v>
      </c>
      <c r="L142" s="59">
        <v>0</v>
      </c>
      <c r="M142" s="59">
        <v>0</v>
      </c>
      <c r="N142" s="60">
        <v>204</v>
      </c>
      <c r="O142" s="60">
        <v>808</v>
      </c>
      <c r="P142" s="61">
        <v>808</v>
      </c>
      <c r="Q142" s="62">
        <v>0.93</v>
      </c>
      <c r="R142" s="63">
        <v>751.44</v>
      </c>
      <c r="S142" s="62">
        <v>622076.23</v>
      </c>
      <c r="T142" s="64">
        <f t="shared" si="16"/>
        <v>5225.4403319999992</v>
      </c>
      <c r="U142" s="65">
        <v>7.34</v>
      </c>
      <c r="V142" s="66" t="s">
        <v>45</v>
      </c>
      <c r="W142" s="67">
        <v>0</v>
      </c>
      <c r="X142" s="68">
        <v>0</v>
      </c>
      <c r="Y142" s="69">
        <f t="shared" si="17"/>
        <v>5984.220331999999</v>
      </c>
      <c r="Z142" s="108"/>
    </row>
    <row r="143" spans="1:26" x14ac:dyDescent="0.25">
      <c r="A143" s="82"/>
      <c r="B143" s="54">
        <v>80138</v>
      </c>
      <c r="C143" s="54" t="s">
        <v>532</v>
      </c>
      <c r="D143" s="54" t="s">
        <v>533</v>
      </c>
      <c r="E143" s="55">
        <v>45132</v>
      </c>
      <c r="F143" s="56" t="s">
        <v>44</v>
      </c>
      <c r="G143" s="54" t="s">
        <v>0</v>
      </c>
      <c r="H143" s="57" t="s">
        <v>84</v>
      </c>
      <c r="I143" s="58" t="s">
        <v>0</v>
      </c>
      <c r="J143" s="54" t="s">
        <v>3</v>
      </c>
      <c r="K143" s="59">
        <v>0.25</v>
      </c>
      <c r="L143" s="59">
        <v>0.28999999999999998</v>
      </c>
      <c r="M143" s="59">
        <v>0.3</v>
      </c>
      <c r="N143" s="60">
        <v>25</v>
      </c>
      <c r="O143" s="60">
        <v>185</v>
      </c>
      <c r="P143" s="61">
        <v>185</v>
      </c>
      <c r="Q143" s="62">
        <v>0.93</v>
      </c>
      <c r="R143" s="63">
        <v>172.05</v>
      </c>
      <c r="S143" s="62">
        <v>1621000</v>
      </c>
      <c r="T143" s="64">
        <f t="shared" si="16"/>
        <v>13616.4</v>
      </c>
      <c r="U143" s="65">
        <v>7.34</v>
      </c>
      <c r="V143" s="66" t="s">
        <v>45</v>
      </c>
      <c r="W143" s="67">
        <v>0</v>
      </c>
      <c r="X143" s="68">
        <v>0</v>
      </c>
      <c r="Y143" s="69">
        <f t="shared" si="17"/>
        <v>13795.789999999999</v>
      </c>
      <c r="Z143" s="108"/>
    </row>
    <row r="144" spans="1:26" x14ac:dyDescent="0.25">
      <c r="A144" s="82"/>
      <c r="B144" s="54">
        <v>80139</v>
      </c>
      <c r="C144" s="54" t="s">
        <v>534</v>
      </c>
      <c r="D144" s="54" t="s">
        <v>535</v>
      </c>
      <c r="E144" s="55">
        <v>45132</v>
      </c>
      <c r="F144" s="56" t="s">
        <v>44</v>
      </c>
      <c r="G144" s="54" t="s">
        <v>0</v>
      </c>
      <c r="H144" s="57" t="s">
        <v>84</v>
      </c>
      <c r="I144" s="58" t="s">
        <v>0</v>
      </c>
      <c r="J144" s="54" t="s">
        <v>3</v>
      </c>
      <c r="K144" s="59">
        <v>0</v>
      </c>
      <c r="L144" s="59">
        <v>0</v>
      </c>
      <c r="M144" s="59">
        <v>0</v>
      </c>
      <c r="N144" s="60">
        <v>9</v>
      </c>
      <c r="O144" s="60">
        <v>28</v>
      </c>
      <c r="P144" s="61">
        <v>30</v>
      </c>
      <c r="Q144" s="62">
        <v>0.93</v>
      </c>
      <c r="R144" s="63">
        <v>44.47</v>
      </c>
      <c r="S144" s="62">
        <v>25067.3</v>
      </c>
      <c r="T144" s="64">
        <f t="shared" si="16"/>
        <v>210.56531999999999</v>
      </c>
      <c r="U144" s="65">
        <v>7.34</v>
      </c>
      <c r="V144" s="66" t="s">
        <v>45</v>
      </c>
      <c r="W144" s="67">
        <v>0</v>
      </c>
      <c r="X144" s="68">
        <v>0</v>
      </c>
      <c r="Y144" s="69">
        <f t="shared" si="17"/>
        <v>262.37531999999999</v>
      </c>
      <c r="Z144" s="108"/>
    </row>
    <row r="145" spans="1:26" x14ac:dyDescent="0.25">
      <c r="A145" s="82"/>
      <c r="B145" s="54">
        <v>80141</v>
      </c>
      <c r="C145" s="54" t="s">
        <v>536</v>
      </c>
      <c r="D145" s="54" t="s">
        <v>537</v>
      </c>
      <c r="E145" s="55">
        <v>45132</v>
      </c>
      <c r="F145" s="56" t="s">
        <v>44</v>
      </c>
      <c r="G145" s="54" t="s">
        <v>0</v>
      </c>
      <c r="H145" s="57" t="s">
        <v>84</v>
      </c>
      <c r="I145" s="58" t="s">
        <v>0</v>
      </c>
      <c r="J145" s="54" t="s">
        <v>3</v>
      </c>
      <c r="K145" s="59">
        <v>0.31</v>
      </c>
      <c r="L145" s="59">
        <v>0.15</v>
      </c>
      <c r="M145" s="59">
        <v>0.27</v>
      </c>
      <c r="N145" s="60">
        <v>1</v>
      </c>
      <c r="O145" s="60">
        <v>1</v>
      </c>
      <c r="P145" s="61">
        <v>4</v>
      </c>
      <c r="Q145" s="62">
        <v>0.93</v>
      </c>
      <c r="R145" s="63">
        <v>44.47</v>
      </c>
      <c r="S145" s="62">
        <v>1035.82</v>
      </c>
      <c r="T145" s="64">
        <f t="shared" si="16"/>
        <v>8.7008879999999991</v>
      </c>
      <c r="U145" s="65">
        <v>7.34</v>
      </c>
      <c r="V145" s="66" t="s">
        <v>45</v>
      </c>
      <c r="W145" s="67">
        <v>0</v>
      </c>
      <c r="X145" s="68">
        <v>0</v>
      </c>
      <c r="Y145" s="69">
        <f t="shared" si="17"/>
        <v>60.510887999999994</v>
      </c>
      <c r="Z145" s="108"/>
    </row>
    <row r="146" spans="1:26" x14ac:dyDescent="0.25">
      <c r="A146" s="82"/>
      <c r="B146" s="54">
        <v>79949</v>
      </c>
      <c r="C146" s="54" t="s">
        <v>538</v>
      </c>
      <c r="D146" s="54" t="s">
        <v>539</v>
      </c>
      <c r="E146" s="55">
        <v>45131</v>
      </c>
      <c r="F146" s="56" t="s">
        <v>44</v>
      </c>
      <c r="G146" s="54" t="s">
        <v>0</v>
      </c>
      <c r="H146" s="57" t="s">
        <v>84</v>
      </c>
      <c r="I146" s="58" t="s">
        <v>0</v>
      </c>
      <c r="J146" s="54" t="s">
        <v>3</v>
      </c>
      <c r="K146" s="59">
        <v>0.3</v>
      </c>
      <c r="L146" s="59">
        <v>0.4</v>
      </c>
      <c r="M146" s="59">
        <v>0.38</v>
      </c>
      <c r="N146" s="60">
        <v>1</v>
      </c>
      <c r="O146" s="60">
        <v>8</v>
      </c>
      <c r="P146" s="61">
        <v>14</v>
      </c>
      <c r="Q146" s="62">
        <v>0.93</v>
      </c>
      <c r="R146" s="63">
        <v>44.47</v>
      </c>
      <c r="S146" s="62">
        <v>74686.86</v>
      </c>
      <c r="T146" s="64">
        <f t="shared" si="16"/>
        <v>627.36962399999993</v>
      </c>
      <c r="U146" s="65">
        <v>7.34</v>
      </c>
      <c r="V146" s="66" t="s">
        <v>45</v>
      </c>
      <c r="W146" s="67">
        <v>0</v>
      </c>
      <c r="X146" s="68">
        <v>0</v>
      </c>
      <c r="Y146" s="69">
        <f t="shared" si="17"/>
        <v>679.17962399999999</v>
      </c>
      <c r="Z146" s="108"/>
    </row>
    <row r="147" spans="1:26" x14ac:dyDescent="0.25">
      <c r="A147" s="82"/>
      <c r="B147" s="54">
        <v>79916</v>
      </c>
      <c r="C147" s="54" t="s">
        <v>540</v>
      </c>
      <c r="D147" s="54" t="s">
        <v>541</v>
      </c>
      <c r="E147" s="55">
        <v>45130</v>
      </c>
      <c r="F147" s="56" t="s">
        <v>44</v>
      </c>
      <c r="G147" s="54" t="s">
        <v>0</v>
      </c>
      <c r="H147" s="57" t="s">
        <v>84</v>
      </c>
      <c r="I147" s="58" t="s">
        <v>0</v>
      </c>
      <c r="J147" s="54" t="s">
        <v>3</v>
      </c>
      <c r="K147" s="59">
        <v>0.21</v>
      </c>
      <c r="L147" s="59">
        <v>0.35</v>
      </c>
      <c r="M147" s="59">
        <v>0.21</v>
      </c>
      <c r="N147" s="60">
        <v>1</v>
      </c>
      <c r="O147" s="60">
        <v>5</v>
      </c>
      <c r="P147" s="61">
        <v>5</v>
      </c>
      <c r="Q147" s="62">
        <v>0.93</v>
      </c>
      <c r="R147" s="63">
        <v>44.47</v>
      </c>
      <c r="S147" s="62">
        <v>730.46</v>
      </c>
      <c r="T147" s="64">
        <f t="shared" si="16"/>
        <v>6.1358639999999998</v>
      </c>
      <c r="U147" s="65">
        <v>7.34</v>
      </c>
      <c r="V147" s="66" t="s">
        <v>45</v>
      </c>
      <c r="W147" s="67">
        <v>0</v>
      </c>
      <c r="X147" s="68">
        <v>0</v>
      </c>
      <c r="Y147" s="69">
        <f t="shared" si="17"/>
        <v>57.945864</v>
      </c>
      <c r="Z147" s="108"/>
    </row>
    <row r="148" spans="1:26" x14ac:dyDescent="0.25">
      <c r="A148" s="82"/>
      <c r="B148" s="54">
        <v>79945</v>
      </c>
      <c r="C148" s="54" t="s">
        <v>542</v>
      </c>
      <c r="D148" s="54" t="s">
        <v>543</v>
      </c>
      <c r="E148" s="55">
        <v>45131</v>
      </c>
      <c r="F148" s="56" t="s">
        <v>44</v>
      </c>
      <c r="G148" s="54" t="s">
        <v>0</v>
      </c>
      <c r="H148" s="57" t="s">
        <v>86</v>
      </c>
      <c r="I148" s="58" t="s">
        <v>0</v>
      </c>
      <c r="J148" s="54" t="s">
        <v>3</v>
      </c>
      <c r="K148" s="59">
        <v>0.3</v>
      </c>
      <c r="L148" s="59">
        <v>0.4</v>
      </c>
      <c r="M148" s="59">
        <v>0.38</v>
      </c>
      <c r="N148" s="60">
        <v>1</v>
      </c>
      <c r="O148" s="60">
        <v>8</v>
      </c>
      <c r="P148" s="61">
        <v>14</v>
      </c>
      <c r="Q148" s="62">
        <v>0.93</v>
      </c>
      <c r="R148" s="63">
        <v>44.47</v>
      </c>
      <c r="S148" s="62">
        <v>74686.86</v>
      </c>
      <c r="T148" s="64">
        <f t="shared" si="16"/>
        <v>627.36962399999993</v>
      </c>
      <c r="U148" s="65">
        <v>7.34</v>
      </c>
      <c r="V148" s="66" t="s">
        <v>45</v>
      </c>
      <c r="W148" s="67">
        <v>0</v>
      </c>
      <c r="X148" s="68">
        <v>0</v>
      </c>
      <c r="Y148" s="69">
        <f t="shared" si="17"/>
        <v>679.17962399999999</v>
      </c>
      <c r="Z148" s="108"/>
    </row>
    <row r="149" spans="1:26" x14ac:dyDescent="0.25">
      <c r="A149" s="82"/>
      <c r="B149" s="54">
        <v>79914</v>
      </c>
      <c r="C149" s="54" t="s">
        <v>544</v>
      </c>
      <c r="D149" s="54" t="s">
        <v>545</v>
      </c>
      <c r="E149" s="55">
        <v>45130</v>
      </c>
      <c r="F149" s="56" t="s">
        <v>44</v>
      </c>
      <c r="G149" s="54" t="s">
        <v>0</v>
      </c>
      <c r="H149" s="57" t="s">
        <v>86</v>
      </c>
      <c r="I149" s="58" t="s">
        <v>0</v>
      </c>
      <c r="J149" s="54" t="s">
        <v>3</v>
      </c>
      <c r="K149" s="59">
        <v>0.21</v>
      </c>
      <c r="L149" s="59">
        <v>0.35</v>
      </c>
      <c r="M149" s="59">
        <v>0.21</v>
      </c>
      <c r="N149" s="60">
        <v>1</v>
      </c>
      <c r="O149" s="60">
        <v>5</v>
      </c>
      <c r="P149" s="61">
        <v>5</v>
      </c>
      <c r="Q149" s="62">
        <v>0.93</v>
      </c>
      <c r="R149" s="63">
        <v>44.47</v>
      </c>
      <c r="S149" s="62">
        <v>730.46</v>
      </c>
      <c r="T149" s="64">
        <f t="shared" si="16"/>
        <v>6.1358639999999998</v>
      </c>
      <c r="U149" s="65">
        <v>7.34</v>
      </c>
      <c r="V149" s="66" t="s">
        <v>45</v>
      </c>
      <c r="W149" s="67">
        <v>0</v>
      </c>
      <c r="X149" s="68">
        <v>0</v>
      </c>
      <c r="Y149" s="69">
        <f t="shared" si="17"/>
        <v>57.945864</v>
      </c>
      <c r="Z149" s="108"/>
    </row>
    <row r="150" spans="1:26" x14ac:dyDescent="0.25">
      <c r="A150" s="82"/>
      <c r="B150" s="54">
        <v>79753</v>
      </c>
      <c r="C150" s="54" t="s">
        <v>546</v>
      </c>
      <c r="D150" s="54" t="s">
        <v>547</v>
      </c>
      <c r="E150" s="55">
        <v>45128</v>
      </c>
      <c r="F150" s="56" t="s">
        <v>44</v>
      </c>
      <c r="G150" s="54" t="s">
        <v>0</v>
      </c>
      <c r="H150" s="57" t="s">
        <v>52</v>
      </c>
      <c r="I150" s="58" t="s">
        <v>19</v>
      </c>
      <c r="J150" s="54" t="s">
        <v>3</v>
      </c>
      <c r="K150" s="59">
        <v>0</v>
      </c>
      <c r="L150" s="59">
        <v>0</v>
      </c>
      <c r="M150" s="59">
        <v>0</v>
      </c>
      <c r="N150" s="60">
        <v>53</v>
      </c>
      <c r="O150" s="60">
        <v>585</v>
      </c>
      <c r="P150" s="61">
        <v>1288</v>
      </c>
      <c r="Q150" s="62">
        <v>4.28</v>
      </c>
      <c r="R150" s="63">
        <v>5512.64</v>
      </c>
      <c r="S150" s="62">
        <v>29710.82</v>
      </c>
      <c r="T150" s="64">
        <f t="shared" si="16"/>
        <v>249.57088799999997</v>
      </c>
      <c r="U150" s="65">
        <v>7.34</v>
      </c>
      <c r="V150" s="66" t="s">
        <v>45</v>
      </c>
      <c r="W150" s="67">
        <v>0</v>
      </c>
      <c r="X150" s="68">
        <v>0</v>
      </c>
      <c r="Y150" s="69">
        <f t="shared" si="17"/>
        <v>5769.5508880000007</v>
      </c>
      <c r="Z150" s="108"/>
    </row>
    <row r="151" spans="1:26" x14ac:dyDescent="0.25">
      <c r="A151" s="82"/>
      <c r="B151" s="54">
        <v>79734</v>
      </c>
      <c r="C151" s="54" t="s">
        <v>548</v>
      </c>
      <c r="D151" s="54" t="s">
        <v>549</v>
      </c>
      <c r="E151" s="55">
        <v>45128</v>
      </c>
      <c r="F151" s="56" t="s">
        <v>44</v>
      </c>
      <c r="G151" s="54" t="s">
        <v>0</v>
      </c>
      <c r="H151" s="57" t="s">
        <v>58</v>
      </c>
      <c r="I151" s="58" t="s">
        <v>17</v>
      </c>
      <c r="J151" s="54" t="s">
        <v>3</v>
      </c>
      <c r="K151" s="59">
        <v>0.19</v>
      </c>
      <c r="L151" s="59">
        <v>0.28999999999999998</v>
      </c>
      <c r="M151" s="59">
        <v>0.23</v>
      </c>
      <c r="N151" s="60">
        <v>300</v>
      </c>
      <c r="O151" s="60">
        <v>3600</v>
      </c>
      <c r="P151" s="61">
        <v>3600</v>
      </c>
      <c r="Q151" s="62">
        <v>3.46</v>
      </c>
      <c r="R151" s="63">
        <v>12456</v>
      </c>
      <c r="S151" s="62">
        <v>719749.62</v>
      </c>
      <c r="T151" s="64">
        <f t="shared" si="16"/>
        <v>6045.8968079999995</v>
      </c>
      <c r="U151" s="65">
        <v>7.34</v>
      </c>
      <c r="V151" s="66" t="s">
        <v>45</v>
      </c>
      <c r="W151" s="67">
        <v>0</v>
      </c>
      <c r="X151" s="68">
        <v>0</v>
      </c>
      <c r="Y151" s="69">
        <f t="shared" si="17"/>
        <v>18509.236807999998</v>
      </c>
      <c r="Z151" s="108"/>
    </row>
    <row r="152" spans="1:26" x14ac:dyDescent="0.25">
      <c r="A152" s="82"/>
      <c r="B152" s="54">
        <v>79735</v>
      </c>
      <c r="C152" s="54" t="s">
        <v>550</v>
      </c>
      <c r="D152" s="54" t="s">
        <v>551</v>
      </c>
      <c r="E152" s="55">
        <v>45128</v>
      </c>
      <c r="F152" s="56" t="s">
        <v>44</v>
      </c>
      <c r="G152" s="54" t="s">
        <v>0</v>
      </c>
      <c r="H152" s="57" t="s">
        <v>61</v>
      </c>
      <c r="I152" s="58" t="s">
        <v>24</v>
      </c>
      <c r="J152" s="54" t="s">
        <v>3</v>
      </c>
      <c r="K152" s="59">
        <v>0.19</v>
      </c>
      <c r="L152" s="59">
        <v>0.28999999999999998</v>
      </c>
      <c r="M152" s="59">
        <v>0.23</v>
      </c>
      <c r="N152" s="60">
        <v>300</v>
      </c>
      <c r="O152" s="60">
        <v>3600</v>
      </c>
      <c r="P152" s="61">
        <v>3600</v>
      </c>
      <c r="Q152" s="62">
        <v>3.26</v>
      </c>
      <c r="R152" s="63">
        <v>11736</v>
      </c>
      <c r="S152" s="62">
        <v>719749.62</v>
      </c>
      <c r="T152" s="64">
        <f t="shared" si="16"/>
        <v>6045.8968079999995</v>
      </c>
      <c r="U152" s="65">
        <v>7.34</v>
      </c>
      <c r="V152" s="66" t="s">
        <v>45</v>
      </c>
      <c r="W152" s="67">
        <v>0</v>
      </c>
      <c r="X152" s="68">
        <v>0</v>
      </c>
      <c r="Y152" s="69">
        <f t="shared" si="17"/>
        <v>17789.236807999998</v>
      </c>
      <c r="Z152" s="108"/>
    </row>
    <row r="153" spans="1:26" x14ac:dyDescent="0.25">
      <c r="A153" s="82"/>
      <c r="B153" s="54">
        <v>79732</v>
      </c>
      <c r="C153" s="54" t="s">
        <v>552</v>
      </c>
      <c r="D153" s="54" t="s">
        <v>553</v>
      </c>
      <c r="E153" s="55">
        <v>45128</v>
      </c>
      <c r="F153" s="56" t="s">
        <v>44</v>
      </c>
      <c r="G153" s="54" t="s">
        <v>0</v>
      </c>
      <c r="H153" s="57" t="s">
        <v>168</v>
      </c>
      <c r="I153" s="58" t="s">
        <v>16</v>
      </c>
      <c r="J153" s="54" t="s">
        <v>10</v>
      </c>
      <c r="K153" s="59">
        <v>0</v>
      </c>
      <c r="L153" s="59">
        <v>0</v>
      </c>
      <c r="M153" s="59">
        <v>0</v>
      </c>
      <c r="N153" s="60">
        <v>7</v>
      </c>
      <c r="O153" s="60">
        <v>34</v>
      </c>
      <c r="P153" s="61">
        <v>78</v>
      </c>
      <c r="Q153" s="62">
        <v>1.72</v>
      </c>
      <c r="R153" s="63">
        <v>134.16</v>
      </c>
      <c r="S153" s="62">
        <v>15947.81</v>
      </c>
      <c r="T153" s="64">
        <f t="shared" si="16"/>
        <v>133.96160399999999</v>
      </c>
      <c r="U153" s="65">
        <v>7.34</v>
      </c>
      <c r="V153" s="66" t="s">
        <v>45</v>
      </c>
      <c r="W153" s="67">
        <v>0</v>
      </c>
      <c r="X153" s="68">
        <f>P153*2.06</f>
        <v>160.68</v>
      </c>
      <c r="Y153" s="69">
        <f t="shared" si="17"/>
        <v>436.14160399999997</v>
      </c>
      <c r="Z153" s="108"/>
    </row>
    <row r="154" spans="1:26" x14ac:dyDescent="0.25">
      <c r="A154" s="82"/>
      <c r="B154" s="54">
        <v>79725</v>
      </c>
      <c r="C154" s="54" t="s">
        <v>554</v>
      </c>
      <c r="D154" s="54" t="s">
        <v>555</v>
      </c>
      <c r="E154" s="55">
        <v>45128</v>
      </c>
      <c r="F154" s="56" t="s">
        <v>44</v>
      </c>
      <c r="G154" s="54" t="s">
        <v>0</v>
      </c>
      <c r="H154" s="57" t="s">
        <v>56</v>
      </c>
      <c r="I154" s="58" t="s">
        <v>5</v>
      </c>
      <c r="J154" s="54" t="s">
        <v>3</v>
      </c>
      <c r="K154" s="59">
        <v>0</v>
      </c>
      <c r="L154" s="59">
        <v>0</v>
      </c>
      <c r="M154" s="59">
        <v>0</v>
      </c>
      <c r="N154" s="60">
        <v>179</v>
      </c>
      <c r="O154" s="60">
        <v>1537</v>
      </c>
      <c r="P154" s="61">
        <v>3167</v>
      </c>
      <c r="Q154" s="62">
        <v>2.08</v>
      </c>
      <c r="R154" s="63">
        <v>6587.36</v>
      </c>
      <c r="S154" s="62">
        <v>65892.14</v>
      </c>
      <c r="T154" s="64">
        <f t="shared" si="16"/>
        <v>553.49397599999998</v>
      </c>
      <c r="U154" s="65">
        <v>7.34</v>
      </c>
      <c r="V154" s="66" t="s">
        <v>45</v>
      </c>
      <c r="W154" s="67">
        <v>0</v>
      </c>
      <c r="X154" s="68">
        <v>0</v>
      </c>
      <c r="Y154" s="69">
        <f t="shared" si="17"/>
        <v>7148.1939759999996</v>
      </c>
      <c r="Z154" s="108"/>
    </row>
    <row r="155" spans="1:26" x14ac:dyDescent="0.25">
      <c r="A155" s="82"/>
      <c r="B155" s="54">
        <v>79615</v>
      </c>
      <c r="C155" s="54" t="s">
        <v>556</v>
      </c>
      <c r="D155" s="54" t="s">
        <v>557</v>
      </c>
      <c r="E155" s="55">
        <v>45128</v>
      </c>
      <c r="F155" s="56" t="s">
        <v>44</v>
      </c>
      <c r="G155" s="54" t="s">
        <v>0</v>
      </c>
      <c r="H155" s="57" t="s">
        <v>88</v>
      </c>
      <c r="I155" s="58" t="s">
        <v>0</v>
      </c>
      <c r="J155" s="54" t="s">
        <v>10</v>
      </c>
      <c r="K155" s="59">
        <v>0.56999999999999995</v>
      </c>
      <c r="L155" s="59">
        <v>0.49</v>
      </c>
      <c r="M155" s="59">
        <v>0.83</v>
      </c>
      <c r="N155" s="60">
        <v>1</v>
      </c>
      <c r="O155" s="60">
        <v>19</v>
      </c>
      <c r="P155" s="61">
        <v>70</v>
      </c>
      <c r="Q155" s="62">
        <v>0.93</v>
      </c>
      <c r="R155" s="63">
        <v>65.099999999999994</v>
      </c>
      <c r="S155" s="62">
        <v>19206.45</v>
      </c>
      <c r="T155" s="64">
        <f t="shared" si="16"/>
        <v>161.33418</v>
      </c>
      <c r="U155" s="65">
        <v>7.34</v>
      </c>
      <c r="V155" s="66" t="s">
        <v>45</v>
      </c>
      <c r="W155" s="67">
        <v>0</v>
      </c>
      <c r="X155" s="68">
        <f t="shared" ref="X155:X156" si="18">P155*2.06</f>
        <v>144.20000000000002</v>
      </c>
      <c r="Y155" s="69">
        <f t="shared" si="17"/>
        <v>377.97418000000005</v>
      </c>
      <c r="Z155" s="108"/>
    </row>
    <row r="156" spans="1:26" x14ac:dyDescent="0.25">
      <c r="A156" s="82"/>
      <c r="B156" s="54">
        <v>79566</v>
      </c>
      <c r="C156" s="54" t="s">
        <v>558</v>
      </c>
      <c r="D156" s="54" t="s">
        <v>559</v>
      </c>
      <c r="E156" s="55">
        <v>45127</v>
      </c>
      <c r="F156" s="56" t="s">
        <v>44</v>
      </c>
      <c r="G156" s="54" t="s">
        <v>0</v>
      </c>
      <c r="H156" s="57" t="s">
        <v>50</v>
      </c>
      <c r="I156" s="58" t="s">
        <v>15</v>
      </c>
      <c r="J156" s="54" t="s">
        <v>10</v>
      </c>
      <c r="K156" s="59">
        <v>0.19</v>
      </c>
      <c r="L156" s="59">
        <v>0.28999999999999998</v>
      </c>
      <c r="M156" s="59">
        <v>0.23</v>
      </c>
      <c r="N156" s="60">
        <v>200</v>
      </c>
      <c r="O156" s="60">
        <v>2600</v>
      </c>
      <c r="P156" s="61">
        <v>2600</v>
      </c>
      <c r="Q156" s="62">
        <v>1.69</v>
      </c>
      <c r="R156" s="63">
        <v>4394</v>
      </c>
      <c r="S156" s="62">
        <v>479833.08</v>
      </c>
      <c r="T156" s="64">
        <f t="shared" si="16"/>
        <v>4030.5978719999998</v>
      </c>
      <c r="U156" s="65">
        <v>7.34</v>
      </c>
      <c r="V156" s="66" t="s">
        <v>45</v>
      </c>
      <c r="W156" s="67">
        <v>0</v>
      </c>
      <c r="X156" s="68">
        <f t="shared" si="18"/>
        <v>5356</v>
      </c>
      <c r="Y156" s="69">
        <f t="shared" si="17"/>
        <v>13787.937872</v>
      </c>
      <c r="Z156" s="108"/>
    </row>
    <row r="157" spans="1:26" x14ac:dyDescent="0.25">
      <c r="A157" s="82"/>
      <c r="B157" s="54">
        <v>79558</v>
      </c>
      <c r="C157" s="54" t="s">
        <v>560</v>
      </c>
      <c r="D157" s="54" t="s">
        <v>561</v>
      </c>
      <c r="E157" s="55">
        <v>45127</v>
      </c>
      <c r="F157" s="56" t="s">
        <v>59</v>
      </c>
      <c r="G157" s="54" t="s">
        <v>4</v>
      </c>
      <c r="H157" s="57" t="s">
        <v>1</v>
      </c>
      <c r="I157" s="58" t="s">
        <v>2</v>
      </c>
      <c r="J157" s="54" t="s">
        <v>3</v>
      </c>
      <c r="K157" s="59">
        <v>0.77</v>
      </c>
      <c r="L157" s="59">
        <v>0.62</v>
      </c>
      <c r="M157" s="59">
        <v>0.95</v>
      </c>
      <c r="N157" s="60">
        <v>1</v>
      </c>
      <c r="O157" s="60">
        <v>39</v>
      </c>
      <c r="P157" s="61">
        <v>136</v>
      </c>
      <c r="Q157" s="62">
        <v>1.88</v>
      </c>
      <c r="R157" s="63">
        <v>255.68</v>
      </c>
      <c r="S157" s="62">
        <v>340</v>
      </c>
      <c r="T157" s="64">
        <f t="shared" si="16"/>
        <v>2.8559999999999999</v>
      </c>
      <c r="U157" s="65">
        <v>7.34</v>
      </c>
      <c r="V157" s="66" t="s">
        <v>45</v>
      </c>
      <c r="W157" s="67">
        <v>0</v>
      </c>
      <c r="X157" s="68">
        <v>0</v>
      </c>
      <c r="Y157" s="69">
        <f t="shared" si="17"/>
        <v>265.87599999999998</v>
      </c>
      <c r="Z157" s="108"/>
    </row>
    <row r="158" spans="1:26" x14ac:dyDescent="0.25">
      <c r="A158" s="82"/>
      <c r="B158" s="54">
        <v>79557</v>
      </c>
      <c r="C158" s="54" t="s">
        <v>562</v>
      </c>
      <c r="D158" s="54" t="s">
        <v>563</v>
      </c>
      <c r="E158" s="55">
        <v>45127</v>
      </c>
      <c r="F158" s="56" t="s">
        <v>44</v>
      </c>
      <c r="G158" s="54" t="s">
        <v>0</v>
      </c>
      <c r="H158" s="57" t="s">
        <v>70</v>
      </c>
      <c r="I158" s="58" t="s">
        <v>14</v>
      </c>
      <c r="J158" s="54" t="s">
        <v>3</v>
      </c>
      <c r="K158" s="59">
        <v>0.42</v>
      </c>
      <c r="L158" s="59">
        <v>0.35</v>
      </c>
      <c r="M158" s="59">
        <v>0.73</v>
      </c>
      <c r="N158" s="60">
        <v>30</v>
      </c>
      <c r="O158" s="60">
        <v>978</v>
      </c>
      <c r="P158" s="61">
        <v>978</v>
      </c>
      <c r="Q158" s="62">
        <v>4.05</v>
      </c>
      <c r="R158" s="63">
        <v>3960.9</v>
      </c>
      <c r="S158" s="62">
        <v>36300.639999999999</v>
      </c>
      <c r="T158" s="64">
        <f t="shared" si="16"/>
        <v>304.92537599999997</v>
      </c>
      <c r="U158" s="65">
        <v>7.34</v>
      </c>
      <c r="V158" s="66" t="s">
        <v>45</v>
      </c>
      <c r="W158" s="67">
        <v>0</v>
      </c>
      <c r="X158" s="68">
        <v>0</v>
      </c>
      <c r="Y158" s="69">
        <f t="shared" si="17"/>
        <v>4273.1653759999999</v>
      </c>
      <c r="Z158" s="108"/>
    </row>
    <row r="159" spans="1:26" x14ac:dyDescent="0.25">
      <c r="A159" s="82"/>
      <c r="B159" s="54">
        <v>79540</v>
      </c>
      <c r="C159" s="54" t="s">
        <v>564</v>
      </c>
      <c r="D159" s="54" t="s">
        <v>565</v>
      </c>
      <c r="E159" s="55">
        <v>45127</v>
      </c>
      <c r="F159" s="56" t="s">
        <v>44</v>
      </c>
      <c r="G159" s="54" t="s">
        <v>0</v>
      </c>
      <c r="H159" s="57" t="s">
        <v>84</v>
      </c>
      <c r="I159" s="58" t="s">
        <v>0</v>
      </c>
      <c r="J159" s="54" t="s">
        <v>3</v>
      </c>
      <c r="K159" s="59">
        <v>0.21</v>
      </c>
      <c r="L159" s="59">
        <v>0.35</v>
      </c>
      <c r="M159" s="59">
        <v>0.22</v>
      </c>
      <c r="N159" s="60">
        <v>1</v>
      </c>
      <c r="O159" s="60">
        <v>1</v>
      </c>
      <c r="P159" s="61">
        <v>5</v>
      </c>
      <c r="Q159" s="62">
        <v>0.93</v>
      </c>
      <c r="R159" s="63">
        <v>44.47</v>
      </c>
      <c r="S159" s="62">
        <v>730.46</v>
      </c>
      <c r="T159" s="64">
        <f t="shared" si="16"/>
        <v>6.1358639999999998</v>
      </c>
      <c r="U159" s="65">
        <v>7.34</v>
      </c>
      <c r="V159" s="66" t="s">
        <v>45</v>
      </c>
      <c r="W159" s="67">
        <v>0</v>
      </c>
      <c r="X159" s="68">
        <v>0</v>
      </c>
      <c r="Y159" s="69">
        <f t="shared" si="17"/>
        <v>57.945864</v>
      </c>
      <c r="Z159" s="108"/>
    </row>
    <row r="160" spans="1:26" x14ac:dyDescent="0.25">
      <c r="A160" s="82"/>
      <c r="B160" s="54">
        <v>79541</v>
      </c>
      <c r="C160" s="54" t="s">
        <v>566</v>
      </c>
      <c r="D160" s="54" t="s">
        <v>567</v>
      </c>
      <c r="E160" s="55">
        <v>45127</v>
      </c>
      <c r="F160" s="56" t="s">
        <v>44</v>
      </c>
      <c r="G160" s="54" t="s">
        <v>0</v>
      </c>
      <c r="H160" s="57" t="s">
        <v>84</v>
      </c>
      <c r="I160" s="58" t="s">
        <v>0</v>
      </c>
      <c r="J160" s="54" t="s">
        <v>3</v>
      </c>
      <c r="K160" s="59">
        <v>0.32</v>
      </c>
      <c r="L160" s="59">
        <v>0.39</v>
      </c>
      <c r="M160" s="59">
        <v>0.4</v>
      </c>
      <c r="N160" s="60">
        <v>1</v>
      </c>
      <c r="O160" s="60">
        <v>8</v>
      </c>
      <c r="P160" s="61">
        <v>15</v>
      </c>
      <c r="Q160" s="62">
        <v>0.93</v>
      </c>
      <c r="R160" s="63">
        <v>44.47</v>
      </c>
      <c r="S160" s="62">
        <v>74686.86</v>
      </c>
      <c r="T160" s="64">
        <f t="shared" si="16"/>
        <v>627.36962399999993</v>
      </c>
      <c r="U160" s="65">
        <v>7.34</v>
      </c>
      <c r="V160" s="66" t="s">
        <v>45</v>
      </c>
      <c r="W160" s="67">
        <v>0</v>
      </c>
      <c r="X160" s="68">
        <v>0</v>
      </c>
      <c r="Y160" s="69">
        <f t="shared" si="17"/>
        <v>679.17962399999999</v>
      </c>
      <c r="Z160" s="108"/>
    </row>
    <row r="161" spans="1:26" x14ac:dyDescent="0.25">
      <c r="A161" s="82"/>
      <c r="B161" s="54">
        <v>79532</v>
      </c>
      <c r="C161" s="54" t="s">
        <v>568</v>
      </c>
      <c r="D161" s="54" t="s">
        <v>569</v>
      </c>
      <c r="E161" s="55">
        <v>45127</v>
      </c>
      <c r="F161" s="56" t="s">
        <v>44</v>
      </c>
      <c r="G161" s="54" t="s">
        <v>0</v>
      </c>
      <c r="H161" s="57" t="s">
        <v>84</v>
      </c>
      <c r="I161" s="58" t="s">
        <v>0</v>
      </c>
      <c r="J161" s="54" t="s">
        <v>3</v>
      </c>
      <c r="K161" s="59">
        <v>0.2</v>
      </c>
      <c r="L161" s="59">
        <v>0.28999999999999998</v>
      </c>
      <c r="M161" s="59">
        <v>0.26</v>
      </c>
      <c r="N161" s="60">
        <v>49</v>
      </c>
      <c r="O161" s="60">
        <v>304</v>
      </c>
      <c r="P161" s="61">
        <v>304</v>
      </c>
      <c r="Q161" s="62">
        <v>0.93</v>
      </c>
      <c r="R161" s="63">
        <v>282.72000000000003</v>
      </c>
      <c r="S161" s="62">
        <v>1798851.61</v>
      </c>
      <c r="T161" s="64">
        <f t="shared" si="16"/>
        <v>15110.353524</v>
      </c>
      <c r="U161" s="65">
        <v>7.34</v>
      </c>
      <c r="V161" s="66" t="s">
        <v>45</v>
      </c>
      <c r="W161" s="67">
        <v>0</v>
      </c>
      <c r="X161" s="68">
        <v>0</v>
      </c>
      <c r="Y161" s="69">
        <f t="shared" si="17"/>
        <v>15400.413524</v>
      </c>
      <c r="Z161" s="108"/>
    </row>
    <row r="162" spans="1:26" x14ac:dyDescent="0.25">
      <c r="A162" s="82"/>
      <c r="B162" s="54">
        <v>79535</v>
      </c>
      <c r="C162" s="54" t="s">
        <v>570</v>
      </c>
      <c r="D162" s="54" t="s">
        <v>571</v>
      </c>
      <c r="E162" s="55">
        <v>45127</v>
      </c>
      <c r="F162" s="56" t="s">
        <v>44</v>
      </c>
      <c r="G162" s="54" t="s">
        <v>0</v>
      </c>
      <c r="H162" s="57" t="s">
        <v>84</v>
      </c>
      <c r="I162" s="58" t="s">
        <v>0</v>
      </c>
      <c r="J162" s="54" t="s">
        <v>3</v>
      </c>
      <c r="K162" s="59">
        <v>0.27</v>
      </c>
      <c r="L162" s="59">
        <v>0.15</v>
      </c>
      <c r="M162" s="59">
        <v>0.38</v>
      </c>
      <c r="N162" s="60">
        <v>84</v>
      </c>
      <c r="O162" s="60">
        <v>487</v>
      </c>
      <c r="P162" s="61">
        <v>487</v>
      </c>
      <c r="Q162" s="62">
        <v>0.93</v>
      </c>
      <c r="R162" s="63">
        <v>452.91</v>
      </c>
      <c r="S162" s="62">
        <v>2815792.41</v>
      </c>
      <c r="T162" s="64">
        <f t="shared" si="16"/>
        <v>23652.656244000002</v>
      </c>
      <c r="U162" s="65">
        <v>7.34</v>
      </c>
      <c r="V162" s="66" t="s">
        <v>45</v>
      </c>
      <c r="W162" s="67">
        <v>0</v>
      </c>
      <c r="X162" s="68">
        <v>0</v>
      </c>
      <c r="Y162" s="69">
        <f t="shared" si="17"/>
        <v>24112.906244000002</v>
      </c>
      <c r="Z162" s="108"/>
    </row>
    <row r="163" spans="1:26" x14ac:dyDescent="0.25">
      <c r="A163" s="82"/>
      <c r="B163" s="54">
        <v>79536</v>
      </c>
      <c r="C163" s="54" t="s">
        <v>572</v>
      </c>
      <c r="D163" s="54" t="s">
        <v>573</v>
      </c>
      <c r="E163" s="55">
        <v>45127</v>
      </c>
      <c r="F163" s="56" t="s">
        <v>44</v>
      </c>
      <c r="G163" s="54" t="s">
        <v>0</v>
      </c>
      <c r="H163" s="57" t="s">
        <v>84</v>
      </c>
      <c r="I163" s="58" t="s">
        <v>0</v>
      </c>
      <c r="J163" s="54" t="s">
        <v>3</v>
      </c>
      <c r="K163" s="59">
        <v>0</v>
      </c>
      <c r="L163" s="59">
        <v>0</v>
      </c>
      <c r="M163" s="59">
        <v>0</v>
      </c>
      <c r="N163" s="60">
        <v>34</v>
      </c>
      <c r="O163" s="60">
        <v>261</v>
      </c>
      <c r="P163" s="61">
        <v>342</v>
      </c>
      <c r="Q163" s="62">
        <v>0.93</v>
      </c>
      <c r="R163" s="63">
        <v>318.06</v>
      </c>
      <c r="S163" s="62">
        <v>1650293.73</v>
      </c>
      <c r="T163" s="64">
        <f t="shared" si="16"/>
        <v>13862.467331999998</v>
      </c>
      <c r="U163" s="65">
        <v>7.34</v>
      </c>
      <c r="V163" s="66" t="s">
        <v>45</v>
      </c>
      <c r="W163" s="67">
        <v>0</v>
      </c>
      <c r="X163" s="68">
        <v>0</v>
      </c>
      <c r="Y163" s="69">
        <f t="shared" si="17"/>
        <v>14187.867331999998</v>
      </c>
      <c r="Z163" s="108"/>
    </row>
    <row r="164" spans="1:26" x14ac:dyDescent="0.25">
      <c r="A164" s="82"/>
      <c r="B164" s="54">
        <v>79533</v>
      </c>
      <c r="C164" s="54" t="s">
        <v>574</v>
      </c>
      <c r="D164" s="54" t="s">
        <v>575</v>
      </c>
      <c r="E164" s="55">
        <v>45127</v>
      </c>
      <c r="F164" s="56" t="s">
        <v>44</v>
      </c>
      <c r="G164" s="54" t="s">
        <v>0</v>
      </c>
      <c r="H164" s="57" t="s">
        <v>84</v>
      </c>
      <c r="I164" s="58" t="s">
        <v>0</v>
      </c>
      <c r="J164" s="54" t="s">
        <v>3</v>
      </c>
      <c r="K164" s="59">
        <v>0.32</v>
      </c>
      <c r="L164" s="59">
        <v>0.31</v>
      </c>
      <c r="M164" s="59">
        <v>0.43</v>
      </c>
      <c r="N164" s="60">
        <v>18</v>
      </c>
      <c r="O164" s="60">
        <v>63</v>
      </c>
      <c r="P164" s="61">
        <v>230</v>
      </c>
      <c r="Q164" s="62">
        <v>0.93</v>
      </c>
      <c r="R164" s="63">
        <v>213.9</v>
      </c>
      <c r="S164" s="62">
        <v>715900.42</v>
      </c>
      <c r="T164" s="64">
        <f t="shared" si="16"/>
        <v>6013.5635279999997</v>
      </c>
      <c r="U164" s="65">
        <v>7.34</v>
      </c>
      <c r="V164" s="66" t="s">
        <v>45</v>
      </c>
      <c r="W164" s="67">
        <v>0</v>
      </c>
      <c r="X164" s="68">
        <v>0</v>
      </c>
      <c r="Y164" s="69">
        <f t="shared" si="17"/>
        <v>6234.8035279999995</v>
      </c>
      <c r="Z164" s="108"/>
    </row>
    <row r="165" spans="1:26" x14ac:dyDescent="0.25">
      <c r="A165" s="82"/>
      <c r="B165" s="54">
        <v>79534</v>
      </c>
      <c r="C165" s="54" t="s">
        <v>576</v>
      </c>
      <c r="D165" s="54" t="s">
        <v>577</v>
      </c>
      <c r="E165" s="55">
        <v>45127</v>
      </c>
      <c r="F165" s="56" t="s">
        <v>44</v>
      </c>
      <c r="G165" s="54" t="s">
        <v>0</v>
      </c>
      <c r="H165" s="57" t="s">
        <v>84</v>
      </c>
      <c r="I165" s="58" t="s">
        <v>0</v>
      </c>
      <c r="J165" s="54" t="s">
        <v>3</v>
      </c>
      <c r="K165" s="59">
        <v>0.22</v>
      </c>
      <c r="L165" s="59">
        <v>0.33</v>
      </c>
      <c r="M165" s="59">
        <v>0.41</v>
      </c>
      <c r="N165" s="60">
        <v>30</v>
      </c>
      <c r="O165" s="60">
        <v>330</v>
      </c>
      <c r="P165" s="61">
        <v>330</v>
      </c>
      <c r="Q165" s="62">
        <v>0.93</v>
      </c>
      <c r="R165" s="63">
        <v>306.89999999999998</v>
      </c>
      <c r="S165" s="62">
        <v>2699531.2</v>
      </c>
      <c r="T165" s="64">
        <f t="shared" si="16"/>
        <v>22676.06208</v>
      </c>
      <c r="U165" s="65">
        <v>7.34</v>
      </c>
      <c r="V165" s="66" t="s">
        <v>45</v>
      </c>
      <c r="W165" s="67">
        <v>0</v>
      </c>
      <c r="X165" s="68">
        <v>0</v>
      </c>
      <c r="Y165" s="69">
        <f t="shared" si="17"/>
        <v>22990.302080000001</v>
      </c>
      <c r="Z165" s="108"/>
    </row>
    <row r="166" spans="1:26" x14ac:dyDescent="0.25">
      <c r="A166" s="82"/>
      <c r="B166" s="54">
        <v>79551</v>
      </c>
      <c r="C166" s="54" t="s">
        <v>578</v>
      </c>
      <c r="D166" s="54" t="s">
        <v>579</v>
      </c>
      <c r="E166" s="55">
        <v>45127</v>
      </c>
      <c r="F166" s="56" t="s">
        <v>44</v>
      </c>
      <c r="G166" s="54" t="s">
        <v>0</v>
      </c>
      <c r="H166" s="57" t="s">
        <v>84</v>
      </c>
      <c r="I166" s="58" t="s">
        <v>0</v>
      </c>
      <c r="J166" s="54" t="s">
        <v>3</v>
      </c>
      <c r="K166" s="59">
        <v>0</v>
      </c>
      <c r="L166" s="59">
        <v>0</v>
      </c>
      <c r="M166" s="59">
        <v>0</v>
      </c>
      <c r="N166" s="60">
        <v>19</v>
      </c>
      <c r="O166" s="60">
        <v>391</v>
      </c>
      <c r="P166" s="61">
        <v>612</v>
      </c>
      <c r="Q166" s="62">
        <v>0.93</v>
      </c>
      <c r="R166" s="63">
        <v>569.16</v>
      </c>
      <c r="S166" s="62">
        <v>260000</v>
      </c>
      <c r="T166" s="64">
        <f t="shared" si="16"/>
        <v>2184</v>
      </c>
      <c r="U166" s="65">
        <v>7.34</v>
      </c>
      <c r="V166" s="66" t="s">
        <v>45</v>
      </c>
      <c r="W166" s="67">
        <v>0</v>
      </c>
      <c r="X166" s="68">
        <v>0</v>
      </c>
      <c r="Y166" s="69">
        <f t="shared" si="17"/>
        <v>2760.5</v>
      </c>
      <c r="Z166" s="108"/>
    </row>
    <row r="167" spans="1:26" x14ac:dyDescent="0.25">
      <c r="A167" s="83"/>
      <c r="B167" s="54">
        <v>79554</v>
      </c>
      <c r="C167" s="54" t="s">
        <v>580</v>
      </c>
      <c r="D167" s="54" t="s">
        <v>581</v>
      </c>
      <c r="E167" s="55">
        <v>45127</v>
      </c>
      <c r="F167" s="56" t="s">
        <v>44</v>
      </c>
      <c r="G167" s="54" t="s">
        <v>0</v>
      </c>
      <c r="H167" s="57" t="s">
        <v>84</v>
      </c>
      <c r="I167" s="58" t="s">
        <v>0</v>
      </c>
      <c r="J167" s="54" t="s">
        <v>3</v>
      </c>
      <c r="K167" s="59">
        <v>0.56999999999999995</v>
      </c>
      <c r="L167" s="59">
        <v>0.49</v>
      </c>
      <c r="M167" s="59">
        <v>0.83</v>
      </c>
      <c r="N167" s="60">
        <v>1</v>
      </c>
      <c r="O167" s="60">
        <v>17</v>
      </c>
      <c r="P167" s="61">
        <v>70</v>
      </c>
      <c r="Q167" s="62">
        <v>0.93</v>
      </c>
      <c r="R167" s="63">
        <v>65.099999999999994</v>
      </c>
      <c r="S167" s="62">
        <v>128034.61</v>
      </c>
      <c r="T167" s="64">
        <f t="shared" si="16"/>
        <v>1075.490724</v>
      </c>
      <c r="U167" s="65">
        <v>7.34</v>
      </c>
      <c r="V167" s="66" t="s">
        <v>45</v>
      </c>
      <c r="W167" s="67">
        <v>0</v>
      </c>
      <c r="X167" s="68">
        <v>0</v>
      </c>
      <c r="Y167" s="69">
        <f t="shared" si="17"/>
        <v>1147.9307239999998</v>
      </c>
      <c r="Z167" s="109"/>
    </row>
    <row r="168" spans="1:26" x14ac:dyDescent="0.25">
      <c r="A168" s="78">
        <v>4544</v>
      </c>
      <c r="B168" s="38">
        <v>79261</v>
      </c>
      <c r="C168" s="38" t="s">
        <v>582</v>
      </c>
      <c r="D168" s="38" t="s">
        <v>583</v>
      </c>
      <c r="E168" s="39">
        <v>45125</v>
      </c>
      <c r="F168" s="40" t="s">
        <v>44</v>
      </c>
      <c r="G168" s="38" t="s">
        <v>0</v>
      </c>
      <c r="H168" s="41" t="s">
        <v>123</v>
      </c>
      <c r="I168" s="42" t="s">
        <v>15</v>
      </c>
      <c r="J168" s="38" t="s">
        <v>10</v>
      </c>
      <c r="K168" s="43">
        <v>0</v>
      </c>
      <c r="L168" s="43">
        <v>0</v>
      </c>
      <c r="M168" s="43">
        <v>0</v>
      </c>
      <c r="N168" s="44">
        <v>2</v>
      </c>
      <c r="O168" s="44">
        <v>22</v>
      </c>
      <c r="P168" s="45">
        <v>46</v>
      </c>
      <c r="Q168" s="46">
        <v>1.69</v>
      </c>
      <c r="R168" s="47">
        <v>77.739999999999995</v>
      </c>
      <c r="S168" s="46">
        <v>2568.84</v>
      </c>
      <c r="T168" s="48">
        <f t="shared" si="16"/>
        <v>21.578256</v>
      </c>
      <c r="U168" s="49">
        <v>7.34</v>
      </c>
      <c r="V168" s="50" t="s">
        <v>45</v>
      </c>
      <c r="W168" s="51">
        <v>0</v>
      </c>
      <c r="X168" s="52">
        <f t="shared" ref="X168:X173" si="19">P168*2.06</f>
        <v>94.76</v>
      </c>
      <c r="Y168" s="53">
        <f t="shared" si="17"/>
        <v>201.41825599999999</v>
      </c>
      <c r="Z168" s="104" t="s">
        <v>3989</v>
      </c>
    </row>
    <row r="169" spans="1:26" x14ac:dyDescent="0.25">
      <c r="A169" s="79"/>
      <c r="B169" s="38">
        <v>79262</v>
      </c>
      <c r="C169" s="38" t="s">
        <v>584</v>
      </c>
      <c r="D169" s="38" t="s">
        <v>585</v>
      </c>
      <c r="E169" s="39">
        <v>45125</v>
      </c>
      <c r="F169" s="40" t="s">
        <v>44</v>
      </c>
      <c r="G169" s="38" t="s">
        <v>0</v>
      </c>
      <c r="H169" s="41" t="s">
        <v>120</v>
      </c>
      <c r="I169" s="42" t="s">
        <v>15</v>
      </c>
      <c r="J169" s="38" t="s">
        <v>10</v>
      </c>
      <c r="K169" s="43">
        <v>0</v>
      </c>
      <c r="L169" s="43">
        <v>0</v>
      </c>
      <c r="M169" s="43">
        <v>0</v>
      </c>
      <c r="N169" s="44">
        <v>5</v>
      </c>
      <c r="O169" s="44">
        <v>33</v>
      </c>
      <c r="P169" s="45">
        <v>78</v>
      </c>
      <c r="Q169" s="46">
        <v>1.69</v>
      </c>
      <c r="R169" s="47">
        <v>131.82</v>
      </c>
      <c r="S169" s="46">
        <v>4817.5200000000004</v>
      </c>
      <c r="T169" s="48">
        <f t="shared" si="16"/>
        <v>40.467168000000001</v>
      </c>
      <c r="U169" s="49">
        <v>7.34</v>
      </c>
      <c r="V169" s="50" t="s">
        <v>45</v>
      </c>
      <c r="W169" s="51">
        <v>0</v>
      </c>
      <c r="X169" s="52">
        <f t="shared" si="19"/>
        <v>160.68</v>
      </c>
      <c r="Y169" s="53">
        <f t="shared" si="17"/>
        <v>340.30716800000005</v>
      </c>
      <c r="Z169" s="105"/>
    </row>
    <row r="170" spans="1:26" x14ac:dyDescent="0.25">
      <c r="A170" s="79"/>
      <c r="B170" s="38">
        <v>79264</v>
      </c>
      <c r="C170" s="38" t="s">
        <v>586</v>
      </c>
      <c r="D170" s="38" t="s">
        <v>587</v>
      </c>
      <c r="E170" s="39">
        <v>45125</v>
      </c>
      <c r="F170" s="40" t="s">
        <v>44</v>
      </c>
      <c r="G170" s="38" t="s">
        <v>0</v>
      </c>
      <c r="H170" s="41" t="s">
        <v>190</v>
      </c>
      <c r="I170" s="42" t="s">
        <v>15</v>
      </c>
      <c r="J170" s="38" t="s">
        <v>10</v>
      </c>
      <c r="K170" s="43">
        <v>0</v>
      </c>
      <c r="L170" s="43">
        <v>0</v>
      </c>
      <c r="M170" s="43">
        <v>0</v>
      </c>
      <c r="N170" s="44">
        <v>6</v>
      </c>
      <c r="O170" s="44">
        <v>68</v>
      </c>
      <c r="P170" s="45">
        <v>144</v>
      </c>
      <c r="Q170" s="46">
        <v>1.69</v>
      </c>
      <c r="R170" s="47">
        <v>243.36</v>
      </c>
      <c r="S170" s="46">
        <v>7172.61</v>
      </c>
      <c r="T170" s="48">
        <f t="shared" si="16"/>
        <v>60.249923999999993</v>
      </c>
      <c r="U170" s="49">
        <v>7.34</v>
      </c>
      <c r="V170" s="50" t="s">
        <v>45</v>
      </c>
      <c r="W170" s="51">
        <v>0</v>
      </c>
      <c r="X170" s="52">
        <f t="shared" si="19"/>
        <v>296.64</v>
      </c>
      <c r="Y170" s="53">
        <f t="shared" si="17"/>
        <v>607.58992399999988</v>
      </c>
      <c r="Z170" s="105"/>
    </row>
    <row r="171" spans="1:26" x14ac:dyDescent="0.25">
      <c r="A171" s="79"/>
      <c r="B171" s="38">
        <v>79263</v>
      </c>
      <c r="C171" s="38" t="s">
        <v>588</v>
      </c>
      <c r="D171" s="38" t="s">
        <v>589</v>
      </c>
      <c r="E171" s="39">
        <v>45125</v>
      </c>
      <c r="F171" s="40" t="s">
        <v>44</v>
      </c>
      <c r="G171" s="38" t="s">
        <v>0</v>
      </c>
      <c r="H171" s="41" t="s">
        <v>188</v>
      </c>
      <c r="I171" s="42" t="s">
        <v>15</v>
      </c>
      <c r="J171" s="38" t="s">
        <v>10</v>
      </c>
      <c r="K171" s="43">
        <v>0</v>
      </c>
      <c r="L171" s="43">
        <v>0</v>
      </c>
      <c r="M171" s="43">
        <v>0</v>
      </c>
      <c r="N171" s="44">
        <v>8</v>
      </c>
      <c r="O171" s="44">
        <v>52</v>
      </c>
      <c r="P171" s="45">
        <v>136</v>
      </c>
      <c r="Q171" s="46">
        <v>1.69</v>
      </c>
      <c r="R171" s="47">
        <v>229.84</v>
      </c>
      <c r="S171" s="46">
        <v>8874.85</v>
      </c>
      <c r="T171" s="48">
        <f t="shared" si="16"/>
        <v>74.548739999999995</v>
      </c>
      <c r="U171" s="49">
        <v>7.34</v>
      </c>
      <c r="V171" s="50" t="s">
        <v>45</v>
      </c>
      <c r="W171" s="51">
        <v>0</v>
      </c>
      <c r="X171" s="52">
        <f t="shared" si="19"/>
        <v>280.16000000000003</v>
      </c>
      <c r="Y171" s="53">
        <f t="shared" si="17"/>
        <v>591.88873999999998</v>
      </c>
      <c r="Z171" s="105"/>
    </row>
    <row r="172" spans="1:26" x14ac:dyDescent="0.25">
      <c r="A172" s="79"/>
      <c r="B172" s="38">
        <v>79303</v>
      </c>
      <c r="C172" s="38" t="s">
        <v>590</v>
      </c>
      <c r="D172" s="38" t="s">
        <v>591</v>
      </c>
      <c r="E172" s="39">
        <v>45126</v>
      </c>
      <c r="F172" s="40" t="s">
        <v>44</v>
      </c>
      <c r="G172" s="38" t="s">
        <v>0</v>
      </c>
      <c r="H172" s="41" t="s">
        <v>98</v>
      </c>
      <c r="I172" s="42" t="s">
        <v>0</v>
      </c>
      <c r="J172" s="38" t="s">
        <v>10</v>
      </c>
      <c r="K172" s="43">
        <v>0</v>
      </c>
      <c r="L172" s="43">
        <v>0</v>
      </c>
      <c r="M172" s="43">
        <v>0</v>
      </c>
      <c r="N172" s="44">
        <v>19</v>
      </c>
      <c r="O172" s="44">
        <v>230</v>
      </c>
      <c r="P172" s="45">
        <v>477</v>
      </c>
      <c r="Q172" s="46">
        <v>0.93</v>
      </c>
      <c r="R172" s="47">
        <v>443.61</v>
      </c>
      <c r="S172" s="46">
        <v>26587.09</v>
      </c>
      <c r="T172" s="48">
        <f t="shared" si="16"/>
        <v>223.33155599999998</v>
      </c>
      <c r="U172" s="49">
        <v>7.34</v>
      </c>
      <c r="V172" s="50" t="s">
        <v>45</v>
      </c>
      <c r="W172" s="51">
        <v>0</v>
      </c>
      <c r="X172" s="52">
        <f t="shared" si="19"/>
        <v>982.62</v>
      </c>
      <c r="Y172" s="53">
        <f t="shared" si="17"/>
        <v>1656.901556</v>
      </c>
      <c r="Z172" s="105"/>
    </row>
    <row r="173" spans="1:26" x14ac:dyDescent="0.25">
      <c r="A173" s="79"/>
      <c r="B173" s="38">
        <v>79302</v>
      </c>
      <c r="C173" s="38" t="s">
        <v>592</v>
      </c>
      <c r="D173" s="38" t="s">
        <v>593</v>
      </c>
      <c r="E173" s="39">
        <v>45126</v>
      </c>
      <c r="F173" s="40" t="s">
        <v>44</v>
      </c>
      <c r="G173" s="38" t="s">
        <v>0</v>
      </c>
      <c r="H173" s="41" t="s">
        <v>163</v>
      </c>
      <c r="I173" s="42" t="s">
        <v>0</v>
      </c>
      <c r="J173" s="38" t="s">
        <v>10</v>
      </c>
      <c r="K173" s="43">
        <v>0</v>
      </c>
      <c r="L173" s="43">
        <v>0</v>
      </c>
      <c r="M173" s="43">
        <v>0</v>
      </c>
      <c r="N173" s="44">
        <v>2</v>
      </c>
      <c r="O173" s="44">
        <v>1</v>
      </c>
      <c r="P173" s="45">
        <v>10</v>
      </c>
      <c r="Q173" s="46">
        <v>0.93</v>
      </c>
      <c r="R173" s="47">
        <v>44.47</v>
      </c>
      <c r="S173" s="46">
        <v>518.66</v>
      </c>
      <c r="T173" s="48">
        <f t="shared" si="16"/>
        <v>4.3567439999999991</v>
      </c>
      <c r="U173" s="49">
        <v>7.34</v>
      </c>
      <c r="V173" s="50" t="s">
        <v>45</v>
      </c>
      <c r="W173" s="51">
        <v>0</v>
      </c>
      <c r="X173" s="52">
        <f t="shared" si="19"/>
        <v>20.6</v>
      </c>
      <c r="Y173" s="53">
        <f t="shared" si="17"/>
        <v>76.766743999999989</v>
      </c>
      <c r="Z173" s="105"/>
    </row>
    <row r="174" spans="1:26" x14ac:dyDescent="0.25">
      <c r="A174" s="79"/>
      <c r="B174" s="38">
        <v>79306</v>
      </c>
      <c r="C174" s="38" t="s">
        <v>594</v>
      </c>
      <c r="D174" s="38" t="s">
        <v>595</v>
      </c>
      <c r="E174" s="39">
        <v>45126</v>
      </c>
      <c r="F174" s="40" t="s">
        <v>44</v>
      </c>
      <c r="G174" s="38" t="s">
        <v>0</v>
      </c>
      <c r="H174" s="41" t="s">
        <v>185</v>
      </c>
      <c r="I174" s="42" t="s">
        <v>0</v>
      </c>
      <c r="J174" s="38" t="s">
        <v>3</v>
      </c>
      <c r="K174" s="43">
        <v>0</v>
      </c>
      <c r="L174" s="43">
        <v>0</v>
      </c>
      <c r="M174" s="43">
        <v>0</v>
      </c>
      <c r="N174" s="44">
        <v>3</v>
      </c>
      <c r="O174" s="44">
        <v>12</v>
      </c>
      <c r="P174" s="45">
        <v>42</v>
      </c>
      <c r="Q174" s="46">
        <v>0.93</v>
      </c>
      <c r="R174" s="47">
        <v>44.47</v>
      </c>
      <c r="S174" s="46">
        <v>1961.97</v>
      </c>
      <c r="T174" s="48">
        <f t="shared" si="16"/>
        <v>16.480547999999999</v>
      </c>
      <c r="U174" s="49">
        <v>7.34</v>
      </c>
      <c r="V174" s="50" t="s">
        <v>45</v>
      </c>
      <c r="W174" s="51">
        <v>0</v>
      </c>
      <c r="X174" s="52">
        <v>0</v>
      </c>
      <c r="Y174" s="53">
        <f t="shared" si="17"/>
        <v>68.290548000000001</v>
      </c>
      <c r="Z174" s="105"/>
    </row>
    <row r="175" spans="1:26" x14ac:dyDescent="0.25">
      <c r="A175" s="79"/>
      <c r="B175" s="38">
        <v>79307</v>
      </c>
      <c r="C175" s="38" t="s">
        <v>596</v>
      </c>
      <c r="D175" s="38" t="s">
        <v>597</v>
      </c>
      <c r="E175" s="39">
        <v>45126</v>
      </c>
      <c r="F175" s="40" t="s">
        <v>44</v>
      </c>
      <c r="G175" s="38" t="s">
        <v>0</v>
      </c>
      <c r="H175" s="41" t="s">
        <v>99</v>
      </c>
      <c r="I175" s="42" t="s">
        <v>0</v>
      </c>
      <c r="J175" s="38" t="s">
        <v>3</v>
      </c>
      <c r="K175" s="43">
        <v>0</v>
      </c>
      <c r="L175" s="43">
        <v>0</v>
      </c>
      <c r="M175" s="43">
        <v>0</v>
      </c>
      <c r="N175" s="44">
        <v>10</v>
      </c>
      <c r="O175" s="44">
        <v>98</v>
      </c>
      <c r="P175" s="45">
        <v>248</v>
      </c>
      <c r="Q175" s="46">
        <v>0.93</v>
      </c>
      <c r="R175" s="47">
        <v>230.64</v>
      </c>
      <c r="S175" s="46">
        <v>10938.79</v>
      </c>
      <c r="T175" s="48">
        <f t="shared" si="16"/>
        <v>91.885835999999998</v>
      </c>
      <c r="U175" s="49">
        <v>7.34</v>
      </c>
      <c r="V175" s="50" t="s">
        <v>45</v>
      </c>
      <c r="W175" s="51">
        <v>0</v>
      </c>
      <c r="X175" s="52">
        <v>0</v>
      </c>
      <c r="Y175" s="53">
        <f t="shared" si="17"/>
        <v>329.86583599999994</v>
      </c>
      <c r="Z175" s="105"/>
    </row>
    <row r="176" spans="1:26" x14ac:dyDescent="0.25">
      <c r="A176" s="79"/>
      <c r="B176" s="38">
        <v>79304</v>
      </c>
      <c r="C176" s="38" t="s">
        <v>598</v>
      </c>
      <c r="D176" s="38" t="s">
        <v>599</v>
      </c>
      <c r="E176" s="39">
        <v>45126</v>
      </c>
      <c r="F176" s="40" t="s">
        <v>44</v>
      </c>
      <c r="G176" s="38" t="s">
        <v>0</v>
      </c>
      <c r="H176" s="41" t="s">
        <v>162</v>
      </c>
      <c r="I176" s="42" t="s">
        <v>0</v>
      </c>
      <c r="J176" s="38" t="s">
        <v>3</v>
      </c>
      <c r="K176" s="43">
        <v>0</v>
      </c>
      <c r="L176" s="43">
        <v>0</v>
      </c>
      <c r="M176" s="43">
        <v>0</v>
      </c>
      <c r="N176" s="44">
        <v>27</v>
      </c>
      <c r="O176" s="44">
        <v>266</v>
      </c>
      <c r="P176" s="45">
        <v>602</v>
      </c>
      <c r="Q176" s="46">
        <v>0.93</v>
      </c>
      <c r="R176" s="47">
        <v>559.86</v>
      </c>
      <c r="S176" s="46">
        <v>34823.5</v>
      </c>
      <c r="T176" s="48">
        <f t="shared" si="16"/>
        <v>292.51740000000001</v>
      </c>
      <c r="U176" s="49">
        <v>7.34</v>
      </c>
      <c r="V176" s="50" t="s">
        <v>45</v>
      </c>
      <c r="W176" s="51">
        <v>0</v>
      </c>
      <c r="X176" s="52">
        <v>0</v>
      </c>
      <c r="Y176" s="53">
        <f t="shared" si="17"/>
        <v>859.71740000000011</v>
      </c>
      <c r="Z176" s="105"/>
    </row>
    <row r="177" spans="1:26" x14ac:dyDescent="0.25">
      <c r="A177" s="79"/>
      <c r="B177" s="38">
        <v>79305</v>
      </c>
      <c r="C177" s="38" t="s">
        <v>600</v>
      </c>
      <c r="D177" s="38" t="s">
        <v>601</v>
      </c>
      <c r="E177" s="39">
        <v>45126</v>
      </c>
      <c r="F177" s="40" t="s">
        <v>44</v>
      </c>
      <c r="G177" s="38" t="s">
        <v>0</v>
      </c>
      <c r="H177" s="41" t="s">
        <v>100</v>
      </c>
      <c r="I177" s="42" t="s">
        <v>0</v>
      </c>
      <c r="J177" s="38" t="s">
        <v>10</v>
      </c>
      <c r="K177" s="43">
        <v>0</v>
      </c>
      <c r="L177" s="43">
        <v>0</v>
      </c>
      <c r="M177" s="43">
        <v>0</v>
      </c>
      <c r="N177" s="44">
        <v>19</v>
      </c>
      <c r="O177" s="44">
        <v>172</v>
      </c>
      <c r="P177" s="45">
        <v>396</v>
      </c>
      <c r="Q177" s="46">
        <v>0.93</v>
      </c>
      <c r="R177" s="47">
        <v>368.28</v>
      </c>
      <c r="S177" s="46">
        <v>26434.01</v>
      </c>
      <c r="T177" s="48">
        <f t="shared" si="16"/>
        <v>222.04568399999997</v>
      </c>
      <c r="U177" s="49">
        <v>7.34</v>
      </c>
      <c r="V177" s="50" t="s">
        <v>45</v>
      </c>
      <c r="W177" s="51">
        <v>0</v>
      </c>
      <c r="X177" s="52">
        <f>P177*2.06</f>
        <v>815.76</v>
      </c>
      <c r="Y177" s="53">
        <f t="shared" si="17"/>
        <v>1413.4256839999998</v>
      </c>
      <c r="Z177" s="105"/>
    </row>
    <row r="178" spans="1:26" x14ac:dyDescent="0.25">
      <c r="A178" s="79"/>
      <c r="B178" s="38">
        <v>79311</v>
      </c>
      <c r="C178" s="38" t="s">
        <v>602</v>
      </c>
      <c r="D178" s="38" t="s">
        <v>603</v>
      </c>
      <c r="E178" s="39">
        <v>45126</v>
      </c>
      <c r="F178" s="40" t="s">
        <v>44</v>
      </c>
      <c r="G178" s="38" t="s">
        <v>0</v>
      </c>
      <c r="H178" s="41" t="s">
        <v>95</v>
      </c>
      <c r="I178" s="42" t="s">
        <v>0</v>
      </c>
      <c r="J178" s="38" t="s">
        <v>3</v>
      </c>
      <c r="K178" s="43">
        <v>0</v>
      </c>
      <c r="L178" s="43">
        <v>0</v>
      </c>
      <c r="M178" s="43">
        <v>0</v>
      </c>
      <c r="N178" s="44">
        <v>38</v>
      </c>
      <c r="O178" s="44">
        <v>403</v>
      </c>
      <c r="P178" s="45">
        <v>910</v>
      </c>
      <c r="Q178" s="46">
        <v>0.93</v>
      </c>
      <c r="R178" s="47">
        <v>846.3</v>
      </c>
      <c r="S178" s="46">
        <v>48874.73</v>
      </c>
      <c r="T178" s="48">
        <f t="shared" si="16"/>
        <v>410.547732</v>
      </c>
      <c r="U178" s="49">
        <v>7.34</v>
      </c>
      <c r="V178" s="50" t="s">
        <v>45</v>
      </c>
      <c r="W178" s="51">
        <v>0</v>
      </c>
      <c r="X178" s="52">
        <v>0</v>
      </c>
      <c r="Y178" s="53">
        <f t="shared" si="17"/>
        <v>1264.1877319999999</v>
      </c>
      <c r="Z178" s="105"/>
    </row>
    <row r="179" spans="1:26" x14ac:dyDescent="0.25">
      <c r="A179" s="79"/>
      <c r="B179" s="38">
        <v>79312</v>
      </c>
      <c r="C179" s="38" t="s">
        <v>604</v>
      </c>
      <c r="D179" s="38" t="s">
        <v>605</v>
      </c>
      <c r="E179" s="39">
        <v>45126</v>
      </c>
      <c r="F179" s="40" t="s">
        <v>44</v>
      </c>
      <c r="G179" s="38" t="s">
        <v>0</v>
      </c>
      <c r="H179" s="41" t="s">
        <v>161</v>
      </c>
      <c r="I179" s="42" t="s">
        <v>16</v>
      </c>
      <c r="J179" s="38" t="s">
        <v>10</v>
      </c>
      <c r="K179" s="43">
        <v>0</v>
      </c>
      <c r="L179" s="43">
        <v>0</v>
      </c>
      <c r="M179" s="43">
        <v>0</v>
      </c>
      <c r="N179" s="44">
        <v>18</v>
      </c>
      <c r="O179" s="44">
        <v>187</v>
      </c>
      <c r="P179" s="45">
        <v>433</v>
      </c>
      <c r="Q179" s="46">
        <v>1.72</v>
      </c>
      <c r="R179" s="47">
        <v>744.76</v>
      </c>
      <c r="S179" s="46">
        <v>21208.83</v>
      </c>
      <c r="T179" s="48">
        <f t="shared" si="16"/>
        <v>178.15417200000002</v>
      </c>
      <c r="U179" s="49">
        <v>7.34</v>
      </c>
      <c r="V179" s="50" t="s">
        <v>45</v>
      </c>
      <c r="W179" s="51">
        <v>0</v>
      </c>
      <c r="X179" s="52">
        <f t="shared" ref="X179:X180" si="20">P179*2.06</f>
        <v>891.98</v>
      </c>
      <c r="Y179" s="53">
        <f t="shared" si="17"/>
        <v>1822.2341719999999</v>
      </c>
      <c r="Z179" s="105"/>
    </row>
    <row r="180" spans="1:26" x14ac:dyDescent="0.25">
      <c r="A180" s="79"/>
      <c r="B180" s="38">
        <v>79373</v>
      </c>
      <c r="C180" s="38" t="s">
        <v>606</v>
      </c>
      <c r="D180" s="38" t="s">
        <v>607</v>
      </c>
      <c r="E180" s="39">
        <v>45126</v>
      </c>
      <c r="F180" s="40" t="s">
        <v>44</v>
      </c>
      <c r="G180" s="38" t="s">
        <v>0</v>
      </c>
      <c r="H180" s="41" t="s">
        <v>48</v>
      </c>
      <c r="I180" s="42" t="s">
        <v>9</v>
      </c>
      <c r="J180" s="38" t="s">
        <v>10</v>
      </c>
      <c r="K180" s="43">
        <v>0</v>
      </c>
      <c r="L180" s="43">
        <v>0</v>
      </c>
      <c r="M180" s="43">
        <v>0</v>
      </c>
      <c r="N180" s="44">
        <v>50</v>
      </c>
      <c r="O180" s="44">
        <v>142</v>
      </c>
      <c r="P180" s="45">
        <v>291</v>
      </c>
      <c r="Q180" s="46">
        <v>1.44</v>
      </c>
      <c r="R180" s="47">
        <v>419.04</v>
      </c>
      <c r="S180" s="46">
        <v>1525123.72</v>
      </c>
      <c r="T180" s="48">
        <f t="shared" si="16"/>
        <v>12811.039247999999</v>
      </c>
      <c r="U180" s="49">
        <v>7.34</v>
      </c>
      <c r="V180" s="50" t="s">
        <v>45</v>
      </c>
      <c r="W180" s="51">
        <v>0</v>
      </c>
      <c r="X180" s="52">
        <f t="shared" si="20"/>
        <v>599.46</v>
      </c>
      <c r="Y180" s="53">
        <f t="shared" si="17"/>
        <v>13836.879248000001</v>
      </c>
      <c r="Z180" s="105"/>
    </row>
    <row r="181" spans="1:26" x14ac:dyDescent="0.25">
      <c r="A181" s="79"/>
      <c r="B181" s="38">
        <v>79389</v>
      </c>
      <c r="C181" s="38" t="s">
        <v>608</v>
      </c>
      <c r="D181" s="38" t="s">
        <v>609</v>
      </c>
      <c r="E181" s="39">
        <v>45126</v>
      </c>
      <c r="F181" s="40" t="s">
        <v>44</v>
      </c>
      <c r="G181" s="38" t="s">
        <v>0</v>
      </c>
      <c r="H181" s="41" t="s">
        <v>73</v>
      </c>
      <c r="I181" s="42" t="s">
        <v>26</v>
      </c>
      <c r="J181" s="38" t="s">
        <v>3</v>
      </c>
      <c r="K181" s="43">
        <v>0</v>
      </c>
      <c r="L181" s="43">
        <v>0</v>
      </c>
      <c r="M181" s="43">
        <v>0</v>
      </c>
      <c r="N181" s="44">
        <v>59</v>
      </c>
      <c r="O181" s="44">
        <v>139</v>
      </c>
      <c r="P181" s="45">
        <v>227</v>
      </c>
      <c r="Q181" s="46">
        <v>5.38</v>
      </c>
      <c r="R181" s="47">
        <v>1221.26</v>
      </c>
      <c r="S181" s="46">
        <v>173639.52</v>
      </c>
      <c r="T181" s="48">
        <f t="shared" si="16"/>
        <v>1458.5719679999997</v>
      </c>
      <c r="U181" s="49">
        <v>7.34</v>
      </c>
      <c r="V181" s="50" t="s">
        <v>45</v>
      </c>
      <c r="W181" s="51">
        <v>0</v>
      </c>
      <c r="X181" s="52">
        <v>0</v>
      </c>
      <c r="Y181" s="53">
        <f t="shared" si="17"/>
        <v>2687.1719679999997</v>
      </c>
      <c r="Z181" s="105"/>
    </row>
    <row r="182" spans="1:26" x14ac:dyDescent="0.25">
      <c r="A182" s="79"/>
      <c r="B182" s="38">
        <v>79469</v>
      </c>
      <c r="C182" s="38" t="s">
        <v>610</v>
      </c>
      <c r="D182" s="38" t="s">
        <v>611</v>
      </c>
      <c r="E182" s="39">
        <v>45127</v>
      </c>
      <c r="F182" s="40" t="s">
        <v>44</v>
      </c>
      <c r="G182" s="38" t="s">
        <v>0</v>
      </c>
      <c r="H182" s="41" t="s">
        <v>86</v>
      </c>
      <c r="I182" s="42" t="s">
        <v>0</v>
      </c>
      <c r="J182" s="38" t="s">
        <v>3</v>
      </c>
      <c r="K182" s="43">
        <v>0</v>
      </c>
      <c r="L182" s="43">
        <v>0</v>
      </c>
      <c r="M182" s="43">
        <v>0</v>
      </c>
      <c r="N182" s="44">
        <v>52</v>
      </c>
      <c r="O182" s="44">
        <v>579</v>
      </c>
      <c r="P182" s="45">
        <v>1371</v>
      </c>
      <c r="Q182" s="46">
        <v>0.93</v>
      </c>
      <c r="R182" s="47">
        <v>1275.03</v>
      </c>
      <c r="S182" s="46">
        <v>67290.960000000006</v>
      </c>
      <c r="T182" s="48">
        <f t="shared" si="16"/>
        <v>565.24406399999998</v>
      </c>
      <c r="U182" s="49">
        <v>7.34</v>
      </c>
      <c r="V182" s="50" t="s">
        <v>45</v>
      </c>
      <c r="W182" s="51">
        <v>0</v>
      </c>
      <c r="X182" s="52">
        <v>0</v>
      </c>
      <c r="Y182" s="53">
        <f t="shared" si="17"/>
        <v>1847.6140639999999</v>
      </c>
      <c r="Z182" s="105"/>
    </row>
    <row r="183" spans="1:26" x14ac:dyDescent="0.25">
      <c r="A183" s="79"/>
      <c r="B183" s="38">
        <v>79470</v>
      </c>
      <c r="C183" s="38" t="s">
        <v>612</v>
      </c>
      <c r="D183" s="38" t="s">
        <v>613</v>
      </c>
      <c r="E183" s="39">
        <v>45127</v>
      </c>
      <c r="F183" s="40" t="s">
        <v>44</v>
      </c>
      <c r="G183" s="38" t="s">
        <v>0</v>
      </c>
      <c r="H183" s="41" t="s">
        <v>86</v>
      </c>
      <c r="I183" s="42" t="s">
        <v>0</v>
      </c>
      <c r="J183" s="38" t="s">
        <v>3</v>
      </c>
      <c r="K183" s="43">
        <v>0</v>
      </c>
      <c r="L183" s="43">
        <v>0</v>
      </c>
      <c r="M183" s="43">
        <v>0</v>
      </c>
      <c r="N183" s="44">
        <v>25</v>
      </c>
      <c r="O183" s="44">
        <v>260</v>
      </c>
      <c r="P183" s="45">
        <v>549</v>
      </c>
      <c r="Q183" s="46">
        <v>0.93</v>
      </c>
      <c r="R183" s="47">
        <v>510.57</v>
      </c>
      <c r="S183" s="46">
        <v>33873.360000000001</v>
      </c>
      <c r="T183" s="48">
        <f t="shared" si="16"/>
        <v>284.536224</v>
      </c>
      <c r="U183" s="49">
        <v>7.34</v>
      </c>
      <c r="V183" s="50" t="s">
        <v>45</v>
      </c>
      <c r="W183" s="51">
        <v>0</v>
      </c>
      <c r="X183" s="52">
        <v>0</v>
      </c>
      <c r="Y183" s="53">
        <f t="shared" si="17"/>
        <v>802.44622400000003</v>
      </c>
      <c r="Z183" s="105"/>
    </row>
    <row r="184" spans="1:26" x14ac:dyDescent="0.25">
      <c r="A184" s="79"/>
      <c r="B184" s="38">
        <v>79472</v>
      </c>
      <c r="C184" s="38" t="s">
        <v>614</v>
      </c>
      <c r="D184" s="38" t="s">
        <v>615</v>
      </c>
      <c r="E184" s="39">
        <v>45127</v>
      </c>
      <c r="F184" s="40" t="s">
        <v>44</v>
      </c>
      <c r="G184" s="38" t="s">
        <v>0</v>
      </c>
      <c r="H184" s="41" t="s">
        <v>113</v>
      </c>
      <c r="I184" s="42" t="s">
        <v>0</v>
      </c>
      <c r="J184" s="38" t="s">
        <v>10</v>
      </c>
      <c r="K184" s="43">
        <v>0</v>
      </c>
      <c r="L184" s="43">
        <v>0</v>
      </c>
      <c r="M184" s="43">
        <v>0</v>
      </c>
      <c r="N184" s="44">
        <v>23</v>
      </c>
      <c r="O184" s="44">
        <v>249</v>
      </c>
      <c r="P184" s="45">
        <v>502</v>
      </c>
      <c r="Q184" s="46">
        <v>0.93</v>
      </c>
      <c r="R184" s="47">
        <v>466.86</v>
      </c>
      <c r="S184" s="46">
        <v>33495.81</v>
      </c>
      <c r="T184" s="48">
        <f t="shared" si="16"/>
        <v>281.36480399999994</v>
      </c>
      <c r="U184" s="49">
        <v>7.34</v>
      </c>
      <c r="V184" s="50" t="s">
        <v>45</v>
      </c>
      <c r="W184" s="51">
        <v>0</v>
      </c>
      <c r="X184" s="52">
        <f>P184*2.06</f>
        <v>1034.1200000000001</v>
      </c>
      <c r="Y184" s="53">
        <f t="shared" si="17"/>
        <v>1789.684804</v>
      </c>
      <c r="Z184" s="105"/>
    </row>
    <row r="185" spans="1:26" x14ac:dyDescent="0.25">
      <c r="A185" s="79"/>
      <c r="B185" s="38">
        <v>79474</v>
      </c>
      <c r="C185" s="38" t="s">
        <v>616</v>
      </c>
      <c r="D185" s="38" t="s">
        <v>617</v>
      </c>
      <c r="E185" s="39">
        <v>45127</v>
      </c>
      <c r="F185" s="40" t="s">
        <v>44</v>
      </c>
      <c r="G185" s="38" t="s">
        <v>0</v>
      </c>
      <c r="H185" s="41" t="s">
        <v>101</v>
      </c>
      <c r="I185" s="42" t="s">
        <v>0</v>
      </c>
      <c r="J185" s="38" t="s">
        <v>3</v>
      </c>
      <c r="K185" s="43">
        <v>0</v>
      </c>
      <c r="L185" s="43">
        <v>0</v>
      </c>
      <c r="M185" s="43">
        <v>0</v>
      </c>
      <c r="N185" s="44">
        <v>30</v>
      </c>
      <c r="O185" s="44">
        <v>307</v>
      </c>
      <c r="P185" s="45">
        <v>695</v>
      </c>
      <c r="Q185" s="46">
        <v>0.93</v>
      </c>
      <c r="R185" s="47">
        <v>646.35</v>
      </c>
      <c r="S185" s="46">
        <v>34408.51</v>
      </c>
      <c r="T185" s="48">
        <f t="shared" si="16"/>
        <v>289.03148399999998</v>
      </c>
      <c r="U185" s="49">
        <v>7.34</v>
      </c>
      <c r="V185" s="50" t="s">
        <v>45</v>
      </c>
      <c r="W185" s="51">
        <v>0</v>
      </c>
      <c r="X185" s="52">
        <v>0</v>
      </c>
      <c r="Y185" s="53">
        <f t="shared" si="17"/>
        <v>942.72148400000003</v>
      </c>
      <c r="Z185" s="105"/>
    </row>
    <row r="186" spans="1:26" x14ac:dyDescent="0.25">
      <c r="A186" s="79"/>
      <c r="B186" s="38">
        <v>79473</v>
      </c>
      <c r="C186" s="38" t="s">
        <v>618</v>
      </c>
      <c r="D186" s="38" t="s">
        <v>619</v>
      </c>
      <c r="E186" s="39">
        <v>45127</v>
      </c>
      <c r="F186" s="40" t="s">
        <v>44</v>
      </c>
      <c r="G186" s="38" t="s">
        <v>0</v>
      </c>
      <c r="H186" s="41" t="s">
        <v>167</v>
      </c>
      <c r="I186" s="42" t="s">
        <v>0</v>
      </c>
      <c r="J186" s="38" t="s">
        <v>3</v>
      </c>
      <c r="K186" s="43">
        <v>0</v>
      </c>
      <c r="L186" s="43">
        <v>0</v>
      </c>
      <c r="M186" s="43">
        <v>0</v>
      </c>
      <c r="N186" s="44">
        <v>6</v>
      </c>
      <c r="O186" s="44">
        <v>63</v>
      </c>
      <c r="P186" s="45">
        <v>129</v>
      </c>
      <c r="Q186" s="46">
        <v>0.93</v>
      </c>
      <c r="R186" s="47">
        <v>119.97</v>
      </c>
      <c r="S186" s="46">
        <v>6649.72</v>
      </c>
      <c r="T186" s="48">
        <f t="shared" si="16"/>
        <v>55.857647999999998</v>
      </c>
      <c r="U186" s="49">
        <v>7.34</v>
      </c>
      <c r="V186" s="50" t="s">
        <v>45</v>
      </c>
      <c r="W186" s="51">
        <v>0</v>
      </c>
      <c r="X186" s="52">
        <v>0</v>
      </c>
      <c r="Y186" s="53">
        <f t="shared" si="17"/>
        <v>183.16764800000001</v>
      </c>
      <c r="Z186" s="105"/>
    </row>
    <row r="187" spans="1:26" x14ac:dyDescent="0.25">
      <c r="A187" s="79"/>
      <c r="B187" s="38">
        <v>79265</v>
      </c>
      <c r="C187" s="38" t="s">
        <v>620</v>
      </c>
      <c r="D187" s="38" t="s">
        <v>621</v>
      </c>
      <c r="E187" s="39">
        <v>45125</v>
      </c>
      <c r="F187" s="40" t="s">
        <v>44</v>
      </c>
      <c r="G187" s="38" t="s">
        <v>0</v>
      </c>
      <c r="H187" s="41" t="s">
        <v>119</v>
      </c>
      <c r="I187" s="42" t="s">
        <v>15</v>
      </c>
      <c r="J187" s="38" t="s">
        <v>10</v>
      </c>
      <c r="K187" s="43">
        <v>0</v>
      </c>
      <c r="L187" s="43">
        <v>0</v>
      </c>
      <c r="M187" s="43">
        <v>0</v>
      </c>
      <c r="N187" s="44">
        <v>5</v>
      </c>
      <c r="O187" s="44">
        <v>53</v>
      </c>
      <c r="P187" s="45">
        <v>105</v>
      </c>
      <c r="Q187" s="46">
        <v>1.69</v>
      </c>
      <c r="R187" s="47">
        <v>177.45</v>
      </c>
      <c r="S187" s="46">
        <v>5133.83</v>
      </c>
      <c r="T187" s="48">
        <f t="shared" si="16"/>
        <v>43.124171999999994</v>
      </c>
      <c r="U187" s="49">
        <v>7.34</v>
      </c>
      <c r="V187" s="50" t="s">
        <v>45</v>
      </c>
      <c r="W187" s="51">
        <v>0</v>
      </c>
      <c r="X187" s="52">
        <f t="shared" ref="X187:X193" si="21">P187*2.06</f>
        <v>216.3</v>
      </c>
      <c r="Y187" s="53">
        <f t="shared" si="17"/>
        <v>444.21417199999996</v>
      </c>
      <c r="Z187" s="105"/>
    </row>
    <row r="188" spans="1:26" x14ac:dyDescent="0.25">
      <c r="A188" s="79"/>
      <c r="B188" s="38">
        <v>79251</v>
      </c>
      <c r="C188" s="38" t="s">
        <v>622</v>
      </c>
      <c r="D188" s="38" t="s">
        <v>623</v>
      </c>
      <c r="E188" s="39">
        <v>45125</v>
      </c>
      <c r="F188" s="40" t="s">
        <v>44</v>
      </c>
      <c r="G188" s="38" t="s">
        <v>0</v>
      </c>
      <c r="H188" s="41" t="s">
        <v>196</v>
      </c>
      <c r="I188" s="42" t="s">
        <v>5</v>
      </c>
      <c r="J188" s="38" t="s">
        <v>10</v>
      </c>
      <c r="K188" s="43">
        <v>0</v>
      </c>
      <c r="L188" s="43">
        <v>0</v>
      </c>
      <c r="M188" s="43">
        <v>0</v>
      </c>
      <c r="N188" s="44">
        <v>22</v>
      </c>
      <c r="O188" s="44">
        <v>284</v>
      </c>
      <c r="P188" s="45">
        <v>536</v>
      </c>
      <c r="Q188" s="46">
        <v>2.08</v>
      </c>
      <c r="R188" s="47">
        <v>1114.8800000000001</v>
      </c>
      <c r="S188" s="46">
        <v>31691.61</v>
      </c>
      <c r="T188" s="48">
        <f t="shared" si="16"/>
        <v>266.20952399999999</v>
      </c>
      <c r="U188" s="49">
        <v>7.34</v>
      </c>
      <c r="V188" s="50" t="s">
        <v>45</v>
      </c>
      <c r="W188" s="51">
        <v>0</v>
      </c>
      <c r="X188" s="52">
        <f t="shared" si="21"/>
        <v>1104.1600000000001</v>
      </c>
      <c r="Y188" s="53">
        <f t="shared" si="17"/>
        <v>2492.589524</v>
      </c>
      <c r="Z188" s="105"/>
    </row>
    <row r="189" spans="1:26" x14ac:dyDescent="0.25">
      <c r="A189" s="79"/>
      <c r="B189" s="38">
        <v>79254</v>
      </c>
      <c r="C189" s="38" t="s">
        <v>624</v>
      </c>
      <c r="D189" s="38" t="s">
        <v>625</v>
      </c>
      <c r="E189" s="39">
        <v>45125</v>
      </c>
      <c r="F189" s="40" t="s">
        <v>44</v>
      </c>
      <c r="G189" s="38" t="s">
        <v>0</v>
      </c>
      <c r="H189" s="41" t="s">
        <v>91</v>
      </c>
      <c r="I189" s="42" t="s">
        <v>5</v>
      </c>
      <c r="J189" s="38" t="s">
        <v>10</v>
      </c>
      <c r="K189" s="43">
        <v>0</v>
      </c>
      <c r="L189" s="43">
        <v>0</v>
      </c>
      <c r="M189" s="43">
        <v>0</v>
      </c>
      <c r="N189" s="44">
        <v>21</v>
      </c>
      <c r="O189" s="44">
        <v>203</v>
      </c>
      <c r="P189" s="45">
        <v>493</v>
      </c>
      <c r="Q189" s="46">
        <v>2.08</v>
      </c>
      <c r="R189" s="47">
        <v>1025.44</v>
      </c>
      <c r="S189" s="46">
        <v>22740.52</v>
      </c>
      <c r="T189" s="48">
        <f t="shared" si="16"/>
        <v>191.02036799999999</v>
      </c>
      <c r="U189" s="49">
        <v>7.34</v>
      </c>
      <c r="V189" s="50" t="s">
        <v>45</v>
      </c>
      <c r="W189" s="51">
        <v>0</v>
      </c>
      <c r="X189" s="52">
        <f t="shared" si="21"/>
        <v>1015.58</v>
      </c>
      <c r="Y189" s="53">
        <f t="shared" si="17"/>
        <v>2239.3803680000001</v>
      </c>
      <c r="Z189" s="105"/>
    </row>
    <row r="190" spans="1:26" x14ac:dyDescent="0.25">
      <c r="A190" s="79"/>
      <c r="B190" s="38">
        <v>79256</v>
      </c>
      <c r="C190" s="38" t="s">
        <v>626</v>
      </c>
      <c r="D190" s="38" t="s">
        <v>627</v>
      </c>
      <c r="E190" s="39">
        <v>45125</v>
      </c>
      <c r="F190" s="40" t="s">
        <v>44</v>
      </c>
      <c r="G190" s="38" t="s">
        <v>0</v>
      </c>
      <c r="H190" s="41" t="s">
        <v>195</v>
      </c>
      <c r="I190" s="42" t="s">
        <v>5</v>
      </c>
      <c r="J190" s="38" t="s">
        <v>10</v>
      </c>
      <c r="K190" s="43">
        <v>0</v>
      </c>
      <c r="L190" s="43">
        <v>0</v>
      </c>
      <c r="M190" s="43">
        <v>0</v>
      </c>
      <c r="N190" s="44">
        <v>53</v>
      </c>
      <c r="O190" s="44">
        <v>636</v>
      </c>
      <c r="P190" s="45">
        <v>1258</v>
      </c>
      <c r="Q190" s="46">
        <v>2.08</v>
      </c>
      <c r="R190" s="47">
        <v>2616.64</v>
      </c>
      <c r="S190" s="46">
        <v>70265.350000000006</v>
      </c>
      <c r="T190" s="48">
        <f t="shared" si="16"/>
        <v>590.22893999999997</v>
      </c>
      <c r="U190" s="49">
        <v>7.34</v>
      </c>
      <c r="V190" s="50" t="s">
        <v>45</v>
      </c>
      <c r="W190" s="51">
        <v>0</v>
      </c>
      <c r="X190" s="52">
        <f t="shared" si="21"/>
        <v>2591.48</v>
      </c>
      <c r="Y190" s="53">
        <f t="shared" si="17"/>
        <v>5805.68894</v>
      </c>
      <c r="Z190" s="105"/>
    </row>
    <row r="191" spans="1:26" x14ac:dyDescent="0.25">
      <c r="A191" s="79"/>
      <c r="B191" s="38">
        <v>79250</v>
      </c>
      <c r="C191" s="38" t="s">
        <v>628</v>
      </c>
      <c r="D191" s="38" t="s">
        <v>629</v>
      </c>
      <c r="E191" s="39">
        <v>45125</v>
      </c>
      <c r="F191" s="40" t="s">
        <v>44</v>
      </c>
      <c r="G191" s="38" t="s">
        <v>0</v>
      </c>
      <c r="H191" s="41" t="s">
        <v>81</v>
      </c>
      <c r="I191" s="42" t="s">
        <v>5</v>
      </c>
      <c r="J191" s="38" t="s">
        <v>10</v>
      </c>
      <c r="K191" s="43">
        <v>0</v>
      </c>
      <c r="L191" s="43">
        <v>0</v>
      </c>
      <c r="M191" s="43">
        <v>0</v>
      </c>
      <c r="N191" s="44">
        <v>29</v>
      </c>
      <c r="O191" s="44">
        <v>313</v>
      </c>
      <c r="P191" s="45">
        <v>677</v>
      </c>
      <c r="Q191" s="46">
        <v>2.08</v>
      </c>
      <c r="R191" s="47">
        <v>1408.16</v>
      </c>
      <c r="S191" s="46">
        <v>37362.94</v>
      </c>
      <c r="T191" s="48">
        <f t="shared" si="16"/>
        <v>313.84869600000002</v>
      </c>
      <c r="U191" s="49">
        <v>7.34</v>
      </c>
      <c r="V191" s="50" t="s">
        <v>45</v>
      </c>
      <c r="W191" s="51">
        <v>0</v>
      </c>
      <c r="X191" s="52">
        <f t="shared" si="21"/>
        <v>1394.6200000000001</v>
      </c>
      <c r="Y191" s="53">
        <f t="shared" si="17"/>
        <v>3123.9686959999999</v>
      </c>
      <c r="Z191" s="105"/>
    </row>
    <row r="192" spans="1:26" x14ac:dyDescent="0.25">
      <c r="A192" s="79"/>
      <c r="B192" s="38">
        <v>79255</v>
      </c>
      <c r="C192" s="38" t="s">
        <v>630</v>
      </c>
      <c r="D192" s="38" t="s">
        <v>631</v>
      </c>
      <c r="E192" s="39">
        <v>45125</v>
      </c>
      <c r="F192" s="40" t="s">
        <v>44</v>
      </c>
      <c r="G192" s="38" t="s">
        <v>0</v>
      </c>
      <c r="H192" s="41" t="s">
        <v>56</v>
      </c>
      <c r="I192" s="42" t="s">
        <v>5</v>
      </c>
      <c r="J192" s="38" t="s">
        <v>10</v>
      </c>
      <c r="K192" s="43">
        <v>0</v>
      </c>
      <c r="L192" s="43">
        <v>0</v>
      </c>
      <c r="M192" s="43">
        <v>0</v>
      </c>
      <c r="N192" s="44">
        <v>26</v>
      </c>
      <c r="O192" s="44">
        <v>383</v>
      </c>
      <c r="P192" s="45">
        <v>668</v>
      </c>
      <c r="Q192" s="46">
        <v>2.08</v>
      </c>
      <c r="R192" s="47">
        <v>1389.44</v>
      </c>
      <c r="S192" s="46">
        <v>46916.08</v>
      </c>
      <c r="T192" s="48">
        <f t="shared" si="16"/>
        <v>394.09507200000002</v>
      </c>
      <c r="U192" s="49">
        <v>7.34</v>
      </c>
      <c r="V192" s="50" t="s">
        <v>45</v>
      </c>
      <c r="W192" s="51">
        <v>0</v>
      </c>
      <c r="X192" s="52">
        <f t="shared" si="21"/>
        <v>1376.08</v>
      </c>
      <c r="Y192" s="53">
        <f t="shared" si="17"/>
        <v>3166.9550719999997</v>
      </c>
      <c r="Z192" s="105"/>
    </row>
    <row r="193" spans="1:26" x14ac:dyDescent="0.25">
      <c r="A193" s="79"/>
      <c r="B193" s="38">
        <v>79252</v>
      </c>
      <c r="C193" s="38" t="s">
        <v>632</v>
      </c>
      <c r="D193" s="38" t="s">
        <v>633</v>
      </c>
      <c r="E193" s="39">
        <v>45125</v>
      </c>
      <c r="F193" s="40" t="s">
        <v>44</v>
      </c>
      <c r="G193" s="38" t="s">
        <v>0</v>
      </c>
      <c r="H193" s="41" t="s">
        <v>200</v>
      </c>
      <c r="I193" s="42" t="s">
        <v>5</v>
      </c>
      <c r="J193" s="38" t="s">
        <v>10</v>
      </c>
      <c r="K193" s="43">
        <v>0</v>
      </c>
      <c r="L193" s="43">
        <v>0</v>
      </c>
      <c r="M193" s="43">
        <v>0</v>
      </c>
      <c r="N193" s="44">
        <v>11</v>
      </c>
      <c r="O193" s="44">
        <v>130</v>
      </c>
      <c r="P193" s="45">
        <v>260</v>
      </c>
      <c r="Q193" s="46">
        <v>2.08</v>
      </c>
      <c r="R193" s="47">
        <v>540.79999999999995</v>
      </c>
      <c r="S193" s="46">
        <v>12758.87</v>
      </c>
      <c r="T193" s="48">
        <f t="shared" si="16"/>
        <v>107.174508</v>
      </c>
      <c r="U193" s="49">
        <v>7.34</v>
      </c>
      <c r="V193" s="50" t="s">
        <v>45</v>
      </c>
      <c r="W193" s="51">
        <v>0</v>
      </c>
      <c r="X193" s="52">
        <f t="shared" si="21"/>
        <v>535.6</v>
      </c>
      <c r="Y193" s="53">
        <f t="shared" si="17"/>
        <v>1190.9145080000001</v>
      </c>
      <c r="Z193" s="105"/>
    </row>
    <row r="194" spans="1:26" x14ac:dyDescent="0.25">
      <c r="A194" s="79"/>
      <c r="B194" s="38">
        <v>79555</v>
      </c>
      <c r="C194" s="38" t="s">
        <v>634</v>
      </c>
      <c r="D194" s="38" t="s">
        <v>635</v>
      </c>
      <c r="E194" s="39">
        <v>45127</v>
      </c>
      <c r="F194" s="40" t="s">
        <v>44</v>
      </c>
      <c r="G194" s="38" t="s">
        <v>0</v>
      </c>
      <c r="H194" s="41" t="s">
        <v>84</v>
      </c>
      <c r="I194" s="42" t="s">
        <v>0</v>
      </c>
      <c r="J194" s="38" t="s">
        <v>3</v>
      </c>
      <c r="K194" s="43">
        <v>0</v>
      </c>
      <c r="L194" s="43">
        <v>0</v>
      </c>
      <c r="M194" s="43">
        <v>0</v>
      </c>
      <c r="N194" s="44">
        <v>28</v>
      </c>
      <c r="O194" s="44">
        <v>270</v>
      </c>
      <c r="P194" s="45">
        <v>816</v>
      </c>
      <c r="Q194" s="46">
        <v>0.93</v>
      </c>
      <c r="R194" s="47">
        <v>758.88</v>
      </c>
      <c r="S194" s="46">
        <v>63352.02</v>
      </c>
      <c r="T194" s="48">
        <f t="shared" si="16"/>
        <v>532.15696799999989</v>
      </c>
      <c r="U194" s="49">
        <v>7.34</v>
      </c>
      <c r="V194" s="50" t="s">
        <v>45</v>
      </c>
      <c r="W194" s="51">
        <v>0</v>
      </c>
      <c r="X194" s="52">
        <v>0</v>
      </c>
      <c r="Y194" s="53">
        <f t="shared" si="17"/>
        <v>1298.3769679999998</v>
      </c>
      <c r="Z194" s="105"/>
    </row>
    <row r="195" spans="1:26" x14ac:dyDescent="0.25">
      <c r="A195" s="79"/>
      <c r="B195" s="38">
        <v>79246</v>
      </c>
      <c r="C195" s="38" t="s">
        <v>636</v>
      </c>
      <c r="D195" s="38" t="s">
        <v>637</v>
      </c>
      <c r="E195" s="39">
        <v>45125</v>
      </c>
      <c r="F195" s="40" t="s">
        <v>44</v>
      </c>
      <c r="G195" s="38" t="s">
        <v>0</v>
      </c>
      <c r="H195" s="41" t="s">
        <v>206</v>
      </c>
      <c r="I195" s="42" t="s">
        <v>5</v>
      </c>
      <c r="J195" s="38" t="s">
        <v>10</v>
      </c>
      <c r="K195" s="43">
        <v>0</v>
      </c>
      <c r="L195" s="43">
        <v>0</v>
      </c>
      <c r="M195" s="43">
        <v>0</v>
      </c>
      <c r="N195" s="44">
        <v>2</v>
      </c>
      <c r="O195" s="44">
        <v>18</v>
      </c>
      <c r="P195" s="45">
        <v>52</v>
      </c>
      <c r="Q195" s="46">
        <v>2.08</v>
      </c>
      <c r="R195" s="47">
        <v>108.16</v>
      </c>
      <c r="S195" s="46">
        <v>2197.4299999999998</v>
      </c>
      <c r="T195" s="48">
        <f t="shared" ref="T195:T258" si="22">S195*0.84%</f>
        <v>18.458411999999999</v>
      </c>
      <c r="U195" s="49">
        <v>7.34</v>
      </c>
      <c r="V195" s="50" t="s">
        <v>45</v>
      </c>
      <c r="W195" s="51">
        <v>0</v>
      </c>
      <c r="X195" s="52">
        <f t="shared" ref="X195:X196" si="23">P195*2.06</f>
        <v>107.12</v>
      </c>
      <c r="Y195" s="53">
        <f t="shared" si="17"/>
        <v>241.07841199999999</v>
      </c>
      <c r="Z195" s="105"/>
    </row>
    <row r="196" spans="1:26" x14ac:dyDescent="0.25">
      <c r="A196" s="79"/>
      <c r="B196" s="38">
        <v>79245</v>
      </c>
      <c r="C196" s="38" t="s">
        <v>638</v>
      </c>
      <c r="D196" s="38" t="s">
        <v>639</v>
      </c>
      <c r="E196" s="39">
        <v>45125</v>
      </c>
      <c r="F196" s="40" t="s">
        <v>44</v>
      </c>
      <c r="G196" s="38" t="s">
        <v>0</v>
      </c>
      <c r="H196" s="41" t="s">
        <v>220</v>
      </c>
      <c r="I196" s="42" t="s">
        <v>5</v>
      </c>
      <c r="J196" s="38" t="s">
        <v>10</v>
      </c>
      <c r="K196" s="43">
        <v>0</v>
      </c>
      <c r="L196" s="43">
        <v>0</v>
      </c>
      <c r="M196" s="43">
        <v>0</v>
      </c>
      <c r="N196" s="44">
        <v>2</v>
      </c>
      <c r="O196" s="44">
        <v>21</v>
      </c>
      <c r="P196" s="45">
        <v>48</v>
      </c>
      <c r="Q196" s="46">
        <v>2.08</v>
      </c>
      <c r="R196" s="47">
        <v>99.84</v>
      </c>
      <c r="S196" s="46">
        <v>2250.27</v>
      </c>
      <c r="T196" s="48">
        <f t="shared" si="22"/>
        <v>18.902267999999999</v>
      </c>
      <c r="U196" s="49">
        <v>7.34</v>
      </c>
      <c r="V196" s="50" t="s">
        <v>45</v>
      </c>
      <c r="W196" s="51">
        <v>0</v>
      </c>
      <c r="X196" s="52">
        <f t="shared" si="23"/>
        <v>98.88</v>
      </c>
      <c r="Y196" s="53">
        <f t="shared" ref="Y196:Y259" si="24">R196+T196+U196+W196+X196</f>
        <v>224.96226799999999</v>
      </c>
      <c r="Z196" s="105"/>
    </row>
    <row r="197" spans="1:26" x14ac:dyDescent="0.25">
      <c r="A197" s="79"/>
      <c r="B197" s="38">
        <v>79247</v>
      </c>
      <c r="C197" s="38" t="s">
        <v>640</v>
      </c>
      <c r="D197" s="38" t="s">
        <v>641</v>
      </c>
      <c r="E197" s="39">
        <v>45125</v>
      </c>
      <c r="F197" s="40" t="s">
        <v>44</v>
      </c>
      <c r="G197" s="38" t="s">
        <v>0</v>
      </c>
      <c r="H197" s="41" t="s">
        <v>56</v>
      </c>
      <c r="I197" s="42" t="s">
        <v>5</v>
      </c>
      <c r="J197" s="38" t="s">
        <v>3</v>
      </c>
      <c r="K197" s="43">
        <v>0</v>
      </c>
      <c r="L197" s="43">
        <v>0</v>
      </c>
      <c r="M197" s="43">
        <v>0</v>
      </c>
      <c r="N197" s="44">
        <v>4</v>
      </c>
      <c r="O197" s="44">
        <v>13</v>
      </c>
      <c r="P197" s="45">
        <v>37</v>
      </c>
      <c r="Q197" s="46">
        <v>2.08</v>
      </c>
      <c r="R197" s="47">
        <v>76.959999999999994</v>
      </c>
      <c r="S197" s="46">
        <v>1351.02</v>
      </c>
      <c r="T197" s="48">
        <f t="shared" si="22"/>
        <v>11.348567999999998</v>
      </c>
      <c r="U197" s="49">
        <v>7.34</v>
      </c>
      <c r="V197" s="50" t="s">
        <v>45</v>
      </c>
      <c r="W197" s="51">
        <v>0</v>
      </c>
      <c r="X197" s="52">
        <v>0</v>
      </c>
      <c r="Y197" s="53">
        <f t="shared" si="24"/>
        <v>95.648567999999997</v>
      </c>
      <c r="Z197" s="105"/>
    </row>
    <row r="198" spans="1:26" x14ac:dyDescent="0.25">
      <c r="A198" s="79"/>
      <c r="B198" s="38">
        <v>79257</v>
      </c>
      <c r="C198" s="38" t="s">
        <v>642</v>
      </c>
      <c r="D198" s="38" t="s">
        <v>643</v>
      </c>
      <c r="E198" s="39">
        <v>45125</v>
      </c>
      <c r="F198" s="40" t="s">
        <v>44</v>
      </c>
      <c r="G198" s="38" t="s">
        <v>0</v>
      </c>
      <c r="H198" s="41" t="s">
        <v>203</v>
      </c>
      <c r="I198" s="42" t="s">
        <v>5</v>
      </c>
      <c r="J198" s="38" t="s">
        <v>10</v>
      </c>
      <c r="K198" s="43">
        <v>0</v>
      </c>
      <c r="L198" s="43">
        <v>0</v>
      </c>
      <c r="M198" s="43">
        <v>0</v>
      </c>
      <c r="N198" s="44">
        <v>6</v>
      </c>
      <c r="O198" s="44">
        <v>59</v>
      </c>
      <c r="P198" s="45">
        <v>127</v>
      </c>
      <c r="Q198" s="46">
        <v>2.08</v>
      </c>
      <c r="R198" s="47">
        <v>264.16000000000003</v>
      </c>
      <c r="S198" s="46">
        <v>5827.75</v>
      </c>
      <c r="T198" s="48">
        <f t="shared" si="22"/>
        <v>48.953099999999999</v>
      </c>
      <c r="U198" s="49">
        <v>7.34</v>
      </c>
      <c r="V198" s="50" t="s">
        <v>45</v>
      </c>
      <c r="W198" s="51">
        <v>0</v>
      </c>
      <c r="X198" s="52">
        <f t="shared" ref="X198:X203" si="25">P198*2.06</f>
        <v>261.62</v>
      </c>
      <c r="Y198" s="53">
        <f t="shared" si="24"/>
        <v>582.07310000000007</v>
      </c>
      <c r="Z198" s="105"/>
    </row>
    <row r="199" spans="1:26" x14ac:dyDescent="0.25">
      <c r="A199" s="79"/>
      <c r="B199" s="38">
        <v>79253</v>
      </c>
      <c r="C199" s="38" t="s">
        <v>644</v>
      </c>
      <c r="D199" s="38" t="s">
        <v>645</v>
      </c>
      <c r="E199" s="39">
        <v>45125</v>
      </c>
      <c r="F199" s="40" t="s">
        <v>44</v>
      </c>
      <c r="G199" s="38" t="s">
        <v>0</v>
      </c>
      <c r="H199" s="41" t="s">
        <v>197</v>
      </c>
      <c r="I199" s="42" t="s">
        <v>5</v>
      </c>
      <c r="J199" s="38" t="s">
        <v>10</v>
      </c>
      <c r="K199" s="43">
        <v>0</v>
      </c>
      <c r="L199" s="43">
        <v>0</v>
      </c>
      <c r="M199" s="43">
        <v>0</v>
      </c>
      <c r="N199" s="44">
        <v>17</v>
      </c>
      <c r="O199" s="44">
        <v>203</v>
      </c>
      <c r="P199" s="45">
        <v>396</v>
      </c>
      <c r="Q199" s="46">
        <v>2.08</v>
      </c>
      <c r="R199" s="47">
        <v>823.68</v>
      </c>
      <c r="S199" s="46">
        <v>20464.3</v>
      </c>
      <c r="T199" s="48">
        <f t="shared" si="22"/>
        <v>171.90011999999999</v>
      </c>
      <c r="U199" s="49">
        <v>7.34</v>
      </c>
      <c r="V199" s="50" t="s">
        <v>45</v>
      </c>
      <c r="W199" s="51">
        <v>0</v>
      </c>
      <c r="X199" s="52">
        <f t="shared" si="25"/>
        <v>815.76</v>
      </c>
      <c r="Y199" s="53">
        <f t="shared" si="24"/>
        <v>1818.68012</v>
      </c>
      <c r="Z199" s="105"/>
    </row>
    <row r="200" spans="1:26" x14ac:dyDescent="0.25">
      <c r="A200" s="79"/>
      <c r="B200" s="38">
        <v>79600</v>
      </c>
      <c r="C200" s="38" t="s">
        <v>646</v>
      </c>
      <c r="D200" s="38" t="s">
        <v>647</v>
      </c>
      <c r="E200" s="39">
        <v>45128</v>
      </c>
      <c r="F200" s="40" t="s">
        <v>44</v>
      </c>
      <c r="G200" s="38" t="s">
        <v>0</v>
      </c>
      <c r="H200" s="41" t="s">
        <v>174</v>
      </c>
      <c r="I200" s="42" t="s">
        <v>0</v>
      </c>
      <c r="J200" s="38" t="s">
        <v>10</v>
      </c>
      <c r="K200" s="43">
        <v>0</v>
      </c>
      <c r="L200" s="43">
        <v>0</v>
      </c>
      <c r="M200" s="43">
        <v>0</v>
      </c>
      <c r="N200" s="44">
        <v>9</v>
      </c>
      <c r="O200" s="44">
        <v>85</v>
      </c>
      <c r="P200" s="45">
        <v>180</v>
      </c>
      <c r="Q200" s="46">
        <v>0.93</v>
      </c>
      <c r="R200" s="47">
        <v>167.4</v>
      </c>
      <c r="S200" s="46">
        <v>9001.74</v>
      </c>
      <c r="T200" s="48">
        <f t="shared" si="22"/>
        <v>75.614615999999998</v>
      </c>
      <c r="U200" s="49">
        <v>7.34</v>
      </c>
      <c r="V200" s="50" t="s">
        <v>45</v>
      </c>
      <c r="W200" s="51">
        <v>0</v>
      </c>
      <c r="X200" s="52">
        <f t="shared" si="25"/>
        <v>370.8</v>
      </c>
      <c r="Y200" s="53">
        <f t="shared" si="24"/>
        <v>621.15461600000003</v>
      </c>
      <c r="Z200" s="105"/>
    </row>
    <row r="201" spans="1:26" x14ac:dyDescent="0.25">
      <c r="A201" s="79"/>
      <c r="B201" s="38">
        <v>79601</v>
      </c>
      <c r="C201" s="38" t="s">
        <v>648</v>
      </c>
      <c r="D201" s="38" t="s">
        <v>649</v>
      </c>
      <c r="E201" s="39">
        <v>45128</v>
      </c>
      <c r="F201" s="40" t="s">
        <v>44</v>
      </c>
      <c r="G201" s="38" t="s">
        <v>0</v>
      </c>
      <c r="H201" s="41" t="s">
        <v>87</v>
      </c>
      <c r="I201" s="42" t="s">
        <v>0</v>
      </c>
      <c r="J201" s="38" t="s">
        <v>10</v>
      </c>
      <c r="K201" s="43">
        <v>0</v>
      </c>
      <c r="L201" s="43">
        <v>0</v>
      </c>
      <c r="M201" s="43">
        <v>0</v>
      </c>
      <c r="N201" s="44">
        <v>24</v>
      </c>
      <c r="O201" s="44">
        <v>270</v>
      </c>
      <c r="P201" s="45">
        <v>532</v>
      </c>
      <c r="Q201" s="46">
        <v>0.93</v>
      </c>
      <c r="R201" s="47">
        <v>494.76</v>
      </c>
      <c r="S201" s="46">
        <v>28531.05</v>
      </c>
      <c r="T201" s="48">
        <f t="shared" si="22"/>
        <v>239.66081999999997</v>
      </c>
      <c r="U201" s="49">
        <v>7.34</v>
      </c>
      <c r="V201" s="50" t="s">
        <v>45</v>
      </c>
      <c r="W201" s="51">
        <v>0</v>
      </c>
      <c r="X201" s="52">
        <f t="shared" si="25"/>
        <v>1095.92</v>
      </c>
      <c r="Y201" s="53">
        <f t="shared" si="24"/>
        <v>1837.68082</v>
      </c>
      <c r="Z201" s="105"/>
    </row>
    <row r="202" spans="1:26" x14ac:dyDescent="0.25">
      <c r="A202" s="79"/>
      <c r="B202" s="38">
        <v>79249</v>
      </c>
      <c r="C202" s="38" t="s">
        <v>650</v>
      </c>
      <c r="D202" s="38" t="s">
        <v>651</v>
      </c>
      <c r="E202" s="39">
        <v>45125</v>
      </c>
      <c r="F202" s="40" t="s">
        <v>44</v>
      </c>
      <c r="G202" s="38" t="s">
        <v>0</v>
      </c>
      <c r="H202" s="41" t="s">
        <v>118</v>
      </c>
      <c r="I202" s="42" t="s">
        <v>5</v>
      </c>
      <c r="J202" s="38" t="s">
        <v>10</v>
      </c>
      <c r="K202" s="43">
        <v>0</v>
      </c>
      <c r="L202" s="43">
        <v>0</v>
      </c>
      <c r="M202" s="43">
        <v>0</v>
      </c>
      <c r="N202" s="44">
        <v>8</v>
      </c>
      <c r="O202" s="44">
        <v>76</v>
      </c>
      <c r="P202" s="45">
        <v>179</v>
      </c>
      <c r="Q202" s="46">
        <v>2.08</v>
      </c>
      <c r="R202" s="47">
        <v>372.32</v>
      </c>
      <c r="S202" s="46">
        <v>8354.33</v>
      </c>
      <c r="T202" s="48">
        <f t="shared" si="22"/>
        <v>70.176372000000001</v>
      </c>
      <c r="U202" s="49">
        <v>7.34</v>
      </c>
      <c r="V202" s="50" t="s">
        <v>45</v>
      </c>
      <c r="W202" s="51">
        <v>0</v>
      </c>
      <c r="X202" s="52">
        <f t="shared" si="25"/>
        <v>368.74</v>
      </c>
      <c r="Y202" s="53">
        <f t="shared" si="24"/>
        <v>818.57637199999999</v>
      </c>
      <c r="Z202" s="105"/>
    </row>
    <row r="203" spans="1:26" x14ac:dyDescent="0.25">
      <c r="A203" s="79"/>
      <c r="B203" s="38">
        <v>79629</v>
      </c>
      <c r="C203" s="38" t="s">
        <v>652</v>
      </c>
      <c r="D203" s="38" t="s">
        <v>653</v>
      </c>
      <c r="E203" s="39">
        <v>45128</v>
      </c>
      <c r="F203" s="40" t="s">
        <v>44</v>
      </c>
      <c r="G203" s="38" t="s">
        <v>0</v>
      </c>
      <c r="H203" s="41" t="s">
        <v>93</v>
      </c>
      <c r="I203" s="42" t="s">
        <v>0</v>
      </c>
      <c r="J203" s="38" t="s">
        <v>10</v>
      </c>
      <c r="K203" s="43">
        <v>0</v>
      </c>
      <c r="L203" s="43">
        <v>0</v>
      </c>
      <c r="M203" s="43">
        <v>0</v>
      </c>
      <c r="N203" s="44">
        <v>21</v>
      </c>
      <c r="O203" s="44">
        <v>216</v>
      </c>
      <c r="P203" s="45">
        <v>450</v>
      </c>
      <c r="Q203" s="46">
        <v>0.93</v>
      </c>
      <c r="R203" s="47">
        <v>418.5</v>
      </c>
      <c r="S203" s="46">
        <v>25845.21</v>
      </c>
      <c r="T203" s="48">
        <f t="shared" si="22"/>
        <v>217.09976399999999</v>
      </c>
      <c r="U203" s="49">
        <v>7.34</v>
      </c>
      <c r="V203" s="50" t="s">
        <v>45</v>
      </c>
      <c r="W203" s="51">
        <v>0</v>
      </c>
      <c r="X203" s="52">
        <f t="shared" si="25"/>
        <v>927</v>
      </c>
      <c r="Y203" s="53">
        <f t="shared" si="24"/>
        <v>1569.9397640000002</v>
      </c>
      <c r="Z203" s="105"/>
    </row>
    <row r="204" spans="1:26" x14ac:dyDescent="0.25">
      <c r="A204" s="79"/>
      <c r="B204" s="38">
        <v>79620</v>
      </c>
      <c r="C204" s="38" t="s">
        <v>654</v>
      </c>
      <c r="D204" s="38" t="s">
        <v>655</v>
      </c>
      <c r="E204" s="39">
        <v>45128</v>
      </c>
      <c r="F204" s="40" t="s">
        <v>44</v>
      </c>
      <c r="G204" s="38" t="s">
        <v>0</v>
      </c>
      <c r="H204" s="41" t="s">
        <v>84</v>
      </c>
      <c r="I204" s="42" t="s">
        <v>0</v>
      </c>
      <c r="J204" s="38" t="s">
        <v>3</v>
      </c>
      <c r="K204" s="43">
        <v>0</v>
      </c>
      <c r="L204" s="43">
        <v>0</v>
      </c>
      <c r="M204" s="43">
        <v>0</v>
      </c>
      <c r="N204" s="44">
        <v>9</v>
      </c>
      <c r="O204" s="44">
        <v>12</v>
      </c>
      <c r="P204" s="45">
        <v>19</v>
      </c>
      <c r="Q204" s="46">
        <v>0.93</v>
      </c>
      <c r="R204" s="47">
        <v>44.47</v>
      </c>
      <c r="S204" s="46">
        <v>5615.52</v>
      </c>
      <c r="T204" s="48">
        <f t="shared" si="22"/>
        <v>47.170368000000003</v>
      </c>
      <c r="U204" s="49">
        <v>7.34</v>
      </c>
      <c r="V204" s="50" t="s">
        <v>45</v>
      </c>
      <c r="W204" s="51">
        <v>0</v>
      </c>
      <c r="X204" s="52">
        <v>0</v>
      </c>
      <c r="Y204" s="53">
        <f t="shared" si="24"/>
        <v>98.980367999999999</v>
      </c>
      <c r="Z204" s="105"/>
    </row>
    <row r="205" spans="1:26" x14ac:dyDescent="0.25">
      <c r="A205" s="79"/>
      <c r="B205" s="38">
        <v>79622</v>
      </c>
      <c r="C205" s="38" t="s">
        <v>656</v>
      </c>
      <c r="D205" s="38" t="s">
        <v>657</v>
      </c>
      <c r="E205" s="39">
        <v>45128</v>
      </c>
      <c r="F205" s="40" t="s">
        <v>44</v>
      </c>
      <c r="G205" s="38" t="s">
        <v>0</v>
      </c>
      <c r="H205" s="41" t="s">
        <v>84</v>
      </c>
      <c r="I205" s="42" t="s">
        <v>0</v>
      </c>
      <c r="J205" s="38" t="s">
        <v>3</v>
      </c>
      <c r="K205" s="43">
        <v>0</v>
      </c>
      <c r="L205" s="43">
        <v>0</v>
      </c>
      <c r="M205" s="43">
        <v>0</v>
      </c>
      <c r="N205" s="44">
        <v>17</v>
      </c>
      <c r="O205" s="44">
        <v>28</v>
      </c>
      <c r="P205" s="45">
        <v>33</v>
      </c>
      <c r="Q205" s="46">
        <v>0.93</v>
      </c>
      <c r="R205" s="47">
        <v>44.47</v>
      </c>
      <c r="S205" s="46">
        <v>11231.04</v>
      </c>
      <c r="T205" s="48">
        <f t="shared" si="22"/>
        <v>94.340736000000007</v>
      </c>
      <c r="U205" s="49">
        <v>7.34</v>
      </c>
      <c r="V205" s="50" t="s">
        <v>45</v>
      </c>
      <c r="W205" s="51">
        <v>0</v>
      </c>
      <c r="X205" s="52">
        <v>0</v>
      </c>
      <c r="Y205" s="53">
        <f t="shared" si="24"/>
        <v>146.15073600000002</v>
      </c>
      <c r="Z205" s="105"/>
    </row>
    <row r="206" spans="1:26" x14ac:dyDescent="0.25">
      <c r="A206" s="79"/>
      <c r="B206" s="38">
        <v>79627</v>
      </c>
      <c r="C206" s="38" t="s">
        <v>658</v>
      </c>
      <c r="D206" s="38" t="s">
        <v>659</v>
      </c>
      <c r="E206" s="39">
        <v>45128</v>
      </c>
      <c r="F206" s="40" t="s">
        <v>44</v>
      </c>
      <c r="G206" s="38" t="s">
        <v>0</v>
      </c>
      <c r="H206" s="41" t="s">
        <v>127</v>
      </c>
      <c r="I206" s="42" t="s">
        <v>0</v>
      </c>
      <c r="J206" s="38" t="s">
        <v>3</v>
      </c>
      <c r="K206" s="43">
        <v>0</v>
      </c>
      <c r="L206" s="43">
        <v>0</v>
      </c>
      <c r="M206" s="43">
        <v>0</v>
      </c>
      <c r="N206" s="44">
        <v>18</v>
      </c>
      <c r="O206" s="44">
        <v>165</v>
      </c>
      <c r="P206" s="45">
        <v>408</v>
      </c>
      <c r="Q206" s="46">
        <v>0.93</v>
      </c>
      <c r="R206" s="47">
        <v>379.44</v>
      </c>
      <c r="S206" s="46">
        <v>18576.810000000001</v>
      </c>
      <c r="T206" s="48">
        <f t="shared" si="22"/>
        <v>156.04520400000001</v>
      </c>
      <c r="U206" s="49">
        <v>7.34</v>
      </c>
      <c r="V206" s="50" t="s">
        <v>45</v>
      </c>
      <c r="W206" s="51">
        <v>0</v>
      </c>
      <c r="X206" s="52">
        <v>0</v>
      </c>
      <c r="Y206" s="53">
        <f t="shared" si="24"/>
        <v>542.8252040000001</v>
      </c>
      <c r="Z206" s="105"/>
    </row>
    <row r="207" spans="1:26" x14ac:dyDescent="0.25">
      <c r="A207" s="79"/>
      <c r="B207" s="38">
        <v>79248</v>
      </c>
      <c r="C207" s="38" t="s">
        <v>660</v>
      </c>
      <c r="D207" s="38" t="s">
        <v>661</v>
      </c>
      <c r="E207" s="39">
        <v>45125</v>
      </c>
      <c r="F207" s="40" t="s">
        <v>44</v>
      </c>
      <c r="G207" s="38" t="s">
        <v>0</v>
      </c>
      <c r="H207" s="41" t="s">
        <v>62</v>
      </c>
      <c r="I207" s="42" t="s">
        <v>15</v>
      </c>
      <c r="J207" s="38" t="s">
        <v>3</v>
      </c>
      <c r="K207" s="43">
        <v>0</v>
      </c>
      <c r="L207" s="43">
        <v>0</v>
      </c>
      <c r="M207" s="43">
        <v>0</v>
      </c>
      <c r="N207" s="44">
        <v>17</v>
      </c>
      <c r="O207" s="44">
        <v>106</v>
      </c>
      <c r="P207" s="45">
        <v>482</v>
      </c>
      <c r="Q207" s="46">
        <v>1.69</v>
      </c>
      <c r="R207" s="47">
        <v>814.58</v>
      </c>
      <c r="S207" s="46">
        <v>23977.45</v>
      </c>
      <c r="T207" s="48">
        <f t="shared" si="22"/>
        <v>201.41057999999998</v>
      </c>
      <c r="U207" s="49">
        <v>7.34</v>
      </c>
      <c r="V207" s="50" t="s">
        <v>45</v>
      </c>
      <c r="W207" s="51">
        <v>0</v>
      </c>
      <c r="X207" s="52">
        <v>0</v>
      </c>
      <c r="Y207" s="53">
        <f t="shared" si="24"/>
        <v>1023.3305800000001</v>
      </c>
      <c r="Z207" s="105"/>
    </row>
    <row r="208" spans="1:26" x14ac:dyDescent="0.25">
      <c r="A208" s="79"/>
      <c r="B208" s="38">
        <v>79231</v>
      </c>
      <c r="C208" s="38" t="s">
        <v>662</v>
      </c>
      <c r="D208" s="38" t="s">
        <v>663</v>
      </c>
      <c r="E208" s="39">
        <v>45125</v>
      </c>
      <c r="F208" s="40" t="s">
        <v>44</v>
      </c>
      <c r="G208" s="38" t="s">
        <v>0</v>
      </c>
      <c r="H208" s="41" t="s">
        <v>201</v>
      </c>
      <c r="I208" s="42" t="s">
        <v>5</v>
      </c>
      <c r="J208" s="38" t="s">
        <v>10</v>
      </c>
      <c r="K208" s="43">
        <v>0</v>
      </c>
      <c r="L208" s="43">
        <v>0</v>
      </c>
      <c r="M208" s="43">
        <v>0</v>
      </c>
      <c r="N208" s="44">
        <v>8</v>
      </c>
      <c r="O208" s="44">
        <v>90</v>
      </c>
      <c r="P208" s="45">
        <v>176</v>
      </c>
      <c r="Q208" s="46">
        <v>2.08</v>
      </c>
      <c r="R208" s="47">
        <v>366.08</v>
      </c>
      <c r="S208" s="46">
        <v>9842.11</v>
      </c>
      <c r="T208" s="48">
        <f t="shared" si="22"/>
        <v>82.673723999999993</v>
      </c>
      <c r="U208" s="49">
        <v>7.34</v>
      </c>
      <c r="V208" s="50" t="s">
        <v>45</v>
      </c>
      <c r="W208" s="51">
        <v>0</v>
      </c>
      <c r="X208" s="52">
        <f t="shared" ref="X208:X218" si="26">P208*2.06</f>
        <v>362.56</v>
      </c>
      <c r="Y208" s="53">
        <f t="shared" si="24"/>
        <v>818.65372400000001</v>
      </c>
      <c r="Z208" s="105"/>
    </row>
    <row r="209" spans="1:26" x14ac:dyDescent="0.25">
      <c r="A209" s="79"/>
      <c r="B209" s="38">
        <v>79230</v>
      </c>
      <c r="C209" s="38" t="s">
        <v>664</v>
      </c>
      <c r="D209" s="38" t="s">
        <v>665</v>
      </c>
      <c r="E209" s="39">
        <v>45125</v>
      </c>
      <c r="F209" s="40" t="s">
        <v>44</v>
      </c>
      <c r="G209" s="38" t="s">
        <v>0</v>
      </c>
      <c r="H209" s="41" t="s">
        <v>209</v>
      </c>
      <c r="I209" s="42" t="s">
        <v>5</v>
      </c>
      <c r="J209" s="38" t="s">
        <v>10</v>
      </c>
      <c r="K209" s="43">
        <v>0</v>
      </c>
      <c r="L209" s="43">
        <v>0</v>
      </c>
      <c r="M209" s="43">
        <v>0</v>
      </c>
      <c r="N209" s="44">
        <v>9</v>
      </c>
      <c r="O209" s="44">
        <v>84</v>
      </c>
      <c r="P209" s="45">
        <v>170</v>
      </c>
      <c r="Q209" s="46">
        <v>2.08</v>
      </c>
      <c r="R209" s="47">
        <v>353.6</v>
      </c>
      <c r="S209" s="46">
        <v>8608.6200000000008</v>
      </c>
      <c r="T209" s="48">
        <f t="shared" si="22"/>
        <v>72.312408000000005</v>
      </c>
      <c r="U209" s="49">
        <v>7.34</v>
      </c>
      <c r="V209" s="50" t="s">
        <v>45</v>
      </c>
      <c r="W209" s="51">
        <v>0</v>
      </c>
      <c r="X209" s="52">
        <f t="shared" si="26"/>
        <v>350.2</v>
      </c>
      <c r="Y209" s="53">
        <f t="shared" si="24"/>
        <v>783.45240799999999</v>
      </c>
      <c r="Z209" s="105"/>
    </row>
    <row r="210" spans="1:26" x14ac:dyDescent="0.25">
      <c r="A210" s="79"/>
      <c r="B210" s="38">
        <v>79232</v>
      </c>
      <c r="C210" s="38" t="s">
        <v>666</v>
      </c>
      <c r="D210" s="38" t="s">
        <v>667</v>
      </c>
      <c r="E210" s="39">
        <v>45125</v>
      </c>
      <c r="F210" s="40" t="s">
        <v>44</v>
      </c>
      <c r="G210" s="38" t="s">
        <v>0</v>
      </c>
      <c r="H210" s="41" t="s">
        <v>208</v>
      </c>
      <c r="I210" s="42" t="s">
        <v>5</v>
      </c>
      <c r="J210" s="38" t="s">
        <v>10</v>
      </c>
      <c r="K210" s="43">
        <v>0</v>
      </c>
      <c r="L210" s="43">
        <v>0</v>
      </c>
      <c r="M210" s="43">
        <v>0</v>
      </c>
      <c r="N210" s="44">
        <v>7</v>
      </c>
      <c r="O210" s="44">
        <v>56</v>
      </c>
      <c r="P210" s="45">
        <v>112</v>
      </c>
      <c r="Q210" s="46">
        <v>2.08</v>
      </c>
      <c r="R210" s="47">
        <v>232.96</v>
      </c>
      <c r="S210" s="46">
        <v>6796.3</v>
      </c>
      <c r="T210" s="48">
        <f t="shared" si="22"/>
        <v>57.088919999999995</v>
      </c>
      <c r="U210" s="49">
        <v>7.34</v>
      </c>
      <c r="V210" s="50" t="s">
        <v>45</v>
      </c>
      <c r="W210" s="51">
        <v>0</v>
      </c>
      <c r="X210" s="52">
        <f t="shared" si="26"/>
        <v>230.72</v>
      </c>
      <c r="Y210" s="53">
        <f t="shared" si="24"/>
        <v>528.10892000000001</v>
      </c>
      <c r="Z210" s="105"/>
    </row>
    <row r="211" spans="1:26" x14ac:dyDescent="0.25">
      <c r="A211" s="79"/>
      <c r="B211" s="38">
        <v>79240</v>
      </c>
      <c r="C211" s="38" t="s">
        <v>668</v>
      </c>
      <c r="D211" s="38" t="s">
        <v>669</v>
      </c>
      <c r="E211" s="39">
        <v>45125</v>
      </c>
      <c r="F211" s="40" t="s">
        <v>44</v>
      </c>
      <c r="G211" s="38" t="s">
        <v>0</v>
      </c>
      <c r="H211" s="41" t="s">
        <v>176</v>
      </c>
      <c r="I211" s="42" t="s">
        <v>5</v>
      </c>
      <c r="J211" s="38" t="s">
        <v>10</v>
      </c>
      <c r="K211" s="43">
        <v>0</v>
      </c>
      <c r="L211" s="43">
        <v>0</v>
      </c>
      <c r="M211" s="43">
        <v>0</v>
      </c>
      <c r="N211" s="44">
        <v>4</v>
      </c>
      <c r="O211" s="44">
        <v>33</v>
      </c>
      <c r="P211" s="45">
        <v>74</v>
      </c>
      <c r="Q211" s="46">
        <v>2.08</v>
      </c>
      <c r="R211" s="47">
        <v>153.91999999999999</v>
      </c>
      <c r="S211" s="46">
        <v>3233.8</v>
      </c>
      <c r="T211" s="48">
        <f t="shared" si="22"/>
        <v>27.163920000000001</v>
      </c>
      <c r="U211" s="49">
        <v>7.34</v>
      </c>
      <c r="V211" s="50" t="s">
        <v>45</v>
      </c>
      <c r="W211" s="51">
        <v>0</v>
      </c>
      <c r="X211" s="52">
        <f t="shared" si="26"/>
        <v>152.44</v>
      </c>
      <c r="Y211" s="53">
        <f t="shared" si="24"/>
        <v>340.86392000000001</v>
      </c>
      <c r="Z211" s="105"/>
    </row>
    <row r="212" spans="1:26" x14ac:dyDescent="0.25">
      <c r="A212" s="79"/>
      <c r="B212" s="38">
        <v>79229</v>
      </c>
      <c r="C212" s="38" t="s">
        <v>670</v>
      </c>
      <c r="D212" s="38" t="s">
        <v>671</v>
      </c>
      <c r="E212" s="39">
        <v>45125</v>
      </c>
      <c r="F212" s="40" t="s">
        <v>44</v>
      </c>
      <c r="G212" s="38" t="s">
        <v>0</v>
      </c>
      <c r="H212" s="41" t="s">
        <v>91</v>
      </c>
      <c r="I212" s="42" t="s">
        <v>5</v>
      </c>
      <c r="J212" s="38" t="s">
        <v>10</v>
      </c>
      <c r="K212" s="43">
        <v>0</v>
      </c>
      <c r="L212" s="43">
        <v>0</v>
      </c>
      <c r="M212" s="43">
        <v>0</v>
      </c>
      <c r="N212" s="44">
        <v>11</v>
      </c>
      <c r="O212" s="44">
        <v>157</v>
      </c>
      <c r="P212" s="45">
        <v>282</v>
      </c>
      <c r="Q212" s="46">
        <v>2.08</v>
      </c>
      <c r="R212" s="47">
        <v>586.55999999999995</v>
      </c>
      <c r="S212" s="46">
        <v>20359.41</v>
      </c>
      <c r="T212" s="48">
        <f t="shared" si="22"/>
        <v>171.01904399999998</v>
      </c>
      <c r="U212" s="49">
        <v>7.34</v>
      </c>
      <c r="V212" s="50" t="s">
        <v>45</v>
      </c>
      <c r="W212" s="51">
        <v>0</v>
      </c>
      <c r="X212" s="52">
        <f t="shared" si="26"/>
        <v>580.91999999999996</v>
      </c>
      <c r="Y212" s="53">
        <f t="shared" si="24"/>
        <v>1345.8390439999998</v>
      </c>
      <c r="Z212" s="105"/>
    </row>
    <row r="213" spans="1:26" x14ac:dyDescent="0.25">
      <c r="A213" s="79"/>
      <c r="B213" s="38">
        <v>79239</v>
      </c>
      <c r="C213" s="38" t="s">
        <v>672</v>
      </c>
      <c r="D213" s="38" t="s">
        <v>673</v>
      </c>
      <c r="E213" s="39">
        <v>45125</v>
      </c>
      <c r="F213" s="40" t="s">
        <v>44</v>
      </c>
      <c r="G213" s="38" t="s">
        <v>0</v>
      </c>
      <c r="H213" s="41" t="s">
        <v>56</v>
      </c>
      <c r="I213" s="42" t="s">
        <v>5</v>
      </c>
      <c r="J213" s="38" t="s">
        <v>10</v>
      </c>
      <c r="K213" s="43">
        <v>0</v>
      </c>
      <c r="L213" s="43">
        <v>0</v>
      </c>
      <c r="M213" s="43">
        <v>0</v>
      </c>
      <c r="N213" s="44">
        <v>3</v>
      </c>
      <c r="O213" s="44">
        <v>22</v>
      </c>
      <c r="P213" s="45">
        <v>51</v>
      </c>
      <c r="Q213" s="46">
        <v>2.08</v>
      </c>
      <c r="R213" s="47">
        <v>106.08</v>
      </c>
      <c r="S213" s="46">
        <v>1986.96</v>
      </c>
      <c r="T213" s="48">
        <f t="shared" si="22"/>
        <v>16.690463999999999</v>
      </c>
      <c r="U213" s="49">
        <v>7.34</v>
      </c>
      <c r="V213" s="50" t="s">
        <v>45</v>
      </c>
      <c r="W213" s="51">
        <v>0</v>
      </c>
      <c r="X213" s="52">
        <f t="shared" si="26"/>
        <v>105.06</v>
      </c>
      <c r="Y213" s="53">
        <f t="shared" si="24"/>
        <v>235.17046400000001</v>
      </c>
      <c r="Z213" s="105"/>
    </row>
    <row r="214" spans="1:26" x14ac:dyDescent="0.25">
      <c r="A214" s="79"/>
      <c r="B214" s="38">
        <v>79233</v>
      </c>
      <c r="C214" s="38" t="s">
        <v>674</v>
      </c>
      <c r="D214" s="38" t="s">
        <v>675</v>
      </c>
      <c r="E214" s="39">
        <v>45125</v>
      </c>
      <c r="F214" s="40" t="s">
        <v>44</v>
      </c>
      <c r="G214" s="38" t="s">
        <v>0</v>
      </c>
      <c r="H214" s="41" t="s">
        <v>205</v>
      </c>
      <c r="I214" s="42" t="s">
        <v>5</v>
      </c>
      <c r="J214" s="38" t="s">
        <v>10</v>
      </c>
      <c r="K214" s="43">
        <v>0</v>
      </c>
      <c r="L214" s="43">
        <v>0</v>
      </c>
      <c r="M214" s="43">
        <v>0</v>
      </c>
      <c r="N214" s="44">
        <v>6</v>
      </c>
      <c r="O214" s="44">
        <v>55</v>
      </c>
      <c r="P214" s="45">
        <v>113</v>
      </c>
      <c r="Q214" s="46">
        <v>2.08</v>
      </c>
      <c r="R214" s="47">
        <v>235.04</v>
      </c>
      <c r="S214" s="46">
        <v>6071.21</v>
      </c>
      <c r="T214" s="48">
        <f t="shared" si="22"/>
        <v>50.998163999999996</v>
      </c>
      <c r="U214" s="49">
        <v>7.34</v>
      </c>
      <c r="V214" s="50" t="s">
        <v>45</v>
      </c>
      <c r="W214" s="51">
        <v>0</v>
      </c>
      <c r="X214" s="52">
        <f t="shared" si="26"/>
        <v>232.78</v>
      </c>
      <c r="Y214" s="53">
        <f t="shared" si="24"/>
        <v>526.15816399999994</v>
      </c>
      <c r="Z214" s="105"/>
    </row>
    <row r="215" spans="1:26" x14ac:dyDescent="0.25">
      <c r="A215" s="79"/>
      <c r="B215" s="38">
        <v>79244</v>
      </c>
      <c r="C215" s="38" t="s">
        <v>676</v>
      </c>
      <c r="D215" s="38" t="s">
        <v>677</v>
      </c>
      <c r="E215" s="39">
        <v>45125</v>
      </c>
      <c r="F215" s="40" t="s">
        <v>44</v>
      </c>
      <c r="G215" s="38" t="s">
        <v>0</v>
      </c>
      <c r="H215" s="41" t="s">
        <v>198</v>
      </c>
      <c r="I215" s="42" t="s">
        <v>5</v>
      </c>
      <c r="J215" s="38" t="s">
        <v>10</v>
      </c>
      <c r="K215" s="43">
        <v>0</v>
      </c>
      <c r="L215" s="43">
        <v>0</v>
      </c>
      <c r="M215" s="43">
        <v>0</v>
      </c>
      <c r="N215" s="44">
        <v>2</v>
      </c>
      <c r="O215" s="44">
        <v>14</v>
      </c>
      <c r="P215" s="45">
        <v>30</v>
      </c>
      <c r="Q215" s="46">
        <v>2.08</v>
      </c>
      <c r="R215" s="47">
        <v>62.4</v>
      </c>
      <c r="S215" s="46">
        <v>1361.05</v>
      </c>
      <c r="T215" s="48">
        <f t="shared" si="22"/>
        <v>11.43282</v>
      </c>
      <c r="U215" s="49">
        <v>7.34</v>
      </c>
      <c r="V215" s="50" t="s">
        <v>45</v>
      </c>
      <c r="W215" s="51">
        <v>0</v>
      </c>
      <c r="X215" s="52">
        <f t="shared" si="26"/>
        <v>61.800000000000004</v>
      </c>
      <c r="Y215" s="53">
        <f t="shared" si="24"/>
        <v>142.97282000000001</v>
      </c>
      <c r="Z215" s="105"/>
    </row>
    <row r="216" spans="1:26" x14ac:dyDescent="0.25">
      <c r="A216" s="79"/>
      <c r="B216" s="38">
        <v>79243</v>
      </c>
      <c r="C216" s="38" t="s">
        <v>678</v>
      </c>
      <c r="D216" s="38" t="s">
        <v>679</v>
      </c>
      <c r="E216" s="39">
        <v>45125</v>
      </c>
      <c r="F216" s="40" t="s">
        <v>44</v>
      </c>
      <c r="G216" s="38" t="s">
        <v>0</v>
      </c>
      <c r="H216" s="41" t="s">
        <v>202</v>
      </c>
      <c r="I216" s="42" t="s">
        <v>5</v>
      </c>
      <c r="J216" s="38" t="s">
        <v>10</v>
      </c>
      <c r="K216" s="43">
        <v>0</v>
      </c>
      <c r="L216" s="43">
        <v>0</v>
      </c>
      <c r="M216" s="43">
        <v>0</v>
      </c>
      <c r="N216" s="44">
        <v>3</v>
      </c>
      <c r="O216" s="44">
        <v>26</v>
      </c>
      <c r="P216" s="45">
        <v>63</v>
      </c>
      <c r="Q216" s="46">
        <v>2.08</v>
      </c>
      <c r="R216" s="47">
        <v>131.04</v>
      </c>
      <c r="S216" s="46">
        <v>2511.0700000000002</v>
      </c>
      <c r="T216" s="48">
        <f t="shared" si="22"/>
        <v>21.092988000000002</v>
      </c>
      <c r="U216" s="49">
        <v>7.34</v>
      </c>
      <c r="V216" s="50" t="s">
        <v>45</v>
      </c>
      <c r="W216" s="51">
        <v>0</v>
      </c>
      <c r="X216" s="52">
        <f t="shared" si="26"/>
        <v>129.78</v>
      </c>
      <c r="Y216" s="53">
        <f t="shared" si="24"/>
        <v>289.25298799999996</v>
      </c>
      <c r="Z216" s="105"/>
    </row>
    <row r="217" spans="1:26" x14ac:dyDescent="0.25">
      <c r="A217" s="79"/>
      <c r="B217" s="38">
        <v>79241</v>
      </c>
      <c r="C217" s="38" t="s">
        <v>680</v>
      </c>
      <c r="D217" s="38" t="s">
        <v>681</v>
      </c>
      <c r="E217" s="39">
        <v>45125</v>
      </c>
      <c r="F217" s="40" t="s">
        <v>44</v>
      </c>
      <c r="G217" s="38" t="s">
        <v>0</v>
      </c>
      <c r="H217" s="41" t="s">
        <v>204</v>
      </c>
      <c r="I217" s="42" t="s">
        <v>5</v>
      </c>
      <c r="J217" s="38" t="s">
        <v>10</v>
      </c>
      <c r="K217" s="43">
        <v>0</v>
      </c>
      <c r="L217" s="43">
        <v>0</v>
      </c>
      <c r="M217" s="43">
        <v>0</v>
      </c>
      <c r="N217" s="44">
        <v>2</v>
      </c>
      <c r="O217" s="44">
        <v>23</v>
      </c>
      <c r="P217" s="45">
        <v>50</v>
      </c>
      <c r="Q217" s="46">
        <v>2.08</v>
      </c>
      <c r="R217" s="47">
        <v>104</v>
      </c>
      <c r="S217" s="46">
        <v>2632.56</v>
      </c>
      <c r="T217" s="48">
        <f t="shared" si="22"/>
        <v>22.113503999999999</v>
      </c>
      <c r="U217" s="49">
        <v>7.34</v>
      </c>
      <c r="V217" s="50" t="s">
        <v>45</v>
      </c>
      <c r="W217" s="51">
        <v>0</v>
      </c>
      <c r="X217" s="52">
        <f t="shared" si="26"/>
        <v>103</v>
      </c>
      <c r="Y217" s="53">
        <f t="shared" si="24"/>
        <v>236.45350400000001</v>
      </c>
      <c r="Z217" s="105"/>
    </row>
    <row r="218" spans="1:26" x14ac:dyDescent="0.25">
      <c r="A218" s="79"/>
      <c r="B218" s="38">
        <v>79237</v>
      </c>
      <c r="C218" s="38" t="s">
        <v>682</v>
      </c>
      <c r="D218" s="38" t="s">
        <v>683</v>
      </c>
      <c r="E218" s="39">
        <v>45125</v>
      </c>
      <c r="F218" s="40" t="s">
        <v>44</v>
      </c>
      <c r="G218" s="38" t="s">
        <v>0</v>
      </c>
      <c r="H218" s="41" t="s">
        <v>207</v>
      </c>
      <c r="I218" s="42" t="s">
        <v>5</v>
      </c>
      <c r="J218" s="38" t="s">
        <v>10</v>
      </c>
      <c r="K218" s="43">
        <v>0</v>
      </c>
      <c r="L218" s="43">
        <v>0</v>
      </c>
      <c r="M218" s="43">
        <v>0</v>
      </c>
      <c r="N218" s="44">
        <v>7</v>
      </c>
      <c r="O218" s="44">
        <v>68</v>
      </c>
      <c r="P218" s="45">
        <v>142</v>
      </c>
      <c r="Q218" s="46">
        <v>2.08</v>
      </c>
      <c r="R218" s="47">
        <v>295.36</v>
      </c>
      <c r="S218" s="46">
        <v>7262.69</v>
      </c>
      <c r="T218" s="48">
        <f t="shared" si="22"/>
        <v>61.006595999999995</v>
      </c>
      <c r="U218" s="49">
        <v>7.34</v>
      </c>
      <c r="V218" s="50" t="s">
        <v>45</v>
      </c>
      <c r="W218" s="51">
        <v>0</v>
      </c>
      <c r="X218" s="52">
        <f t="shared" si="26"/>
        <v>292.52</v>
      </c>
      <c r="Y218" s="53">
        <f t="shared" si="24"/>
        <v>656.22659599999997</v>
      </c>
      <c r="Z218" s="105"/>
    </row>
    <row r="219" spans="1:26" x14ac:dyDescent="0.25">
      <c r="A219" s="79"/>
      <c r="B219" s="38">
        <v>79235</v>
      </c>
      <c r="C219" s="38" t="s">
        <v>684</v>
      </c>
      <c r="D219" s="38" t="s">
        <v>685</v>
      </c>
      <c r="E219" s="39">
        <v>45125</v>
      </c>
      <c r="F219" s="40" t="s">
        <v>44</v>
      </c>
      <c r="G219" s="38" t="s">
        <v>0</v>
      </c>
      <c r="H219" s="41" t="s">
        <v>56</v>
      </c>
      <c r="I219" s="42" t="s">
        <v>5</v>
      </c>
      <c r="J219" s="38" t="s">
        <v>3</v>
      </c>
      <c r="K219" s="43">
        <v>0</v>
      </c>
      <c r="L219" s="43">
        <v>0</v>
      </c>
      <c r="M219" s="43">
        <v>0</v>
      </c>
      <c r="N219" s="44">
        <v>5</v>
      </c>
      <c r="O219" s="44">
        <v>18</v>
      </c>
      <c r="P219" s="45">
        <v>57</v>
      </c>
      <c r="Q219" s="46">
        <v>2.08</v>
      </c>
      <c r="R219" s="47">
        <v>118.56</v>
      </c>
      <c r="S219" s="46">
        <v>2121.4699999999998</v>
      </c>
      <c r="T219" s="48">
        <f t="shared" si="22"/>
        <v>17.820347999999996</v>
      </c>
      <c r="U219" s="49">
        <v>7.34</v>
      </c>
      <c r="V219" s="50" t="s">
        <v>45</v>
      </c>
      <c r="W219" s="51">
        <v>0</v>
      </c>
      <c r="X219" s="52">
        <v>0</v>
      </c>
      <c r="Y219" s="53">
        <f t="shared" si="24"/>
        <v>143.720348</v>
      </c>
      <c r="Z219" s="105"/>
    </row>
    <row r="220" spans="1:26" x14ac:dyDescent="0.25">
      <c r="A220" s="79"/>
      <c r="B220" s="38">
        <v>79234</v>
      </c>
      <c r="C220" s="38" t="s">
        <v>686</v>
      </c>
      <c r="D220" s="38" t="s">
        <v>687</v>
      </c>
      <c r="E220" s="39">
        <v>45125</v>
      </c>
      <c r="F220" s="40" t="s">
        <v>44</v>
      </c>
      <c r="G220" s="38" t="s">
        <v>0</v>
      </c>
      <c r="H220" s="41" t="s">
        <v>197</v>
      </c>
      <c r="I220" s="42" t="s">
        <v>5</v>
      </c>
      <c r="J220" s="38" t="s">
        <v>10</v>
      </c>
      <c r="K220" s="43">
        <v>0.41</v>
      </c>
      <c r="L220" s="43">
        <v>0.46</v>
      </c>
      <c r="M220" s="43">
        <v>0.48</v>
      </c>
      <c r="N220" s="44">
        <v>6</v>
      </c>
      <c r="O220" s="44">
        <v>88</v>
      </c>
      <c r="P220" s="45">
        <v>163</v>
      </c>
      <c r="Q220" s="46">
        <v>2.08</v>
      </c>
      <c r="R220" s="47">
        <v>339.04</v>
      </c>
      <c r="S220" s="46">
        <v>10508</v>
      </c>
      <c r="T220" s="48">
        <f t="shared" si="22"/>
        <v>88.267199999999988</v>
      </c>
      <c r="U220" s="49">
        <v>7.34</v>
      </c>
      <c r="V220" s="50" t="s">
        <v>45</v>
      </c>
      <c r="W220" s="51">
        <v>0</v>
      </c>
      <c r="X220" s="52">
        <f t="shared" ref="X220:X221" si="27">P220*2.06</f>
        <v>335.78000000000003</v>
      </c>
      <c r="Y220" s="53">
        <f t="shared" si="24"/>
        <v>770.42720000000008</v>
      </c>
      <c r="Z220" s="105"/>
    </row>
    <row r="221" spans="1:26" x14ac:dyDescent="0.25">
      <c r="A221" s="79"/>
      <c r="B221" s="38">
        <v>79238</v>
      </c>
      <c r="C221" s="38" t="s">
        <v>688</v>
      </c>
      <c r="D221" s="38" t="s">
        <v>689</v>
      </c>
      <c r="E221" s="39">
        <v>45125</v>
      </c>
      <c r="F221" s="40" t="s">
        <v>44</v>
      </c>
      <c r="G221" s="38" t="s">
        <v>0</v>
      </c>
      <c r="H221" s="41" t="s">
        <v>193</v>
      </c>
      <c r="I221" s="42" t="s">
        <v>5</v>
      </c>
      <c r="J221" s="38" t="s">
        <v>10</v>
      </c>
      <c r="K221" s="43">
        <v>0</v>
      </c>
      <c r="L221" s="43">
        <v>0</v>
      </c>
      <c r="M221" s="43">
        <v>0</v>
      </c>
      <c r="N221" s="44">
        <v>5</v>
      </c>
      <c r="O221" s="44">
        <v>48</v>
      </c>
      <c r="P221" s="45">
        <v>78</v>
      </c>
      <c r="Q221" s="46">
        <v>2.08</v>
      </c>
      <c r="R221" s="47">
        <v>162.24</v>
      </c>
      <c r="S221" s="46">
        <v>5542.11</v>
      </c>
      <c r="T221" s="48">
        <f t="shared" si="22"/>
        <v>46.553723999999995</v>
      </c>
      <c r="U221" s="49">
        <v>7.34</v>
      </c>
      <c r="V221" s="50" t="s">
        <v>45</v>
      </c>
      <c r="W221" s="51">
        <v>0</v>
      </c>
      <c r="X221" s="52">
        <f t="shared" si="27"/>
        <v>160.68</v>
      </c>
      <c r="Y221" s="53">
        <f t="shared" si="24"/>
        <v>376.81372399999998</v>
      </c>
      <c r="Z221" s="105"/>
    </row>
    <row r="222" spans="1:26" x14ac:dyDescent="0.25">
      <c r="A222" s="79"/>
      <c r="B222" s="38">
        <v>79236</v>
      </c>
      <c r="C222" s="38" t="s">
        <v>690</v>
      </c>
      <c r="D222" s="38" t="s">
        <v>691</v>
      </c>
      <c r="E222" s="39">
        <v>45125</v>
      </c>
      <c r="F222" s="40" t="s">
        <v>44</v>
      </c>
      <c r="G222" s="38" t="s">
        <v>0</v>
      </c>
      <c r="H222" s="41" t="s">
        <v>131</v>
      </c>
      <c r="I222" s="42" t="s">
        <v>5</v>
      </c>
      <c r="J222" s="38" t="s">
        <v>3</v>
      </c>
      <c r="K222" s="43">
        <v>0</v>
      </c>
      <c r="L222" s="43">
        <v>0</v>
      </c>
      <c r="M222" s="43">
        <v>0</v>
      </c>
      <c r="N222" s="44">
        <v>4</v>
      </c>
      <c r="O222" s="44">
        <v>48</v>
      </c>
      <c r="P222" s="45">
        <v>95</v>
      </c>
      <c r="Q222" s="46">
        <v>2.08</v>
      </c>
      <c r="R222" s="47">
        <v>197.6</v>
      </c>
      <c r="S222" s="46">
        <v>4815.09</v>
      </c>
      <c r="T222" s="48">
        <f t="shared" si="22"/>
        <v>40.446756000000001</v>
      </c>
      <c r="U222" s="49">
        <v>7.34</v>
      </c>
      <c r="V222" s="50" t="s">
        <v>45</v>
      </c>
      <c r="W222" s="51">
        <v>0</v>
      </c>
      <c r="X222" s="52">
        <v>0</v>
      </c>
      <c r="Y222" s="53">
        <f t="shared" si="24"/>
        <v>245.38675599999999</v>
      </c>
      <c r="Z222" s="105"/>
    </row>
    <row r="223" spans="1:26" x14ac:dyDescent="0.25">
      <c r="A223" s="79"/>
      <c r="B223" s="38">
        <v>79242</v>
      </c>
      <c r="C223" s="38" t="s">
        <v>692</v>
      </c>
      <c r="D223" s="38" t="s">
        <v>693</v>
      </c>
      <c r="E223" s="39">
        <v>45125</v>
      </c>
      <c r="F223" s="40" t="s">
        <v>44</v>
      </c>
      <c r="G223" s="38" t="s">
        <v>0</v>
      </c>
      <c r="H223" s="41" t="s">
        <v>130</v>
      </c>
      <c r="I223" s="42" t="s">
        <v>5</v>
      </c>
      <c r="J223" s="38" t="s">
        <v>10</v>
      </c>
      <c r="K223" s="43">
        <v>0.42</v>
      </c>
      <c r="L223" s="43">
        <v>0.4</v>
      </c>
      <c r="M223" s="43">
        <v>0.5</v>
      </c>
      <c r="N223" s="44">
        <v>3</v>
      </c>
      <c r="O223" s="44">
        <v>46</v>
      </c>
      <c r="P223" s="45">
        <v>76</v>
      </c>
      <c r="Q223" s="46">
        <v>2.08</v>
      </c>
      <c r="R223" s="47">
        <v>158.08000000000001</v>
      </c>
      <c r="S223" s="46">
        <v>5032.84</v>
      </c>
      <c r="T223" s="48">
        <f t="shared" si="22"/>
        <v>42.275855999999997</v>
      </c>
      <c r="U223" s="49">
        <v>7.34</v>
      </c>
      <c r="V223" s="50" t="s">
        <v>45</v>
      </c>
      <c r="W223" s="51">
        <v>0</v>
      </c>
      <c r="X223" s="52">
        <f t="shared" ref="X223:X228" si="28">P223*2.06</f>
        <v>156.56</v>
      </c>
      <c r="Y223" s="53">
        <f t="shared" si="24"/>
        <v>364.25585599999999</v>
      </c>
      <c r="Z223" s="105"/>
    </row>
    <row r="224" spans="1:26" x14ac:dyDescent="0.25">
      <c r="A224" s="79"/>
      <c r="B224" s="38">
        <v>79211</v>
      </c>
      <c r="C224" s="38" t="s">
        <v>694</v>
      </c>
      <c r="D224" s="38" t="s">
        <v>695</v>
      </c>
      <c r="E224" s="39">
        <v>45125</v>
      </c>
      <c r="F224" s="40" t="s">
        <v>44</v>
      </c>
      <c r="G224" s="38" t="s">
        <v>0</v>
      </c>
      <c r="H224" s="41" t="s">
        <v>149</v>
      </c>
      <c r="I224" s="42" t="s">
        <v>16</v>
      </c>
      <c r="J224" s="38" t="s">
        <v>10</v>
      </c>
      <c r="K224" s="43">
        <v>0</v>
      </c>
      <c r="L224" s="43">
        <v>0</v>
      </c>
      <c r="M224" s="43">
        <v>0</v>
      </c>
      <c r="N224" s="44">
        <v>6</v>
      </c>
      <c r="O224" s="44">
        <v>42</v>
      </c>
      <c r="P224" s="45">
        <v>110</v>
      </c>
      <c r="Q224" s="46">
        <v>1.72</v>
      </c>
      <c r="R224" s="47">
        <v>189.2</v>
      </c>
      <c r="S224" s="46">
        <v>6989.11</v>
      </c>
      <c r="T224" s="48">
        <f t="shared" si="22"/>
        <v>58.708523999999997</v>
      </c>
      <c r="U224" s="49">
        <v>7.34</v>
      </c>
      <c r="V224" s="50" t="s">
        <v>45</v>
      </c>
      <c r="W224" s="51">
        <v>0</v>
      </c>
      <c r="X224" s="52">
        <f t="shared" si="28"/>
        <v>226.6</v>
      </c>
      <c r="Y224" s="53">
        <f t="shared" si="24"/>
        <v>481.848524</v>
      </c>
      <c r="Z224" s="105"/>
    </row>
    <row r="225" spans="1:26" x14ac:dyDescent="0.25">
      <c r="A225" s="79"/>
      <c r="B225" s="38">
        <v>79207</v>
      </c>
      <c r="C225" s="38" t="s">
        <v>696</v>
      </c>
      <c r="D225" s="38" t="s">
        <v>697</v>
      </c>
      <c r="E225" s="39">
        <v>45125</v>
      </c>
      <c r="F225" s="40" t="s">
        <v>44</v>
      </c>
      <c r="G225" s="38" t="s">
        <v>0</v>
      </c>
      <c r="H225" s="41" t="s">
        <v>106</v>
      </c>
      <c r="I225" s="42" t="s">
        <v>16</v>
      </c>
      <c r="J225" s="38" t="s">
        <v>10</v>
      </c>
      <c r="K225" s="43">
        <v>0</v>
      </c>
      <c r="L225" s="43">
        <v>0</v>
      </c>
      <c r="M225" s="43">
        <v>0</v>
      </c>
      <c r="N225" s="44">
        <v>34</v>
      </c>
      <c r="O225" s="44">
        <v>382</v>
      </c>
      <c r="P225" s="45">
        <v>779</v>
      </c>
      <c r="Q225" s="46">
        <v>1.72</v>
      </c>
      <c r="R225" s="47">
        <v>1339.88</v>
      </c>
      <c r="S225" s="46">
        <v>47941.77</v>
      </c>
      <c r="T225" s="48">
        <f t="shared" si="22"/>
        <v>402.71086799999995</v>
      </c>
      <c r="U225" s="49">
        <v>7.34</v>
      </c>
      <c r="V225" s="50" t="s">
        <v>45</v>
      </c>
      <c r="W225" s="51">
        <v>0</v>
      </c>
      <c r="X225" s="52">
        <f t="shared" si="28"/>
        <v>1604.74</v>
      </c>
      <c r="Y225" s="53">
        <f t="shared" si="24"/>
        <v>3354.6708680000002</v>
      </c>
      <c r="Z225" s="105"/>
    </row>
    <row r="226" spans="1:26" x14ac:dyDescent="0.25">
      <c r="A226" s="79"/>
      <c r="B226" s="38">
        <v>79210</v>
      </c>
      <c r="C226" s="38" t="s">
        <v>698</v>
      </c>
      <c r="D226" s="38" t="s">
        <v>699</v>
      </c>
      <c r="E226" s="39">
        <v>45125</v>
      </c>
      <c r="F226" s="40" t="s">
        <v>44</v>
      </c>
      <c r="G226" s="38" t="s">
        <v>0</v>
      </c>
      <c r="H226" s="41" t="s">
        <v>144</v>
      </c>
      <c r="I226" s="42" t="s">
        <v>16</v>
      </c>
      <c r="J226" s="38" t="s">
        <v>10</v>
      </c>
      <c r="K226" s="43">
        <v>0</v>
      </c>
      <c r="L226" s="43">
        <v>0</v>
      </c>
      <c r="M226" s="43">
        <v>0</v>
      </c>
      <c r="N226" s="44">
        <v>15</v>
      </c>
      <c r="O226" s="44">
        <v>155</v>
      </c>
      <c r="P226" s="45">
        <v>349</v>
      </c>
      <c r="Q226" s="46">
        <v>1.72</v>
      </c>
      <c r="R226" s="47">
        <v>600.28</v>
      </c>
      <c r="S226" s="46">
        <v>17852.650000000001</v>
      </c>
      <c r="T226" s="48">
        <f t="shared" si="22"/>
        <v>149.96226000000001</v>
      </c>
      <c r="U226" s="49">
        <v>7.34</v>
      </c>
      <c r="V226" s="50" t="s">
        <v>45</v>
      </c>
      <c r="W226" s="51">
        <v>0</v>
      </c>
      <c r="X226" s="52">
        <f t="shared" si="28"/>
        <v>718.94</v>
      </c>
      <c r="Y226" s="53">
        <f t="shared" si="24"/>
        <v>1476.5222600000002</v>
      </c>
      <c r="Z226" s="105"/>
    </row>
    <row r="227" spans="1:26" x14ac:dyDescent="0.25">
      <c r="A227" s="79"/>
      <c r="B227" s="38">
        <v>79206</v>
      </c>
      <c r="C227" s="38" t="s">
        <v>700</v>
      </c>
      <c r="D227" s="38" t="s">
        <v>701</v>
      </c>
      <c r="E227" s="39">
        <v>45125</v>
      </c>
      <c r="F227" s="40" t="s">
        <v>44</v>
      </c>
      <c r="G227" s="38" t="s">
        <v>0</v>
      </c>
      <c r="H227" s="41" t="s">
        <v>136</v>
      </c>
      <c r="I227" s="42" t="s">
        <v>16</v>
      </c>
      <c r="J227" s="38" t="s">
        <v>10</v>
      </c>
      <c r="K227" s="43">
        <v>0</v>
      </c>
      <c r="L227" s="43">
        <v>0</v>
      </c>
      <c r="M227" s="43">
        <v>0</v>
      </c>
      <c r="N227" s="44">
        <v>36</v>
      </c>
      <c r="O227" s="44">
        <v>396</v>
      </c>
      <c r="P227" s="45">
        <v>858</v>
      </c>
      <c r="Q227" s="46">
        <v>1.72</v>
      </c>
      <c r="R227" s="47">
        <v>1475.76</v>
      </c>
      <c r="S227" s="46">
        <v>50998.98</v>
      </c>
      <c r="T227" s="48">
        <f t="shared" si="22"/>
        <v>428.39143200000001</v>
      </c>
      <c r="U227" s="49">
        <v>7.34</v>
      </c>
      <c r="V227" s="50" t="s">
        <v>45</v>
      </c>
      <c r="W227" s="51">
        <v>0</v>
      </c>
      <c r="X227" s="52">
        <f t="shared" si="28"/>
        <v>1767.48</v>
      </c>
      <c r="Y227" s="53">
        <f t="shared" si="24"/>
        <v>3678.9714320000003</v>
      </c>
      <c r="Z227" s="105"/>
    </row>
    <row r="228" spans="1:26" x14ac:dyDescent="0.25">
      <c r="A228" s="79"/>
      <c r="B228" s="38">
        <v>79209</v>
      </c>
      <c r="C228" s="38" t="s">
        <v>702</v>
      </c>
      <c r="D228" s="38" t="s">
        <v>703</v>
      </c>
      <c r="E228" s="39">
        <v>45125</v>
      </c>
      <c r="F228" s="40" t="s">
        <v>44</v>
      </c>
      <c r="G228" s="38" t="s">
        <v>0</v>
      </c>
      <c r="H228" s="41" t="s">
        <v>169</v>
      </c>
      <c r="I228" s="42" t="s">
        <v>16</v>
      </c>
      <c r="J228" s="38" t="s">
        <v>10</v>
      </c>
      <c r="K228" s="43">
        <v>0</v>
      </c>
      <c r="L228" s="43">
        <v>0</v>
      </c>
      <c r="M228" s="43">
        <v>0</v>
      </c>
      <c r="N228" s="44">
        <v>17</v>
      </c>
      <c r="O228" s="44">
        <v>190</v>
      </c>
      <c r="P228" s="45">
        <v>382</v>
      </c>
      <c r="Q228" s="46">
        <v>1.72</v>
      </c>
      <c r="R228" s="47">
        <v>657.04</v>
      </c>
      <c r="S228" s="46">
        <v>21022.95</v>
      </c>
      <c r="T228" s="48">
        <f t="shared" si="22"/>
        <v>176.59278</v>
      </c>
      <c r="U228" s="49">
        <v>7.34</v>
      </c>
      <c r="V228" s="50" t="s">
        <v>45</v>
      </c>
      <c r="W228" s="51">
        <v>0</v>
      </c>
      <c r="X228" s="52">
        <f t="shared" si="28"/>
        <v>786.92000000000007</v>
      </c>
      <c r="Y228" s="53">
        <f t="shared" si="24"/>
        <v>1627.8927800000001</v>
      </c>
      <c r="Z228" s="105"/>
    </row>
    <row r="229" spans="1:26" x14ac:dyDescent="0.25">
      <c r="A229" s="79"/>
      <c r="B229" s="38">
        <v>79166</v>
      </c>
      <c r="C229" s="38" t="s">
        <v>704</v>
      </c>
      <c r="D229" s="38" t="s">
        <v>705</v>
      </c>
      <c r="E229" s="39">
        <v>45125</v>
      </c>
      <c r="F229" s="40" t="s">
        <v>44</v>
      </c>
      <c r="G229" s="38" t="s">
        <v>0</v>
      </c>
      <c r="H229" s="41" t="s">
        <v>84</v>
      </c>
      <c r="I229" s="42" t="s">
        <v>0</v>
      </c>
      <c r="J229" s="38" t="s">
        <v>3</v>
      </c>
      <c r="K229" s="43">
        <v>0.32</v>
      </c>
      <c r="L229" s="43">
        <v>0.36</v>
      </c>
      <c r="M229" s="43">
        <v>0.45</v>
      </c>
      <c r="N229" s="44">
        <v>1</v>
      </c>
      <c r="O229" s="44">
        <v>6</v>
      </c>
      <c r="P229" s="45">
        <v>16</v>
      </c>
      <c r="Q229" s="46">
        <v>0.93</v>
      </c>
      <c r="R229" s="47">
        <v>44.47</v>
      </c>
      <c r="S229" s="46">
        <v>13493.73</v>
      </c>
      <c r="T229" s="48">
        <f t="shared" si="22"/>
        <v>113.34733199999999</v>
      </c>
      <c r="U229" s="49">
        <v>7.34</v>
      </c>
      <c r="V229" s="50" t="s">
        <v>45</v>
      </c>
      <c r="W229" s="51">
        <v>0</v>
      </c>
      <c r="X229" s="52">
        <v>0</v>
      </c>
      <c r="Y229" s="53">
        <f t="shared" si="24"/>
        <v>165.157332</v>
      </c>
      <c r="Z229" s="105"/>
    </row>
    <row r="230" spans="1:26" x14ac:dyDescent="0.25">
      <c r="A230" s="79"/>
      <c r="B230" s="38">
        <v>79124</v>
      </c>
      <c r="C230" s="38" t="s">
        <v>706</v>
      </c>
      <c r="D230" s="38" t="s">
        <v>707</v>
      </c>
      <c r="E230" s="39">
        <v>45125</v>
      </c>
      <c r="F230" s="40" t="s">
        <v>44</v>
      </c>
      <c r="G230" s="38" t="s">
        <v>0</v>
      </c>
      <c r="H230" s="41" t="s">
        <v>84</v>
      </c>
      <c r="I230" s="42" t="s">
        <v>0</v>
      </c>
      <c r="J230" s="38" t="s">
        <v>3</v>
      </c>
      <c r="K230" s="43">
        <v>0.26</v>
      </c>
      <c r="L230" s="43">
        <v>0.17</v>
      </c>
      <c r="M230" s="43">
        <v>0.28999999999999998</v>
      </c>
      <c r="N230" s="44">
        <v>2</v>
      </c>
      <c r="O230" s="44">
        <v>9</v>
      </c>
      <c r="P230" s="45">
        <v>9</v>
      </c>
      <c r="Q230" s="46">
        <v>0.93</v>
      </c>
      <c r="R230" s="47">
        <v>44.47</v>
      </c>
      <c r="S230" s="46">
        <v>1676.15</v>
      </c>
      <c r="T230" s="48">
        <f t="shared" si="22"/>
        <v>14.079660000000001</v>
      </c>
      <c r="U230" s="49">
        <v>7.34</v>
      </c>
      <c r="V230" s="50" t="s">
        <v>45</v>
      </c>
      <c r="W230" s="51">
        <v>0</v>
      </c>
      <c r="X230" s="52">
        <v>0</v>
      </c>
      <c r="Y230" s="53">
        <f t="shared" si="24"/>
        <v>65.889660000000006</v>
      </c>
      <c r="Z230" s="105"/>
    </row>
    <row r="231" spans="1:26" x14ac:dyDescent="0.25">
      <c r="A231" s="79"/>
      <c r="B231" s="38">
        <v>79085</v>
      </c>
      <c r="C231" s="38" t="s">
        <v>708</v>
      </c>
      <c r="D231" s="38" t="s">
        <v>709</v>
      </c>
      <c r="E231" s="39">
        <v>45125</v>
      </c>
      <c r="F231" s="40" t="s">
        <v>44</v>
      </c>
      <c r="G231" s="38" t="s">
        <v>0</v>
      </c>
      <c r="H231" s="41" t="s">
        <v>129</v>
      </c>
      <c r="I231" s="42" t="s">
        <v>16</v>
      </c>
      <c r="J231" s="38" t="s">
        <v>10</v>
      </c>
      <c r="K231" s="43">
        <v>0</v>
      </c>
      <c r="L231" s="43">
        <v>0</v>
      </c>
      <c r="M231" s="43">
        <v>0</v>
      </c>
      <c r="N231" s="44">
        <v>4</v>
      </c>
      <c r="O231" s="44">
        <v>29</v>
      </c>
      <c r="P231" s="45">
        <v>83</v>
      </c>
      <c r="Q231" s="46">
        <v>1.72</v>
      </c>
      <c r="R231" s="47">
        <v>142.76</v>
      </c>
      <c r="S231" s="46">
        <v>3644</v>
      </c>
      <c r="T231" s="48">
        <f t="shared" si="22"/>
        <v>30.609599999999997</v>
      </c>
      <c r="U231" s="49">
        <v>7.34</v>
      </c>
      <c r="V231" s="50" t="s">
        <v>45</v>
      </c>
      <c r="W231" s="51">
        <v>0</v>
      </c>
      <c r="X231" s="52">
        <f>P231*2.06</f>
        <v>170.98000000000002</v>
      </c>
      <c r="Y231" s="53">
        <f t="shared" si="24"/>
        <v>351.68960000000004</v>
      </c>
      <c r="Z231" s="105"/>
    </row>
    <row r="232" spans="1:26" x14ac:dyDescent="0.25">
      <c r="A232" s="79"/>
      <c r="B232" s="38">
        <v>78931</v>
      </c>
      <c r="C232" s="38" t="s">
        <v>710</v>
      </c>
      <c r="D232" s="38" t="s">
        <v>711</v>
      </c>
      <c r="E232" s="39">
        <v>45124</v>
      </c>
      <c r="F232" s="40" t="s">
        <v>44</v>
      </c>
      <c r="G232" s="38" t="s">
        <v>0</v>
      </c>
      <c r="H232" s="41" t="s">
        <v>46</v>
      </c>
      <c r="I232" s="42" t="s">
        <v>11</v>
      </c>
      <c r="J232" s="38" t="s">
        <v>3</v>
      </c>
      <c r="K232" s="43">
        <v>0</v>
      </c>
      <c r="L232" s="43">
        <v>0</v>
      </c>
      <c r="M232" s="43">
        <v>0</v>
      </c>
      <c r="N232" s="44">
        <v>111</v>
      </c>
      <c r="O232" s="44">
        <v>346</v>
      </c>
      <c r="P232" s="45">
        <v>911</v>
      </c>
      <c r="Q232" s="46">
        <v>1.36</v>
      </c>
      <c r="R232" s="47">
        <v>1238.96</v>
      </c>
      <c r="S232" s="46">
        <v>1758152</v>
      </c>
      <c r="T232" s="48">
        <f t="shared" si="22"/>
        <v>14768.476799999999</v>
      </c>
      <c r="U232" s="49">
        <v>7.34</v>
      </c>
      <c r="V232" s="50" t="s">
        <v>45</v>
      </c>
      <c r="W232" s="51">
        <v>0</v>
      </c>
      <c r="X232" s="52">
        <v>0</v>
      </c>
      <c r="Y232" s="53">
        <f t="shared" si="24"/>
        <v>16014.7768</v>
      </c>
      <c r="Z232" s="105"/>
    </row>
    <row r="233" spans="1:26" x14ac:dyDescent="0.25">
      <c r="A233" s="79"/>
      <c r="B233" s="38">
        <v>78908</v>
      </c>
      <c r="C233" s="38" t="s">
        <v>712</v>
      </c>
      <c r="D233" s="38" t="s">
        <v>713</v>
      </c>
      <c r="E233" s="39">
        <v>45124</v>
      </c>
      <c r="F233" s="40" t="s">
        <v>44</v>
      </c>
      <c r="G233" s="38" t="s">
        <v>0</v>
      </c>
      <c r="H233" s="41" t="s">
        <v>194</v>
      </c>
      <c r="I233" s="42" t="s">
        <v>5</v>
      </c>
      <c r="J233" s="38" t="s">
        <v>10</v>
      </c>
      <c r="K233" s="43">
        <v>0.4</v>
      </c>
      <c r="L233" s="43">
        <v>0.38</v>
      </c>
      <c r="M233" s="43">
        <v>0.51</v>
      </c>
      <c r="N233" s="44">
        <v>15</v>
      </c>
      <c r="O233" s="44">
        <v>156</v>
      </c>
      <c r="P233" s="45">
        <v>349</v>
      </c>
      <c r="Q233" s="46">
        <v>2.08</v>
      </c>
      <c r="R233" s="47">
        <v>725.92</v>
      </c>
      <c r="S233" s="46">
        <v>14977.07</v>
      </c>
      <c r="T233" s="48">
        <f t="shared" si="22"/>
        <v>125.80738799999999</v>
      </c>
      <c r="U233" s="49">
        <v>7.34</v>
      </c>
      <c r="V233" s="50" t="s">
        <v>45</v>
      </c>
      <c r="W233" s="51">
        <v>0</v>
      </c>
      <c r="X233" s="52">
        <f t="shared" ref="X233:X237" si="29">P233*2.06</f>
        <v>718.94</v>
      </c>
      <c r="Y233" s="53">
        <f t="shared" si="24"/>
        <v>1578.007388</v>
      </c>
      <c r="Z233" s="105"/>
    </row>
    <row r="234" spans="1:26" x14ac:dyDescent="0.25">
      <c r="A234" s="79"/>
      <c r="B234" s="38">
        <v>78907</v>
      </c>
      <c r="C234" s="38" t="s">
        <v>714</v>
      </c>
      <c r="D234" s="38" t="s">
        <v>715</v>
      </c>
      <c r="E234" s="39">
        <v>45124</v>
      </c>
      <c r="F234" s="40" t="s">
        <v>44</v>
      </c>
      <c r="G234" s="38" t="s">
        <v>0</v>
      </c>
      <c r="H234" s="41" t="s">
        <v>187</v>
      </c>
      <c r="I234" s="42" t="s">
        <v>5</v>
      </c>
      <c r="J234" s="38" t="s">
        <v>10</v>
      </c>
      <c r="K234" s="43">
        <v>0.32</v>
      </c>
      <c r="L234" s="43">
        <v>0.36</v>
      </c>
      <c r="M234" s="43">
        <v>0.45</v>
      </c>
      <c r="N234" s="44">
        <v>9</v>
      </c>
      <c r="O234" s="44">
        <v>69</v>
      </c>
      <c r="P234" s="45">
        <v>140</v>
      </c>
      <c r="Q234" s="46">
        <v>2.08</v>
      </c>
      <c r="R234" s="47">
        <v>291.2</v>
      </c>
      <c r="S234" s="46">
        <v>9277.43</v>
      </c>
      <c r="T234" s="48">
        <f t="shared" si="22"/>
        <v>77.930412000000004</v>
      </c>
      <c r="U234" s="49">
        <v>7.34</v>
      </c>
      <c r="V234" s="50" t="s">
        <v>45</v>
      </c>
      <c r="W234" s="51">
        <v>0</v>
      </c>
      <c r="X234" s="52">
        <f t="shared" si="29"/>
        <v>288.40000000000003</v>
      </c>
      <c r="Y234" s="53">
        <f t="shared" si="24"/>
        <v>664.87041199999999</v>
      </c>
      <c r="Z234" s="105"/>
    </row>
    <row r="235" spans="1:26" x14ac:dyDescent="0.25">
      <c r="A235" s="79"/>
      <c r="B235" s="38">
        <v>78906</v>
      </c>
      <c r="C235" s="38" t="s">
        <v>716</v>
      </c>
      <c r="D235" s="38" t="s">
        <v>717</v>
      </c>
      <c r="E235" s="39">
        <v>45124</v>
      </c>
      <c r="F235" s="40" t="s">
        <v>44</v>
      </c>
      <c r="G235" s="38" t="s">
        <v>0</v>
      </c>
      <c r="H235" s="41" t="s">
        <v>56</v>
      </c>
      <c r="I235" s="42" t="s">
        <v>5</v>
      </c>
      <c r="J235" s="38" t="s">
        <v>10</v>
      </c>
      <c r="K235" s="43">
        <v>0</v>
      </c>
      <c r="L235" s="43">
        <v>0</v>
      </c>
      <c r="M235" s="43">
        <v>0</v>
      </c>
      <c r="N235" s="44">
        <v>4</v>
      </c>
      <c r="O235" s="44">
        <v>36</v>
      </c>
      <c r="P235" s="45">
        <v>92</v>
      </c>
      <c r="Q235" s="46">
        <v>2.08</v>
      </c>
      <c r="R235" s="47">
        <v>191.36</v>
      </c>
      <c r="S235" s="46">
        <v>4394.8500000000004</v>
      </c>
      <c r="T235" s="48">
        <f t="shared" si="22"/>
        <v>36.916740000000004</v>
      </c>
      <c r="U235" s="49">
        <v>7.34</v>
      </c>
      <c r="V235" s="50" t="s">
        <v>45</v>
      </c>
      <c r="W235" s="51">
        <v>0</v>
      </c>
      <c r="X235" s="52">
        <f t="shared" si="29"/>
        <v>189.52</v>
      </c>
      <c r="Y235" s="53">
        <f t="shared" si="24"/>
        <v>425.13674000000003</v>
      </c>
      <c r="Z235" s="105"/>
    </row>
    <row r="236" spans="1:26" x14ac:dyDescent="0.25">
      <c r="A236" s="79"/>
      <c r="B236" s="38">
        <v>78898</v>
      </c>
      <c r="C236" s="38" t="s">
        <v>718</v>
      </c>
      <c r="D236" s="38" t="s">
        <v>719</v>
      </c>
      <c r="E236" s="39">
        <v>45124</v>
      </c>
      <c r="F236" s="40" t="s">
        <v>44</v>
      </c>
      <c r="G236" s="38" t="s">
        <v>0</v>
      </c>
      <c r="H236" s="41" t="s">
        <v>199</v>
      </c>
      <c r="I236" s="42" t="s">
        <v>5</v>
      </c>
      <c r="J236" s="38" t="s">
        <v>10</v>
      </c>
      <c r="K236" s="43">
        <v>0</v>
      </c>
      <c r="L236" s="43">
        <v>0</v>
      </c>
      <c r="M236" s="43">
        <v>0</v>
      </c>
      <c r="N236" s="44">
        <v>22</v>
      </c>
      <c r="O236" s="44">
        <v>265</v>
      </c>
      <c r="P236" s="45">
        <v>528</v>
      </c>
      <c r="Q236" s="46">
        <v>2.08</v>
      </c>
      <c r="R236" s="47">
        <v>1098.24</v>
      </c>
      <c r="S236" s="46">
        <v>30346.79</v>
      </c>
      <c r="T236" s="48">
        <f t="shared" si="22"/>
        <v>254.91303600000001</v>
      </c>
      <c r="U236" s="49">
        <v>7.34</v>
      </c>
      <c r="V236" s="50" t="s">
        <v>45</v>
      </c>
      <c r="W236" s="51">
        <v>0</v>
      </c>
      <c r="X236" s="52">
        <f t="shared" si="29"/>
        <v>1087.68</v>
      </c>
      <c r="Y236" s="53">
        <f t="shared" si="24"/>
        <v>2448.1730360000001</v>
      </c>
      <c r="Z236" s="105"/>
    </row>
    <row r="237" spans="1:26" x14ac:dyDescent="0.25">
      <c r="A237" s="79"/>
      <c r="B237" s="38">
        <v>78899</v>
      </c>
      <c r="C237" s="38" t="s">
        <v>720</v>
      </c>
      <c r="D237" s="38" t="s">
        <v>721</v>
      </c>
      <c r="E237" s="39">
        <v>45124</v>
      </c>
      <c r="F237" s="40" t="s">
        <v>44</v>
      </c>
      <c r="G237" s="38" t="s">
        <v>0</v>
      </c>
      <c r="H237" s="41" t="s">
        <v>130</v>
      </c>
      <c r="I237" s="42" t="s">
        <v>5</v>
      </c>
      <c r="J237" s="38" t="s">
        <v>10</v>
      </c>
      <c r="K237" s="43">
        <v>0</v>
      </c>
      <c r="L237" s="43">
        <v>0</v>
      </c>
      <c r="M237" s="43">
        <v>0</v>
      </c>
      <c r="N237" s="44">
        <v>12</v>
      </c>
      <c r="O237" s="44">
        <v>139</v>
      </c>
      <c r="P237" s="45">
        <v>286</v>
      </c>
      <c r="Q237" s="46">
        <v>2.08</v>
      </c>
      <c r="R237" s="47">
        <v>594.88</v>
      </c>
      <c r="S237" s="46">
        <v>13907.35</v>
      </c>
      <c r="T237" s="48">
        <f t="shared" si="22"/>
        <v>116.82173999999999</v>
      </c>
      <c r="U237" s="49">
        <v>7.34</v>
      </c>
      <c r="V237" s="50" t="s">
        <v>45</v>
      </c>
      <c r="W237" s="51">
        <v>0</v>
      </c>
      <c r="X237" s="52">
        <f t="shared" si="29"/>
        <v>589.16</v>
      </c>
      <c r="Y237" s="53">
        <f t="shared" si="24"/>
        <v>1308.20174</v>
      </c>
      <c r="Z237" s="105"/>
    </row>
    <row r="238" spans="1:26" x14ac:dyDescent="0.25">
      <c r="A238" s="79"/>
      <c r="B238" s="38">
        <v>78900</v>
      </c>
      <c r="C238" s="38" t="s">
        <v>722</v>
      </c>
      <c r="D238" s="38" t="s">
        <v>723</v>
      </c>
      <c r="E238" s="39">
        <v>45124</v>
      </c>
      <c r="F238" s="40" t="s">
        <v>44</v>
      </c>
      <c r="G238" s="38" t="s">
        <v>0</v>
      </c>
      <c r="H238" s="41" t="s">
        <v>56</v>
      </c>
      <c r="I238" s="42" t="s">
        <v>5</v>
      </c>
      <c r="J238" s="38" t="s">
        <v>3</v>
      </c>
      <c r="K238" s="43">
        <v>0</v>
      </c>
      <c r="L238" s="43">
        <v>0</v>
      </c>
      <c r="M238" s="43">
        <v>0</v>
      </c>
      <c r="N238" s="44">
        <v>40</v>
      </c>
      <c r="O238" s="44">
        <v>411</v>
      </c>
      <c r="P238" s="45">
        <v>1011</v>
      </c>
      <c r="Q238" s="46">
        <v>2.08</v>
      </c>
      <c r="R238" s="47">
        <v>2102.88</v>
      </c>
      <c r="S238" s="46">
        <v>53170.25</v>
      </c>
      <c r="T238" s="48">
        <f t="shared" si="22"/>
        <v>446.63009999999997</v>
      </c>
      <c r="U238" s="49">
        <v>7.34</v>
      </c>
      <c r="V238" s="50" t="s">
        <v>45</v>
      </c>
      <c r="W238" s="51">
        <v>0</v>
      </c>
      <c r="X238" s="52">
        <v>0</v>
      </c>
      <c r="Y238" s="53">
        <f t="shared" si="24"/>
        <v>2556.8501000000001</v>
      </c>
      <c r="Z238" s="105"/>
    </row>
    <row r="239" spans="1:26" x14ac:dyDescent="0.25">
      <c r="A239" s="79"/>
      <c r="B239" s="38">
        <v>78914</v>
      </c>
      <c r="C239" s="38" t="s">
        <v>724</v>
      </c>
      <c r="D239" s="38" t="s">
        <v>725</v>
      </c>
      <c r="E239" s="39">
        <v>45124</v>
      </c>
      <c r="F239" s="40" t="s">
        <v>44</v>
      </c>
      <c r="G239" s="38" t="s">
        <v>0</v>
      </c>
      <c r="H239" s="41" t="s">
        <v>134</v>
      </c>
      <c r="I239" s="42" t="s">
        <v>16</v>
      </c>
      <c r="J239" s="38" t="s">
        <v>10</v>
      </c>
      <c r="K239" s="43">
        <v>0</v>
      </c>
      <c r="L239" s="43">
        <v>0</v>
      </c>
      <c r="M239" s="43">
        <v>0</v>
      </c>
      <c r="N239" s="44">
        <v>11</v>
      </c>
      <c r="O239" s="44">
        <v>103</v>
      </c>
      <c r="P239" s="45">
        <v>217</v>
      </c>
      <c r="Q239" s="46">
        <v>1.72</v>
      </c>
      <c r="R239" s="47">
        <v>373.24</v>
      </c>
      <c r="S239" s="46">
        <v>11437.15</v>
      </c>
      <c r="T239" s="48">
        <f t="shared" si="22"/>
        <v>96.072059999999993</v>
      </c>
      <c r="U239" s="49">
        <v>7.34</v>
      </c>
      <c r="V239" s="50" t="s">
        <v>45</v>
      </c>
      <c r="W239" s="51">
        <v>0</v>
      </c>
      <c r="X239" s="52">
        <f t="shared" ref="X239:X250" si="30">P239*2.06</f>
        <v>447.02000000000004</v>
      </c>
      <c r="Y239" s="53">
        <f t="shared" si="24"/>
        <v>923.67205999999999</v>
      </c>
      <c r="Z239" s="105"/>
    </row>
    <row r="240" spans="1:26" x14ac:dyDescent="0.25">
      <c r="A240" s="79"/>
      <c r="B240" s="38">
        <v>78912</v>
      </c>
      <c r="C240" s="38" t="s">
        <v>726</v>
      </c>
      <c r="D240" s="38" t="s">
        <v>727</v>
      </c>
      <c r="E240" s="39">
        <v>45124</v>
      </c>
      <c r="F240" s="40" t="s">
        <v>44</v>
      </c>
      <c r="G240" s="38" t="s">
        <v>0</v>
      </c>
      <c r="H240" s="41" t="s">
        <v>171</v>
      </c>
      <c r="I240" s="42" t="s">
        <v>16</v>
      </c>
      <c r="J240" s="38" t="s">
        <v>10</v>
      </c>
      <c r="K240" s="43">
        <v>0</v>
      </c>
      <c r="L240" s="43">
        <v>0</v>
      </c>
      <c r="M240" s="43">
        <v>0</v>
      </c>
      <c r="N240" s="44">
        <v>4</v>
      </c>
      <c r="O240" s="44">
        <v>20</v>
      </c>
      <c r="P240" s="45">
        <v>60</v>
      </c>
      <c r="Q240" s="46">
        <v>1.72</v>
      </c>
      <c r="R240" s="47">
        <v>103.2</v>
      </c>
      <c r="S240" s="46">
        <v>2188.13</v>
      </c>
      <c r="T240" s="48">
        <f t="shared" si="22"/>
        <v>18.380292000000001</v>
      </c>
      <c r="U240" s="49">
        <v>7.34</v>
      </c>
      <c r="V240" s="50" t="s">
        <v>45</v>
      </c>
      <c r="W240" s="51">
        <v>0</v>
      </c>
      <c r="X240" s="52">
        <f t="shared" si="30"/>
        <v>123.60000000000001</v>
      </c>
      <c r="Y240" s="53">
        <f t="shared" si="24"/>
        <v>252.52029199999998</v>
      </c>
      <c r="Z240" s="105"/>
    </row>
    <row r="241" spans="1:26" x14ac:dyDescent="0.25">
      <c r="A241" s="79"/>
      <c r="B241" s="38">
        <v>78913</v>
      </c>
      <c r="C241" s="38" t="s">
        <v>728</v>
      </c>
      <c r="D241" s="38" t="s">
        <v>729</v>
      </c>
      <c r="E241" s="39">
        <v>45124</v>
      </c>
      <c r="F241" s="40" t="s">
        <v>44</v>
      </c>
      <c r="G241" s="38" t="s">
        <v>0</v>
      </c>
      <c r="H241" s="41" t="s">
        <v>152</v>
      </c>
      <c r="I241" s="42" t="s">
        <v>16</v>
      </c>
      <c r="J241" s="38" t="s">
        <v>10</v>
      </c>
      <c r="K241" s="43">
        <v>0</v>
      </c>
      <c r="L241" s="43">
        <v>0</v>
      </c>
      <c r="M241" s="43">
        <v>0</v>
      </c>
      <c r="N241" s="44">
        <v>11</v>
      </c>
      <c r="O241" s="44">
        <v>97</v>
      </c>
      <c r="P241" s="45">
        <v>211</v>
      </c>
      <c r="Q241" s="46">
        <v>1.72</v>
      </c>
      <c r="R241" s="47">
        <v>362.92</v>
      </c>
      <c r="S241" s="46">
        <v>11778.15</v>
      </c>
      <c r="T241" s="48">
        <f t="shared" si="22"/>
        <v>98.936459999999997</v>
      </c>
      <c r="U241" s="49">
        <v>7.34</v>
      </c>
      <c r="V241" s="50" t="s">
        <v>45</v>
      </c>
      <c r="W241" s="51">
        <v>0</v>
      </c>
      <c r="X241" s="52">
        <f t="shared" si="30"/>
        <v>434.66</v>
      </c>
      <c r="Y241" s="53">
        <f t="shared" si="24"/>
        <v>903.85645999999997</v>
      </c>
      <c r="Z241" s="105"/>
    </row>
    <row r="242" spans="1:26" x14ac:dyDescent="0.25">
      <c r="A242" s="79"/>
      <c r="B242" s="38">
        <v>78915</v>
      </c>
      <c r="C242" s="38" t="s">
        <v>730</v>
      </c>
      <c r="D242" s="38" t="s">
        <v>731</v>
      </c>
      <c r="E242" s="39">
        <v>45124</v>
      </c>
      <c r="F242" s="40" t="s">
        <v>44</v>
      </c>
      <c r="G242" s="38" t="s">
        <v>0</v>
      </c>
      <c r="H242" s="41" t="s">
        <v>151</v>
      </c>
      <c r="I242" s="42" t="s">
        <v>16</v>
      </c>
      <c r="J242" s="38" t="s">
        <v>10</v>
      </c>
      <c r="K242" s="43">
        <v>0</v>
      </c>
      <c r="L242" s="43">
        <v>0</v>
      </c>
      <c r="M242" s="43">
        <v>0</v>
      </c>
      <c r="N242" s="44">
        <v>4</v>
      </c>
      <c r="O242" s="44">
        <v>26</v>
      </c>
      <c r="P242" s="45">
        <v>69</v>
      </c>
      <c r="Q242" s="46">
        <v>1.72</v>
      </c>
      <c r="R242" s="47">
        <v>118.68</v>
      </c>
      <c r="S242" s="46">
        <v>2234.2399999999998</v>
      </c>
      <c r="T242" s="48">
        <f t="shared" si="22"/>
        <v>18.767615999999997</v>
      </c>
      <c r="U242" s="49">
        <v>7.34</v>
      </c>
      <c r="V242" s="50" t="s">
        <v>45</v>
      </c>
      <c r="W242" s="51">
        <v>0</v>
      </c>
      <c r="X242" s="52">
        <f t="shared" si="30"/>
        <v>142.14000000000001</v>
      </c>
      <c r="Y242" s="53">
        <f t="shared" si="24"/>
        <v>286.92761600000006</v>
      </c>
      <c r="Z242" s="105"/>
    </row>
    <row r="243" spans="1:26" x14ac:dyDescent="0.25">
      <c r="A243" s="79"/>
      <c r="B243" s="38">
        <v>78916</v>
      </c>
      <c r="C243" s="38" t="s">
        <v>732</v>
      </c>
      <c r="D243" s="38" t="s">
        <v>733</v>
      </c>
      <c r="E243" s="39">
        <v>45124</v>
      </c>
      <c r="F243" s="40" t="s">
        <v>44</v>
      </c>
      <c r="G243" s="38" t="s">
        <v>0</v>
      </c>
      <c r="H243" s="41" t="s">
        <v>170</v>
      </c>
      <c r="I243" s="42" t="s">
        <v>16</v>
      </c>
      <c r="J243" s="38" t="s">
        <v>10</v>
      </c>
      <c r="K243" s="43">
        <v>0</v>
      </c>
      <c r="L243" s="43">
        <v>0</v>
      </c>
      <c r="M243" s="43">
        <v>0</v>
      </c>
      <c r="N243" s="44">
        <v>7</v>
      </c>
      <c r="O243" s="44">
        <v>73</v>
      </c>
      <c r="P243" s="45">
        <v>176</v>
      </c>
      <c r="Q243" s="46">
        <v>1.72</v>
      </c>
      <c r="R243" s="47">
        <v>302.72000000000003</v>
      </c>
      <c r="S243" s="46">
        <v>6286.51</v>
      </c>
      <c r="T243" s="48">
        <f t="shared" si="22"/>
        <v>52.806683999999997</v>
      </c>
      <c r="U243" s="49">
        <v>7.34</v>
      </c>
      <c r="V243" s="50" t="s">
        <v>45</v>
      </c>
      <c r="W243" s="51">
        <v>0</v>
      </c>
      <c r="X243" s="52">
        <f t="shared" si="30"/>
        <v>362.56</v>
      </c>
      <c r="Y243" s="53">
        <f t="shared" si="24"/>
        <v>725.42668400000002</v>
      </c>
      <c r="Z243" s="105"/>
    </row>
    <row r="244" spans="1:26" x14ac:dyDescent="0.25">
      <c r="A244" s="79"/>
      <c r="B244" s="38">
        <v>78917</v>
      </c>
      <c r="C244" s="38" t="s">
        <v>734</v>
      </c>
      <c r="D244" s="38" t="s">
        <v>735</v>
      </c>
      <c r="E244" s="39">
        <v>45124</v>
      </c>
      <c r="F244" s="40" t="s">
        <v>44</v>
      </c>
      <c r="G244" s="38" t="s">
        <v>0</v>
      </c>
      <c r="H244" s="41" t="s">
        <v>150</v>
      </c>
      <c r="I244" s="42" t="s">
        <v>16</v>
      </c>
      <c r="J244" s="38" t="s">
        <v>10</v>
      </c>
      <c r="K244" s="43">
        <v>0</v>
      </c>
      <c r="L244" s="43">
        <v>0</v>
      </c>
      <c r="M244" s="43">
        <v>0</v>
      </c>
      <c r="N244" s="44">
        <v>23</v>
      </c>
      <c r="O244" s="44">
        <v>247</v>
      </c>
      <c r="P244" s="45">
        <v>548</v>
      </c>
      <c r="Q244" s="46">
        <v>1.72</v>
      </c>
      <c r="R244" s="47">
        <v>942.56</v>
      </c>
      <c r="S244" s="46">
        <v>28880.880000000001</v>
      </c>
      <c r="T244" s="48">
        <f t="shared" si="22"/>
        <v>242.59939199999999</v>
      </c>
      <c r="U244" s="49">
        <v>7.34</v>
      </c>
      <c r="V244" s="50" t="s">
        <v>45</v>
      </c>
      <c r="W244" s="51">
        <v>0</v>
      </c>
      <c r="X244" s="52">
        <f t="shared" si="30"/>
        <v>1128.8800000000001</v>
      </c>
      <c r="Y244" s="53">
        <f t="shared" si="24"/>
        <v>2321.3793919999998</v>
      </c>
      <c r="Z244" s="105"/>
    </row>
    <row r="245" spans="1:26" x14ac:dyDescent="0.25">
      <c r="A245" s="79"/>
      <c r="B245" s="38">
        <v>78918</v>
      </c>
      <c r="C245" s="38" t="s">
        <v>736</v>
      </c>
      <c r="D245" s="38" t="s">
        <v>737</v>
      </c>
      <c r="E245" s="39">
        <v>45124</v>
      </c>
      <c r="F245" s="40" t="s">
        <v>44</v>
      </c>
      <c r="G245" s="38" t="s">
        <v>0</v>
      </c>
      <c r="H245" s="41" t="s">
        <v>148</v>
      </c>
      <c r="I245" s="42" t="s">
        <v>16</v>
      </c>
      <c r="J245" s="38" t="s">
        <v>10</v>
      </c>
      <c r="K245" s="43">
        <v>0</v>
      </c>
      <c r="L245" s="43">
        <v>0</v>
      </c>
      <c r="M245" s="43">
        <v>0</v>
      </c>
      <c r="N245" s="44">
        <v>7</v>
      </c>
      <c r="O245" s="44">
        <v>59</v>
      </c>
      <c r="P245" s="45">
        <v>119</v>
      </c>
      <c r="Q245" s="46">
        <v>1.72</v>
      </c>
      <c r="R245" s="47">
        <v>204.68</v>
      </c>
      <c r="S245" s="46">
        <v>6402.3</v>
      </c>
      <c r="T245" s="48">
        <f t="shared" si="22"/>
        <v>53.779319999999998</v>
      </c>
      <c r="U245" s="49">
        <v>7.34</v>
      </c>
      <c r="V245" s="50" t="s">
        <v>45</v>
      </c>
      <c r="W245" s="51">
        <v>0</v>
      </c>
      <c r="X245" s="52">
        <f t="shared" si="30"/>
        <v>245.14000000000001</v>
      </c>
      <c r="Y245" s="53">
        <f t="shared" si="24"/>
        <v>510.93931999999995</v>
      </c>
      <c r="Z245" s="105"/>
    </row>
    <row r="246" spans="1:26" x14ac:dyDescent="0.25">
      <c r="A246" s="79"/>
      <c r="B246" s="38">
        <v>78919</v>
      </c>
      <c r="C246" s="38" t="s">
        <v>738</v>
      </c>
      <c r="D246" s="38" t="s">
        <v>739</v>
      </c>
      <c r="E246" s="39">
        <v>45124</v>
      </c>
      <c r="F246" s="40" t="s">
        <v>44</v>
      </c>
      <c r="G246" s="38" t="s">
        <v>0</v>
      </c>
      <c r="H246" s="41" t="s">
        <v>147</v>
      </c>
      <c r="I246" s="42" t="s">
        <v>16</v>
      </c>
      <c r="J246" s="38" t="s">
        <v>10</v>
      </c>
      <c r="K246" s="43">
        <v>0</v>
      </c>
      <c r="L246" s="43">
        <v>0</v>
      </c>
      <c r="M246" s="43">
        <v>0</v>
      </c>
      <c r="N246" s="44">
        <v>16</v>
      </c>
      <c r="O246" s="44">
        <v>171</v>
      </c>
      <c r="P246" s="45">
        <v>356</v>
      </c>
      <c r="Q246" s="46">
        <v>1.72</v>
      </c>
      <c r="R246" s="47">
        <v>612.32000000000005</v>
      </c>
      <c r="S246" s="46">
        <v>20009.54</v>
      </c>
      <c r="T246" s="48">
        <f t="shared" si="22"/>
        <v>168.08013600000001</v>
      </c>
      <c r="U246" s="49">
        <v>7.34</v>
      </c>
      <c r="V246" s="50" t="s">
        <v>45</v>
      </c>
      <c r="W246" s="51">
        <v>0</v>
      </c>
      <c r="X246" s="52">
        <f t="shared" si="30"/>
        <v>733.36</v>
      </c>
      <c r="Y246" s="53">
        <f t="shared" si="24"/>
        <v>1521.100136</v>
      </c>
      <c r="Z246" s="105"/>
    </row>
    <row r="247" spans="1:26" x14ac:dyDescent="0.25">
      <c r="A247" s="79"/>
      <c r="B247" s="38">
        <v>78920</v>
      </c>
      <c r="C247" s="38" t="s">
        <v>740</v>
      </c>
      <c r="D247" s="38" t="s">
        <v>741</v>
      </c>
      <c r="E247" s="39">
        <v>45124</v>
      </c>
      <c r="F247" s="40" t="s">
        <v>44</v>
      </c>
      <c r="G247" s="38" t="s">
        <v>0</v>
      </c>
      <c r="H247" s="41" t="s">
        <v>143</v>
      </c>
      <c r="I247" s="42" t="s">
        <v>16</v>
      </c>
      <c r="J247" s="38" t="s">
        <v>10</v>
      </c>
      <c r="K247" s="43">
        <v>0</v>
      </c>
      <c r="L247" s="43">
        <v>0</v>
      </c>
      <c r="M247" s="43">
        <v>0</v>
      </c>
      <c r="N247" s="44">
        <v>12</v>
      </c>
      <c r="O247" s="44">
        <v>92</v>
      </c>
      <c r="P247" s="45">
        <v>217</v>
      </c>
      <c r="Q247" s="46">
        <v>1.72</v>
      </c>
      <c r="R247" s="47">
        <v>373.24</v>
      </c>
      <c r="S247" s="46">
        <v>11862.74</v>
      </c>
      <c r="T247" s="48">
        <f t="shared" si="22"/>
        <v>99.647015999999994</v>
      </c>
      <c r="U247" s="49">
        <v>7.34</v>
      </c>
      <c r="V247" s="50" t="s">
        <v>45</v>
      </c>
      <c r="W247" s="51">
        <v>0</v>
      </c>
      <c r="X247" s="52">
        <f t="shared" si="30"/>
        <v>447.02000000000004</v>
      </c>
      <c r="Y247" s="53">
        <f t="shared" si="24"/>
        <v>927.24701600000003</v>
      </c>
      <c r="Z247" s="105"/>
    </row>
    <row r="248" spans="1:26" x14ac:dyDescent="0.25">
      <c r="A248" s="79"/>
      <c r="B248" s="38">
        <v>78911</v>
      </c>
      <c r="C248" s="38" t="s">
        <v>742</v>
      </c>
      <c r="D248" s="38" t="s">
        <v>743</v>
      </c>
      <c r="E248" s="39">
        <v>45124</v>
      </c>
      <c r="F248" s="40" t="s">
        <v>44</v>
      </c>
      <c r="G248" s="38" t="s">
        <v>0</v>
      </c>
      <c r="H248" s="41" t="s">
        <v>137</v>
      </c>
      <c r="I248" s="42" t="s">
        <v>16</v>
      </c>
      <c r="J248" s="38" t="s">
        <v>10</v>
      </c>
      <c r="K248" s="43">
        <v>0</v>
      </c>
      <c r="L248" s="43">
        <v>0</v>
      </c>
      <c r="M248" s="43">
        <v>0</v>
      </c>
      <c r="N248" s="44">
        <v>20</v>
      </c>
      <c r="O248" s="44">
        <v>225</v>
      </c>
      <c r="P248" s="45">
        <v>453</v>
      </c>
      <c r="Q248" s="46">
        <v>1.72</v>
      </c>
      <c r="R248" s="47">
        <v>779.16</v>
      </c>
      <c r="S248" s="46">
        <v>22846.18</v>
      </c>
      <c r="T248" s="48">
        <f t="shared" si="22"/>
        <v>191.90791199999998</v>
      </c>
      <c r="U248" s="49">
        <v>7.34</v>
      </c>
      <c r="V248" s="50" t="s">
        <v>45</v>
      </c>
      <c r="W248" s="51">
        <v>0</v>
      </c>
      <c r="X248" s="52">
        <f t="shared" si="30"/>
        <v>933.18000000000006</v>
      </c>
      <c r="Y248" s="53">
        <f t="shared" si="24"/>
        <v>1911.587912</v>
      </c>
      <c r="Z248" s="105"/>
    </row>
    <row r="249" spans="1:26" x14ac:dyDescent="0.25">
      <c r="A249" s="79"/>
      <c r="B249" s="38">
        <v>78910</v>
      </c>
      <c r="C249" s="38" t="s">
        <v>744</v>
      </c>
      <c r="D249" s="38" t="s">
        <v>745</v>
      </c>
      <c r="E249" s="39">
        <v>45124</v>
      </c>
      <c r="F249" s="40" t="s">
        <v>44</v>
      </c>
      <c r="G249" s="38" t="s">
        <v>0</v>
      </c>
      <c r="H249" s="41" t="s">
        <v>146</v>
      </c>
      <c r="I249" s="42" t="s">
        <v>16</v>
      </c>
      <c r="J249" s="38" t="s">
        <v>10</v>
      </c>
      <c r="K249" s="43">
        <v>0</v>
      </c>
      <c r="L249" s="43">
        <v>0</v>
      </c>
      <c r="M249" s="43">
        <v>0</v>
      </c>
      <c r="N249" s="44">
        <v>6</v>
      </c>
      <c r="O249" s="44">
        <v>61</v>
      </c>
      <c r="P249" s="45">
        <v>144</v>
      </c>
      <c r="Q249" s="46">
        <v>1.72</v>
      </c>
      <c r="R249" s="47">
        <v>247.68</v>
      </c>
      <c r="S249" s="46">
        <v>6501.32</v>
      </c>
      <c r="T249" s="48">
        <f t="shared" si="22"/>
        <v>54.611087999999995</v>
      </c>
      <c r="U249" s="49">
        <v>7.34</v>
      </c>
      <c r="V249" s="50" t="s">
        <v>45</v>
      </c>
      <c r="W249" s="51">
        <v>0</v>
      </c>
      <c r="X249" s="52">
        <f t="shared" si="30"/>
        <v>296.64</v>
      </c>
      <c r="Y249" s="53">
        <f t="shared" si="24"/>
        <v>606.27108799999996</v>
      </c>
      <c r="Z249" s="105"/>
    </row>
    <row r="250" spans="1:26" x14ac:dyDescent="0.25">
      <c r="A250" s="79"/>
      <c r="B250" s="38">
        <v>78921</v>
      </c>
      <c r="C250" s="38" t="s">
        <v>746</v>
      </c>
      <c r="D250" s="38" t="s">
        <v>747</v>
      </c>
      <c r="E250" s="39">
        <v>45124</v>
      </c>
      <c r="F250" s="40" t="s">
        <v>44</v>
      </c>
      <c r="G250" s="38" t="s">
        <v>0</v>
      </c>
      <c r="H250" s="41" t="s">
        <v>107</v>
      </c>
      <c r="I250" s="42" t="s">
        <v>16</v>
      </c>
      <c r="J250" s="38" t="s">
        <v>10</v>
      </c>
      <c r="K250" s="43">
        <v>0</v>
      </c>
      <c r="L250" s="43">
        <v>0</v>
      </c>
      <c r="M250" s="43">
        <v>0</v>
      </c>
      <c r="N250" s="44">
        <v>14</v>
      </c>
      <c r="O250" s="44">
        <v>151</v>
      </c>
      <c r="P250" s="45">
        <v>344</v>
      </c>
      <c r="Q250" s="46">
        <v>1.72</v>
      </c>
      <c r="R250" s="47">
        <v>591.67999999999995</v>
      </c>
      <c r="S250" s="46">
        <v>18460.259999999998</v>
      </c>
      <c r="T250" s="48">
        <f t="shared" si="22"/>
        <v>155.06618399999996</v>
      </c>
      <c r="U250" s="49">
        <v>7.34</v>
      </c>
      <c r="V250" s="50" t="s">
        <v>45</v>
      </c>
      <c r="W250" s="51">
        <v>0</v>
      </c>
      <c r="X250" s="52">
        <f t="shared" si="30"/>
        <v>708.64</v>
      </c>
      <c r="Y250" s="53">
        <f t="shared" si="24"/>
        <v>1462.7261839999999</v>
      </c>
      <c r="Z250" s="105"/>
    </row>
    <row r="251" spans="1:26" x14ac:dyDescent="0.25">
      <c r="A251" s="79"/>
      <c r="B251" s="38">
        <v>78922</v>
      </c>
      <c r="C251" s="38" t="s">
        <v>748</v>
      </c>
      <c r="D251" s="38" t="s">
        <v>749</v>
      </c>
      <c r="E251" s="39">
        <v>45124</v>
      </c>
      <c r="F251" s="40" t="s">
        <v>44</v>
      </c>
      <c r="G251" s="38" t="s">
        <v>0</v>
      </c>
      <c r="H251" s="41" t="s">
        <v>54</v>
      </c>
      <c r="I251" s="42" t="s">
        <v>16</v>
      </c>
      <c r="J251" s="38" t="s">
        <v>3</v>
      </c>
      <c r="K251" s="43">
        <v>0</v>
      </c>
      <c r="L251" s="43">
        <v>0</v>
      </c>
      <c r="M251" s="43">
        <v>0</v>
      </c>
      <c r="N251" s="44">
        <v>57</v>
      </c>
      <c r="O251" s="44">
        <v>536</v>
      </c>
      <c r="P251" s="45">
        <v>1508</v>
      </c>
      <c r="Q251" s="46">
        <v>1.72</v>
      </c>
      <c r="R251" s="47">
        <v>2593.7600000000002</v>
      </c>
      <c r="S251" s="46">
        <v>81636.009999999995</v>
      </c>
      <c r="T251" s="48">
        <f t="shared" si="22"/>
        <v>685.74248399999988</v>
      </c>
      <c r="U251" s="49">
        <v>7.34</v>
      </c>
      <c r="V251" s="50" t="s">
        <v>45</v>
      </c>
      <c r="W251" s="51">
        <v>0</v>
      </c>
      <c r="X251" s="52">
        <v>0</v>
      </c>
      <c r="Y251" s="53">
        <f t="shared" si="24"/>
        <v>3286.8424840000002</v>
      </c>
      <c r="Z251" s="105"/>
    </row>
    <row r="252" spans="1:26" x14ac:dyDescent="0.25">
      <c r="A252" s="79"/>
      <c r="B252" s="38">
        <v>78909</v>
      </c>
      <c r="C252" s="38" t="s">
        <v>750</v>
      </c>
      <c r="D252" s="38" t="s">
        <v>751</v>
      </c>
      <c r="E252" s="39">
        <v>45124</v>
      </c>
      <c r="F252" s="40" t="s">
        <v>44</v>
      </c>
      <c r="G252" s="38" t="s">
        <v>0</v>
      </c>
      <c r="H252" s="41" t="s">
        <v>47</v>
      </c>
      <c r="I252" s="42" t="s">
        <v>16</v>
      </c>
      <c r="J252" s="38" t="s">
        <v>10</v>
      </c>
      <c r="K252" s="43">
        <v>0</v>
      </c>
      <c r="L252" s="43">
        <v>0</v>
      </c>
      <c r="M252" s="43">
        <v>0</v>
      </c>
      <c r="N252" s="44">
        <v>102</v>
      </c>
      <c r="O252" s="44">
        <v>1119</v>
      </c>
      <c r="P252" s="45">
        <v>2501</v>
      </c>
      <c r="Q252" s="46">
        <v>1.72</v>
      </c>
      <c r="R252" s="47">
        <v>4301.72</v>
      </c>
      <c r="S252" s="46">
        <v>152087.59</v>
      </c>
      <c r="T252" s="48">
        <f t="shared" si="22"/>
        <v>1277.535756</v>
      </c>
      <c r="U252" s="49">
        <v>7.34</v>
      </c>
      <c r="V252" s="50" t="s">
        <v>45</v>
      </c>
      <c r="W252" s="51">
        <v>0</v>
      </c>
      <c r="X252" s="52">
        <f t="shared" ref="X252:X254" si="31">P252*2.06</f>
        <v>5152.0600000000004</v>
      </c>
      <c r="Y252" s="53">
        <f t="shared" si="24"/>
        <v>10738.655756</v>
      </c>
      <c r="Z252" s="105"/>
    </row>
    <row r="253" spans="1:26" x14ac:dyDescent="0.25">
      <c r="A253" s="79"/>
      <c r="B253" s="38">
        <v>81090</v>
      </c>
      <c r="C253" s="38" t="s">
        <v>752</v>
      </c>
      <c r="D253" s="38" t="s">
        <v>753</v>
      </c>
      <c r="E253" s="39">
        <v>45138</v>
      </c>
      <c r="F253" s="40" t="s">
        <v>44</v>
      </c>
      <c r="G253" s="38" t="s">
        <v>0</v>
      </c>
      <c r="H253" s="41" t="s">
        <v>93</v>
      </c>
      <c r="I253" s="42" t="s">
        <v>0</v>
      </c>
      <c r="J253" s="38" t="s">
        <v>10</v>
      </c>
      <c r="K253" s="43">
        <v>0</v>
      </c>
      <c r="L253" s="43">
        <v>0</v>
      </c>
      <c r="M253" s="43">
        <v>0</v>
      </c>
      <c r="N253" s="44">
        <v>18</v>
      </c>
      <c r="O253" s="44">
        <v>379</v>
      </c>
      <c r="P253" s="45">
        <v>582</v>
      </c>
      <c r="Q253" s="46">
        <v>0.93</v>
      </c>
      <c r="R253" s="47">
        <v>541.26</v>
      </c>
      <c r="S253" s="46">
        <v>24929.95</v>
      </c>
      <c r="T253" s="48">
        <f t="shared" si="22"/>
        <v>209.41157999999999</v>
      </c>
      <c r="U253" s="49">
        <v>7.34</v>
      </c>
      <c r="V253" s="50" t="s">
        <v>45</v>
      </c>
      <c r="W253" s="51">
        <v>0</v>
      </c>
      <c r="X253" s="52">
        <f t="shared" si="31"/>
        <v>1198.92</v>
      </c>
      <c r="Y253" s="53">
        <f t="shared" si="24"/>
        <v>1956.9315799999999</v>
      </c>
      <c r="Z253" s="105"/>
    </row>
    <row r="254" spans="1:26" x14ac:dyDescent="0.25">
      <c r="A254" s="79"/>
      <c r="B254" s="38">
        <v>79208</v>
      </c>
      <c r="C254" s="38" t="s">
        <v>754</v>
      </c>
      <c r="D254" s="38" t="s">
        <v>755</v>
      </c>
      <c r="E254" s="39">
        <v>45125</v>
      </c>
      <c r="F254" s="40" t="s">
        <v>44</v>
      </c>
      <c r="G254" s="38" t="s">
        <v>0</v>
      </c>
      <c r="H254" s="41" t="s">
        <v>145</v>
      </c>
      <c r="I254" s="42" t="s">
        <v>16</v>
      </c>
      <c r="J254" s="38" t="s">
        <v>10</v>
      </c>
      <c r="K254" s="43">
        <v>0</v>
      </c>
      <c r="L254" s="43">
        <v>0</v>
      </c>
      <c r="M254" s="43">
        <v>0</v>
      </c>
      <c r="N254" s="44">
        <v>21</v>
      </c>
      <c r="O254" s="44">
        <v>210</v>
      </c>
      <c r="P254" s="45">
        <v>465</v>
      </c>
      <c r="Q254" s="46">
        <v>1.72</v>
      </c>
      <c r="R254" s="47">
        <v>799.8</v>
      </c>
      <c r="S254" s="46">
        <v>24323.73</v>
      </c>
      <c r="T254" s="48">
        <f t="shared" si="22"/>
        <v>204.31933199999997</v>
      </c>
      <c r="U254" s="49">
        <v>7.34</v>
      </c>
      <c r="V254" s="50" t="s">
        <v>45</v>
      </c>
      <c r="W254" s="51">
        <v>0</v>
      </c>
      <c r="X254" s="52">
        <f t="shared" si="31"/>
        <v>957.9</v>
      </c>
      <c r="Y254" s="53">
        <f t="shared" si="24"/>
        <v>1969.359332</v>
      </c>
      <c r="Z254" s="105"/>
    </row>
    <row r="255" spans="1:26" x14ac:dyDescent="0.25">
      <c r="A255" s="79"/>
      <c r="B255" s="38">
        <v>81000</v>
      </c>
      <c r="C255" s="38" t="s">
        <v>756</v>
      </c>
      <c r="D255" s="38" t="s">
        <v>757</v>
      </c>
      <c r="E255" s="39">
        <v>45138</v>
      </c>
      <c r="F255" s="40" t="s">
        <v>44</v>
      </c>
      <c r="G255" s="38" t="s">
        <v>0</v>
      </c>
      <c r="H255" s="41" t="s">
        <v>59</v>
      </c>
      <c r="I255" s="42" t="s">
        <v>4</v>
      </c>
      <c r="J255" s="38" t="s">
        <v>3</v>
      </c>
      <c r="K255" s="43">
        <v>0.19</v>
      </c>
      <c r="L255" s="43">
        <v>0.14000000000000001</v>
      </c>
      <c r="M255" s="43">
        <v>0.48</v>
      </c>
      <c r="N255" s="44">
        <v>238</v>
      </c>
      <c r="O255" s="44">
        <v>569</v>
      </c>
      <c r="P255" s="45">
        <v>912</v>
      </c>
      <c r="Q255" s="46">
        <v>1.99</v>
      </c>
      <c r="R255" s="47">
        <v>1814.88</v>
      </c>
      <c r="S255" s="46">
        <v>790137.56</v>
      </c>
      <c r="T255" s="48">
        <f t="shared" si="22"/>
        <v>6637.1555040000003</v>
      </c>
      <c r="U255" s="49">
        <v>7.34</v>
      </c>
      <c r="V255" s="50" t="s">
        <v>45</v>
      </c>
      <c r="W255" s="51">
        <v>0</v>
      </c>
      <c r="X255" s="52">
        <v>0</v>
      </c>
      <c r="Y255" s="53">
        <f t="shared" si="24"/>
        <v>8459.3755039999996</v>
      </c>
      <c r="Z255" s="105"/>
    </row>
    <row r="256" spans="1:26" x14ac:dyDescent="0.25">
      <c r="A256" s="79"/>
      <c r="B256" s="38">
        <v>81001</v>
      </c>
      <c r="C256" s="38" t="s">
        <v>758</v>
      </c>
      <c r="D256" s="38" t="s">
        <v>759</v>
      </c>
      <c r="E256" s="39">
        <v>45138</v>
      </c>
      <c r="F256" s="40" t="s">
        <v>44</v>
      </c>
      <c r="G256" s="38" t="s">
        <v>0</v>
      </c>
      <c r="H256" s="41" t="s">
        <v>1</v>
      </c>
      <c r="I256" s="42" t="s">
        <v>2</v>
      </c>
      <c r="J256" s="38" t="s">
        <v>3</v>
      </c>
      <c r="K256" s="43">
        <v>0.28000000000000003</v>
      </c>
      <c r="L256" s="43">
        <v>0.13</v>
      </c>
      <c r="M256" s="43">
        <v>0.55000000000000004</v>
      </c>
      <c r="N256" s="44">
        <v>291</v>
      </c>
      <c r="O256" s="44">
        <v>727</v>
      </c>
      <c r="P256" s="45">
        <v>1748</v>
      </c>
      <c r="Q256" s="46">
        <v>2.33</v>
      </c>
      <c r="R256" s="47">
        <v>4072.84</v>
      </c>
      <c r="S256" s="46">
        <v>974399.95</v>
      </c>
      <c r="T256" s="48">
        <f t="shared" si="22"/>
        <v>8184.9595799999988</v>
      </c>
      <c r="U256" s="49">
        <v>7.34</v>
      </c>
      <c r="V256" s="50" t="s">
        <v>45</v>
      </c>
      <c r="W256" s="51">
        <v>0</v>
      </c>
      <c r="X256" s="52">
        <v>0</v>
      </c>
      <c r="Y256" s="53">
        <f t="shared" si="24"/>
        <v>12265.139579999999</v>
      </c>
      <c r="Z256" s="105"/>
    </row>
    <row r="257" spans="1:26" x14ac:dyDescent="0.25">
      <c r="A257" s="79"/>
      <c r="B257" s="38">
        <v>80993</v>
      </c>
      <c r="C257" s="38" t="s">
        <v>760</v>
      </c>
      <c r="D257" s="38" t="s">
        <v>761</v>
      </c>
      <c r="E257" s="39">
        <v>45138</v>
      </c>
      <c r="F257" s="40" t="s">
        <v>44</v>
      </c>
      <c r="G257" s="38" t="s">
        <v>0</v>
      </c>
      <c r="H257" s="41" t="s">
        <v>1</v>
      </c>
      <c r="I257" s="42" t="s">
        <v>2</v>
      </c>
      <c r="J257" s="38" t="s">
        <v>3</v>
      </c>
      <c r="K257" s="43">
        <v>0.27</v>
      </c>
      <c r="L257" s="43">
        <v>0.21</v>
      </c>
      <c r="M257" s="43">
        <v>0.31</v>
      </c>
      <c r="N257" s="44">
        <v>47</v>
      </c>
      <c r="O257" s="44">
        <v>160</v>
      </c>
      <c r="P257" s="45">
        <v>248</v>
      </c>
      <c r="Q257" s="46">
        <v>2.33</v>
      </c>
      <c r="R257" s="47">
        <v>577.84</v>
      </c>
      <c r="S257" s="46">
        <v>75526.649999999994</v>
      </c>
      <c r="T257" s="48">
        <f t="shared" si="22"/>
        <v>634.42385999999988</v>
      </c>
      <c r="U257" s="49">
        <v>7.34</v>
      </c>
      <c r="V257" s="50" t="s">
        <v>45</v>
      </c>
      <c r="W257" s="51">
        <v>0</v>
      </c>
      <c r="X257" s="52">
        <v>0</v>
      </c>
      <c r="Y257" s="53">
        <f t="shared" si="24"/>
        <v>1219.6038599999999</v>
      </c>
      <c r="Z257" s="105"/>
    </row>
    <row r="258" spans="1:26" x14ac:dyDescent="0.25">
      <c r="A258" s="79"/>
      <c r="B258" s="38">
        <v>80991</v>
      </c>
      <c r="C258" s="38" t="s">
        <v>762</v>
      </c>
      <c r="D258" s="38" t="s">
        <v>763</v>
      </c>
      <c r="E258" s="39">
        <v>45138</v>
      </c>
      <c r="F258" s="40" t="s">
        <v>44</v>
      </c>
      <c r="G258" s="38" t="s">
        <v>0</v>
      </c>
      <c r="H258" s="41" t="s">
        <v>1</v>
      </c>
      <c r="I258" s="42" t="s">
        <v>2</v>
      </c>
      <c r="J258" s="38" t="s">
        <v>3</v>
      </c>
      <c r="K258" s="43">
        <v>0</v>
      </c>
      <c r="L258" s="43">
        <v>0</v>
      </c>
      <c r="M258" s="43">
        <v>0</v>
      </c>
      <c r="N258" s="44">
        <v>35</v>
      </c>
      <c r="O258" s="44">
        <v>130</v>
      </c>
      <c r="P258" s="45">
        <v>226</v>
      </c>
      <c r="Q258" s="46">
        <v>2.33</v>
      </c>
      <c r="R258" s="47">
        <v>526.58000000000004</v>
      </c>
      <c r="S258" s="46">
        <v>418003.79</v>
      </c>
      <c r="T258" s="48">
        <f t="shared" si="22"/>
        <v>3511.2318359999995</v>
      </c>
      <c r="U258" s="49">
        <v>7.34</v>
      </c>
      <c r="V258" s="50" t="s">
        <v>45</v>
      </c>
      <c r="W258" s="51">
        <v>0</v>
      </c>
      <c r="X258" s="52">
        <v>0</v>
      </c>
      <c r="Y258" s="53">
        <f t="shared" si="24"/>
        <v>4045.1518359999995</v>
      </c>
      <c r="Z258" s="105"/>
    </row>
    <row r="259" spans="1:26" x14ac:dyDescent="0.25">
      <c r="A259" s="79"/>
      <c r="B259" s="38">
        <v>80999</v>
      </c>
      <c r="C259" s="38" t="s">
        <v>764</v>
      </c>
      <c r="D259" s="38" t="s">
        <v>765</v>
      </c>
      <c r="E259" s="39">
        <v>45138</v>
      </c>
      <c r="F259" s="40" t="s">
        <v>44</v>
      </c>
      <c r="G259" s="38" t="s">
        <v>0</v>
      </c>
      <c r="H259" s="41" t="s">
        <v>94</v>
      </c>
      <c r="I259" s="42" t="s">
        <v>16</v>
      </c>
      <c r="J259" s="38" t="s">
        <v>10</v>
      </c>
      <c r="K259" s="43">
        <v>0</v>
      </c>
      <c r="L259" s="43">
        <v>0</v>
      </c>
      <c r="M259" s="43">
        <v>0</v>
      </c>
      <c r="N259" s="44">
        <v>13</v>
      </c>
      <c r="O259" s="44">
        <v>151</v>
      </c>
      <c r="P259" s="45">
        <v>335</v>
      </c>
      <c r="Q259" s="46">
        <v>1.72</v>
      </c>
      <c r="R259" s="47">
        <v>576.20000000000005</v>
      </c>
      <c r="S259" s="46">
        <v>16839.04</v>
      </c>
      <c r="T259" s="48">
        <f t="shared" ref="T259:T322" si="32">S259*0.84%</f>
        <v>141.447936</v>
      </c>
      <c r="U259" s="49">
        <v>7.34</v>
      </c>
      <c r="V259" s="50" t="s">
        <v>45</v>
      </c>
      <c r="W259" s="51">
        <v>0</v>
      </c>
      <c r="X259" s="52">
        <f t="shared" ref="X259:X262" si="33">P259*2.06</f>
        <v>690.1</v>
      </c>
      <c r="Y259" s="53">
        <f t="shared" si="24"/>
        <v>1415.0879360000001</v>
      </c>
      <c r="Z259" s="105"/>
    </row>
    <row r="260" spans="1:26" x14ac:dyDescent="0.25">
      <c r="A260" s="79"/>
      <c r="B260" s="38">
        <v>80997</v>
      </c>
      <c r="C260" s="38" t="s">
        <v>766</v>
      </c>
      <c r="D260" s="38" t="s">
        <v>767</v>
      </c>
      <c r="E260" s="39">
        <v>45138</v>
      </c>
      <c r="F260" s="40" t="s">
        <v>44</v>
      </c>
      <c r="G260" s="38" t="s">
        <v>0</v>
      </c>
      <c r="H260" s="41" t="s">
        <v>80</v>
      </c>
      <c r="I260" s="42" t="s">
        <v>16</v>
      </c>
      <c r="J260" s="38" t="s">
        <v>10</v>
      </c>
      <c r="K260" s="43">
        <v>0</v>
      </c>
      <c r="L260" s="43">
        <v>0</v>
      </c>
      <c r="M260" s="43">
        <v>0</v>
      </c>
      <c r="N260" s="44">
        <v>20</v>
      </c>
      <c r="O260" s="44">
        <v>206</v>
      </c>
      <c r="P260" s="45">
        <v>531</v>
      </c>
      <c r="Q260" s="46">
        <v>1.72</v>
      </c>
      <c r="R260" s="47">
        <v>913.32</v>
      </c>
      <c r="S260" s="46">
        <v>24050.52</v>
      </c>
      <c r="T260" s="48">
        <f t="shared" si="32"/>
        <v>202.02436799999998</v>
      </c>
      <c r="U260" s="49">
        <v>7.34</v>
      </c>
      <c r="V260" s="50" t="s">
        <v>45</v>
      </c>
      <c r="W260" s="51">
        <v>0</v>
      </c>
      <c r="X260" s="52">
        <f t="shared" si="33"/>
        <v>1093.8600000000001</v>
      </c>
      <c r="Y260" s="53">
        <f t="shared" ref="Y260:Y323" si="34">R260+T260+U260+W260+X260</f>
        <v>2216.5443679999998</v>
      </c>
      <c r="Z260" s="105"/>
    </row>
    <row r="261" spans="1:26" x14ac:dyDescent="0.25">
      <c r="A261" s="79"/>
      <c r="B261" s="38">
        <v>80998</v>
      </c>
      <c r="C261" s="38" t="s">
        <v>768</v>
      </c>
      <c r="D261" s="38" t="s">
        <v>769</v>
      </c>
      <c r="E261" s="39">
        <v>45138</v>
      </c>
      <c r="F261" s="40" t="s">
        <v>44</v>
      </c>
      <c r="G261" s="38" t="s">
        <v>0</v>
      </c>
      <c r="H261" s="41" t="s">
        <v>126</v>
      </c>
      <c r="I261" s="42" t="s">
        <v>16</v>
      </c>
      <c r="J261" s="38" t="s">
        <v>10</v>
      </c>
      <c r="K261" s="43">
        <v>0</v>
      </c>
      <c r="L261" s="43">
        <v>0</v>
      </c>
      <c r="M261" s="43">
        <v>0</v>
      </c>
      <c r="N261" s="44">
        <v>5</v>
      </c>
      <c r="O261" s="44">
        <v>38</v>
      </c>
      <c r="P261" s="45">
        <v>92</v>
      </c>
      <c r="Q261" s="46">
        <v>1.72</v>
      </c>
      <c r="R261" s="47">
        <v>158.24</v>
      </c>
      <c r="S261" s="46">
        <v>3139.9</v>
      </c>
      <c r="T261" s="48">
        <f t="shared" si="32"/>
        <v>26.375159999999997</v>
      </c>
      <c r="U261" s="49">
        <v>7.34</v>
      </c>
      <c r="V261" s="50" t="s">
        <v>45</v>
      </c>
      <c r="W261" s="51">
        <v>0</v>
      </c>
      <c r="X261" s="52">
        <f t="shared" si="33"/>
        <v>189.52</v>
      </c>
      <c r="Y261" s="53">
        <f t="shared" si="34"/>
        <v>381.47516000000002</v>
      </c>
      <c r="Z261" s="105"/>
    </row>
    <row r="262" spans="1:26" x14ac:dyDescent="0.25">
      <c r="A262" s="79"/>
      <c r="B262" s="38">
        <v>80996</v>
      </c>
      <c r="C262" s="38" t="s">
        <v>770</v>
      </c>
      <c r="D262" s="38" t="s">
        <v>771</v>
      </c>
      <c r="E262" s="39">
        <v>45138</v>
      </c>
      <c r="F262" s="40" t="s">
        <v>44</v>
      </c>
      <c r="G262" s="38" t="s">
        <v>0</v>
      </c>
      <c r="H262" s="41" t="s">
        <v>125</v>
      </c>
      <c r="I262" s="42" t="s">
        <v>16</v>
      </c>
      <c r="J262" s="38" t="s">
        <v>10</v>
      </c>
      <c r="K262" s="43">
        <v>0</v>
      </c>
      <c r="L262" s="43">
        <v>0</v>
      </c>
      <c r="M262" s="43">
        <v>0</v>
      </c>
      <c r="N262" s="44">
        <v>5</v>
      </c>
      <c r="O262" s="44">
        <v>35</v>
      </c>
      <c r="P262" s="45">
        <v>108</v>
      </c>
      <c r="Q262" s="46">
        <v>1.72</v>
      </c>
      <c r="R262" s="47">
        <v>185.76</v>
      </c>
      <c r="S262" s="46">
        <v>4097.34</v>
      </c>
      <c r="T262" s="48">
        <f t="shared" si="32"/>
        <v>34.417656000000001</v>
      </c>
      <c r="U262" s="49">
        <v>7.34</v>
      </c>
      <c r="V262" s="50" t="s">
        <v>45</v>
      </c>
      <c r="W262" s="51">
        <v>0</v>
      </c>
      <c r="X262" s="52">
        <f t="shared" si="33"/>
        <v>222.48000000000002</v>
      </c>
      <c r="Y262" s="53">
        <f t="shared" si="34"/>
        <v>449.99765600000001</v>
      </c>
      <c r="Z262" s="105"/>
    </row>
    <row r="263" spans="1:26" x14ac:dyDescent="0.25">
      <c r="A263" s="79"/>
      <c r="B263" s="38">
        <v>80812</v>
      </c>
      <c r="C263" s="38" t="s">
        <v>772</v>
      </c>
      <c r="D263" s="38" t="s">
        <v>773</v>
      </c>
      <c r="E263" s="39">
        <v>45138</v>
      </c>
      <c r="F263" s="40" t="s">
        <v>44</v>
      </c>
      <c r="G263" s="38" t="s">
        <v>0</v>
      </c>
      <c r="H263" s="41" t="s">
        <v>162</v>
      </c>
      <c r="I263" s="42" t="s">
        <v>0</v>
      </c>
      <c r="J263" s="38" t="s">
        <v>3</v>
      </c>
      <c r="K263" s="43">
        <v>0</v>
      </c>
      <c r="L263" s="43">
        <v>0</v>
      </c>
      <c r="M263" s="43">
        <v>0</v>
      </c>
      <c r="N263" s="44">
        <v>26</v>
      </c>
      <c r="O263" s="44">
        <v>452</v>
      </c>
      <c r="P263" s="45">
        <v>706</v>
      </c>
      <c r="Q263" s="46">
        <v>0.93</v>
      </c>
      <c r="R263" s="47">
        <v>656.58</v>
      </c>
      <c r="S263" s="46">
        <v>62031.68</v>
      </c>
      <c r="T263" s="48">
        <f t="shared" si="32"/>
        <v>521.06611199999998</v>
      </c>
      <c r="U263" s="49">
        <v>7.34</v>
      </c>
      <c r="V263" s="50" t="s">
        <v>45</v>
      </c>
      <c r="W263" s="51">
        <v>0</v>
      </c>
      <c r="X263" s="52">
        <v>0</v>
      </c>
      <c r="Y263" s="53">
        <f t="shared" si="34"/>
        <v>1184.9861119999998</v>
      </c>
      <c r="Z263" s="105"/>
    </row>
    <row r="264" spans="1:26" x14ac:dyDescent="0.25">
      <c r="A264" s="79"/>
      <c r="B264" s="38">
        <v>80800</v>
      </c>
      <c r="C264" s="38" t="s">
        <v>774</v>
      </c>
      <c r="D264" s="38" t="s">
        <v>775</v>
      </c>
      <c r="E264" s="39">
        <v>45138</v>
      </c>
      <c r="F264" s="40" t="s">
        <v>44</v>
      </c>
      <c r="G264" s="38" t="s">
        <v>0</v>
      </c>
      <c r="H264" s="41" t="s">
        <v>127</v>
      </c>
      <c r="I264" s="42" t="s">
        <v>0</v>
      </c>
      <c r="J264" s="38" t="s">
        <v>3</v>
      </c>
      <c r="K264" s="43">
        <v>0.38</v>
      </c>
      <c r="L264" s="43">
        <v>0.3</v>
      </c>
      <c r="M264" s="43">
        <v>0.56999999999999995</v>
      </c>
      <c r="N264" s="44">
        <v>19</v>
      </c>
      <c r="O264" s="44">
        <v>205</v>
      </c>
      <c r="P264" s="45">
        <v>370</v>
      </c>
      <c r="Q264" s="46">
        <v>0.93</v>
      </c>
      <c r="R264" s="47">
        <v>344.1</v>
      </c>
      <c r="S264" s="46">
        <v>66060.69</v>
      </c>
      <c r="T264" s="48">
        <f t="shared" si="32"/>
        <v>554.90979600000003</v>
      </c>
      <c r="U264" s="49">
        <v>7.34</v>
      </c>
      <c r="V264" s="50" t="s">
        <v>45</v>
      </c>
      <c r="W264" s="51">
        <v>0</v>
      </c>
      <c r="X264" s="52">
        <v>0</v>
      </c>
      <c r="Y264" s="53">
        <f t="shared" si="34"/>
        <v>906.34979600000008</v>
      </c>
      <c r="Z264" s="105"/>
    </row>
    <row r="265" spans="1:26" x14ac:dyDescent="0.25">
      <c r="A265" s="79"/>
      <c r="B265" s="38">
        <v>80802</v>
      </c>
      <c r="C265" s="38" t="s">
        <v>776</v>
      </c>
      <c r="D265" s="38" t="s">
        <v>777</v>
      </c>
      <c r="E265" s="39">
        <v>45138</v>
      </c>
      <c r="F265" s="40" t="s">
        <v>44</v>
      </c>
      <c r="G265" s="38" t="s">
        <v>0</v>
      </c>
      <c r="H265" s="41" t="s">
        <v>88</v>
      </c>
      <c r="I265" s="42" t="s">
        <v>0</v>
      </c>
      <c r="J265" s="38" t="s">
        <v>10</v>
      </c>
      <c r="K265" s="43">
        <v>0.38</v>
      </c>
      <c r="L265" s="43">
        <v>0.51</v>
      </c>
      <c r="M265" s="43">
        <v>0.6</v>
      </c>
      <c r="N265" s="44">
        <v>42</v>
      </c>
      <c r="O265" s="44">
        <v>1008</v>
      </c>
      <c r="P265" s="45">
        <v>1465</v>
      </c>
      <c r="Q265" s="46">
        <v>0.93</v>
      </c>
      <c r="R265" s="47">
        <v>1362.45</v>
      </c>
      <c r="S265" s="46">
        <v>54381.13</v>
      </c>
      <c r="T265" s="48">
        <f t="shared" si="32"/>
        <v>456.80149199999994</v>
      </c>
      <c r="U265" s="49">
        <v>7.34</v>
      </c>
      <c r="V265" s="50" t="s">
        <v>45</v>
      </c>
      <c r="W265" s="51">
        <v>0</v>
      </c>
      <c r="X265" s="52">
        <f t="shared" ref="X265:X266" si="35">P265*2.06</f>
        <v>3017.9</v>
      </c>
      <c r="Y265" s="53">
        <f t="shared" si="34"/>
        <v>4844.4914920000001</v>
      </c>
      <c r="Z265" s="105"/>
    </row>
    <row r="266" spans="1:26" x14ac:dyDescent="0.25">
      <c r="A266" s="79"/>
      <c r="B266" s="38">
        <v>80798</v>
      </c>
      <c r="C266" s="38" t="s">
        <v>778</v>
      </c>
      <c r="D266" s="38" t="s">
        <v>779</v>
      </c>
      <c r="E266" s="39">
        <v>45138</v>
      </c>
      <c r="F266" s="40" t="s">
        <v>44</v>
      </c>
      <c r="G266" s="38" t="s">
        <v>0</v>
      </c>
      <c r="H266" s="41" t="s">
        <v>113</v>
      </c>
      <c r="I266" s="42" t="s">
        <v>0</v>
      </c>
      <c r="J266" s="38" t="s">
        <v>10</v>
      </c>
      <c r="K266" s="43">
        <v>0</v>
      </c>
      <c r="L266" s="43">
        <v>0</v>
      </c>
      <c r="M266" s="43">
        <v>0</v>
      </c>
      <c r="N266" s="44">
        <v>36</v>
      </c>
      <c r="O266" s="44">
        <v>639</v>
      </c>
      <c r="P266" s="45">
        <v>1140</v>
      </c>
      <c r="Q266" s="46">
        <v>0.93</v>
      </c>
      <c r="R266" s="47">
        <v>1060.2</v>
      </c>
      <c r="S266" s="46">
        <v>97711.12</v>
      </c>
      <c r="T266" s="48">
        <f t="shared" si="32"/>
        <v>820.7734079999999</v>
      </c>
      <c r="U266" s="49">
        <v>7.34</v>
      </c>
      <c r="V266" s="50" t="s">
        <v>45</v>
      </c>
      <c r="W266" s="51">
        <v>0</v>
      </c>
      <c r="X266" s="52">
        <f t="shared" si="35"/>
        <v>2348.4</v>
      </c>
      <c r="Y266" s="53">
        <f t="shared" si="34"/>
        <v>4236.7134079999996</v>
      </c>
      <c r="Z266" s="105"/>
    </row>
    <row r="267" spans="1:26" x14ac:dyDescent="0.25">
      <c r="A267" s="79"/>
      <c r="B267" s="38">
        <v>80746</v>
      </c>
      <c r="C267" s="38" t="s">
        <v>780</v>
      </c>
      <c r="D267" s="38" t="s">
        <v>781</v>
      </c>
      <c r="E267" s="39">
        <v>45136</v>
      </c>
      <c r="F267" s="40" t="s">
        <v>44</v>
      </c>
      <c r="G267" s="38" t="s">
        <v>0</v>
      </c>
      <c r="H267" s="41" t="s">
        <v>101</v>
      </c>
      <c r="I267" s="42" t="s">
        <v>0</v>
      </c>
      <c r="J267" s="38" t="s">
        <v>3</v>
      </c>
      <c r="K267" s="43">
        <v>0</v>
      </c>
      <c r="L267" s="43">
        <v>0</v>
      </c>
      <c r="M267" s="43">
        <v>0</v>
      </c>
      <c r="N267" s="44">
        <v>18</v>
      </c>
      <c r="O267" s="44">
        <v>374</v>
      </c>
      <c r="P267" s="45">
        <v>598</v>
      </c>
      <c r="Q267" s="46">
        <v>0.93</v>
      </c>
      <c r="R267" s="47">
        <v>556.14</v>
      </c>
      <c r="S267" s="46">
        <v>28958.63</v>
      </c>
      <c r="T267" s="48">
        <f t="shared" si="32"/>
        <v>243.25249199999999</v>
      </c>
      <c r="U267" s="49">
        <v>7.34</v>
      </c>
      <c r="V267" s="50" t="s">
        <v>45</v>
      </c>
      <c r="W267" s="51">
        <v>0</v>
      </c>
      <c r="X267" s="52">
        <v>0</v>
      </c>
      <c r="Y267" s="53">
        <f t="shared" si="34"/>
        <v>806.73249199999998</v>
      </c>
      <c r="Z267" s="105"/>
    </row>
    <row r="268" spans="1:26" x14ac:dyDescent="0.25">
      <c r="A268" s="79"/>
      <c r="B268" s="38">
        <v>80714</v>
      </c>
      <c r="C268" s="38" t="s">
        <v>782</v>
      </c>
      <c r="D268" s="38" t="s">
        <v>783</v>
      </c>
      <c r="E268" s="39">
        <v>45136</v>
      </c>
      <c r="F268" s="40" t="s">
        <v>44</v>
      </c>
      <c r="G268" s="38" t="s">
        <v>0</v>
      </c>
      <c r="H268" s="41" t="s">
        <v>56</v>
      </c>
      <c r="I268" s="42" t="s">
        <v>5</v>
      </c>
      <c r="J268" s="38" t="s">
        <v>3</v>
      </c>
      <c r="K268" s="43">
        <v>0</v>
      </c>
      <c r="L268" s="43">
        <v>0</v>
      </c>
      <c r="M268" s="43">
        <v>0</v>
      </c>
      <c r="N268" s="44">
        <v>1546</v>
      </c>
      <c r="O268" s="44">
        <v>4419</v>
      </c>
      <c r="P268" s="45">
        <v>21238</v>
      </c>
      <c r="Q268" s="46">
        <v>2.08</v>
      </c>
      <c r="R268" s="47">
        <v>44175.040000000001</v>
      </c>
      <c r="S268" s="46">
        <v>8517768.1999999993</v>
      </c>
      <c r="T268" s="48">
        <f t="shared" si="32"/>
        <v>71549.252879999985</v>
      </c>
      <c r="U268" s="49">
        <v>7.34</v>
      </c>
      <c r="V268" s="50" t="s">
        <v>45</v>
      </c>
      <c r="W268" s="51">
        <v>0</v>
      </c>
      <c r="X268" s="52">
        <v>0</v>
      </c>
      <c r="Y268" s="53">
        <f t="shared" si="34"/>
        <v>115731.63287999999</v>
      </c>
      <c r="Z268" s="105"/>
    </row>
    <row r="269" spans="1:26" x14ac:dyDescent="0.25">
      <c r="A269" s="79"/>
      <c r="B269" s="38">
        <v>80711</v>
      </c>
      <c r="C269" s="38" t="s">
        <v>784</v>
      </c>
      <c r="D269" s="38" t="s">
        <v>785</v>
      </c>
      <c r="E269" s="39">
        <v>45135</v>
      </c>
      <c r="F269" s="40" t="s">
        <v>44</v>
      </c>
      <c r="G269" s="38" t="s">
        <v>0</v>
      </c>
      <c r="H269" s="41" t="s">
        <v>84</v>
      </c>
      <c r="I269" s="42" t="s">
        <v>0</v>
      </c>
      <c r="J269" s="38" t="s">
        <v>3</v>
      </c>
      <c r="K269" s="43">
        <v>0</v>
      </c>
      <c r="L269" s="43">
        <v>0</v>
      </c>
      <c r="M269" s="43">
        <v>0</v>
      </c>
      <c r="N269" s="44">
        <v>2804</v>
      </c>
      <c r="O269" s="44">
        <v>7804</v>
      </c>
      <c r="P269" s="45">
        <v>36724</v>
      </c>
      <c r="Q269" s="46">
        <v>0.93</v>
      </c>
      <c r="R269" s="47">
        <v>34153.32</v>
      </c>
      <c r="S269" s="46">
        <v>16440968.039999999</v>
      </c>
      <c r="T269" s="48">
        <f t="shared" si="32"/>
        <v>138104.13153599997</v>
      </c>
      <c r="U269" s="49">
        <v>7.34</v>
      </c>
      <c r="V269" s="50" t="s">
        <v>45</v>
      </c>
      <c r="W269" s="51">
        <v>0</v>
      </c>
      <c r="X269" s="52">
        <v>0</v>
      </c>
      <c r="Y269" s="53">
        <f t="shared" si="34"/>
        <v>172264.79153599998</v>
      </c>
      <c r="Z269" s="105"/>
    </row>
    <row r="270" spans="1:26" x14ac:dyDescent="0.25">
      <c r="A270" s="79"/>
      <c r="B270" s="38">
        <v>81089</v>
      </c>
      <c r="C270" s="38" t="s">
        <v>786</v>
      </c>
      <c r="D270" s="38" t="s">
        <v>787</v>
      </c>
      <c r="E270" s="39">
        <v>45138</v>
      </c>
      <c r="F270" s="40" t="s">
        <v>44</v>
      </c>
      <c r="G270" s="38" t="s">
        <v>0</v>
      </c>
      <c r="H270" s="41" t="s">
        <v>109</v>
      </c>
      <c r="I270" s="42" t="s">
        <v>0</v>
      </c>
      <c r="J270" s="38" t="s">
        <v>10</v>
      </c>
      <c r="K270" s="43">
        <v>0</v>
      </c>
      <c r="L270" s="43">
        <v>0</v>
      </c>
      <c r="M270" s="43">
        <v>0</v>
      </c>
      <c r="N270" s="44">
        <v>15</v>
      </c>
      <c r="O270" s="44">
        <v>218</v>
      </c>
      <c r="P270" s="45">
        <v>354</v>
      </c>
      <c r="Q270" s="46">
        <v>0.93</v>
      </c>
      <c r="R270" s="47">
        <v>329.22</v>
      </c>
      <c r="S270" s="46">
        <v>27524.99</v>
      </c>
      <c r="T270" s="48">
        <f t="shared" si="32"/>
        <v>231.20991599999999</v>
      </c>
      <c r="U270" s="49">
        <v>7.34</v>
      </c>
      <c r="V270" s="50" t="s">
        <v>45</v>
      </c>
      <c r="W270" s="51">
        <v>0</v>
      </c>
      <c r="X270" s="52">
        <f>P270*2.06</f>
        <v>729.24</v>
      </c>
      <c r="Y270" s="53">
        <f t="shared" si="34"/>
        <v>1297.009916</v>
      </c>
      <c r="Z270" s="105"/>
    </row>
    <row r="271" spans="1:26" x14ac:dyDescent="0.25">
      <c r="A271" s="79"/>
      <c r="B271" s="38">
        <v>80702</v>
      </c>
      <c r="C271" s="38" t="s">
        <v>788</v>
      </c>
      <c r="D271" s="38" t="s">
        <v>789</v>
      </c>
      <c r="E271" s="39">
        <v>45135</v>
      </c>
      <c r="F271" s="40" t="s">
        <v>44</v>
      </c>
      <c r="G271" s="38" t="s">
        <v>0</v>
      </c>
      <c r="H271" s="41" t="s">
        <v>52</v>
      </c>
      <c r="I271" s="42" t="s">
        <v>19</v>
      </c>
      <c r="J271" s="38" t="s">
        <v>3</v>
      </c>
      <c r="K271" s="43">
        <v>0</v>
      </c>
      <c r="L271" s="43">
        <v>0</v>
      </c>
      <c r="M271" s="43">
        <v>0</v>
      </c>
      <c r="N271" s="44">
        <v>361</v>
      </c>
      <c r="O271" s="44">
        <v>910</v>
      </c>
      <c r="P271" s="45">
        <v>1379</v>
      </c>
      <c r="Q271" s="46">
        <v>4.28</v>
      </c>
      <c r="R271" s="47">
        <v>5902.12</v>
      </c>
      <c r="S271" s="46">
        <v>1874831.59</v>
      </c>
      <c r="T271" s="48">
        <f t="shared" si="32"/>
        <v>15748.585356</v>
      </c>
      <c r="U271" s="49">
        <v>7.34</v>
      </c>
      <c r="V271" s="50" t="s">
        <v>45</v>
      </c>
      <c r="W271" s="51">
        <v>0</v>
      </c>
      <c r="X271" s="52">
        <v>0</v>
      </c>
      <c r="Y271" s="53">
        <f t="shared" si="34"/>
        <v>21658.045355999999</v>
      </c>
      <c r="Z271" s="105"/>
    </row>
    <row r="272" spans="1:26" x14ac:dyDescent="0.25">
      <c r="A272" s="79"/>
      <c r="B272" s="38">
        <v>80690</v>
      </c>
      <c r="C272" s="38" t="s">
        <v>790</v>
      </c>
      <c r="D272" s="38" t="s">
        <v>791</v>
      </c>
      <c r="E272" s="39">
        <v>45135</v>
      </c>
      <c r="F272" s="40" t="s">
        <v>44</v>
      </c>
      <c r="G272" s="38" t="s">
        <v>0</v>
      </c>
      <c r="H272" s="41" t="s">
        <v>48</v>
      </c>
      <c r="I272" s="42" t="s">
        <v>9</v>
      </c>
      <c r="J272" s="38" t="s">
        <v>10</v>
      </c>
      <c r="K272" s="43">
        <v>0</v>
      </c>
      <c r="L272" s="43">
        <v>0</v>
      </c>
      <c r="M272" s="43">
        <v>0</v>
      </c>
      <c r="N272" s="44">
        <v>199</v>
      </c>
      <c r="O272" s="44">
        <v>2416</v>
      </c>
      <c r="P272" s="45">
        <v>5861</v>
      </c>
      <c r="Q272" s="46">
        <v>1.44</v>
      </c>
      <c r="R272" s="47">
        <v>8439.84</v>
      </c>
      <c r="S272" s="46">
        <v>291113.83</v>
      </c>
      <c r="T272" s="48">
        <f t="shared" si="32"/>
        <v>2445.3561719999998</v>
      </c>
      <c r="U272" s="49">
        <v>7.34</v>
      </c>
      <c r="V272" s="50" t="s">
        <v>45</v>
      </c>
      <c r="W272" s="51">
        <v>0</v>
      </c>
      <c r="X272" s="52">
        <f t="shared" ref="X272:X273" si="36">P272*2.06</f>
        <v>12073.66</v>
      </c>
      <c r="Y272" s="53">
        <f t="shared" si="34"/>
        <v>22966.196172</v>
      </c>
      <c r="Z272" s="105"/>
    </row>
    <row r="273" spans="1:26" x14ac:dyDescent="0.25">
      <c r="A273" s="79"/>
      <c r="B273" s="38">
        <v>80689</v>
      </c>
      <c r="C273" s="38" t="s">
        <v>792</v>
      </c>
      <c r="D273" s="38" t="s">
        <v>793</v>
      </c>
      <c r="E273" s="39">
        <v>45135</v>
      </c>
      <c r="F273" s="40" t="s">
        <v>44</v>
      </c>
      <c r="G273" s="38" t="s">
        <v>0</v>
      </c>
      <c r="H273" s="41" t="s">
        <v>48</v>
      </c>
      <c r="I273" s="42" t="s">
        <v>9</v>
      </c>
      <c r="J273" s="38" t="s">
        <v>10</v>
      </c>
      <c r="K273" s="43">
        <v>0</v>
      </c>
      <c r="L273" s="43">
        <v>0</v>
      </c>
      <c r="M273" s="43">
        <v>0</v>
      </c>
      <c r="N273" s="44">
        <v>177</v>
      </c>
      <c r="O273" s="44">
        <v>2213</v>
      </c>
      <c r="P273" s="45">
        <v>5628</v>
      </c>
      <c r="Q273" s="46">
        <v>1.44</v>
      </c>
      <c r="R273" s="47">
        <v>8104.32</v>
      </c>
      <c r="S273" s="46">
        <v>242699.99</v>
      </c>
      <c r="T273" s="48">
        <f t="shared" si="32"/>
        <v>2038.6799159999998</v>
      </c>
      <c r="U273" s="49">
        <v>7.34</v>
      </c>
      <c r="V273" s="50" t="s">
        <v>45</v>
      </c>
      <c r="W273" s="51">
        <v>0</v>
      </c>
      <c r="X273" s="52">
        <f t="shared" si="36"/>
        <v>11593.68</v>
      </c>
      <c r="Y273" s="53">
        <f t="shared" si="34"/>
        <v>21744.019915999997</v>
      </c>
      <c r="Z273" s="105"/>
    </row>
    <row r="274" spans="1:26" x14ac:dyDescent="0.25">
      <c r="A274" s="79"/>
      <c r="B274" s="38">
        <v>80605</v>
      </c>
      <c r="C274" s="38" t="s">
        <v>794</v>
      </c>
      <c r="D274" s="38" t="s">
        <v>795</v>
      </c>
      <c r="E274" s="39">
        <v>45135</v>
      </c>
      <c r="F274" s="40" t="s">
        <v>44</v>
      </c>
      <c r="G274" s="38" t="s">
        <v>0</v>
      </c>
      <c r="H274" s="41" t="s">
        <v>95</v>
      </c>
      <c r="I274" s="42" t="s">
        <v>0</v>
      </c>
      <c r="J274" s="38" t="s">
        <v>3</v>
      </c>
      <c r="K274" s="43">
        <v>0.4</v>
      </c>
      <c r="L274" s="43">
        <v>0.48</v>
      </c>
      <c r="M274" s="43">
        <v>0.77</v>
      </c>
      <c r="N274" s="44">
        <v>9</v>
      </c>
      <c r="O274" s="44">
        <v>163</v>
      </c>
      <c r="P274" s="45">
        <v>399</v>
      </c>
      <c r="Q274" s="46">
        <v>0.93</v>
      </c>
      <c r="R274" s="47">
        <v>371.07</v>
      </c>
      <c r="S274" s="46">
        <v>34384.660000000003</v>
      </c>
      <c r="T274" s="48">
        <f t="shared" si="32"/>
        <v>288.83114399999999</v>
      </c>
      <c r="U274" s="49">
        <v>7.34</v>
      </c>
      <c r="V274" s="50" t="s">
        <v>45</v>
      </c>
      <c r="W274" s="51">
        <v>0</v>
      </c>
      <c r="X274" s="52">
        <v>0</v>
      </c>
      <c r="Y274" s="53">
        <f t="shared" si="34"/>
        <v>667.24114399999996</v>
      </c>
      <c r="Z274" s="105"/>
    </row>
    <row r="275" spans="1:26" x14ac:dyDescent="0.25">
      <c r="A275" s="79"/>
      <c r="B275" s="38">
        <v>80604</v>
      </c>
      <c r="C275" s="38" t="s">
        <v>796</v>
      </c>
      <c r="D275" s="38" t="s">
        <v>797</v>
      </c>
      <c r="E275" s="39">
        <v>45135</v>
      </c>
      <c r="F275" s="40" t="s">
        <v>44</v>
      </c>
      <c r="G275" s="38" t="s">
        <v>0</v>
      </c>
      <c r="H275" s="41" t="s">
        <v>86</v>
      </c>
      <c r="I275" s="42" t="s">
        <v>0</v>
      </c>
      <c r="J275" s="38" t="s">
        <v>3</v>
      </c>
      <c r="K275" s="43">
        <v>0</v>
      </c>
      <c r="L275" s="43">
        <v>0</v>
      </c>
      <c r="M275" s="43">
        <v>0</v>
      </c>
      <c r="N275" s="44">
        <v>87</v>
      </c>
      <c r="O275" s="44">
        <v>1846</v>
      </c>
      <c r="P275" s="45">
        <v>2707</v>
      </c>
      <c r="Q275" s="46">
        <v>0.93</v>
      </c>
      <c r="R275" s="47">
        <v>2517.5100000000002</v>
      </c>
      <c r="S275" s="46">
        <v>125166.33</v>
      </c>
      <c r="T275" s="48">
        <f t="shared" si="32"/>
        <v>1051.397172</v>
      </c>
      <c r="U275" s="49">
        <v>7.34</v>
      </c>
      <c r="V275" s="50" t="s">
        <v>45</v>
      </c>
      <c r="W275" s="51">
        <v>0</v>
      </c>
      <c r="X275" s="52">
        <v>0</v>
      </c>
      <c r="Y275" s="53">
        <f t="shared" si="34"/>
        <v>3576.2471720000003</v>
      </c>
      <c r="Z275" s="105"/>
    </row>
    <row r="276" spans="1:26" x14ac:dyDescent="0.25">
      <c r="A276" s="79"/>
      <c r="B276" s="38">
        <v>80598</v>
      </c>
      <c r="C276" s="38" t="s">
        <v>798</v>
      </c>
      <c r="D276" s="38" t="s">
        <v>799</v>
      </c>
      <c r="E276" s="39">
        <v>45135</v>
      </c>
      <c r="F276" s="40" t="s">
        <v>44</v>
      </c>
      <c r="G276" s="38" t="s">
        <v>0</v>
      </c>
      <c r="H276" s="41" t="s">
        <v>71</v>
      </c>
      <c r="I276" s="42" t="s">
        <v>9</v>
      </c>
      <c r="J276" s="38" t="s">
        <v>3</v>
      </c>
      <c r="K276" s="43">
        <v>0.28000000000000003</v>
      </c>
      <c r="L276" s="43">
        <v>0.13</v>
      </c>
      <c r="M276" s="43">
        <v>0.55000000000000004</v>
      </c>
      <c r="N276" s="44">
        <v>402</v>
      </c>
      <c r="O276" s="44">
        <v>1367</v>
      </c>
      <c r="P276" s="45">
        <v>2414</v>
      </c>
      <c r="Q276" s="46">
        <v>1.44</v>
      </c>
      <c r="R276" s="47">
        <v>3476.16</v>
      </c>
      <c r="S276" s="46">
        <v>1343999.94</v>
      </c>
      <c r="T276" s="48">
        <f t="shared" si="32"/>
        <v>11289.599495999999</v>
      </c>
      <c r="U276" s="49">
        <v>7.34</v>
      </c>
      <c r="V276" s="50" t="s">
        <v>45</v>
      </c>
      <c r="W276" s="51">
        <v>0</v>
      </c>
      <c r="X276" s="52">
        <v>0</v>
      </c>
      <c r="Y276" s="53">
        <f t="shared" si="34"/>
        <v>14773.099495999999</v>
      </c>
      <c r="Z276" s="105"/>
    </row>
    <row r="277" spans="1:26" x14ac:dyDescent="0.25">
      <c r="A277" s="79"/>
      <c r="B277" s="38">
        <v>80580</v>
      </c>
      <c r="C277" s="38" t="s">
        <v>800</v>
      </c>
      <c r="D277" s="38" t="s">
        <v>801</v>
      </c>
      <c r="E277" s="39">
        <v>45134</v>
      </c>
      <c r="F277" s="40" t="s">
        <v>44</v>
      </c>
      <c r="G277" s="38" t="s">
        <v>0</v>
      </c>
      <c r="H277" s="41" t="s">
        <v>49</v>
      </c>
      <c r="I277" s="42" t="s">
        <v>7</v>
      </c>
      <c r="J277" s="38" t="s">
        <v>10</v>
      </c>
      <c r="K277" s="43">
        <v>0</v>
      </c>
      <c r="L277" s="43">
        <v>0</v>
      </c>
      <c r="M277" s="43">
        <v>0</v>
      </c>
      <c r="N277" s="44">
        <v>115</v>
      </c>
      <c r="O277" s="44">
        <v>547</v>
      </c>
      <c r="P277" s="45">
        <v>770</v>
      </c>
      <c r="Q277" s="46">
        <v>4.03</v>
      </c>
      <c r="R277" s="47">
        <v>3103.1</v>
      </c>
      <c r="S277" s="46">
        <v>1408764.8</v>
      </c>
      <c r="T277" s="48">
        <f t="shared" si="32"/>
        <v>11833.624319999999</v>
      </c>
      <c r="U277" s="49">
        <v>7.34</v>
      </c>
      <c r="V277" s="50" t="s">
        <v>45</v>
      </c>
      <c r="W277" s="51">
        <v>0</v>
      </c>
      <c r="X277" s="52">
        <f>P277*2.06</f>
        <v>1586.2</v>
      </c>
      <c r="Y277" s="53">
        <f t="shared" si="34"/>
        <v>16530.264319999998</v>
      </c>
      <c r="Z277" s="105"/>
    </row>
    <row r="278" spans="1:26" x14ac:dyDescent="0.25">
      <c r="A278" s="79"/>
      <c r="B278" s="38">
        <v>80582</v>
      </c>
      <c r="C278" s="38" t="s">
        <v>802</v>
      </c>
      <c r="D278" s="38" t="s">
        <v>803</v>
      </c>
      <c r="E278" s="39">
        <v>45134</v>
      </c>
      <c r="F278" s="40" t="s">
        <v>44</v>
      </c>
      <c r="G278" s="38" t="s">
        <v>0</v>
      </c>
      <c r="H278" s="41" t="s">
        <v>68</v>
      </c>
      <c r="I278" s="42" t="s">
        <v>21</v>
      </c>
      <c r="J278" s="38" t="s">
        <v>3</v>
      </c>
      <c r="K278" s="43">
        <v>0</v>
      </c>
      <c r="L278" s="43">
        <v>0</v>
      </c>
      <c r="M278" s="43">
        <v>0</v>
      </c>
      <c r="N278" s="44">
        <v>95</v>
      </c>
      <c r="O278" s="44">
        <v>311</v>
      </c>
      <c r="P278" s="45">
        <v>613</v>
      </c>
      <c r="Q278" s="46">
        <v>3.57</v>
      </c>
      <c r="R278" s="47">
        <v>2188.41</v>
      </c>
      <c r="S278" s="46">
        <v>315839.99</v>
      </c>
      <c r="T278" s="48">
        <f t="shared" si="32"/>
        <v>2653.0559159999998</v>
      </c>
      <c r="U278" s="49">
        <v>7.34</v>
      </c>
      <c r="V278" s="50" t="s">
        <v>45</v>
      </c>
      <c r="W278" s="51">
        <v>0</v>
      </c>
      <c r="X278" s="52">
        <v>0</v>
      </c>
      <c r="Y278" s="53">
        <f t="shared" si="34"/>
        <v>4848.8059159999993</v>
      </c>
      <c r="Z278" s="105"/>
    </row>
    <row r="279" spans="1:26" x14ac:dyDescent="0.25">
      <c r="A279" s="79"/>
      <c r="B279" s="38">
        <v>80548</v>
      </c>
      <c r="C279" s="38" t="s">
        <v>804</v>
      </c>
      <c r="D279" s="38" t="s">
        <v>805</v>
      </c>
      <c r="E279" s="39">
        <v>45134</v>
      </c>
      <c r="F279" s="40" t="s">
        <v>44</v>
      </c>
      <c r="G279" s="38" t="s">
        <v>0</v>
      </c>
      <c r="H279" s="41" t="s">
        <v>78</v>
      </c>
      <c r="I279" s="42" t="s">
        <v>14</v>
      </c>
      <c r="J279" s="38" t="s">
        <v>10</v>
      </c>
      <c r="K279" s="43">
        <v>0</v>
      </c>
      <c r="L279" s="43">
        <v>0</v>
      </c>
      <c r="M279" s="43">
        <v>0</v>
      </c>
      <c r="N279" s="44">
        <v>629</v>
      </c>
      <c r="O279" s="44">
        <v>1724</v>
      </c>
      <c r="P279" s="45">
        <v>7599</v>
      </c>
      <c r="Q279" s="46">
        <v>4.05</v>
      </c>
      <c r="R279" s="47">
        <v>30775.95</v>
      </c>
      <c r="S279" s="46">
        <v>3164840.76</v>
      </c>
      <c r="T279" s="48">
        <f t="shared" si="32"/>
        <v>26584.662383999996</v>
      </c>
      <c r="U279" s="49">
        <v>7.34</v>
      </c>
      <c r="V279" s="50" t="s">
        <v>45</v>
      </c>
      <c r="W279" s="51">
        <v>0</v>
      </c>
      <c r="X279" s="52">
        <f>P279*2.06</f>
        <v>15653.94</v>
      </c>
      <c r="Y279" s="53">
        <f t="shared" si="34"/>
        <v>73021.892383999992</v>
      </c>
      <c r="Z279" s="105"/>
    </row>
    <row r="280" spans="1:26" x14ac:dyDescent="0.25">
      <c r="A280" s="79"/>
      <c r="B280" s="38">
        <v>80537</v>
      </c>
      <c r="C280" s="38" t="s">
        <v>806</v>
      </c>
      <c r="D280" s="38" t="s">
        <v>807</v>
      </c>
      <c r="E280" s="39">
        <v>45134</v>
      </c>
      <c r="F280" s="40" t="s">
        <v>44</v>
      </c>
      <c r="G280" s="38" t="s">
        <v>0</v>
      </c>
      <c r="H280" s="41" t="s">
        <v>67</v>
      </c>
      <c r="I280" s="42" t="s">
        <v>22</v>
      </c>
      <c r="J280" s="38" t="s">
        <v>3</v>
      </c>
      <c r="K280" s="43">
        <v>0</v>
      </c>
      <c r="L280" s="43">
        <v>0</v>
      </c>
      <c r="M280" s="43">
        <v>0</v>
      </c>
      <c r="N280" s="44">
        <v>96</v>
      </c>
      <c r="O280" s="44">
        <v>218</v>
      </c>
      <c r="P280" s="45">
        <v>391</v>
      </c>
      <c r="Q280" s="46">
        <v>4.18</v>
      </c>
      <c r="R280" s="47">
        <v>1634.38</v>
      </c>
      <c r="S280" s="46">
        <v>270740.02</v>
      </c>
      <c r="T280" s="48">
        <f t="shared" si="32"/>
        <v>2274.2161679999999</v>
      </c>
      <c r="U280" s="49">
        <v>7.34</v>
      </c>
      <c r="V280" s="50" t="s">
        <v>45</v>
      </c>
      <c r="W280" s="51">
        <v>0</v>
      </c>
      <c r="X280" s="52">
        <v>0</v>
      </c>
      <c r="Y280" s="53">
        <f t="shared" si="34"/>
        <v>3915.9361680000002</v>
      </c>
      <c r="Z280" s="105"/>
    </row>
    <row r="281" spans="1:26" x14ac:dyDescent="0.25">
      <c r="A281" s="79"/>
      <c r="B281" s="38">
        <v>80534</v>
      </c>
      <c r="C281" s="38" t="s">
        <v>808</v>
      </c>
      <c r="D281" s="38" t="s">
        <v>809</v>
      </c>
      <c r="E281" s="39">
        <v>45134</v>
      </c>
      <c r="F281" s="40" t="s">
        <v>44</v>
      </c>
      <c r="G281" s="38" t="s">
        <v>0</v>
      </c>
      <c r="H281" s="41" t="s">
        <v>67</v>
      </c>
      <c r="I281" s="42" t="s">
        <v>22</v>
      </c>
      <c r="J281" s="38" t="s">
        <v>3</v>
      </c>
      <c r="K281" s="43">
        <v>0.4</v>
      </c>
      <c r="L281" s="43">
        <v>0.44</v>
      </c>
      <c r="M281" s="43">
        <v>0.55000000000000004</v>
      </c>
      <c r="N281" s="44">
        <v>5</v>
      </c>
      <c r="O281" s="44">
        <v>32</v>
      </c>
      <c r="P281" s="45">
        <v>145</v>
      </c>
      <c r="Q281" s="46">
        <v>4.18</v>
      </c>
      <c r="R281" s="47">
        <v>606.1</v>
      </c>
      <c r="S281" s="46">
        <v>7193.24</v>
      </c>
      <c r="T281" s="48">
        <f t="shared" si="32"/>
        <v>60.423215999999996</v>
      </c>
      <c r="U281" s="49">
        <v>7.34</v>
      </c>
      <c r="V281" s="50" t="s">
        <v>45</v>
      </c>
      <c r="W281" s="51">
        <v>0</v>
      </c>
      <c r="X281" s="52">
        <v>0</v>
      </c>
      <c r="Y281" s="53">
        <f t="shared" si="34"/>
        <v>673.86321600000008</v>
      </c>
      <c r="Z281" s="105"/>
    </row>
    <row r="282" spans="1:26" x14ac:dyDescent="0.25">
      <c r="A282" s="79"/>
      <c r="B282" s="38">
        <v>80514</v>
      </c>
      <c r="C282" s="38" t="s">
        <v>810</v>
      </c>
      <c r="D282" s="38" t="s">
        <v>811</v>
      </c>
      <c r="E282" s="39">
        <v>45134</v>
      </c>
      <c r="F282" s="40" t="s">
        <v>44</v>
      </c>
      <c r="G282" s="38" t="s">
        <v>0</v>
      </c>
      <c r="H282" s="41" t="s">
        <v>100</v>
      </c>
      <c r="I282" s="42" t="s">
        <v>0</v>
      </c>
      <c r="J282" s="38" t="s">
        <v>10</v>
      </c>
      <c r="K282" s="43">
        <v>0.39</v>
      </c>
      <c r="L282" s="43">
        <v>0.5</v>
      </c>
      <c r="M282" s="43">
        <v>0.6</v>
      </c>
      <c r="N282" s="44">
        <v>25</v>
      </c>
      <c r="O282" s="44">
        <v>600</v>
      </c>
      <c r="P282" s="45">
        <v>878</v>
      </c>
      <c r="Q282" s="46">
        <v>0.93</v>
      </c>
      <c r="R282" s="47">
        <v>816.54</v>
      </c>
      <c r="S282" s="46">
        <v>32369.72</v>
      </c>
      <c r="T282" s="48">
        <f t="shared" si="32"/>
        <v>271.90564799999999</v>
      </c>
      <c r="U282" s="49">
        <v>7.34</v>
      </c>
      <c r="V282" s="50" t="s">
        <v>45</v>
      </c>
      <c r="W282" s="51">
        <v>0</v>
      </c>
      <c r="X282" s="52">
        <f t="shared" ref="X282:X286" si="37">P282*2.06</f>
        <v>1808.68</v>
      </c>
      <c r="Y282" s="53">
        <f t="shared" si="34"/>
        <v>2904.4656479999999</v>
      </c>
      <c r="Z282" s="105"/>
    </row>
    <row r="283" spans="1:26" x14ac:dyDescent="0.25">
      <c r="A283" s="79"/>
      <c r="B283" s="38">
        <v>80512</v>
      </c>
      <c r="C283" s="38" t="s">
        <v>812</v>
      </c>
      <c r="D283" s="38" t="s">
        <v>813</v>
      </c>
      <c r="E283" s="39">
        <v>45134</v>
      </c>
      <c r="F283" s="40" t="s">
        <v>44</v>
      </c>
      <c r="G283" s="38" t="s">
        <v>0</v>
      </c>
      <c r="H283" s="41" t="s">
        <v>174</v>
      </c>
      <c r="I283" s="42" t="s">
        <v>0</v>
      </c>
      <c r="J283" s="38" t="s">
        <v>10</v>
      </c>
      <c r="K283" s="43">
        <v>0.38</v>
      </c>
      <c r="L283" s="43">
        <v>0.3</v>
      </c>
      <c r="M283" s="43">
        <v>0.56999999999999995</v>
      </c>
      <c r="N283" s="44">
        <v>5</v>
      </c>
      <c r="O283" s="44">
        <v>54</v>
      </c>
      <c r="P283" s="45">
        <v>97</v>
      </c>
      <c r="Q283" s="46">
        <v>0.93</v>
      </c>
      <c r="R283" s="47">
        <v>90.21</v>
      </c>
      <c r="S283" s="46">
        <v>17384.39</v>
      </c>
      <c r="T283" s="48">
        <f t="shared" si="32"/>
        <v>146.028876</v>
      </c>
      <c r="U283" s="49">
        <v>7.34</v>
      </c>
      <c r="V283" s="50" t="s">
        <v>45</v>
      </c>
      <c r="W283" s="51">
        <v>0</v>
      </c>
      <c r="X283" s="52">
        <f t="shared" si="37"/>
        <v>199.82</v>
      </c>
      <c r="Y283" s="53">
        <f t="shared" si="34"/>
        <v>443.39887599999997</v>
      </c>
      <c r="Z283" s="105"/>
    </row>
    <row r="284" spans="1:26" x14ac:dyDescent="0.25">
      <c r="A284" s="79"/>
      <c r="B284" s="38">
        <v>80507</v>
      </c>
      <c r="C284" s="38" t="s">
        <v>814</v>
      </c>
      <c r="D284" s="38" t="s">
        <v>815</v>
      </c>
      <c r="E284" s="39">
        <v>45134</v>
      </c>
      <c r="F284" s="40" t="s">
        <v>44</v>
      </c>
      <c r="G284" s="38" t="s">
        <v>0</v>
      </c>
      <c r="H284" s="41" t="s">
        <v>114</v>
      </c>
      <c r="I284" s="42" t="s">
        <v>0</v>
      </c>
      <c r="J284" s="38" t="s">
        <v>10</v>
      </c>
      <c r="K284" s="43">
        <v>0</v>
      </c>
      <c r="L284" s="43">
        <v>0</v>
      </c>
      <c r="M284" s="43">
        <v>0</v>
      </c>
      <c r="N284" s="44">
        <v>18</v>
      </c>
      <c r="O284" s="44">
        <v>152</v>
      </c>
      <c r="P284" s="45">
        <v>382</v>
      </c>
      <c r="Q284" s="46">
        <v>0.93</v>
      </c>
      <c r="R284" s="47">
        <v>355.26</v>
      </c>
      <c r="S284" s="46">
        <v>18917.95</v>
      </c>
      <c r="T284" s="48">
        <f t="shared" si="32"/>
        <v>158.91077999999999</v>
      </c>
      <c r="U284" s="49">
        <v>7.34</v>
      </c>
      <c r="V284" s="50" t="s">
        <v>45</v>
      </c>
      <c r="W284" s="51">
        <v>0</v>
      </c>
      <c r="X284" s="52">
        <f t="shared" si="37"/>
        <v>786.92000000000007</v>
      </c>
      <c r="Y284" s="53">
        <f t="shared" si="34"/>
        <v>1308.4307800000001</v>
      </c>
      <c r="Z284" s="105"/>
    </row>
    <row r="285" spans="1:26" x14ac:dyDescent="0.25">
      <c r="A285" s="79"/>
      <c r="B285" s="38">
        <v>80509</v>
      </c>
      <c r="C285" s="38" t="s">
        <v>816</v>
      </c>
      <c r="D285" s="38" t="s">
        <v>817</v>
      </c>
      <c r="E285" s="39">
        <v>45134</v>
      </c>
      <c r="F285" s="40" t="s">
        <v>44</v>
      </c>
      <c r="G285" s="38" t="s">
        <v>0</v>
      </c>
      <c r="H285" s="41" t="s">
        <v>182</v>
      </c>
      <c r="I285" s="42" t="s">
        <v>0</v>
      </c>
      <c r="J285" s="38" t="s">
        <v>10</v>
      </c>
      <c r="K285" s="43">
        <v>0.38</v>
      </c>
      <c r="L285" s="43">
        <v>0.51</v>
      </c>
      <c r="M285" s="43">
        <v>0.6</v>
      </c>
      <c r="N285" s="44">
        <v>7</v>
      </c>
      <c r="O285" s="44">
        <v>168</v>
      </c>
      <c r="P285" s="45">
        <v>244</v>
      </c>
      <c r="Q285" s="46">
        <v>0.93</v>
      </c>
      <c r="R285" s="47">
        <v>226.92</v>
      </c>
      <c r="S285" s="46">
        <v>9063.52</v>
      </c>
      <c r="T285" s="48">
        <f t="shared" si="32"/>
        <v>76.133567999999997</v>
      </c>
      <c r="U285" s="49">
        <v>7.34</v>
      </c>
      <c r="V285" s="50" t="s">
        <v>45</v>
      </c>
      <c r="W285" s="51">
        <v>0</v>
      </c>
      <c r="X285" s="52">
        <f t="shared" si="37"/>
        <v>502.64</v>
      </c>
      <c r="Y285" s="53">
        <f t="shared" si="34"/>
        <v>813.03356799999995</v>
      </c>
      <c r="Z285" s="105"/>
    </row>
    <row r="286" spans="1:26" x14ac:dyDescent="0.25">
      <c r="A286" s="79"/>
      <c r="B286" s="38">
        <v>80508</v>
      </c>
      <c r="C286" s="38" t="s">
        <v>818</v>
      </c>
      <c r="D286" s="38" t="s">
        <v>819</v>
      </c>
      <c r="E286" s="39">
        <v>45134</v>
      </c>
      <c r="F286" s="40" t="s">
        <v>44</v>
      </c>
      <c r="G286" s="38" t="s">
        <v>0</v>
      </c>
      <c r="H286" s="41" t="s">
        <v>182</v>
      </c>
      <c r="I286" s="42" t="s">
        <v>0</v>
      </c>
      <c r="J286" s="38" t="s">
        <v>10</v>
      </c>
      <c r="K286" s="43">
        <v>0</v>
      </c>
      <c r="L286" s="43">
        <v>0</v>
      </c>
      <c r="M286" s="43">
        <v>0</v>
      </c>
      <c r="N286" s="44">
        <v>4</v>
      </c>
      <c r="O286" s="44">
        <v>28</v>
      </c>
      <c r="P286" s="45">
        <v>62</v>
      </c>
      <c r="Q286" s="46">
        <v>0.93</v>
      </c>
      <c r="R286" s="47">
        <v>57.66</v>
      </c>
      <c r="S286" s="46">
        <v>2616.59</v>
      </c>
      <c r="T286" s="48">
        <f t="shared" si="32"/>
        <v>21.979355999999999</v>
      </c>
      <c r="U286" s="49">
        <v>7.34</v>
      </c>
      <c r="V286" s="50" t="s">
        <v>45</v>
      </c>
      <c r="W286" s="51">
        <v>0</v>
      </c>
      <c r="X286" s="52">
        <f t="shared" si="37"/>
        <v>127.72</v>
      </c>
      <c r="Y286" s="53">
        <f t="shared" si="34"/>
        <v>214.69935599999999</v>
      </c>
      <c r="Z286" s="105"/>
    </row>
    <row r="287" spans="1:26" x14ac:dyDescent="0.25">
      <c r="A287" s="79"/>
      <c r="B287" s="38">
        <v>80440</v>
      </c>
      <c r="C287" s="38" t="s">
        <v>820</v>
      </c>
      <c r="D287" s="38" t="s">
        <v>821</v>
      </c>
      <c r="E287" s="39">
        <v>45133</v>
      </c>
      <c r="F287" s="40" t="s">
        <v>44</v>
      </c>
      <c r="G287" s="38" t="s">
        <v>0</v>
      </c>
      <c r="H287" s="41" t="s">
        <v>77</v>
      </c>
      <c r="I287" s="42" t="s">
        <v>23</v>
      </c>
      <c r="J287" s="38" t="s">
        <v>3</v>
      </c>
      <c r="K287" s="43">
        <v>0</v>
      </c>
      <c r="L287" s="43">
        <v>0</v>
      </c>
      <c r="M287" s="43">
        <v>0</v>
      </c>
      <c r="N287" s="44">
        <v>90</v>
      </c>
      <c r="O287" s="44">
        <v>266</v>
      </c>
      <c r="P287" s="45">
        <v>373</v>
      </c>
      <c r="Q287" s="46">
        <v>2.97</v>
      </c>
      <c r="R287" s="47">
        <v>1107.81</v>
      </c>
      <c r="S287" s="46">
        <v>309169.75</v>
      </c>
      <c r="T287" s="48">
        <f t="shared" si="32"/>
        <v>2597.0258999999996</v>
      </c>
      <c r="U287" s="49">
        <v>7.34</v>
      </c>
      <c r="V287" s="50" t="s">
        <v>45</v>
      </c>
      <c r="W287" s="51">
        <v>0</v>
      </c>
      <c r="X287" s="52">
        <v>0</v>
      </c>
      <c r="Y287" s="53">
        <f t="shared" si="34"/>
        <v>3712.1758999999997</v>
      </c>
      <c r="Z287" s="105"/>
    </row>
    <row r="288" spans="1:26" x14ac:dyDescent="0.25">
      <c r="A288" s="79"/>
      <c r="B288" s="38">
        <v>80332</v>
      </c>
      <c r="C288" s="38" t="s">
        <v>822</v>
      </c>
      <c r="D288" s="38" t="s">
        <v>823</v>
      </c>
      <c r="E288" s="39">
        <v>45132</v>
      </c>
      <c r="F288" s="40" t="s">
        <v>44</v>
      </c>
      <c r="G288" s="38" t="s">
        <v>0</v>
      </c>
      <c r="H288" s="41" t="s">
        <v>181</v>
      </c>
      <c r="I288" s="42" t="s">
        <v>0</v>
      </c>
      <c r="J288" s="38" t="s">
        <v>10</v>
      </c>
      <c r="K288" s="43">
        <v>0</v>
      </c>
      <c r="L288" s="43">
        <v>0</v>
      </c>
      <c r="M288" s="43">
        <v>0</v>
      </c>
      <c r="N288" s="44">
        <v>5</v>
      </c>
      <c r="O288" s="44">
        <v>41</v>
      </c>
      <c r="P288" s="45">
        <v>108</v>
      </c>
      <c r="Q288" s="46">
        <v>0.93</v>
      </c>
      <c r="R288" s="47">
        <v>100.44</v>
      </c>
      <c r="S288" s="46">
        <v>4322.49</v>
      </c>
      <c r="T288" s="48">
        <f t="shared" si="32"/>
        <v>36.308915999999996</v>
      </c>
      <c r="U288" s="49">
        <v>7.34</v>
      </c>
      <c r="V288" s="50" t="s">
        <v>45</v>
      </c>
      <c r="W288" s="51">
        <v>0</v>
      </c>
      <c r="X288" s="52">
        <f>P288*2.06</f>
        <v>222.48000000000002</v>
      </c>
      <c r="Y288" s="53">
        <f t="shared" si="34"/>
        <v>366.56891600000006</v>
      </c>
      <c r="Z288" s="105"/>
    </row>
    <row r="289" spans="1:26" x14ac:dyDescent="0.25">
      <c r="A289" s="79"/>
      <c r="B289" s="38">
        <v>80303</v>
      </c>
      <c r="C289" s="38" t="s">
        <v>824</v>
      </c>
      <c r="D289" s="38" t="s">
        <v>825</v>
      </c>
      <c r="E289" s="39">
        <v>45132</v>
      </c>
      <c r="F289" s="40" t="s">
        <v>44</v>
      </c>
      <c r="G289" s="38" t="s">
        <v>0</v>
      </c>
      <c r="H289" s="41" t="s">
        <v>84</v>
      </c>
      <c r="I289" s="42" t="s">
        <v>0</v>
      </c>
      <c r="J289" s="38" t="s">
        <v>3</v>
      </c>
      <c r="K289" s="43">
        <v>0</v>
      </c>
      <c r="L289" s="43">
        <v>0</v>
      </c>
      <c r="M289" s="43">
        <v>0</v>
      </c>
      <c r="N289" s="44">
        <v>1149</v>
      </c>
      <c r="O289" s="44">
        <v>3226</v>
      </c>
      <c r="P289" s="45">
        <v>8499</v>
      </c>
      <c r="Q289" s="46">
        <v>0.93</v>
      </c>
      <c r="R289" s="47">
        <v>7904.07</v>
      </c>
      <c r="S289" s="46">
        <v>6689660.04</v>
      </c>
      <c r="T289" s="48">
        <f t="shared" si="32"/>
        <v>56193.144335999998</v>
      </c>
      <c r="U289" s="49">
        <v>7.34</v>
      </c>
      <c r="V289" s="50" t="s">
        <v>45</v>
      </c>
      <c r="W289" s="51">
        <v>0</v>
      </c>
      <c r="X289" s="52">
        <v>0</v>
      </c>
      <c r="Y289" s="53">
        <f t="shared" si="34"/>
        <v>64104.554335999994</v>
      </c>
      <c r="Z289" s="105"/>
    </row>
    <row r="290" spans="1:26" x14ac:dyDescent="0.25">
      <c r="A290" s="79"/>
      <c r="B290" s="38">
        <v>80293</v>
      </c>
      <c r="C290" s="38" t="s">
        <v>826</v>
      </c>
      <c r="D290" s="38" t="s">
        <v>827</v>
      </c>
      <c r="E290" s="39">
        <v>45132</v>
      </c>
      <c r="F290" s="40" t="s">
        <v>44</v>
      </c>
      <c r="G290" s="38" t="s">
        <v>0</v>
      </c>
      <c r="H290" s="41" t="s">
        <v>63</v>
      </c>
      <c r="I290" s="42" t="s">
        <v>8</v>
      </c>
      <c r="J290" s="38" t="s">
        <v>10</v>
      </c>
      <c r="K290" s="43">
        <v>0</v>
      </c>
      <c r="L290" s="43">
        <v>0</v>
      </c>
      <c r="M290" s="43">
        <v>0</v>
      </c>
      <c r="N290" s="44">
        <v>726</v>
      </c>
      <c r="O290" s="44">
        <v>2225</v>
      </c>
      <c r="P290" s="45">
        <v>4235</v>
      </c>
      <c r="Q290" s="46">
        <v>4.3</v>
      </c>
      <c r="R290" s="47">
        <v>18210.5</v>
      </c>
      <c r="S290" s="46">
        <v>4267964.1900000004</v>
      </c>
      <c r="T290" s="48">
        <f t="shared" si="32"/>
        <v>35850.899195999998</v>
      </c>
      <c r="U290" s="49">
        <v>7.34</v>
      </c>
      <c r="V290" s="50" t="s">
        <v>45</v>
      </c>
      <c r="W290" s="51">
        <v>0</v>
      </c>
      <c r="X290" s="52">
        <f t="shared" ref="X290:X292" si="38">P290*2.06</f>
        <v>8724.1</v>
      </c>
      <c r="Y290" s="53">
        <f t="shared" si="34"/>
        <v>62792.839195999994</v>
      </c>
      <c r="Z290" s="105"/>
    </row>
    <row r="291" spans="1:26" x14ac:dyDescent="0.25">
      <c r="A291" s="79"/>
      <c r="B291" s="38">
        <v>80292</v>
      </c>
      <c r="C291" s="38" t="s">
        <v>828</v>
      </c>
      <c r="D291" s="38" t="s">
        <v>829</v>
      </c>
      <c r="E291" s="39">
        <v>45132</v>
      </c>
      <c r="F291" s="40" t="s">
        <v>44</v>
      </c>
      <c r="G291" s="38" t="s">
        <v>0</v>
      </c>
      <c r="H291" s="41" t="s">
        <v>63</v>
      </c>
      <c r="I291" s="42" t="s">
        <v>8</v>
      </c>
      <c r="J291" s="38" t="s">
        <v>10</v>
      </c>
      <c r="K291" s="43">
        <v>0</v>
      </c>
      <c r="L291" s="43">
        <v>0</v>
      </c>
      <c r="M291" s="43">
        <v>0</v>
      </c>
      <c r="N291" s="44">
        <v>252</v>
      </c>
      <c r="O291" s="44">
        <v>3106</v>
      </c>
      <c r="P291" s="45">
        <v>6386</v>
      </c>
      <c r="Q291" s="46">
        <v>4.3</v>
      </c>
      <c r="R291" s="47">
        <v>27459.8</v>
      </c>
      <c r="S291" s="46">
        <v>383880.28</v>
      </c>
      <c r="T291" s="48">
        <f t="shared" si="32"/>
        <v>3224.5943520000001</v>
      </c>
      <c r="U291" s="49">
        <v>7.34</v>
      </c>
      <c r="V291" s="50" t="s">
        <v>45</v>
      </c>
      <c r="W291" s="51">
        <v>0</v>
      </c>
      <c r="X291" s="52">
        <f t="shared" si="38"/>
        <v>13155.16</v>
      </c>
      <c r="Y291" s="53">
        <f t="shared" si="34"/>
        <v>43846.894352000003</v>
      </c>
      <c r="Z291" s="105"/>
    </row>
    <row r="292" spans="1:26" x14ac:dyDescent="0.25">
      <c r="A292" s="79"/>
      <c r="B292" s="38">
        <v>80253</v>
      </c>
      <c r="C292" s="38" t="s">
        <v>830</v>
      </c>
      <c r="D292" s="38" t="s">
        <v>831</v>
      </c>
      <c r="E292" s="39">
        <v>45132</v>
      </c>
      <c r="F292" s="40" t="s">
        <v>44</v>
      </c>
      <c r="G292" s="38" t="s">
        <v>0</v>
      </c>
      <c r="H292" s="41" t="s">
        <v>50</v>
      </c>
      <c r="I292" s="42" t="s">
        <v>15</v>
      </c>
      <c r="J292" s="38" t="s">
        <v>10</v>
      </c>
      <c r="K292" s="43">
        <v>0</v>
      </c>
      <c r="L292" s="43">
        <v>0</v>
      </c>
      <c r="M292" s="43">
        <v>0</v>
      </c>
      <c r="N292" s="44">
        <v>1097</v>
      </c>
      <c r="O292" s="44">
        <v>3058</v>
      </c>
      <c r="P292" s="45">
        <v>6232</v>
      </c>
      <c r="Q292" s="46">
        <v>1.69</v>
      </c>
      <c r="R292" s="47">
        <v>10532.08</v>
      </c>
      <c r="S292" s="46">
        <v>5561567.8700000001</v>
      </c>
      <c r="T292" s="48">
        <f t="shared" si="32"/>
        <v>46717.170107999998</v>
      </c>
      <c r="U292" s="49">
        <v>7.34</v>
      </c>
      <c r="V292" s="50" t="s">
        <v>45</v>
      </c>
      <c r="W292" s="51">
        <v>0</v>
      </c>
      <c r="X292" s="52">
        <f t="shared" si="38"/>
        <v>12837.92</v>
      </c>
      <c r="Y292" s="53">
        <f t="shared" si="34"/>
        <v>70094.510108000002</v>
      </c>
      <c r="Z292" s="105"/>
    </row>
    <row r="293" spans="1:26" x14ac:dyDescent="0.25">
      <c r="A293" s="79"/>
      <c r="B293" s="38">
        <v>80280</v>
      </c>
      <c r="C293" s="38" t="s">
        <v>832</v>
      </c>
      <c r="D293" s="38" t="s">
        <v>833</v>
      </c>
      <c r="E293" s="39">
        <v>45132</v>
      </c>
      <c r="F293" s="40" t="s">
        <v>44</v>
      </c>
      <c r="G293" s="38" t="s">
        <v>0</v>
      </c>
      <c r="H293" s="41" t="s">
        <v>57</v>
      </c>
      <c r="I293" s="42" t="s">
        <v>12</v>
      </c>
      <c r="J293" s="38" t="s">
        <v>3</v>
      </c>
      <c r="K293" s="43">
        <v>0</v>
      </c>
      <c r="L293" s="43">
        <v>0</v>
      </c>
      <c r="M293" s="43">
        <v>0</v>
      </c>
      <c r="N293" s="44">
        <v>370</v>
      </c>
      <c r="O293" s="44">
        <v>985</v>
      </c>
      <c r="P293" s="45">
        <v>1577</v>
      </c>
      <c r="Q293" s="46">
        <v>2.86</v>
      </c>
      <c r="R293" s="47">
        <v>4510.22</v>
      </c>
      <c r="S293" s="46">
        <v>2228798.39</v>
      </c>
      <c r="T293" s="48">
        <f t="shared" si="32"/>
        <v>18721.906476</v>
      </c>
      <c r="U293" s="49">
        <v>7.34</v>
      </c>
      <c r="V293" s="50" t="s">
        <v>45</v>
      </c>
      <c r="W293" s="51">
        <v>0</v>
      </c>
      <c r="X293" s="52">
        <v>0</v>
      </c>
      <c r="Y293" s="53">
        <f t="shared" si="34"/>
        <v>23239.466476000001</v>
      </c>
      <c r="Z293" s="105"/>
    </row>
    <row r="294" spans="1:26" x14ac:dyDescent="0.25">
      <c r="A294" s="79"/>
      <c r="B294" s="38">
        <v>80281</v>
      </c>
      <c r="C294" s="38" t="s">
        <v>834</v>
      </c>
      <c r="D294" s="38" t="s">
        <v>835</v>
      </c>
      <c r="E294" s="39">
        <v>45132</v>
      </c>
      <c r="F294" s="40" t="s">
        <v>44</v>
      </c>
      <c r="G294" s="38" t="s">
        <v>0</v>
      </c>
      <c r="H294" s="41" t="s">
        <v>57</v>
      </c>
      <c r="I294" s="42" t="s">
        <v>12</v>
      </c>
      <c r="J294" s="38" t="s">
        <v>3</v>
      </c>
      <c r="K294" s="43">
        <v>0</v>
      </c>
      <c r="L294" s="43">
        <v>0</v>
      </c>
      <c r="M294" s="43">
        <v>0</v>
      </c>
      <c r="N294" s="44">
        <v>29</v>
      </c>
      <c r="O294" s="44">
        <v>139</v>
      </c>
      <c r="P294" s="45">
        <v>144</v>
      </c>
      <c r="Q294" s="46">
        <v>2.86</v>
      </c>
      <c r="R294" s="47">
        <v>411.84</v>
      </c>
      <c r="S294" s="46">
        <v>333384.21999999997</v>
      </c>
      <c r="T294" s="48">
        <f t="shared" si="32"/>
        <v>2800.4274479999995</v>
      </c>
      <c r="U294" s="49">
        <v>7.34</v>
      </c>
      <c r="V294" s="50" t="s">
        <v>45</v>
      </c>
      <c r="W294" s="51">
        <v>0</v>
      </c>
      <c r="X294" s="52">
        <v>0</v>
      </c>
      <c r="Y294" s="53">
        <f t="shared" si="34"/>
        <v>3219.6074479999997</v>
      </c>
      <c r="Z294" s="105"/>
    </row>
    <row r="295" spans="1:26" x14ac:dyDescent="0.25">
      <c r="A295" s="79"/>
      <c r="B295" s="38">
        <v>80274</v>
      </c>
      <c r="C295" s="38" t="s">
        <v>836</v>
      </c>
      <c r="D295" s="38" t="s">
        <v>837</v>
      </c>
      <c r="E295" s="39">
        <v>45132</v>
      </c>
      <c r="F295" s="40" t="s">
        <v>44</v>
      </c>
      <c r="G295" s="38" t="s">
        <v>0</v>
      </c>
      <c r="H295" s="41" t="s">
        <v>65</v>
      </c>
      <c r="I295" s="42" t="s">
        <v>25</v>
      </c>
      <c r="J295" s="38" t="s">
        <v>3</v>
      </c>
      <c r="K295" s="43">
        <v>0</v>
      </c>
      <c r="L295" s="43">
        <v>0</v>
      </c>
      <c r="M295" s="43">
        <v>0</v>
      </c>
      <c r="N295" s="44">
        <v>50</v>
      </c>
      <c r="O295" s="44">
        <v>113</v>
      </c>
      <c r="P295" s="45">
        <v>210</v>
      </c>
      <c r="Q295" s="46">
        <v>4.88</v>
      </c>
      <c r="R295" s="47">
        <v>1024.8</v>
      </c>
      <c r="S295" s="46">
        <v>132452.89000000001</v>
      </c>
      <c r="T295" s="48">
        <f t="shared" si="32"/>
        <v>1112.604276</v>
      </c>
      <c r="U295" s="49">
        <v>7.34</v>
      </c>
      <c r="V295" s="50" t="s">
        <v>45</v>
      </c>
      <c r="W295" s="51">
        <v>0</v>
      </c>
      <c r="X295" s="52">
        <v>0</v>
      </c>
      <c r="Y295" s="53">
        <f t="shared" si="34"/>
        <v>2144.7442760000004</v>
      </c>
      <c r="Z295" s="105"/>
    </row>
    <row r="296" spans="1:26" x14ac:dyDescent="0.25">
      <c r="A296" s="79"/>
      <c r="B296" s="38">
        <v>80271</v>
      </c>
      <c r="C296" s="38" t="s">
        <v>838</v>
      </c>
      <c r="D296" s="38" t="s">
        <v>839</v>
      </c>
      <c r="E296" s="39">
        <v>45132</v>
      </c>
      <c r="F296" s="40" t="s">
        <v>44</v>
      </c>
      <c r="G296" s="38" t="s">
        <v>0</v>
      </c>
      <c r="H296" s="41" t="s">
        <v>65</v>
      </c>
      <c r="I296" s="42" t="s">
        <v>25</v>
      </c>
      <c r="J296" s="38" t="s">
        <v>3</v>
      </c>
      <c r="K296" s="43">
        <v>0</v>
      </c>
      <c r="L296" s="43">
        <v>0</v>
      </c>
      <c r="M296" s="43">
        <v>0</v>
      </c>
      <c r="N296" s="44">
        <v>14</v>
      </c>
      <c r="O296" s="44">
        <v>181</v>
      </c>
      <c r="P296" s="45">
        <v>285</v>
      </c>
      <c r="Q296" s="46">
        <v>4.88</v>
      </c>
      <c r="R296" s="47">
        <v>1390.8</v>
      </c>
      <c r="S296" s="46">
        <v>17951.349999999999</v>
      </c>
      <c r="T296" s="48">
        <f t="shared" si="32"/>
        <v>150.79133999999999</v>
      </c>
      <c r="U296" s="49">
        <v>7.34</v>
      </c>
      <c r="V296" s="50" t="s">
        <v>45</v>
      </c>
      <c r="W296" s="51">
        <v>0</v>
      </c>
      <c r="X296" s="52">
        <v>0</v>
      </c>
      <c r="Y296" s="53">
        <f t="shared" si="34"/>
        <v>1548.9313399999999</v>
      </c>
      <c r="Z296" s="105"/>
    </row>
    <row r="297" spans="1:26" x14ac:dyDescent="0.25">
      <c r="A297" s="79"/>
      <c r="B297" s="38">
        <v>80270</v>
      </c>
      <c r="C297" s="38" t="s">
        <v>840</v>
      </c>
      <c r="D297" s="38" t="s">
        <v>841</v>
      </c>
      <c r="E297" s="39">
        <v>45132</v>
      </c>
      <c r="F297" s="40" t="s">
        <v>44</v>
      </c>
      <c r="G297" s="38" t="s">
        <v>0</v>
      </c>
      <c r="H297" s="41" t="s">
        <v>65</v>
      </c>
      <c r="I297" s="42" t="s">
        <v>25</v>
      </c>
      <c r="J297" s="38" t="s">
        <v>3</v>
      </c>
      <c r="K297" s="43">
        <v>0</v>
      </c>
      <c r="L297" s="43">
        <v>0</v>
      </c>
      <c r="M297" s="43">
        <v>0</v>
      </c>
      <c r="N297" s="44">
        <v>56</v>
      </c>
      <c r="O297" s="44">
        <v>711</v>
      </c>
      <c r="P297" s="45">
        <v>1910</v>
      </c>
      <c r="Q297" s="46">
        <v>4.88</v>
      </c>
      <c r="R297" s="47">
        <v>9320.7999999999993</v>
      </c>
      <c r="S297" s="46">
        <v>76827.56</v>
      </c>
      <c r="T297" s="48">
        <f t="shared" si="32"/>
        <v>645.35150399999998</v>
      </c>
      <c r="U297" s="49">
        <v>7.34</v>
      </c>
      <c r="V297" s="50" t="s">
        <v>45</v>
      </c>
      <c r="W297" s="51">
        <v>0</v>
      </c>
      <c r="X297" s="52">
        <v>0</v>
      </c>
      <c r="Y297" s="53">
        <f t="shared" si="34"/>
        <v>9973.4915039999996</v>
      </c>
      <c r="Z297" s="105"/>
    </row>
    <row r="298" spans="1:26" x14ac:dyDescent="0.25">
      <c r="A298" s="79"/>
      <c r="B298" s="38">
        <v>80275</v>
      </c>
      <c r="C298" s="38" t="s">
        <v>842</v>
      </c>
      <c r="D298" s="38" t="s">
        <v>843</v>
      </c>
      <c r="E298" s="39">
        <v>45132</v>
      </c>
      <c r="F298" s="40" t="s">
        <v>44</v>
      </c>
      <c r="G298" s="38" t="s">
        <v>0</v>
      </c>
      <c r="H298" s="41" t="s">
        <v>53</v>
      </c>
      <c r="I298" s="42" t="s">
        <v>28</v>
      </c>
      <c r="J298" s="38" t="s">
        <v>3</v>
      </c>
      <c r="K298" s="43">
        <v>0</v>
      </c>
      <c r="L298" s="43">
        <v>0</v>
      </c>
      <c r="M298" s="43">
        <v>0</v>
      </c>
      <c r="N298" s="44">
        <v>86</v>
      </c>
      <c r="O298" s="44">
        <v>1070</v>
      </c>
      <c r="P298" s="45">
        <v>1899</v>
      </c>
      <c r="Q298" s="46">
        <v>4.6100000000000003</v>
      </c>
      <c r="R298" s="47">
        <v>8754.39</v>
      </c>
      <c r="S298" s="46">
        <v>147985.87</v>
      </c>
      <c r="T298" s="48">
        <f t="shared" si="32"/>
        <v>1243.0813079999998</v>
      </c>
      <c r="U298" s="49">
        <v>7.34</v>
      </c>
      <c r="V298" s="50" t="s">
        <v>45</v>
      </c>
      <c r="W298" s="51">
        <v>0</v>
      </c>
      <c r="X298" s="52">
        <v>0</v>
      </c>
      <c r="Y298" s="53">
        <f t="shared" si="34"/>
        <v>10004.811308</v>
      </c>
      <c r="Z298" s="105"/>
    </row>
    <row r="299" spans="1:26" x14ac:dyDescent="0.25">
      <c r="A299" s="79"/>
      <c r="B299" s="38">
        <v>80282</v>
      </c>
      <c r="C299" s="38" t="s">
        <v>844</v>
      </c>
      <c r="D299" s="38" t="s">
        <v>845</v>
      </c>
      <c r="E299" s="39">
        <v>45132</v>
      </c>
      <c r="F299" s="40" t="s">
        <v>44</v>
      </c>
      <c r="G299" s="38" t="s">
        <v>0</v>
      </c>
      <c r="H299" s="41" t="s">
        <v>57</v>
      </c>
      <c r="I299" s="42" t="s">
        <v>12</v>
      </c>
      <c r="J299" s="38" t="s">
        <v>3</v>
      </c>
      <c r="K299" s="43">
        <v>0</v>
      </c>
      <c r="L299" s="43">
        <v>0</v>
      </c>
      <c r="M299" s="43">
        <v>0</v>
      </c>
      <c r="N299" s="44">
        <v>11</v>
      </c>
      <c r="O299" s="44">
        <v>116</v>
      </c>
      <c r="P299" s="45">
        <v>281</v>
      </c>
      <c r="Q299" s="46">
        <v>2.86</v>
      </c>
      <c r="R299" s="47">
        <v>803.66</v>
      </c>
      <c r="S299" s="46">
        <v>11664.21</v>
      </c>
      <c r="T299" s="48">
        <f t="shared" si="32"/>
        <v>97.97936399999999</v>
      </c>
      <c r="U299" s="49">
        <v>7.34</v>
      </c>
      <c r="V299" s="50" t="s">
        <v>45</v>
      </c>
      <c r="W299" s="51">
        <v>0</v>
      </c>
      <c r="X299" s="52">
        <v>0</v>
      </c>
      <c r="Y299" s="53">
        <f t="shared" si="34"/>
        <v>908.97936400000003</v>
      </c>
      <c r="Z299" s="105"/>
    </row>
    <row r="300" spans="1:26" x14ac:dyDescent="0.25">
      <c r="A300" s="79"/>
      <c r="B300" s="38">
        <v>80277</v>
      </c>
      <c r="C300" s="38" t="s">
        <v>846</v>
      </c>
      <c r="D300" s="38" t="s">
        <v>847</v>
      </c>
      <c r="E300" s="39">
        <v>45132</v>
      </c>
      <c r="F300" s="40" t="s">
        <v>44</v>
      </c>
      <c r="G300" s="38" t="s">
        <v>0</v>
      </c>
      <c r="H300" s="41" t="s">
        <v>848</v>
      </c>
      <c r="I300" s="42" t="s">
        <v>12</v>
      </c>
      <c r="J300" s="38" t="s">
        <v>10</v>
      </c>
      <c r="K300" s="43">
        <v>0</v>
      </c>
      <c r="L300" s="43">
        <v>0</v>
      </c>
      <c r="M300" s="43">
        <v>0</v>
      </c>
      <c r="N300" s="44">
        <v>3</v>
      </c>
      <c r="O300" s="44">
        <v>21</v>
      </c>
      <c r="P300" s="45">
        <v>56</v>
      </c>
      <c r="Q300" s="46">
        <v>2.86</v>
      </c>
      <c r="R300" s="47">
        <v>160.16</v>
      </c>
      <c r="S300" s="46">
        <v>2129.48</v>
      </c>
      <c r="T300" s="48">
        <f t="shared" si="32"/>
        <v>17.887632</v>
      </c>
      <c r="U300" s="49">
        <v>7.34</v>
      </c>
      <c r="V300" s="50" t="s">
        <v>45</v>
      </c>
      <c r="W300" s="51">
        <v>0</v>
      </c>
      <c r="X300" s="52">
        <f>P300*2.06</f>
        <v>115.36</v>
      </c>
      <c r="Y300" s="53">
        <f t="shared" si="34"/>
        <v>300.74763200000001</v>
      </c>
      <c r="Z300" s="105"/>
    </row>
    <row r="301" spans="1:26" x14ac:dyDescent="0.25">
      <c r="A301" s="79"/>
      <c r="B301" s="38">
        <v>80286</v>
      </c>
      <c r="C301" s="38" t="s">
        <v>849</v>
      </c>
      <c r="D301" s="38" t="s">
        <v>850</v>
      </c>
      <c r="E301" s="39">
        <v>45132</v>
      </c>
      <c r="F301" s="40" t="s">
        <v>44</v>
      </c>
      <c r="G301" s="38" t="s">
        <v>0</v>
      </c>
      <c r="H301" s="41" t="s">
        <v>58</v>
      </c>
      <c r="I301" s="42" t="s">
        <v>17</v>
      </c>
      <c r="J301" s="38" t="s">
        <v>3</v>
      </c>
      <c r="K301" s="43">
        <v>0</v>
      </c>
      <c r="L301" s="43">
        <v>0</v>
      </c>
      <c r="M301" s="43">
        <v>0</v>
      </c>
      <c r="N301" s="44">
        <v>4</v>
      </c>
      <c r="O301" s="44">
        <v>20</v>
      </c>
      <c r="P301" s="45">
        <v>45</v>
      </c>
      <c r="Q301" s="46">
        <v>3.46</v>
      </c>
      <c r="R301" s="47">
        <v>155.69999999999999</v>
      </c>
      <c r="S301" s="46">
        <v>1999.3</v>
      </c>
      <c r="T301" s="48">
        <f t="shared" si="32"/>
        <v>16.794119999999999</v>
      </c>
      <c r="U301" s="49">
        <v>7.34</v>
      </c>
      <c r="V301" s="50" t="s">
        <v>45</v>
      </c>
      <c r="W301" s="51">
        <v>0</v>
      </c>
      <c r="X301" s="52">
        <v>0</v>
      </c>
      <c r="Y301" s="53">
        <f t="shared" si="34"/>
        <v>179.83411999999998</v>
      </c>
      <c r="Z301" s="105"/>
    </row>
    <row r="302" spans="1:26" x14ac:dyDescent="0.25">
      <c r="A302" s="79"/>
      <c r="B302" s="38">
        <v>80284</v>
      </c>
      <c r="C302" s="38" t="s">
        <v>851</v>
      </c>
      <c r="D302" s="38" t="s">
        <v>852</v>
      </c>
      <c r="E302" s="39">
        <v>45132</v>
      </c>
      <c r="F302" s="40" t="s">
        <v>44</v>
      </c>
      <c r="G302" s="38" t="s">
        <v>0</v>
      </c>
      <c r="H302" s="41" t="s">
        <v>58</v>
      </c>
      <c r="I302" s="42" t="s">
        <v>17</v>
      </c>
      <c r="J302" s="38" t="s">
        <v>3</v>
      </c>
      <c r="K302" s="43">
        <v>0</v>
      </c>
      <c r="L302" s="43">
        <v>0</v>
      </c>
      <c r="M302" s="43">
        <v>0</v>
      </c>
      <c r="N302" s="44">
        <v>20</v>
      </c>
      <c r="O302" s="44">
        <v>175</v>
      </c>
      <c r="P302" s="45">
        <v>572</v>
      </c>
      <c r="Q302" s="46">
        <v>3.46</v>
      </c>
      <c r="R302" s="47">
        <v>1979.12</v>
      </c>
      <c r="S302" s="46">
        <v>50855.98</v>
      </c>
      <c r="T302" s="48">
        <f t="shared" si="32"/>
        <v>427.19023199999998</v>
      </c>
      <c r="U302" s="49">
        <v>7.34</v>
      </c>
      <c r="V302" s="50" t="s">
        <v>45</v>
      </c>
      <c r="W302" s="51">
        <v>0</v>
      </c>
      <c r="X302" s="52">
        <v>0</v>
      </c>
      <c r="Y302" s="53">
        <f t="shared" si="34"/>
        <v>2413.650232</v>
      </c>
      <c r="Z302" s="105"/>
    </row>
    <row r="303" spans="1:26" x14ac:dyDescent="0.25">
      <c r="A303" s="79"/>
      <c r="B303" s="38">
        <v>80285</v>
      </c>
      <c r="C303" s="38" t="s">
        <v>853</v>
      </c>
      <c r="D303" s="38" t="s">
        <v>854</v>
      </c>
      <c r="E303" s="39">
        <v>45132</v>
      </c>
      <c r="F303" s="40" t="s">
        <v>44</v>
      </c>
      <c r="G303" s="38" t="s">
        <v>0</v>
      </c>
      <c r="H303" s="41" t="s">
        <v>58</v>
      </c>
      <c r="I303" s="42" t="s">
        <v>17</v>
      </c>
      <c r="J303" s="38" t="s">
        <v>3</v>
      </c>
      <c r="K303" s="43">
        <v>0</v>
      </c>
      <c r="L303" s="43">
        <v>0</v>
      </c>
      <c r="M303" s="43">
        <v>0</v>
      </c>
      <c r="N303" s="44">
        <v>44</v>
      </c>
      <c r="O303" s="44">
        <v>469</v>
      </c>
      <c r="P303" s="45">
        <v>1175</v>
      </c>
      <c r="Q303" s="46">
        <v>3.46</v>
      </c>
      <c r="R303" s="47">
        <v>4065.5</v>
      </c>
      <c r="S303" s="46">
        <v>61065.33</v>
      </c>
      <c r="T303" s="48">
        <f t="shared" si="32"/>
        <v>512.94877199999996</v>
      </c>
      <c r="U303" s="49">
        <v>7.34</v>
      </c>
      <c r="V303" s="50" t="s">
        <v>45</v>
      </c>
      <c r="W303" s="51">
        <v>0</v>
      </c>
      <c r="X303" s="52">
        <v>0</v>
      </c>
      <c r="Y303" s="53">
        <f t="shared" si="34"/>
        <v>4585.7887719999999</v>
      </c>
      <c r="Z303" s="105"/>
    </row>
    <row r="304" spans="1:26" x14ac:dyDescent="0.25">
      <c r="A304" s="79"/>
      <c r="B304" s="38">
        <v>80273</v>
      </c>
      <c r="C304" s="38" t="s">
        <v>855</v>
      </c>
      <c r="D304" s="38" t="s">
        <v>856</v>
      </c>
      <c r="E304" s="39">
        <v>45132</v>
      </c>
      <c r="F304" s="40" t="s">
        <v>44</v>
      </c>
      <c r="G304" s="38" t="s">
        <v>0</v>
      </c>
      <c r="H304" s="41" t="s">
        <v>65</v>
      </c>
      <c r="I304" s="42" t="s">
        <v>25</v>
      </c>
      <c r="J304" s="38" t="s">
        <v>3</v>
      </c>
      <c r="K304" s="43">
        <v>0</v>
      </c>
      <c r="L304" s="43">
        <v>0</v>
      </c>
      <c r="M304" s="43">
        <v>0</v>
      </c>
      <c r="N304" s="44">
        <v>41</v>
      </c>
      <c r="O304" s="44">
        <v>104</v>
      </c>
      <c r="P304" s="45">
        <v>212</v>
      </c>
      <c r="Q304" s="46">
        <v>4.88</v>
      </c>
      <c r="R304" s="47">
        <v>1034.56</v>
      </c>
      <c r="S304" s="46">
        <v>260518.95</v>
      </c>
      <c r="T304" s="48">
        <f t="shared" si="32"/>
        <v>2188.3591799999999</v>
      </c>
      <c r="U304" s="49">
        <v>7.34</v>
      </c>
      <c r="V304" s="50" t="s">
        <v>45</v>
      </c>
      <c r="W304" s="51">
        <v>0</v>
      </c>
      <c r="X304" s="52">
        <v>0</v>
      </c>
      <c r="Y304" s="53">
        <f t="shared" si="34"/>
        <v>3230.25918</v>
      </c>
      <c r="Z304" s="105"/>
    </row>
    <row r="305" spans="1:26" x14ac:dyDescent="0.25">
      <c r="A305" s="79"/>
      <c r="B305" s="38">
        <v>80207</v>
      </c>
      <c r="C305" s="38" t="s">
        <v>857</v>
      </c>
      <c r="D305" s="38" t="s">
        <v>858</v>
      </c>
      <c r="E305" s="39">
        <v>45132</v>
      </c>
      <c r="F305" s="40" t="s">
        <v>44</v>
      </c>
      <c r="G305" s="38" t="s">
        <v>0</v>
      </c>
      <c r="H305" s="41" t="s">
        <v>47</v>
      </c>
      <c r="I305" s="42" t="s">
        <v>16</v>
      </c>
      <c r="J305" s="38" t="s">
        <v>10</v>
      </c>
      <c r="K305" s="43">
        <v>0</v>
      </c>
      <c r="L305" s="43">
        <v>0</v>
      </c>
      <c r="M305" s="43">
        <v>0</v>
      </c>
      <c r="N305" s="44">
        <v>108</v>
      </c>
      <c r="O305" s="44">
        <v>1258</v>
      </c>
      <c r="P305" s="45">
        <v>3139</v>
      </c>
      <c r="Q305" s="46">
        <v>1.72</v>
      </c>
      <c r="R305" s="47">
        <v>5399.08</v>
      </c>
      <c r="S305" s="46">
        <v>168563.79</v>
      </c>
      <c r="T305" s="48">
        <f t="shared" si="32"/>
        <v>1415.9358359999999</v>
      </c>
      <c r="U305" s="49">
        <v>7.34</v>
      </c>
      <c r="V305" s="50" t="s">
        <v>45</v>
      </c>
      <c r="W305" s="51">
        <v>0</v>
      </c>
      <c r="X305" s="52">
        <f>P305*2.06</f>
        <v>6466.34</v>
      </c>
      <c r="Y305" s="53">
        <f t="shared" si="34"/>
        <v>13288.695835999999</v>
      </c>
      <c r="Z305" s="105"/>
    </row>
    <row r="306" spans="1:26" x14ac:dyDescent="0.25">
      <c r="A306" s="79"/>
      <c r="B306" s="38">
        <v>80204</v>
      </c>
      <c r="C306" s="38" t="s">
        <v>859</v>
      </c>
      <c r="D306" s="38" t="s">
        <v>860</v>
      </c>
      <c r="E306" s="39">
        <v>45132</v>
      </c>
      <c r="F306" s="40" t="s">
        <v>44</v>
      </c>
      <c r="G306" s="38" t="s">
        <v>0</v>
      </c>
      <c r="H306" s="41" t="s">
        <v>46</v>
      </c>
      <c r="I306" s="42" t="s">
        <v>11</v>
      </c>
      <c r="J306" s="38" t="s">
        <v>3</v>
      </c>
      <c r="K306" s="43">
        <v>0</v>
      </c>
      <c r="L306" s="43">
        <v>0</v>
      </c>
      <c r="M306" s="43">
        <v>0</v>
      </c>
      <c r="N306" s="44">
        <v>1059</v>
      </c>
      <c r="O306" s="44">
        <v>2814</v>
      </c>
      <c r="P306" s="45">
        <v>12600</v>
      </c>
      <c r="Q306" s="46">
        <v>1.36</v>
      </c>
      <c r="R306" s="47">
        <v>17136</v>
      </c>
      <c r="S306" s="46">
        <v>5511915.4400000004</v>
      </c>
      <c r="T306" s="48">
        <f t="shared" si="32"/>
        <v>46300.089696000003</v>
      </c>
      <c r="U306" s="49">
        <v>7.34</v>
      </c>
      <c r="V306" s="50" t="s">
        <v>45</v>
      </c>
      <c r="W306" s="51">
        <v>0</v>
      </c>
      <c r="X306" s="52">
        <v>0</v>
      </c>
      <c r="Y306" s="53">
        <f t="shared" si="34"/>
        <v>63443.429695999999</v>
      </c>
      <c r="Z306" s="105"/>
    </row>
    <row r="307" spans="1:26" x14ac:dyDescent="0.25">
      <c r="A307" s="79"/>
      <c r="B307" s="38">
        <v>80255</v>
      </c>
      <c r="C307" s="38" t="s">
        <v>861</v>
      </c>
      <c r="D307" s="38" t="s">
        <v>862</v>
      </c>
      <c r="E307" s="39">
        <v>45127</v>
      </c>
      <c r="F307" s="40" t="s">
        <v>44</v>
      </c>
      <c r="G307" s="38" t="s">
        <v>0</v>
      </c>
      <c r="H307" s="41" t="s">
        <v>50</v>
      </c>
      <c r="I307" s="42" t="s">
        <v>15</v>
      </c>
      <c r="J307" s="38" t="s">
        <v>10</v>
      </c>
      <c r="K307" s="43">
        <v>0</v>
      </c>
      <c r="L307" s="43">
        <v>0</v>
      </c>
      <c r="M307" s="43">
        <v>0</v>
      </c>
      <c r="N307" s="44">
        <v>92</v>
      </c>
      <c r="O307" s="44">
        <v>477</v>
      </c>
      <c r="P307" s="45">
        <v>647</v>
      </c>
      <c r="Q307" s="46">
        <v>1.69</v>
      </c>
      <c r="R307" s="47">
        <v>1093.43</v>
      </c>
      <c r="S307" s="46">
        <v>1078737.58</v>
      </c>
      <c r="T307" s="48">
        <f t="shared" si="32"/>
        <v>9061.3956720000006</v>
      </c>
      <c r="U307" s="49">
        <v>7.34</v>
      </c>
      <c r="V307" s="50" t="s">
        <v>45</v>
      </c>
      <c r="W307" s="51">
        <v>0</v>
      </c>
      <c r="X307" s="52">
        <f>P307*2.06</f>
        <v>1332.82</v>
      </c>
      <c r="Y307" s="53">
        <f t="shared" si="34"/>
        <v>11494.985672000001</v>
      </c>
      <c r="Z307" s="105"/>
    </row>
    <row r="308" spans="1:26" x14ac:dyDescent="0.25">
      <c r="A308" s="79"/>
      <c r="B308" s="38">
        <v>80203</v>
      </c>
      <c r="C308" s="38" t="s">
        <v>863</v>
      </c>
      <c r="D308" s="38" t="s">
        <v>864</v>
      </c>
      <c r="E308" s="39">
        <v>45132</v>
      </c>
      <c r="F308" s="40" t="s">
        <v>44</v>
      </c>
      <c r="G308" s="38" t="s">
        <v>0</v>
      </c>
      <c r="H308" s="41" t="s">
        <v>46</v>
      </c>
      <c r="I308" s="42" t="s">
        <v>11</v>
      </c>
      <c r="J308" s="38" t="s">
        <v>3</v>
      </c>
      <c r="K308" s="43">
        <v>0</v>
      </c>
      <c r="L308" s="43">
        <v>0</v>
      </c>
      <c r="M308" s="43">
        <v>0</v>
      </c>
      <c r="N308" s="44">
        <v>168</v>
      </c>
      <c r="O308" s="44">
        <v>740</v>
      </c>
      <c r="P308" s="45">
        <v>769</v>
      </c>
      <c r="Q308" s="46">
        <v>1.36</v>
      </c>
      <c r="R308" s="47">
        <v>1045.8399999999999</v>
      </c>
      <c r="S308" s="46">
        <v>2019555.98</v>
      </c>
      <c r="T308" s="48">
        <f t="shared" si="32"/>
        <v>16964.270231999999</v>
      </c>
      <c r="U308" s="49">
        <v>7.34</v>
      </c>
      <c r="V308" s="50" t="s">
        <v>45</v>
      </c>
      <c r="W308" s="51">
        <v>0</v>
      </c>
      <c r="X308" s="52">
        <v>0</v>
      </c>
      <c r="Y308" s="53">
        <f t="shared" si="34"/>
        <v>18017.450231999999</v>
      </c>
      <c r="Z308" s="105"/>
    </row>
    <row r="309" spans="1:26" x14ac:dyDescent="0.25">
      <c r="A309" s="79"/>
      <c r="B309" s="38">
        <v>79633</v>
      </c>
      <c r="C309" s="38" t="s">
        <v>865</v>
      </c>
      <c r="D309" s="38" t="s">
        <v>866</v>
      </c>
      <c r="E309" s="39">
        <v>45128</v>
      </c>
      <c r="F309" s="40" t="s">
        <v>44</v>
      </c>
      <c r="G309" s="38" t="s">
        <v>0</v>
      </c>
      <c r="H309" s="41" t="s">
        <v>84</v>
      </c>
      <c r="I309" s="42" t="s">
        <v>0</v>
      </c>
      <c r="J309" s="38" t="s">
        <v>3</v>
      </c>
      <c r="K309" s="43">
        <v>0</v>
      </c>
      <c r="L309" s="43">
        <v>0</v>
      </c>
      <c r="M309" s="43">
        <v>0</v>
      </c>
      <c r="N309" s="44">
        <v>185</v>
      </c>
      <c r="O309" s="44">
        <v>895</v>
      </c>
      <c r="P309" s="45">
        <v>1239</v>
      </c>
      <c r="Q309" s="46">
        <v>0.93</v>
      </c>
      <c r="R309" s="47">
        <v>1152.27</v>
      </c>
      <c r="S309" s="46">
        <v>2082632.86</v>
      </c>
      <c r="T309" s="48">
        <f t="shared" si="32"/>
        <v>17494.116023999999</v>
      </c>
      <c r="U309" s="49">
        <v>7.34</v>
      </c>
      <c r="V309" s="50" t="s">
        <v>45</v>
      </c>
      <c r="W309" s="51">
        <v>0</v>
      </c>
      <c r="X309" s="52">
        <v>0</v>
      </c>
      <c r="Y309" s="53">
        <f t="shared" si="34"/>
        <v>18653.726024</v>
      </c>
      <c r="Z309" s="105"/>
    </row>
    <row r="310" spans="1:26" x14ac:dyDescent="0.25">
      <c r="A310" s="79"/>
      <c r="B310" s="38">
        <v>79992</v>
      </c>
      <c r="C310" s="38" t="s">
        <v>867</v>
      </c>
      <c r="D310" s="38" t="s">
        <v>868</v>
      </c>
      <c r="E310" s="39">
        <v>45131</v>
      </c>
      <c r="F310" s="40" t="s">
        <v>44</v>
      </c>
      <c r="G310" s="38" t="s">
        <v>0</v>
      </c>
      <c r="H310" s="41" t="s">
        <v>71</v>
      </c>
      <c r="I310" s="42" t="s">
        <v>9</v>
      </c>
      <c r="J310" s="38" t="s">
        <v>3</v>
      </c>
      <c r="K310" s="43">
        <v>0</v>
      </c>
      <c r="L310" s="43">
        <v>0</v>
      </c>
      <c r="M310" s="43">
        <v>0</v>
      </c>
      <c r="N310" s="44">
        <v>71</v>
      </c>
      <c r="O310" s="44">
        <v>376</v>
      </c>
      <c r="P310" s="45">
        <v>451</v>
      </c>
      <c r="Q310" s="46">
        <v>1.44</v>
      </c>
      <c r="R310" s="47">
        <v>649.44000000000005</v>
      </c>
      <c r="S310" s="46">
        <v>748285.14</v>
      </c>
      <c r="T310" s="48">
        <f t="shared" si="32"/>
        <v>6285.5951759999998</v>
      </c>
      <c r="U310" s="49">
        <v>7.34</v>
      </c>
      <c r="V310" s="50" t="s">
        <v>45</v>
      </c>
      <c r="W310" s="51">
        <v>0</v>
      </c>
      <c r="X310" s="52">
        <v>0</v>
      </c>
      <c r="Y310" s="53">
        <f t="shared" si="34"/>
        <v>6942.3751759999996</v>
      </c>
      <c r="Z310" s="105"/>
    </row>
    <row r="311" spans="1:26" x14ac:dyDescent="0.25">
      <c r="A311" s="79"/>
      <c r="B311" s="38">
        <v>80288</v>
      </c>
      <c r="C311" s="38" t="s">
        <v>869</v>
      </c>
      <c r="D311" s="38" t="s">
        <v>870</v>
      </c>
      <c r="E311" s="39">
        <v>45132</v>
      </c>
      <c r="F311" s="40" t="s">
        <v>44</v>
      </c>
      <c r="G311" s="38" t="s">
        <v>0</v>
      </c>
      <c r="H311" s="41" t="s">
        <v>58</v>
      </c>
      <c r="I311" s="42" t="s">
        <v>17</v>
      </c>
      <c r="J311" s="38" t="s">
        <v>3</v>
      </c>
      <c r="K311" s="43">
        <v>0</v>
      </c>
      <c r="L311" s="43">
        <v>0</v>
      </c>
      <c r="M311" s="43">
        <v>0</v>
      </c>
      <c r="N311" s="44">
        <v>25</v>
      </c>
      <c r="O311" s="44">
        <v>121</v>
      </c>
      <c r="P311" s="45">
        <v>133</v>
      </c>
      <c r="Q311" s="46">
        <v>3.46</v>
      </c>
      <c r="R311" s="47">
        <v>460.18</v>
      </c>
      <c r="S311" s="46">
        <v>269285.95</v>
      </c>
      <c r="T311" s="48">
        <f t="shared" si="32"/>
        <v>2262.00198</v>
      </c>
      <c r="U311" s="49">
        <v>7.34</v>
      </c>
      <c r="V311" s="50" t="s">
        <v>45</v>
      </c>
      <c r="W311" s="51">
        <v>0</v>
      </c>
      <c r="X311" s="52">
        <v>0</v>
      </c>
      <c r="Y311" s="53">
        <f t="shared" si="34"/>
        <v>2729.52198</v>
      </c>
      <c r="Z311" s="105"/>
    </row>
    <row r="312" spans="1:26" x14ac:dyDescent="0.25">
      <c r="A312" s="79"/>
      <c r="B312" s="38">
        <v>80202</v>
      </c>
      <c r="C312" s="38" t="s">
        <v>871</v>
      </c>
      <c r="D312" s="38" t="s">
        <v>872</v>
      </c>
      <c r="E312" s="39">
        <v>45132</v>
      </c>
      <c r="F312" s="40" t="s">
        <v>44</v>
      </c>
      <c r="G312" s="38" t="s">
        <v>0</v>
      </c>
      <c r="H312" s="41" t="s">
        <v>46</v>
      </c>
      <c r="I312" s="42" t="s">
        <v>11</v>
      </c>
      <c r="J312" s="38" t="s">
        <v>3</v>
      </c>
      <c r="K312" s="43">
        <v>0</v>
      </c>
      <c r="L312" s="43">
        <v>0</v>
      </c>
      <c r="M312" s="43">
        <v>0</v>
      </c>
      <c r="N312" s="44">
        <v>2</v>
      </c>
      <c r="O312" s="44">
        <v>6</v>
      </c>
      <c r="P312" s="45">
        <v>25</v>
      </c>
      <c r="Q312" s="46">
        <v>1.36</v>
      </c>
      <c r="R312" s="47">
        <v>44.47</v>
      </c>
      <c r="S312" s="46">
        <v>31119.71</v>
      </c>
      <c r="T312" s="48">
        <f t="shared" si="32"/>
        <v>261.40556399999997</v>
      </c>
      <c r="U312" s="49">
        <v>7.34</v>
      </c>
      <c r="V312" s="50" t="s">
        <v>45</v>
      </c>
      <c r="W312" s="51">
        <v>0</v>
      </c>
      <c r="X312" s="52">
        <v>0</v>
      </c>
      <c r="Y312" s="53">
        <f t="shared" si="34"/>
        <v>313.21556399999992</v>
      </c>
      <c r="Z312" s="105"/>
    </row>
    <row r="313" spans="1:26" x14ac:dyDescent="0.25">
      <c r="A313" s="79"/>
      <c r="B313" s="38">
        <v>80195</v>
      </c>
      <c r="C313" s="38" t="s">
        <v>873</v>
      </c>
      <c r="D313" s="38" t="s">
        <v>874</v>
      </c>
      <c r="E313" s="39">
        <v>45132</v>
      </c>
      <c r="F313" s="40" t="s">
        <v>44</v>
      </c>
      <c r="G313" s="38" t="s">
        <v>0</v>
      </c>
      <c r="H313" s="41" t="s">
        <v>55</v>
      </c>
      <c r="I313" s="42" t="s">
        <v>18</v>
      </c>
      <c r="J313" s="38" t="s">
        <v>3</v>
      </c>
      <c r="K313" s="43">
        <v>0</v>
      </c>
      <c r="L313" s="43">
        <v>0</v>
      </c>
      <c r="M313" s="43">
        <v>0</v>
      </c>
      <c r="N313" s="44">
        <v>328</v>
      </c>
      <c r="O313" s="44">
        <v>1065</v>
      </c>
      <c r="P313" s="45">
        <v>1724</v>
      </c>
      <c r="Q313" s="46">
        <v>1.83</v>
      </c>
      <c r="R313" s="47">
        <v>3154.92</v>
      </c>
      <c r="S313" s="46">
        <v>1883864.08</v>
      </c>
      <c r="T313" s="48">
        <f t="shared" si="32"/>
        <v>15824.458272</v>
      </c>
      <c r="U313" s="49">
        <v>7.34</v>
      </c>
      <c r="V313" s="50" t="s">
        <v>45</v>
      </c>
      <c r="W313" s="51">
        <v>0</v>
      </c>
      <c r="X313" s="52">
        <v>0</v>
      </c>
      <c r="Y313" s="53">
        <f t="shared" si="34"/>
        <v>18986.718272000002</v>
      </c>
      <c r="Z313" s="105"/>
    </row>
    <row r="314" spans="1:26" x14ac:dyDescent="0.25">
      <c r="A314" s="79"/>
      <c r="B314" s="38">
        <v>80196</v>
      </c>
      <c r="C314" s="38" t="s">
        <v>875</v>
      </c>
      <c r="D314" s="38" t="s">
        <v>876</v>
      </c>
      <c r="E314" s="39">
        <v>45132</v>
      </c>
      <c r="F314" s="40" t="s">
        <v>44</v>
      </c>
      <c r="G314" s="38" t="s">
        <v>0</v>
      </c>
      <c r="H314" s="41" t="s">
        <v>55</v>
      </c>
      <c r="I314" s="42" t="s">
        <v>18</v>
      </c>
      <c r="J314" s="38" t="s">
        <v>3</v>
      </c>
      <c r="K314" s="43">
        <v>0</v>
      </c>
      <c r="L314" s="43">
        <v>0</v>
      </c>
      <c r="M314" s="43">
        <v>0</v>
      </c>
      <c r="N314" s="44">
        <v>66</v>
      </c>
      <c r="O314" s="44">
        <v>781</v>
      </c>
      <c r="P314" s="45">
        <v>1678</v>
      </c>
      <c r="Q314" s="46">
        <v>1.83</v>
      </c>
      <c r="R314" s="47">
        <v>3070.74</v>
      </c>
      <c r="S314" s="46">
        <v>109903.67999999999</v>
      </c>
      <c r="T314" s="48">
        <f t="shared" si="32"/>
        <v>923.19091199999991</v>
      </c>
      <c r="U314" s="49">
        <v>7.34</v>
      </c>
      <c r="V314" s="50" t="s">
        <v>45</v>
      </c>
      <c r="W314" s="51">
        <v>0</v>
      </c>
      <c r="X314" s="52">
        <v>0</v>
      </c>
      <c r="Y314" s="53">
        <f t="shared" si="34"/>
        <v>4001.270912</v>
      </c>
      <c r="Z314" s="105"/>
    </row>
    <row r="315" spans="1:26" x14ac:dyDescent="0.25">
      <c r="A315" s="79"/>
      <c r="B315" s="38">
        <v>80194</v>
      </c>
      <c r="C315" s="38" t="s">
        <v>877</v>
      </c>
      <c r="D315" s="38" t="s">
        <v>878</v>
      </c>
      <c r="E315" s="39">
        <v>45132</v>
      </c>
      <c r="F315" s="40" t="s">
        <v>44</v>
      </c>
      <c r="G315" s="38" t="s">
        <v>0</v>
      </c>
      <c r="H315" s="41" t="s">
        <v>55</v>
      </c>
      <c r="I315" s="42" t="s">
        <v>18</v>
      </c>
      <c r="J315" s="38" t="s">
        <v>3</v>
      </c>
      <c r="K315" s="43">
        <v>0</v>
      </c>
      <c r="L315" s="43">
        <v>0</v>
      </c>
      <c r="M315" s="43">
        <v>0</v>
      </c>
      <c r="N315" s="44">
        <v>12</v>
      </c>
      <c r="O315" s="44">
        <v>152</v>
      </c>
      <c r="P315" s="45">
        <v>281</v>
      </c>
      <c r="Q315" s="46">
        <v>1.83</v>
      </c>
      <c r="R315" s="47">
        <v>514.23</v>
      </c>
      <c r="S315" s="46">
        <v>13906.89</v>
      </c>
      <c r="T315" s="48">
        <f t="shared" si="32"/>
        <v>116.81787599999998</v>
      </c>
      <c r="U315" s="49">
        <v>7.34</v>
      </c>
      <c r="V315" s="50" t="s">
        <v>45</v>
      </c>
      <c r="W315" s="51">
        <v>0</v>
      </c>
      <c r="X315" s="52">
        <v>0</v>
      </c>
      <c r="Y315" s="53">
        <f t="shared" si="34"/>
        <v>638.38787600000001</v>
      </c>
      <c r="Z315" s="105"/>
    </row>
    <row r="316" spans="1:26" x14ac:dyDescent="0.25">
      <c r="A316" s="79"/>
      <c r="B316" s="38">
        <v>79631</v>
      </c>
      <c r="C316" s="38" t="s">
        <v>879</v>
      </c>
      <c r="D316" s="38" t="s">
        <v>880</v>
      </c>
      <c r="E316" s="39">
        <v>45128</v>
      </c>
      <c r="F316" s="40" t="s">
        <v>44</v>
      </c>
      <c r="G316" s="38" t="s">
        <v>0</v>
      </c>
      <c r="H316" s="41" t="s">
        <v>109</v>
      </c>
      <c r="I316" s="42" t="s">
        <v>0</v>
      </c>
      <c r="J316" s="38" t="s">
        <v>10</v>
      </c>
      <c r="K316" s="43">
        <v>0</v>
      </c>
      <c r="L316" s="43">
        <v>0</v>
      </c>
      <c r="M316" s="43">
        <v>0</v>
      </c>
      <c r="N316" s="44">
        <v>11</v>
      </c>
      <c r="O316" s="44">
        <v>80</v>
      </c>
      <c r="P316" s="45">
        <v>234</v>
      </c>
      <c r="Q316" s="46">
        <v>0.93</v>
      </c>
      <c r="R316" s="47">
        <v>217.62</v>
      </c>
      <c r="S316" s="46">
        <v>10300.33</v>
      </c>
      <c r="T316" s="48">
        <f t="shared" si="32"/>
        <v>86.522771999999989</v>
      </c>
      <c r="U316" s="49">
        <v>7.34</v>
      </c>
      <c r="V316" s="50" t="s">
        <v>45</v>
      </c>
      <c r="W316" s="51">
        <v>0</v>
      </c>
      <c r="X316" s="52">
        <f t="shared" ref="X316:X318" si="39">P316*2.06</f>
        <v>482.04</v>
      </c>
      <c r="Y316" s="53">
        <f t="shared" si="34"/>
        <v>793.52277200000003</v>
      </c>
      <c r="Z316" s="105"/>
    </row>
    <row r="317" spans="1:26" x14ac:dyDescent="0.25">
      <c r="A317" s="79"/>
      <c r="B317" s="38">
        <v>79630</v>
      </c>
      <c r="C317" s="38" t="s">
        <v>881</v>
      </c>
      <c r="D317" s="38" t="s">
        <v>882</v>
      </c>
      <c r="E317" s="39">
        <v>45128</v>
      </c>
      <c r="F317" s="40" t="s">
        <v>44</v>
      </c>
      <c r="G317" s="38" t="s">
        <v>0</v>
      </c>
      <c r="H317" s="41" t="s">
        <v>164</v>
      </c>
      <c r="I317" s="42" t="s">
        <v>0</v>
      </c>
      <c r="J317" s="38" t="s">
        <v>10</v>
      </c>
      <c r="K317" s="43">
        <v>0</v>
      </c>
      <c r="L317" s="43">
        <v>0</v>
      </c>
      <c r="M317" s="43">
        <v>0</v>
      </c>
      <c r="N317" s="44">
        <v>7</v>
      </c>
      <c r="O317" s="44">
        <v>60</v>
      </c>
      <c r="P317" s="45">
        <v>152</v>
      </c>
      <c r="Q317" s="46">
        <v>0.93</v>
      </c>
      <c r="R317" s="47">
        <v>141.36000000000001</v>
      </c>
      <c r="S317" s="46">
        <v>13743.05</v>
      </c>
      <c r="T317" s="48">
        <f t="shared" si="32"/>
        <v>115.44161999999999</v>
      </c>
      <c r="U317" s="49">
        <v>7.34</v>
      </c>
      <c r="V317" s="50" t="s">
        <v>45</v>
      </c>
      <c r="W317" s="51">
        <v>0</v>
      </c>
      <c r="X317" s="52">
        <f t="shared" si="39"/>
        <v>313.12</v>
      </c>
      <c r="Y317" s="53">
        <f t="shared" si="34"/>
        <v>577.26161999999999</v>
      </c>
      <c r="Z317" s="105"/>
    </row>
    <row r="318" spans="1:26" x14ac:dyDescent="0.25">
      <c r="A318" s="79"/>
      <c r="B318" s="38">
        <v>80137</v>
      </c>
      <c r="C318" s="38" t="s">
        <v>883</v>
      </c>
      <c r="D318" s="38" t="s">
        <v>884</v>
      </c>
      <c r="E318" s="39">
        <v>45132</v>
      </c>
      <c r="F318" s="40" t="s">
        <v>44</v>
      </c>
      <c r="G318" s="38" t="s">
        <v>0</v>
      </c>
      <c r="H318" s="41" t="s">
        <v>85</v>
      </c>
      <c r="I318" s="42" t="s">
        <v>0</v>
      </c>
      <c r="J318" s="38" t="s">
        <v>10</v>
      </c>
      <c r="K318" s="43">
        <v>0</v>
      </c>
      <c r="L318" s="43">
        <v>0</v>
      </c>
      <c r="M318" s="43">
        <v>0</v>
      </c>
      <c r="N318" s="44">
        <v>17</v>
      </c>
      <c r="O318" s="44">
        <v>164</v>
      </c>
      <c r="P318" s="45">
        <v>338</v>
      </c>
      <c r="Q318" s="46">
        <v>0.93</v>
      </c>
      <c r="R318" s="47">
        <v>314.33999999999997</v>
      </c>
      <c r="S318" s="46">
        <v>21825.17</v>
      </c>
      <c r="T318" s="48">
        <f t="shared" si="32"/>
        <v>183.33142799999996</v>
      </c>
      <c r="U318" s="49">
        <v>7.34</v>
      </c>
      <c r="V318" s="50" t="s">
        <v>45</v>
      </c>
      <c r="W318" s="51">
        <v>0</v>
      </c>
      <c r="X318" s="52">
        <f t="shared" si="39"/>
        <v>696.28</v>
      </c>
      <c r="Y318" s="53">
        <f t="shared" si="34"/>
        <v>1201.291428</v>
      </c>
      <c r="Z318" s="105"/>
    </row>
    <row r="319" spans="1:26" x14ac:dyDescent="0.25">
      <c r="A319" s="79"/>
      <c r="B319" s="38">
        <v>80257</v>
      </c>
      <c r="C319" s="38" t="s">
        <v>885</v>
      </c>
      <c r="D319" s="38" t="s">
        <v>886</v>
      </c>
      <c r="E319" s="39">
        <v>45132</v>
      </c>
      <c r="F319" s="40" t="s">
        <v>44</v>
      </c>
      <c r="G319" s="38" t="s">
        <v>0</v>
      </c>
      <c r="H319" s="41" t="s">
        <v>58</v>
      </c>
      <c r="I319" s="42" t="s">
        <v>17</v>
      </c>
      <c r="J319" s="38" t="s">
        <v>3</v>
      </c>
      <c r="K319" s="43">
        <v>0</v>
      </c>
      <c r="L319" s="43">
        <v>0</v>
      </c>
      <c r="M319" s="43">
        <v>0</v>
      </c>
      <c r="N319" s="44">
        <v>203</v>
      </c>
      <c r="O319" s="44">
        <v>562</v>
      </c>
      <c r="P319" s="45">
        <v>1124</v>
      </c>
      <c r="Q319" s="46">
        <v>3.46</v>
      </c>
      <c r="R319" s="47">
        <v>3889.04</v>
      </c>
      <c r="S319" s="46">
        <v>1214988.99</v>
      </c>
      <c r="T319" s="48">
        <f t="shared" si="32"/>
        <v>10205.907515999999</v>
      </c>
      <c r="U319" s="49">
        <v>7.34</v>
      </c>
      <c r="V319" s="50" t="s">
        <v>45</v>
      </c>
      <c r="W319" s="51">
        <v>0</v>
      </c>
      <c r="X319" s="52">
        <v>0</v>
      </c>
      <c r="Y319" s="53">
        <f t="shared" si="34"/>
        <v>14102.287516</v>
      </c>
      <c r="Z319" s="105"/>
    </row>
    <row r="320" spans="1:26" x14ac:dyDescent="0.25">
      <c r="A320" s="79"/>
      <c r="B320" s="38">
        <v>79637</v>
      </c>
      <c r="C320" s="38" t="s">
        <v>887</v>
      </c>
      <c r="D320" s="38" t="s">
        <v>888</v>
      </c>
      <c r="E320" s="39">
        <v>45128</v>
      </c>
      <c r="F320" s="40" t="s">
        <v>44</v>
      </c>
      <c r="G320" s="38" t="s">
        <v>0</v>
      </c>
      <c r="H320" s="41" t="s">
        <v>84</v>
      </c>
      <c r="I320" s="42" t="s">
        <v>0</v>
      </c>
      <c r="J320" s="38" t="s">
        <v>3</v>
      </c>
      <c r="K320" s="43">
        <v>0</v>
      </c>
      <c r="L320" s="43">
        <v>0</v>
      </c>
      <c r="M320" s="43">
        <v>0</v>
      </c>
      <c r="N320" s="44">
        <v>29</v>
      </c>
      <c r="O320" s="44">
        <v>64</v>
      </c>
      <c r="P320" s="45">
        <v>129</v>
      </c>
      <c r="Q320" s="46">
        <v>0.93</v>
      </c>
      <c r="R320" s="47">
        <v>119.97</v>
      </c>
      <c r="S320" s="46">
        <v>197253.53</v>
      </c>
      <c r="T320" s="48">
        <f t="shared" si="32"/>
        <v>1656.9296519999998</v>
      </c>
      <c r="U320" s="49">
        <v>7.34</v>
      </c>
      <c r="V320" s="50" t="s">
        <v>45</v>
      </c>
      <c r="W320" s="51">
        <v>0</v>
      </c>
      <c r="X320" s="52">
        <v>0</v>
      </c>
      <c r="Y320" s="53">
        <f t="shared" si="34"/>
        <v>1784.2396519999998</v>
      </c>
      <c r="Z320" s="105"/>
    </row>
    <row r="321" spans="1:26" x14ac:dyDescent="0.25">
      <c r="A321" s="79"/>
      <c r="B321" s="38">
        <v>79632</v>
      </c>
      <c r="C321" s="38" t="s">
        <v>889</v>
      </c>
      <c r="D321" s="38" t="s">
        <v>890</v>
      </c>
      <c r="E321" s="39">
        <v>45128</v>
      </c>
      <c r="F321" s="40" t="s">
        <v>44</v>
      </c>
      <c r="G321" s="38" t="s">
        <v>0</v>
      </c>
      <c r="H321" s="41" t="s">
        <v>84</v>
      </c>
      <c r="I321" s="42" t="s">
        <v>0</v>
      </c>
      <c r="J321" s="38" t="s">
        <v>3</v>
      </c>
      <c r="K321" s="43">
        <v>0</v>
      </c>
      <c r="L321" s="43">
        <v>0</v>
      </c>
      <c r="M321" s="43">
        <v>0</v>
      </c>
      <c r="N321" s="44">
        <v>344</v>
      </c>
      <c r="O321" s="44">
        <v>3427</v>
      </c>
      <c r="P321" s="45">
        <v>8973</v>
      </c>
      <c r="Q321" s="46">
        <v>0.93</v>
      </c>
      <c r="R321" s="47">
        <v>8344.89</v>
      </c>
      <c r="S321" s="46">
        <v>484613.51</v>
      </c>
      <c r="T321" s="48">
        <f t="shared" si="32"/>
        <v>4070.7534839999998</v>
      </c>
      <c r="U321" s="49">
        <v>7.34</v>
      </c>
      <c r="V321" s="50" t="s">
        <v>45</v>
      </c>
      <c r="W321" s="51">
        <v>0</v>
      </c>
      <c r="X321" s="52">
        <v>0</v>
      </c>
      <c r="Y321" s="53">
        <f t="shared" si="34"/>
        <v>12422.983484</v>
      </c>
      <c r="Z321" s="105"/>
    </row>
    <row r="322" spans="1:26" x14ac:dyDescent="0.25">
      <c r="A322" s="79"/>
      <c r="B322" s="38">
        <v>80087</v>
      </c>
      <c r="C322" s="38" t="s">
        <v>891</v>
      </c>
      <c r="D322" s="38" t="s">
        <v>892</v>
      </c>
      <c r="E322" s="39">
        <v>45131</v>
      </c>
      <c r="F322" s="40" t="s">
        <v>44</v>
      </c>
      <c r="G322" s="38" t="s">
        <v>0</v>
      </c>
      <c r="H322" s="41" t="s">
        <v>48</v>
      </c>
      <c r="I322" s="42" t="s">
        <v>9</v>
      </c>
      <c r="J322" s="38" t="s">
        <v>10</v>
      </c>
      <c r="K322" s="43">
        <v>0</v>
      </c>
      <c r="L322" s="43">
        <v>0</v>
      </c>
      <c r="M322" s="43">
        <v>0</v>
      </c>
      <c r="N322" s="44">
        <v>131</v>
      </c>
      <c r="O322" s="44">
        <v>540</v>
      </c>
      <c r="P322" s="45">
        <v>569</v>
      </c>
      <c r="Q322" s="46">
        <v>1.44</v>
      </c>
      <c r="R322" s="47">
        <v>819.36</v>
      </c>
      <c r="S322" s="46">
        <v>1628787.62</v>
      </c>
      <c r="T322" s="48">
        <f t="shared" si="32"/>
        <v>13681.816008</v>
      </c>
      <c r="U322" s="49">
        <v>7.34</v>
      </c>
      <c r="V322" s="50" t="s">
        <v>45</v>
      </c>
      <c r="W322" s="51">
        <v>0</v>
      </c>
      <c r="X322" s="52">
        <f t="shared" ref="X322:X323" si="40">P322*2.06</f>
        <v>1172.1400000000001</v>
      </c>
      <c r="Y322" s="53">
        <f t="shared" si="34"/>
        <v>15680.656008</v>
      </c>
      <c r="Z322" s="105"/>
    </row>
    <row r="323" spans="1:26" x14ac:dyDescent="0.25">
      <c r="A323" s="79"/>
      <c r="B323" s="38">
        <v>80086</v>
      </c>
      <c r="C323" s="38" t="s">
        <v>893</v>
      </c>
      <c r="D323" s="38" t="s">
        <v>894</v>
      </c>
      <c r="E323" s="39">
        <v>45131</v>
      </c>
      <c r="F323" s="40" t="s">
        <v>44</v>
      </c>
      <c r="G323" s="38" t="s">
        <v>0</v>
      </c>
      <c r="H323" s="41" t="s">
        <v>48</v>
      </c>
      <c r="I323" s="42" t="s">
        <v>9</v>
      </c>
      <c r="J323" s="38" t="s">
        <v>10</v>
      </c>
      <c r="K323" s="43">
        <v>0</v>
      </c>
      <c r="L323" s="43">
        <v>0</v>
      </c>
      <c r="M323" s="43">
        <v>0</v>
      </c>
      <c r="N323" s="44">
        <v>1041</v>
      </c>
      <c r="O323" s="44">
        <v>2738</v>
      </c>
      <c r="P323" s="45">
        <v>6534</v>
      </c>
      <c r="Q323" s="46">
        <v>1.44</v>
      </c>
      <c r="R323" s="47">
        <v>9408.9599999999991</v>
      </c>
      <c r="S323" s="46">
        <v>6057957.54</v>
      </c>
      <c r="T323" s="48">
        <f t="shared" ref="T323:T386" si="41">S323*0.84%</f>
        <v>50886.843335999998</v>
      </c>
      <c r="U323" s="49">
        <v>7.34</v>
      </c>
      <c r="V323" s="50" t="s">
        <v>45</v>
      </c>
      <c r="W323" s="51">
        <v>0</v>
      </c>
      <c r="X323" s="52">
        <f t="shared" si="40"/>
        <v>13460.04</v>
      </c>
      <c r="Y323" s="53">
        <f t="shared" si="34"/>
        <v>73763.183335999987</v>
      </c>
      <c r="Z323" s="105"/>
    </row>
    <row r="324" spans="1:26" x14ac:dyDescent="0.25">
      <c r="A324" s="79"/>
      <c r="B324" s="38">
        <v>79991</v>
      </c>
      <c r="C324" s="38" t="s">
        <v>895</v>
      </c>
      <c r="D324" s="38" t="s">
        <v>896</v>
      </c>
      <c r="E324" s="39">
        <v>45131</v>
      </c>
      <c r="F324" s="40" t="s">
        <v>44</v>
      </c>
      <c r="G324" s="38" t="s">
        <v>0</v>
      </c>
      <c r="H324" s="41" t="s">
        <v>71</v>
      </c>
      <c r="I324" s="42" t="s">
        <v>9</v>
      </c>
      <c r="J324" s="38" t="s">
        <v>3</v>
      </c>
      <c r="K324" s="43">
        <v>0</v>
      </c>
      <c r="L324" s="43">
        <v>0</v>
      </c>
      <c r="M324" s="43">
        <v>0</v>
      </c>
      <c r="N324" s="44">
        <v>709</v>
      </c>
      <c r="O324" s="44">
        <v>1993</v>
      </c>
      <c r="P324" s="45">
        <v>2914</v>
      </c>
      <c r="Q324" s="46">
        <v>1.44</v>
      </c>
      <c r="R324" s="47">
        <v>4196.16</v>
      </c>
      <c r="S324" s="46">
        <v>3835572.66</v>
      </c>
      <c r="T324" s="48">
        <f t="shared" si="41"/>
        <v>32218.810343999998</v>
      </c>
      <c r="U324" s="49">
        <v>7.34</v>
      </c>
      <c r="V324" s="50" t="s">
        <v>45</v>
      </c>
      <c r="W324" s="51">
        <v>0</v>
      </c>
      <c r="X324" s="52">
        <v>0</v>
      </c>
      <c r="Y324" s="53">
        <f t="shared" ref="Y324:Y387" si="42">R324+T324+U324+W324+X324</f>
        <v>36422.310343999998</v>
      </c>
      <c r="Z324" s="105"/>
    </row>
    <row r="325" spans="1:26" x14ac:dyDescent="0.25">
      <c r="A325" s="79"/>
      <c r="B325" s="38">
        <v>79640</v>
      </c>
      <c r="C325" s="38" t="s">
        <v>897</v>
      </c>
      <c r="D325" s="38" t="s">
        <v>898</v>
      </c>
      <c r="E325" s="39">
        <v>45128</v>
      </c>
      <c r="F325" s="40" t="s">
        <v>44</v>
      </c>
      <c r="G325" s="38" t="s">
        <v>0</v>
      </c>
      <c r="H325" s="41" t="s">
        <v>128</v>
      </c>
      <c r="I325" s="42" t="s">
        <v>0</v>
      </c>
      <c r="J325" s="38" t="s">
        <v>3</v>
      </c>
      <c r="K325" s="43">
        <v>0</v>
      </c>
      <c r="L325" s="43">
        <v>0</v>
      </c>
      <c r="M325" s="43">
        <v>0</v>
      </c>
      <c r="N325" s="44">
        <v>33</v>
      </c>
      <c r="O325" s="44">
        <v>324</v>
      </c>
      <c r="P325" s="45">
        <v>733</v>
      </c>
      <c r="Q325" s="46">
        <v>0.93</v>
      </c>
      <c r="R325" s="47">
        <v>681.69</v>
      </c>
      <c r="S325" s="46">
        <v>44750.49</v>
      </c>
      <c r="T325" s="48">
        <f t="shared" si="41"/>
        <v>375.90411599999999</v>
      </c>
      <c r="U325" s="49">
        <v>7.34</v>
      </c>
      <c r="V325" s="50" t="s">
        <v>45</v>
      </c>
      <c r="W325" s="51">
        <v>0</v>
      </c>
      <c r="X325" s="52">
        <v>0</v>
      </c>
      <c r="Y325" s="53">
        <f t="shared" si="42"/>
        <v>1064.9341159999999</v>
      </c>
      <c r="Z325" s="105"/>
    </row>
    <row r="326" spans="1:26" x14ac:dyDescent="0.25">
      <c r="A326" s="79"/>
      <c r="B326" s="38">
        <v>79993</v>
      </c>
      <c r="C326" s="38" t="s">
        <v>899</v>
      </c>
      <c r="D326" s="38" t="s">
        <v>900</v>
      </c>
      <c r="E326" s="39">
        <v>45131</v>
      </c>
      <c r="F326" s="40" t="s">
        <v>44</v>
      </c>
      <c r="G326" s="38" t="s">
        <v>0</v>
      </c>
      <c r="H326" s="41" t="s">
        <v>71</v>
      </c>
      <c r="I326" s="42" t="s">
        <v>9</v>
      </c>
      <c r="J326" s="38" t="s">
        <v>3</v>
      </c>
      <c r="K326" s="43">
        <v>0</v>
      </c>
      <c r="L326" s="43">
        <v>0</v>
      </c>
      <c r="M326" s="43">
        <v>0</v>
      </c>
      <c r="N326" s="44">
        <v>388</v>
      </c>
      <c r="O326" s="44">
        <v>4812</v>
      </c>
      <c r="P326" s="45">
        <v>9265</v>
      </c>
      <c r="Q326" s="46">
        <v>1.44</v>
      </c>
      <c r="R326" s="47">
        <v>13341.6</v>
      </c>
      <c r="S326" s="46">
        <v>567247.89</v>
      </c>
      <c r="T326" s="48">
        <f t="shared" si="41"/>
        <v>4764.8822760000003</v>
      </c>
      <c r="U326" s="49">
        <v>7.34</v>
      </c>
      <c r="V326" s="50" t="s">
        <v>45</v>
      </c>
      <c r="W326" s="51">
        <v>0</v>
      </c>
      <c r="X326" s="52">
        <v>0</v>
      </c>
      <c r="Y326" s="53">
        <f t="shared" si="42"/>
        <v>18113.822276000003</v>
      </c>
      <c r="Z326" s="105"/>
    </row>
    <row r="327" spans="1:26" x14ac:dyDescent="0.25">
      <c r="A327" s="79"/>
      <c r="B327" s="38">
        <v>79915</v>
      </c>
      <c r="C327" s="38" t="s">
        <v>901</v>
      </c>
      <c r="D327" s="38" t="s">
        <v>902</v>
      </c>
      <c r="E327" s="39">
        <v>45130</v>
      </c>
      <c r="F327" s="40" t="s">
        <v>44</v>
      </c>
      <c r="G327" s="38" t="s">
        <v>0</v>
      </c>
      <c r="H327" s="41" t="s">
        <v>133</v>
      </c>
      <c r="I327" s="42" t="s">
        <v>0</v>
      </c>
      <c r="J327" s="38" t="s">
        <v>3</v>
      </c>
      <c r="K327" s="43">
        <v>0</v>
      </c>
      <c r="L327" s="43">
        <v>0</v>
      </c>
      <c r="M327" s="43">
        <v>0</v>
      </c>
      <c r="N327" s="44">
        <v>19</v>
      </c>
      <c r="O327" s="44">
        <v>223</v>
      </c>
      <c r="P327" s="45">
        <v>454</v>
      </c>
      <c r="Q327" s="46">
        <v>0.93</v>
      </c>
      <c r="R327" s="47">
        <v>422.22</v>
      </c>
      <c r="S327" s="46">
        <v>25456.41</v>
      </c>
      <c r="T327" s="48">
        <f t="shared" si="41"/>
        <v>213.833844</v>
      </c>
      <c r="U327" s="49">
        <v>7.34</v>
      </c>
      <c r="V327" s="50" t="s">
        <v>45</v>
      </c>
      <c r="W327" s="51">
        <v>0</v>
      </c>
      <c r="X327" s="52">
        <v>0</v>
      </c>
      <c r="Y327" s="53">
        <f t="shared" si="42"/>
        <v>643.39384400000006</v>
      </c>
      <c r="Z327" s="105"/>
    </row>
    <row r="328" spans="1:26" x14ac:dyDescent="0.25">
      <c r="A328" s="79"/>
      <c r="B328" s="38">
        <v>79912</v>
      </c>
      <c r="C328" s="38" t="s">
        <v>903</v>
      </c>
      <c r="D328" s="38" t="s">
        <v>904</v>
      </c>
      <c r="E328" s="39">
        <v>45130</v>
      </c>
      <c r="F328" s="40" t="s">
        <v>44</v>
      </c>
      <c r="G328" s="38" t="s">
        <v>0</v>
      </c>
      <c r="H328" s="41" t="s">
        <v>184</v>
      </c>
      <c r="I328" s="42" t="s">
        <v>16</v>
      </c>
      <c r="J328" s="38" t="s">
        <v>10</v>
      </c>
      <c r="K328" s="43">
        <v>0</v>
      </c>
      <c r="L328" s="43">
        <v>0</v>
      </c>
      <c r="M328" s="43">
        <v>0</v>
      </c>
      <c r="N328" s="44">
        <v>13</v>
      </c>
      <c r="O328" s="44">
        <v>146</v>
      </c>
      <c r="P328" s="45">
        <v>307</v>
      </c>
      <c r="Q328" s="46">
        <v>1.72</v>
      </c>
      <c r="R328" s="47">
        <v>528.04</v>
      </c>
      <c r="S328" s="46">
        <v>14526.74</v>
      </c>
      <c r="T328" s="48">
        <f t="shared" si="41"/>
        <v>122.02461599999999</v>
      </c>
      <c r="U328" s="49">
        <v>7.34</v>
      </c>
      <c r="V328" s="50" t="s">
        <v>45</v>
      </c>
      <c r="W328" s="51">
        <v>0</v>
      </c>
      <c r="X328" s="52">
        <f>P328*2.06</f>
        <v>632.42000000000007</v>
      </c>
      <c r="Y328" s="53">
        <f t="shared" si="42"/>
        <v>1289.8246160000001</v>
      </c>
      <c r="Z328" s="105"/>
    </row>
    <row r="329" spans="1:26" x14ac:dyDescent="0.25">
      <c r="A329" s="79"/>
      <c r="B329" s="38">
        <v>79717</v>
      </c>
      <c r="C329" s="38" t="s">
        <v>905</v>
      </c>
      <c r="D329" s="38" t="s">
        <v>906</v>
      </c>
      <c r="E329" s="39">
        <v>45128</v>
      </c>
      <c r="F329" s="40" t="s">
        <v>44</v>
      </c>
      <c r="G329" s="38" t="s">
        <v>0</v>
      </c>
      <c r="H329" s="41" t="s">
        <v>70</v>
      </c>
      <c r="I329" s="42" t="s">
        <v>14</v>
      </c>
      <c r="J329" s="38" t="s">
        <v>3</v>
      </c>
      <c r="K329" s="43">
        <v>0</v>
      </c>
      <c r="L329" s="43">
        <v>0</v>
      </c>
      <c r="M329" s="43">
        <v>0</v>
      </c>
      <c r="N329" s="44">
        <v>6</v>
      </c>
      <c r="O329" s="44">
        <v>51</v>
      </c>
      <c r="P329" s="45">
        <v>122</v>
      </c>
      <c r="Q329" s="46">
        <v>4.05</v>
      </c>
      <c r="R329" s="47">
        <v>494.1</v>
      </c>
      <c r="S329" s="46">
        <v>9796.1</v>
      </c>
      <c r="T329" s="48">
        <f t="shared" si="41"/>
        <v>82.287239999999997</v>
      </c>
      <c r="U329" s="49">
        <v>7.34</v>
      </c>
      <c r="V329" s="50" t="s">
        <v>45</v>
      </c>
      <c r="W329" s="51">
        <v>0</v>
      </c>
      <c r="X329" s="52">
        <v>0</v>
      </c>
      <c r="Y329" s="53">
        <f t="shared" si="42"/>
        <v>583.72724000000005</v>
      </c>
      <c r="Z329" s="105"/>
    </row>
    <row r="330" spans="1:26" x14ac:dyDescent="0.25">
      <c r="A330" s="79"/>
      <c r="B330" s="38">
        <v>79721</v>
      </c>
      <c r="C330" s="38" t="s">
        <v>907</v>
      </c>
      <c r="D330" s="38" t="s">
        <v>908</v>
      </c>
      <c r="E330" s="39">
        <v>45128</v>
      </c>
      <c r="F330" s="40" t="s">
        <v>44</v>
      </c>
      <c r="G330" s="38" t="s">
        <v>0</v>
      </c>
      <c r="H330" s="41" t="s">
        <v>69</v>
      </c>
      <c r="I330" s="42" t="s">
        <v>13</v>
      </c>
      <c r="J330" s="38" t="s">
        <v>3</v>
      </c>
      <c r="K330" s="43">
        <v>0</v>
      </c>
      <c r="L330" s="43">
        <v>0</v>
      </c>
      <c r="M330" s="43">
        <v>0</v>
      </c>
      <c r="N330" s="44">
        <v>376</v>
      </c>
      <c r="O330" s="44">
        <v>6584</v>
      </c>
      <c r="P330" s="45">
        <v>10064</v>
      </c>
      <c r="Q330" s="46">
        <v>4.13</v>
      </c>
      <c r="R330" s="47">
        <v>41564.32</v>
      </c>
      <c r="S330" s="46">
        <v>640988.12</v>
      </c>
      <c r="T330" s="48">
        <f t="shared" si="41"/>
        <v>5384.3002079999997</v>
      </c>
      <c r="U330" s="49">
        <v>7.34</v>
      </c>
      <c r="V330" s="50" t="s">
        <v>45</v>
      </c>
      <c r="W330" s="51">
        <v>0</v>
      </c>
      <c r="X330" s="52">
        <v>0</v>
      </c>
      <c r="Y330" s="53">
        <f t="shared" si="42"/>
        <v>46955.960207999997</v>
      </c>
      <c r="Z330" s="105"/>
    </row>
    <row r="331" spans="1:26" x14ac:dyDescent="0.25">
      <c r="A331" s="79"/>
      <c r="B331" s="38">
        <v>79723</v>
      </c>
      <c r="C331" s="38" t="s">
        <v>909</v>
      </c>
      <c r="D331" s="38" t="s">
        <v>910</v>
      </c>
      <c r="E331" s="39">
        <v>45128</v>
      </c>
      <c r="F331" s="40" t="s">
        <v>44</v>
      </c>
      <c r="G331" s="38" t="s">
        <v>0</v>
      </c>
      <c r="H331" s="41" t="s">
        <v>69</v>
      </c>
      <c r="I331" s="42" t="s">
        <v>13</v>
      </c>
      <c r="J331" s="38" t="s">
        <v>3</v>
      </c>
      <c r="K331" s="43">
        <v>0</v>
      </c>
      <c r="L331" s="43">
        <v>0</v>
      </c>
      <c r="M331" s="43">
        <v>0</v>
      </c>
      <c r="N331" s="44">
        <v>31</v>
      </c>
      <c r="O331" s="44">
        <v>356</v>
      </c>
      <c r="P331" s="45">
        <v>733</v>
      </c>
      <c r="Q331" s="46">
        <v>4.13</v>
      </c>
      <c r="R331" s="47">
        <v>3027.29</v>
      </c>
      <c r="S331" s="46">
        <v>42325.9</v>
      </c>
      <c r="T331" s="48">
        <f t="shared" si="41"/>
        <v>355.53755999999998</v>
      </c>
      <c r="U331" s="49">
        <v>7.34</v>
      </c>
      <c r="V331" s="50" t="s">
        <v>45</v>
      </c>
      <c r="W331" s="51">
        <v>0</v>
      </c>
      <c r="X331" s="52">
        <v>0</v>
      </c>
      <c r="Y331" s="53">
        <f t="shared" si="42"/>
        <v>3390.1675599999999</v>
      </c>
      <c r="Z331" s="105"/>
    </row>
    <row r="332" spans="1:26" x14ac:dyDescent="0.25">
      <c r="A332" s="79"/>
      <c r="B332" s="38">
        <v>79722</v>
      </c>
      <c r="C332" s="38" t="s">
        <v>911</v>
      </c>
      <c r="D332" s="38" t="s">
        <v>912</v>
      </c>
      <c r="E332" s="39">
        <v>45128</v>
      </c>
      <c r="F332" s="40" t="s">
        <v>44</v>
      </c>
      <c r="G332" s="38" t="s">
        <v>0</v>
      </c>
      <c r="H332" s="41" t="s">
        <v>69</v>
      </c>
      <c r="I332" s="42" t="s">
        <v>13</v>
      </c>
      <c r="J332" s="38" t="s">
        <v>3</v>
      </c>
      <c r="K332" s="43">
        <v>0</v>
      </c>
      <c r="L332" s="43">
        <v>0</v>
      </c>
      <c r="M332" s="43">
        <v>0</v>
      </c>
      <c r="N332" s="44">
        <v>23</v>
      </c>
      <c r="O332" s="44">
        <v>261</v>
      </c>
      <c r="P332" s="45">
        <v>551</v>
      </c>
      <c r="Q332" s="46">
        <v>4.13</v>
      </c>
      <c r="R332" s="47">
        <v>2275.63</v>
      </c>
      <c r="S332" s="46">
        <v>35214.35</v>
      </c>
      <c r="T332" s="48">
        <f t="shared" si="41"/>
        <v>295.80053999999996</v>
      </c>
      <c r="U332" s="49">
        <v>7.34</v>
      </c>
      <c r="V332" s="50" t="s">
        <v>45</v>
      </c>
      <c r="W332" s="51">
        <v>0</v>
      </c>
      <c r="X332" s="52">
        <v>0</v>
      </c>
      <c r="Y332" s="53">
        <f t="shared" si="42"/>
        <v>2578.7705400000004</v>
      </c>
      <c r="Z332" s="105"/>
    </row>
    <row r="333" spans="1:26" x14ac:dyDescent="0.25">
      <c r="A333" s="79"/>
      <c r="B333" s="38">
        <v>79714</v>
      </c>
      <c r="C333" s="38" t="s">
        <v>913</v>
      </c>
      <c r="D333" s="38" t="s">
        <v>914</v>
      </c>
      <c r="E333" s="39">
        <v>45128</v>
      </c>
      <c r="F333" s="40" t="s">
        <v>44</v>
      </c>
      <c r="G333" s="38" t="s">
        <v>0</v>
      </c>
      <c r="H333" s="41" t="s">
        <v>180</v>
      </c>
      <c r="I333" s="42" t="s">
        <v>13</v>
      </c>
      <c r="J333" s="38" t="s">
        <v>10</v>
      </c>
      <c r="K333" s="43">
        <v>0</v>
      </c>
      <c r="L333" s="43">
        <v>0</v>
      </c>
      <c r="M333" s="43">
        <v>0</v>
      </c>
      <c r="N333" s="44">
        <v>25</v>
      </c>
      <c r="O333" s="44">
        <v>272</v>
      </c>
      <c r="P333" s="45">
        <v>573</v>
      </c>
      <c r="Q333" s="46">
        <v>4.13</v>
      </c>
      <c r="R333" s="47">
        <v>2366.4899999999998</v>
      </c>
      <c r="S333" s="46">
        <v>30953.919999999998</v>
      </c>
      <c r="T333" s="48">
        <f t="shared" si="41"/>
        <v>260.01292799999999</v>
      </c>
      <c r="U333" s="49">
        <v>7.34</v>
      </c>
      <c r="V333" s="50" t="s">
        <v>45</v>
      </c>
      <c r="W333" s="51">
        <v>0</v>
      </c>
      <c r="X333" s="52">
        <f t="shared" ref="X333:X338" si="43">P333*2.06</f>
        <v>1180.3800000000001</v>
      </c>
      <c r="Y333" s="53">
        <f t="shared" si="42"/>
        <v>3814.2229280000001</v>
      </c>
      <c r="Z333" s="105"/>
    </row>
    <row r="334" spans="1:26" x14ac:dyDescent="0.25">
      <c r="A334" s="79"/>
      <c r="B334" s="38">
        <v>79713</v>
      </c>
      <c r="C334" s="38" t="s">
        <v>915</v>
      </c>
      <c r="D334" s="38" t="s">
        <v>916</v>
      </c>
      <c r="E334" s="39">
        <v>45128</v>
      </c>
      <c r="F334" s="40" t="s">
        <v>44</v>
      </c>
      <c r="G334" s="38" t="s">
        <v>0</v>
      </c>
      <c r="H334" s="41" t="s">
        <v>179</v>
      </c>
      <c r="I334" s="42" t="s">
        <v>13</v>
      </c>
      <c r="J334" s="38" t="s">
        <v>10</v>
      </c>
      <c r="K334" s="43">
        <v>0.4</v>
      </c>
      <c r="L334" s="43">
        <v>0.43</v>
      </c>
      <c r="M334" s="43">
        <v>0.56000000000000005</v>
      </c>
      <c r="N334" s="44">
        <v>1</v>
      </c>
      <c r="O334" s="44">
        <v>4</v>
      </c>
      <c r="P334" s="45">
        <v>29</v>
      </c>
      <c r="Q334" s="46">
        <v>4.13</v>
      </c>
      <c r="R334" s="47">
        <v>119.77</v>
      </c>
      <c r="S334" s="46">
        <v>719.32</v>
      </c>
      <c r="T334" s="48">
        <f t="shared" si="41"/>
        <v>6.0422880000000001</v>
      </c>
      <c r="U334" s="49">
        <v>7.34</v>
      </c>
      <c r="V334" s="50" t="s">
        <v>45</v>
      </c>
      <c r="W334" s="51">
        <v>0</v>
      </c>
      <c r="X334" s="52">
        <f t="shared" si="43"/>
        <v>59.74</v>
      </c>
      <c r="Y334" s="53">
        <f t="shared" si="42"/>
        <v>192.89228800000001</v>
      </c>
      <c r="Z334" s="105"/>
    </row>
    <row r="335" spans="1:26" x14ac:dyDescent="0.25">
      <c r="A335" s="79"/>
      <c r="B335" s="38">
        <v>79720</v>
      </c>
      <c r="C335" s="38" t="s">
        <v>917</v>
      </c>
      <c r="D335" s="38" t="s">
        <v>918</v>
      </c>
      <c r="E335" s="39">
        <v>45128</v>
      </c>
      <c r="F335" s="40" t="s">
        <v>44</v>
      </c>
      <c r="G335" s="38" t="s">
        <v>0</v>
      </c>
      <c r="H335" s="41" t="s">
        <v>178</v>
      </c>
      <c r="I335" s="42" t="s">
        <v>13</v>
      </c>
      <c r="J335" s="38" t="s">
        <v>10</v>
      </c>
      <c r="K335" s="43">
        <v>0</v>
      </c>
      <c r="L335" s="43">
        <v>0</v>
      </c>
      <c r="M335" s="43">
        <v>0</v>
      </c>
      <c r="N335" s="44">
        <v>9</v>
      </c>
      <c r="O335" s="44">
        <v>85</v>
      </c>
      <c r="P335" s="45">
        <v>184</v>
      </c>
      <c r="Q335" s="46">
        <v>4.13</v>
      </c>
      <c r="R335" s="47">
        <v>759.92</v>
      </c>
      <c r="S335" s="46">
        <v>10347.98</v>
      </c>
      <c r="T335" s="48">
        <f t="shared" si="41"/>
        <v>86.923031999999992</v>
      </c>
      <c r="U335" s="49">
        <v>7.34</v>
      </c>
      <c r="V335" s="50" t="s">
        <v>45</v>
      </c>
      <c r="W335" s="51">
        <v>0</v>
      </c>
      <c r="X335" s="52">
        <f t="shared" si="43"/>
        <v>379.04</v>
      </c>
      <c r="Y335" s="53">
        <f t="shared" si="42"/>
        <v>1233.2230320000001</v>
      </c>
      <c r="Z335" s="105"/>
    </row>
    <row r="336" spans="1:26" x14ac:dyDescent="0.25">
      <c r="A336" s="79"/>
      <c r="B336" s="38">
        <v>79719</v>
      </c>
      <c r="C336" s="38" t="s">
        <v>919</v>
      </c>
      <c r="D336" s="38" t="s">
        <v>920</v>
      </c>
      <c r="E336" s="39">
        <v>45128</v>
      </c>
      <c r="F336" s="40" t="s">
        <v>44</v>
      </c>
      <c r="G336" s="38" t="s">
        <v>0</v>
      </c>
      <c r="H336" s="41" t="s">
        <v>177</v>
      </c>
      <c r="I336" s="42" t="s">
        <v>13</v>
      </c>
      <c r="J336" s="38" t="s">
        <v>10</v>
      </c>
      <c r="K336" s="43">
        <v>0</v>
      </c>
      <c r="L336" s="43">
        <v>0</v>
      </c>
      <c r="M336" s="43">
        <v>0</v>
      </c>
      <c r="N336" s="44">
        <v>10</v>
      </c>
      <c r="O336" s="44">
        <v>114</v>
      </c>
      <c r="P336" s="45">
        <v>228</v>
      </c>
      <c r="Q336" s="46">
        <v>4.13</v>
      </c>
      <c r="R336" s="47">
        <v>941.64</v>
      </c>
      <c r="S336" s="46">
        <v>13780.67</v>
      </c>
      <c r="T336" s="48">
        <f t="shared" si="41"/>
        <v>115.757628</v>
      </c>
      <c r="U336" s="49">
        <v>7.34</v>
      </c>
      <c r="V336" s="50" t="s">
        <v>45</v>
      </c>
      <c r="W336" s="51">
        <v>0</v>
      </c>
      <c r="X336" s="52">
        <f t="shared" si="43"/>
        <v>469.68</v>
      </c>
      <c r="Y336" s="53">
        <f t="shared" si="42"/>
        <v>1534.4176279999999</v>
      </c>
      <c r="Z336" s="105"/>
    </row>
    <row r="337" spans="1:26" x14ac:dyDescent="0.25">
      <c r="A337" s="79"/>
      <c r="B337" s="38">
        <v>79724</v>
      </c>
      <c r="C337" s="38" t="s">
        <v>921</v>
      </c>
      <c r="D337" s="38" t="s">
        <v>922</v>
      </c>
      <c r="E337" s="39">
        <v>45128</v>
      </c>
      <c r="F337" s="40" t="s">
        <v>44</v>
      </c>
      <c r="G337" s="38" t="s">
        <v>0</v>
      </c>
      <c r="H337" s="41" t="s">
        <v>923</v>
      </c>
      <c r="I337" s="42" t="s">
        <v>13</v>
      </c>
      <c r="J337" s="38" t="s">
        <v>10</v>
      </c>
      <c r="K337" s="43">
        <v>0</v>
      </c>
      <c r="L337" s="43">
        <v>0</v>
      </c>
      <c r="M337" s="43">
        <v>0</v>
      </c>
      <c r="N337" s="44">
        <v>42</v>
      </c>
      <c r="O337" s="44">
        <v>485</v>
      </c>
      <c r="P337" s="45">
        <v>1025</v>
      </c>
      <c r="Q337" s="46">
        <v>4.13</v>
      </c>
      <c r="R337" s="47">
        <v>4233.25</v>
      </c>
      <c r="S337" s="46">
        <v>62003.94</v>
      </c>
      <c r="T337" s="48">
        <f t="shared" si="41"/>
        <v>520.83309599999995</v>
      </c>
      <c r="U337" s="49">
        <v>7.34</v>
      </c>
      <c r="V337" s="50" t="s">
        <v>45</v>
      </c>
      <c r="W337" s="51">
        <v>0</v>
      </c>
      <c r="X337" s="52">
        <f t="shared" si="43"/>
        <v>2111.5</v>
      </c>
      <c r="Y337" s="53">
        <f t="shared" si="42"/>
        <v>6872.9230960000004</v>
      </c>
      <c r="Z337" s="105"/>
    </row>
    <row r="338" spans="1:26" x14ac:dyDescent="0.25">
      <c r="A338" s="79"/>
      <c r="B338" s="38">
        <v>79715</v>
      </c>
      <c r="C338" s="38" t="s">
        <v>924</v>
      </c>
      <c r="D338" s="38" t="s">
        <v>925</v>
      </c>
      <c r="E338" s="39">
        <v>45128</v>
      </c>
      <c r="F338" s="40" t="s">
        <v>44</v>
      </c>
      <c r="G338" s="38" t="s">
        <v>0</v>
      </c>
      <c r="H338" s="41" t="s">
        <v>192</v>
      </c>
      <c r="I338" s="42" t="s">
        <v>13</v>
      </c>
      <c r="J338" s="38" t="s">
        <v>10</v>
      </c>
      <c r="K338" s="43">
        <v>0</v>
      </c>
      <c r="L338" s="43">
        <v>0</v>
      </c>
      <c r="M338" s="43">
        <v>0</v>
      </c>
      <c r="N338" s="44">
        <v>38</v>
      </c>
      <c r="O338" s="44">
        <v>477</v>
      </c>
      <c r="P338" s="45">
        <v>926</v>
      </c>
      <c r="Q338" s="46">
        <v>4.13</v>
      </c>
      <c r="R338" s="47">
        <v>3824.38</v>
      </c>
      <c r="S338" s="46">
        <v>53930.07</v>
      </c>
      <c r="T338" s="48">
        <f t="shared" si="41"/>
        <v>453.01258799999999</v>
      </c>
      <c r="U338" s="49">
        <v>7.34</v>
      </c>
      <c r="V338" s="50" t="s">
        <v>45</v>
      </c>
      <c r="W338" s="51">
        <v>0</v>
      </c>
      <c r="X338" s="52">
        <f t="shared" si="43"/>
        <v>1907.56</v>
      </c>
      <c r="Y338" s="53">
        <f t="shared" si="42"/>
        <v>6192.2925880000003</v>
      </c>
      <c r="Z338" s="105"/>
    </row>
    <row r="339" spans="1:26" x14ac:dyDescent="0.25">
      <c r="A339" s="79"/>
      <c r="B339" s="38">
        <v>79718</v>
      </c>
      <c r="C339" s="38" t="s">
        <v>926</v>
      </c>
      <c r="D339" s="38" t="s">
        <v>927</v>
      </c>
      <c r="E339" s="39">
        <v>45128</v>
      </c>
      <c r="F339" s="40" t="s">
        <v>44</v>
      </c>
      <c r="G339" s="38" t="s">
        <v>0</v>
      </c>
      <c r="H339" s="41" t="s">
        <v>70</v>
      </c>
      <c r="I339" s="42" t="s">
        <v>14</v>
      </c>
      <c r="J339" s="38" t="s">
        <v>3</v>
      </c>
      <c r="K339" s="43">
        <v>0</v>
      </c>
      <c r="L339" s="43">
        <v>0</v>
      </c>
      <c r="M339" s="43">
        <v>0</v>
      </c>
      <c r="N339" s="44">
        <v>279</v>
      </c>
      <c r="O339" s="44">
        <v>3431</v>
      </c>
      <c r="P339" s="45">
        <v>6737</v>
      </c>
      <c r="Q339" s="46">
        <v>4.05</v>
      </c>
      <c r="R339" s="47">
        <v>27284.85</v>
      </c>
      <c r="S339" s="46">
        <v>392203.92</v>
      </c>
      <c r="T339" s="48">
        <f t="shared" si="41"/>
        <v>3294.5129279999996</v>
      </c>
      <c r="U339" s="49">
        <v>7.34</v>
      </c>
      <c r="V339" s="50" t="s">
        <v>45</v>
      </c>
      <c r="W339" s="51">
        <v>0</v>
      </c>
      <c r="X339" s="52">
        <v>0</v>
      </c>
      <c r="Y339" s="53">
        <f t="shared" si="42"/>
        <v>30586.702927999999</v>
      </c>
      <c r="Z339" s="105"/>
    </row>
    <row r="340" spans="1:26" x14ac:dyDescent="0.25">
      <c r="A340" s="79"/>
      <c r="B340" s="38">
        <v>79913</v>
      </c>
      <c r="C340" s="38" t="s">
        <v>928</v>
      </c>
      <c r="D340" s="38" t="s">
        <v>929</v>
      </c>
      <c r="E340" s="39">
        <v>45130</v>
      </c>
      <c r="F340" s="40" t="s">
        <v>44</v>
      </c>
      <c r="G340" s="38" t="s">
        <v>0</v>
      </c>
      <c r="H340" s="41" t="s">
        <v>103</v>
      </c>
      <c r="I340" s="42" t="s">
        <v>16</v>
      </c>
      <c r="J340" s="38" t="s">
        <v>10</v>
      </c>
      <c r="K340" s="43">
        <v>0</v>
      </c>
      <c r="L340" s="43">
        <v>0</v>
      </c>
      <c r="M340" s="43">
        <v>0</v>
      </c>
      <c r="N340" s="44">
        <v>6</v>
      </c>
      <c r="O340" s="44">
        <v>45</v>
      </c>
      <c r="P340" s="45">
        <v>132</v>
      </c>
      <c r="Q340" s="46">
        <v>1.72</v>
      </c>
      <c r="R340" s="47">
        <v>227.04</v>
      </c>
      <c r="S340" s="46">
        <v>5041.25</v>
      </c>
      <c r="T340" s="48">
        <f t="shared" si="41"/>
        <v>42.346499999999999</v>
      </c>
      <c r="U340" s="49">
        <v>7.34</v>
      </c>
      <c r="V340" s="50" t="s">
        <v>45</v>
      </c>
      <c r="W340" s="51">
        <v>0</v>
      </c>
      <c r="X340" s="52">
        <f t="shared" ref="X340:X343" si="44">P340*2.06</f>
        <v>271.92</v>
      </c>
      <c r="Y340" s="53">
        <f t="shared" si="42"/>
        <v>548.64650000000006</v>
      </c>
      <c r="Z340" s="105"/>
    </row>
    <row r="341" spans="1:26" x14ac:dyDescent="0.25">
      <c r="A341" s="79"/>
      <c r="B341" s="38">
        <v>79871</v>
      </c>
      <c r="C341" s="38" t="s">
        <v>930</v>
      </c>
      <c r="D341" s="38" t="s">
        <v>931</v>
      </c>
      <c r="E341" s="39">
        <v>45130</v>
      </c>
      <c r="F341" s="40" t="s">
        <v>44</v>
      </c>
      <c r="G341" s="38" t="s">
        <v>0</v>
      </c>
      <c r="H341" s="41" t="s">
        <v>173</v>
      </c>
      <c r="I341" s="42" t="s">
        <v>0</v>
      </c>
      <c r="J341" s="38" t="s">
        <v>10</v>
      </c>
      <c r="K341" s="43">
        <v>0</v>
      </c>
      <c r="L341" s="43">
        <v>0</v>
      </c>
      <c r="M341" s="43">
        <v>0</v>
      </c>
      <c r="N341" s="44">
        <v>10</v>
      </c>
      <c r="O341" s="44">
        <v>110</v>
      </c>
      <c r="P341" s="45">
        <v>220</v>
      </c>
      <c r="Q341" s="46">
        <v>0.93</v>
      </c>
      <c r="R341" s="47">
        <v>204.6</v>
      </c>
      <c r="S341" s="46">
        <v>10701.76</v>
      </c>
      <c r="T341" s="48">
        <f t="shared" si="41"/>
        <v>89.894784000000001</v>
      </c>
      <c r="U341" s="49">
        <v>7.34</v>
      </c>
      <c r="V341" s="50" t="s">
        <v>45</v>
      </c>
      <c r="W341" s="51">
        <v>0</v>
      </c>
      <c r="X341" s="52">
        <f t="shared" si="44"/>
        <v>453.2</v>
      </c>
      <c r="Y341" s="53">
        <f t="shared" si="42"/>
        <v>755.03478399999995</v>
      </c>
      <c r="Z341" s="105"/>
    </row>
    <row r="342" spans="1:26" x14ac:dyDescent="0.25">
      <c r="A342" s="79"/>
      <c r="B342" s="38">
        <v>79870</v>
      </c>
      <c r="C342" s="38" t="s">
        <v>932</v>
      </c>
      <c r="D342" s="38" t="s">
        <v>933</v>
      </c>
      <c r="E342" s="39">
        <v>45130</v>
      </c>
      <c r="F342" s="40" t="s">
        <v>44</v>
      </c>
      <c r="G342" s="38" t="s">
        <v>0</v>
      </c>
      <c r="H342" s="41" t="s">
        <v>172</v>
      </c>
      <c r="I342" s="42" t="s">
        <v>0</v>
      </c>
      <c r="J342" s="38" t="s">
        <v>10</v>
      </c>
      <c r="K342" s="43">
        <v>0</v>
      </c>
      <c r="L342" s="43">
        <v>0</v>
      </c>
      <c r="M342" s="43">
        <v>0</v>
      </c>
      <c r="N342" s="44">
        <v>12</v>
      </c>
      <c r="O342" s="44">
        <v>130</v>
      </c>
      <c r="P342" s="45">
        <v>273</v>
      </c>
      <c r="Q342" s="46">
        <v>0.93</v>
      </c>
      <c r="R342" s="47">
        <v>253.89</v>
      </c>
      <c r="S342" s="46">
        <v>15316.17</v>
      </c>
      <c r="T342" s="48">
        <f t="shared" si="41"/>
        <v>128.65582799999999</v>
      </c>
      <c r="U342" s="49">
        <v>7.34</v>
      </c>
      <c r="V342" s="50" t="s">
        <v>45</v>
      </c>
      <c r="W342" s="51">
        <v>0</v>
      </c>
      <c r="X342" s="52">
        <f t="shared" si="44"/>
        <v>562.38</v>
      </c>
      <c r="Y342" s="53">
        <f t="shared" si="42"/>
        <v>952.26582799999994</v>
      </c>
      <c r="Z342" s="105"/>
    </row>
    <row r="343" spans="1:26" x14ac:dyDescent="0.25">
      <c r="A343" s="79"/>
      <c r="B343" s="38">
        <v>79869</v>
      </c>
      <c r="C343" s="38" t="s">
        <v>934</v>
      </c>
      <c r="D343" s="38" t="s">
        <v>935</v>
      </c>
      <c r="E343" s="39">
        <v>45130</v>
      </c>
      <c r="F343" s="40" t="s">
        <v>44</v>
      </c>
      <c r="G343" s="38" t="s">
        <v>0</v>
      </c>
      <c r="H343" s="41" t="s">
        <v>132</v>
      </c>
      <c r="I343" s="42" t="s">
        <v>0</v>
      </c>
      <c r="J343" s="38" t="s">
        <v>10</v>
      </c>
      <c r="K343" s="43">
        <v>0.41</v>
      </c>
      <c r="L343" s="43">
        <v>0.39</v>
      </c>
      <c r="M343" s="43">
        <v>0.51</v>
      </c>
      <c r="N343" s="44">
        <v>1</v>
      </c>
      <c r="O343" s="44">
        <v>11</v>
      </c>
      <c r="P343" s="45">
        <v>24</v>
      </c>
      <c r="Q343" s="46">
        <v>0.93</v>
      </c>
      <c r="R343" s="47">
        <v>44.47</v>
      </c>
      <c r="S343" s="46">
        <v>1004.43</v>
      </c>
      <c r="T343" s="48">
        <f t="shared" si="41"/>
        <v>8.4372119999999988</v>
      </c>
      <c r="U343" s="49">
        <v>7.34</v>
      </c>
      <c r="V343" s="50" t="s">
        <v>45</v>
      </c>
      <c r="W343" s="51">
        <v>0</v>
      </c>
      <c r="X343" s="52">
        <f t="shared" si="44"/>
        <v>49.44</v>
      </c>
      <c r="Y343" s="53">
        <f t="shared" si="42"/>
        <v>109.687212</v>
      </c>
      <c r="Z343" s="105"/>
    </row>
    <row r="344" spans="1:26" x14ac:dyDescent="0.25">
      <c r="A344" s="79"/>
      <c r="B344" s="38">
        <v>79755</v>
      </c>
      <c r="C344" s="38" t="s">
        <v>936</v>
      </c>
      <c r="D344" s="38" t="s">
        <v>937</v>
      </c>
      <c r="E344" s="39">
        <v>45128</v>
      </c>
      <c r="F344" s="40" t="s">
        <v>44</v>
      </c>
      <c r="G344" s="38" t="s">
        <v>0</v>
      </c>
      <c r="H344" s="41" t="s">
        <v>66</v>
      </c>
      <c r="I344" s="42" t="s">
        <v>6</v>
      </c>
      <c r="J344" s="38" t="s">
        <v>3</v>
      </c>
      <c r="K344" s="43">
        <v>0</v>
      </c>
      <c r="L344" s="43">
        <v>0</v>
      </c>
      <c r="M344" s="43">
        <v>0</v>
      </c>
      <c r="N344" s="44">
        <v>74</v>
      </c>
      <c r="O344" s="44">
        <v>912</v>
      </c>
      <c r="P344" s="45">
        <v>1942</v>
      </c>
      <c r="Q344" s="46">
        <v>4.03</v>
      </c>
      <c r="R344" s="47">
        <v>7826.26</v>
      </c>
      <c r="S344" s="46">
        <v>116701.13</v>
      </c>
      <c r="T344" s="48">
        <f t="shared" si="41"/>
        <v>980.289492</v>
      </c>
      <c r="U344" s="49">
        <v>7.34</v>
      </c>
      <c r="V344" s="50" t="s">
        <v>45</v>
      </c>
      <c r="W344" s="51">
        <v>0</v>
      </c>
      <c r="X344" s="52">
        <v>0</v>
      </c>
      <c r="Y344" s="53">
        <f t="shared" si="42"/>
        <v>8813.8894920000002</v>
      </c>
      <c r="Z344" s="105"/>
    </row>
    <row r="345" spans="1:26" x14ac:dyDescent="0.25">
      <c r="A345" s="79"/>
      <c r="B345" s="38">
        <v>79754</v>
      </c>
      <c r="C345" s="38" t="s">
        <v>938</v>
      </c>
      <c r="D345" s="38" t="s">
        <v>939</v>
      </c>
      <c r="E345" s="39">
        <v>45128</v>
      </c>
      <c r="F345" s="40" t="s">
        <v>44</v>
      </c>
      <c r="G345" s="38" t="s">
        <v>0</v>
      </c>
      <c r="H345" s="41" t="s">
        <v>52</v>
      </c>
      <c r="I345" s="42" t="s">
        <v>19</v>
      </c>
      <c r="J345" s="38" t="s">
        <v>3</v>
      </c>
      <c r="K345" s="43">
        <v>0</v>
      </c>
      <c r="L345" s="43">
        <v>0</v>
      </c>
      <c r="M345" s="43">
        <v>0</v>
      </c>
      <c r="N345" s="44">
        <v>87</v>
      </c>
      <c r="O345" s="44">
        <v>1031</v>
      </c>
      <c r="P345" s="45">
        <v>2181</v>
      </c>
      <c r="Q345" s="46">
        <v>4.28</v>
      </c>
      <c r="R345" s="47">
        <v>9334.68</v>
      </c>
      <c r="S345" s="46">
        <v>123048</v>
      </c>
      <c r="T345" s="48">
        <f t="shared" si="41"/>
        <v>1033.6032</v>
      </c>
      <c r="U345" s="49">
        <v>7.34</v>
      </c>
      <c r="V345" s="50" t="s">
        <v>45</v>
      </c>
      <c r="W345" s="51">
        <v>0</v>
      </c>
      <c r="X345" s="52">
        <v>0</v>
      </c>
      <c r="Y345" s="53">
        <f t="shared" si="42"/>
        <v>10375.6232</v>
      </c>
      <c r="Z345" s="105"/>
    </row>
    <row r="346" spans="1:26" x14ac:dyDescent="0.25">
      <c r="A346" s="79"/>
      <c r="B346" s="38">
        <v>79759</v>
      </c>
      <c r="C346" s="38" t="s">
        <v>940</v>
      </c>
      <c r="D346" s="38" t="s">
        <v>941</v>
      </c>
      <c r="E346" s="39">
        <v>45128</v>
      </c>
      <c r="F346" s="40" t="s">
        <v>44</v>
      </c>
      <c r="G346" s="38" t="s">
        <v>0</v>
      </c>
      <c r="H346" s="41" t="s">
        <v>49</v>
      </c>
      <c r="I346" s="42" t="s">
        <v>7</v>
      </c>
      <c r="J346" s="38" t="s">
        <v>10</v>
      </c>
      <c r="K346" s="43">
        <v>0</v>
      </c>
      <c r="L346" s="43">
        <v>0</v>
      </c>
      <c r="M346" s="43">
        <v>0</v>
      </c>
      <c r="N346" s="44">
        <v>268</v>
      </c>
      <c r="O346" s="44">
        <v>3268</v>
      </c>
      <c r="P346" s="45">
        <v>6827</v>
      </c>
      <c r="Q346" s="46">
        <v>4.03</v>
      </c>
      <c r="R346" s="47">
        <v>27512.81</v>
      </c>
      <c r="S346" s="46">
        <v>431213.11</v>
      </c>
      <c r="T346" s="48">
        <f t="shared" si="41"/>
        <v>3622.1901239999997</v>
      </c>
      <c r="U346" s="49">
        <v>7.34</v>
      </c>
      <c r="V346" s="50" t="s">
        <v>45</v>
      </c>
      <c r="W346" s="51">
        <v>0</v>
      </c>
      <c r="X346" s="52">
        <f t="shared" ref="X346:X347" si="45">P346*2.06</f>
        <v>14063.62</v>
      </c>
      <c r="Y346" s="53">
        <f t="shared" si="42"/>
        <v>45205.960124000005</v>
      </c>
      <c r="Z346" s="105"/>
    </row>
    <row r="347" spans="1:26" x14ac:dyDescent="0.25">
      <c r="A347" s="79"/>
      <c r="B347" s="38">
        <v>79868</v>
      </c>
      <c r="C347" s="38" t="s">
        <v>942</v>
      </c>
      <c r="D347" s="38" t="s">
        <v>943</v>
      </c>
      <c r="E347" s="39">
        <v>45130</v>
      </c>
      <c r="F347" s="40" t="s">
        <v>44</v>
      </c>
      <c r="G347" s="38" t="s">
        <v>0</v>
      </c>
      <c r="H347" s="41" t="s">
        <v>88</v>
      </c>
      <c r="I347" s="42" t="s">
        <v>0</v>
      </c>
      <c r="J347" s="38" t="s">
        <v>10</v>
      </c>
      <c r="K347" s="43">
        <v>0</v>
      </c>
      <c r="L347" s="43">
        <v>0</v>
      </c>
      <c r="M347" s="43">
        <v>0</v>
      </c>
      <c r="N347" s="44">
        <v>31</v>
      </c>
      <c r="O347" s="44">
        <v>292</v>
      </c>
      <c r="P347" s="45">
        <v>746</v>
      </c>
      <c r="Q347" s="46">
        <v>0.93</v>
      </c>
      <c r="R347" s="47">
        <v>693.78</v>
      </c>
      <c r="S347" s="46">
        <v>40907.15</v>
      </c>
      <c r="T347" s="48">
        <f t="shared" si="41"/>
        <v>343.62005999999997</v>
      </c>
      <c r="U347" s="49">
        <v>7.34</v>
      </c>
      <c r="V347" s="50" t="s">
        <v>45</v>
      </c>
      <c r="W347" s="51">
        <v>0</v>
      </c>
      <c r="X347" s="52">
        <f t="shared" si="45"/>
        <v>1536.76</v>
      </c>
      <c r="Y347" s="53">
        <f t="shared" si="42"/>
        <v>2581.5000599999998</v>
      </c>
      <c r="Z347" s="105"/>
    </row>
    <row r="348" spans="1:26" x14ac:dyDescent="0.25">
      <c r="A348" s="79"/>
      <c r="B348" s="38">
        <v>79757</v>
      </c>
      <c r="C348" s="38" t="s">
        <v>944</v>
      </c>
      <c r="D348" s="38" t="s">
        <v>945</v>
      </c>
      <c r="E348" s="39">
        <v>45128</v>
      </c>
      <c r="F348" s="40" t="s">
        <v>44</v>
      </c>
      <c r="G348" s="38" t="s">
        <v>0</v>
      </c>
      <c r="H348" s="41" t="s">
        <v>66</v>
      </c>
      <c r="I348" s="42" t="s">
        <v>6</v>
      </c>
      <c r="J348" s="38" t="s">
        <v>3</v>
      </c>
      <c r="K348" s="43">
        <v>0</v>
      </c>
      <c r="L348" s="43">
        <v>0</v>
      </c>
      <c r="M348" s="43">
        <v>0</v>
      </c>
      <c r="N348" s="44">
        <v>49</v>
      </c>
      <c r="O348" s="44">
        <v>555</v>
      </c>
      <c r="P348" s="45">
        <v>1259</v>
      </c>
      <c r="Q348" s="46">
        <v>4.03</v>
      </c>
      <c r="R348" s="47">
        <v>5073.7700000000004</v>
      </c>
      <c r="S348" s="46">
        <v>90945.55</v>
      </c>
      <c r="T348" s="48">
        <f t="shared" si="41"/>
        <v>763.94262000000003</v>
      </c>
      <c r="U348" s="49">
        <v>7.34</v>
      </c>
      <c r="V348" s="50" t="s">
        <v>45</v>
      </c>
      <c r="W348" s="51">
        <v>0</v>
      </c>
      <c r="X348" s="52">
        <v>0</v>
      </c>
      <c r="Y348" s="53">
        <f t="shared" si="42"/>
        <v>5845.0526200000004</v>
      </c>
      <c r="Z348" s="105"/>
    </row>
    <row r="349" spans="1:26" x14ac:dyDescent="0.25">
      <c r="A349" s="79"/>
      <c r="B349" s="38">
        <v>79758</v>
      </c>
      <c r="C349" s="38" t="s">
        <v>946</v>
      </c>
      <c r="D349" s="38" t="s">
        <v>947</v>
      </c>
      <c r="E349" s="39">
        <v>45128</v>
      </c>
      <c r="F349" s="40" t="s">
        <v>44</v>
      </c>
      <c r="G349" s="38" t="s">
        <v>0</v>
      </c>
      <c r="H349" s="41" t="s">
        <v>66</v>
      </c>
      <c r="I349" s="42" t="s">
        <v>6</v>
      </c>
      <c r="J349" s="38" t="s">
        <v>3</v>
      </c>
      <c r="K349" s="43">
        <v>0</v>
      </c>
      <c r="L349" s="43">
        <v>0</v>
      </c>
      <c r="M349" s="43">
        <v>0</v>
      </c>
      <c r="N349" s="44">
        <v>39</v>
      </c>
      <c r="O349" s="44">
        <v>107</v>
      </c>
      <c r="P349" s="45">
        <v>169</v>
      </c>
      <c r="Q349" s="46">
        <v>4.03</v>
      </c>
      <c r="R349" s="47">
        <v>681.07</v>
      </c>
      <c r="S349" s="46">
        <v>161806.29</v>
      </c>
      <c r="T349" s="48">
        <f t="shared" si="41"/>
        <v>1359.172836</v>
      </c>
      <c r="U349" s="49">
        <v>7.34</v>
      </c>
      <c r="V349" s="50" t="s">
        <v>45</v>
      </c>
      <c r="W349" s="51">
        <v>0</v>
      </c>
      <c r="X349" s="52">
        <v>0</v>
      </c>
      <c r="Y349" s="53">
        <f t="shared" si="42"/>
        <v>2047.5828359999998</v>
      </c>
      <c r="Z349" s="105"/>
    </row>
    <row r="350" spans="1:26" x14ac:dyDescent="0.25">
      <c r="A350" s="79"/>
      <c r="B350" s="38">
        <v>79762</v>
      </c>
      <c r="C350" s="38" t="s">
        <v>948</v>
      </c>
      <c r="D350" s="38" t="s">
        <v>949</v>
      </c>
      <c r="E350" s="39">
        <v>45128</v>
      </c>
      <c r="F350" s="40" t="s">
        <v>44</v>
      </c>
      <c r="G350" s="38" t="s">
        <v>0</v>
      </c>
      <c r="H350" s="41" t="s">
        <v>49</v>
      </c>
      <c r="I350" s="42" t="s">
        <v>7</v>
      </c>
      <c r="J350" s="38" t="s">
        <v>10</v>
      </c>
      <c r="K350" s="43">
        <v>0</v>
      </c>
      <c r="L350" s="43">
        <v>0</v>
      </c>
      <c r="M350" s="43">
        <v>0</v>
      </c>
      <c r="N350" s="44">
        <v>857</v>
      </c>
      <c r="O350" s="44">
        <v>2205</v>
      </c>
      <c r="P350" s="45">
        <v>4607</v>
      </c>
      <c r="Q350" s="46">
        <v>4.03</v>
      </c>
      <c r="R350" s="47">
        <v>18566.21</v>
      </c>
      <c r="S350" s="46">
        <v>3922709.73</v>
      </c>
      <c r="T350" s="48">
        <f t="shared" si="41"/>
        <v>32950.761731999999</v>
      </c>
      <c r="U350" s="49">
        <v>7.34</v>
      </c>
      <c r="V350" s="50" t="s">
        <v>45</v>
      </c>
      <c r="W350" s="51">
        <v>0</v>
      </c>
      <c r="X350" s="52">
        <f t="shared" ref="X350:X351" si="46">P350*2.06</f>
        <v>9490.42</v>
      </c>
      <c r="Y350" s="53">
        <f t="shared" si="42"/>
        <v>61014.731731999993</v>
      </c>
      <c r="Z350" s="105"/>
    </row>
    <row r="351" spans="1:26" x14ac:dyDescent="0.25">
      <c r="A351" s="79"/>
      <c r="B351" s="38">
        <v>79867</v>
      </c>
      <c r="C351" s="38" t="s">
        <v>950</v>
      </c>
      <c r="D351" s="38" t="s">
        <v>951</v>
      </c>
      <c r="E351" s="39">
        <v>45130</v>
      </c>
      <c r="F351" s="40" t="s">
        <v>44</v>
      </c>
      <c r="G351" s="38" t="s">
        <v>0</v>
      </c>
      <c r="H351" s="41" t="s">
        <v>115</v>
      </c>
      <c r="I351" s="42" t="s">
        <v>0</v>
      </c>
      <c r="J351" s="38" t="s">
        <v>10</v>
      </c>
      <c r="K351" s="43">
        <v>0</v>
      </c>
      <c r="L351" s="43">
        <v>0</v>
      </c>
      <c r="M351" s="43">
        <v>0</v>
      </c>
      <c r="N351" s="44">
        <v>10</v>
      </c>
      <c r="O351" s="44">
        <v>70</v>
      </c>
      <c r="P351" s="45">
        <v>177</v>
      </c>
      <c r="Q351" s="46">
        <v>0.93</v>
      </c>
      <c r="R351" s="47">
        <v>164.61</v>
      </c>
      <c r="S351" s="46">
        <v>12488.23</v>
      </c>
      <c r="T351" s="48">
        <f t="shared" si="41"/>
        <v>104.90113199999999</v>
      </c>
      <c r="U351" s="49">
        <v>7.34</v>
      </c>
      <c r="V351" s="50" t="s">
        <v>45</v>
      </c>
      <c r="W351" s="51">
        <v>0</v>
      </c>
      <c r="X351" s="52">
        <f t="shared" si="46"/>
        <v>364.62</v>
      </c>
      <c r="Y351" s="53">
        <f t="shared" si="42"/>
        <v>641.4711319999999</v>
      </c>
      <c r="Z351" s="105"/>
    </row>
    <row r="352" spans="1:26" x14ac:dyDescent="0.25">
      <c r="A352" s="79"/>
      <c r="B352" s="38">
        <v>79771</v>
      </c>
      <c r="C352" s="38" t="s">
        <v>952</v>
      </c>
      <c r="D352" s="38" t="s">
        <v>953</v>
      </c>
      <c r="E352" s="39">
        <v>45129</v>
      </c>
      <c r="F352" s="40" t="s">
        <v>44</v>
      </c>
      <c r="G352" s="38" t="s">
        <v>0</v>
      </c>
      <c r="H352" s="41" t="s">
        <v>56</v>
      </c>
      <c r="I352" s="42" t="s">
        <v>5</v>
      </c>
      <c r="J352" s="38" t="s">
        <v>3</v>
      </c>
      <c r="K352" s="43">
        <v>0</v>
      </c>
      <c r="L352" s="43">
        <v>0</v>
      </c>
      <c r="M352" s="43">
        <v>0</v>
      </c>
      <c r="N352" s="44">
        <v>86</v>
      </c>
      <c r="O352" s="44">
        <v>247</v>
      </c>
      <c r="P352" s="45">
        <v>489</v>
      </c>
      <c r="Q352" s="46">
        <v>2.08</v>
      </c>
      <c r="R352" s="47">
        <v>1017.12</v>
      </c>
      <c r="S352" s="46">
        <v>2673360.17</v>
      </c>
      <c r="T352" s="48">
        <f t="shared" si="41"/>
        <v>22456.225427999998</v>
      </c>
      <c r="U352" s="49">
        <v>7.34</v>
      </c>
      <c r="V352" s="50" t="s">
        <v>45</v>
      </c>
      <c r="W352" s="51">
        <v>0</v>
      </c>
      <c r="X352" s="52">
        <v>0</v>
      </c>
      <c r="Y352" s="53">
        <f t="shared" si="42"/>
        <v>23480.685427999997</v>
      </c>
      <c r="Z352" s="105"/>
    </row>
    <row r="353" spans="1:26" x14ac:dyDescent="0.25">
      <c r="A353" s="79"/>
      <c r="B353" s="38">
        <v>79866</v>
      </c>
      <c r="C353" s="38" t="s">
        <v>954</v>
      </c>
      <c r="D353" s="38" t="s">
        <v>955</v>
      </c>
      <c r="E353" s="39">
        <v>45129</v>
      </c>
      <c r="F353" s="40" t="s">
        <v>44</v>
      </c>
      <c r="G353" s="38" t="s">
        <v>0</v>
      </c>
      <c r="H353" s="41" t="s">
        <v>47</v>
      </c>
      <c r="I353" s="42" t="s">
        <v>16</v>
      </c>
      <c r="J353" s="38" t="s">
        <v>10</v>
      </c>
      <c r="K353" s="43">
        <v>0</v>
      </c>
      <c r="L353" s="43">
        <v>0</v>
      </c>
      <c r="M353" s="43">
        <v>0</v>
      </c>
      <c r="N353" s="44">
        <v>1525</v>
      </c>
      <c r="O353" s="44">
        <v>4281</v>
      </c>
      <c r="P353" s="45">
        <v>8915</v>
      </c>
      <c r="Q353" s="46">
        <v>1.72</v>
      </c>
      <c r="R353" s="47">
        <v>15333.8</v>
      </c>
      <c r="S353" s="46">
        <v>7853546.9800000004</v>
      </c>
      <c r="T353" s="48">
        <f t="shared" si="41"/>
        <v>65969.794632000005</v>
      </c>
      <c r="U353" s="49">
        <v>7.34</v>
      </c>
      <c r="V353" s="50" t="s">
        <v>45</v>
      </c>
      <c r="W353" s="51">
        <v>0</v>
      </c>
      <c r="X353" s="52">
        <f>P353*2.06</f>
        <v>18364.900000000001</v>
      </c>
      <c r="Y353" s="53">
        <f t="shared" si="42"/>
        <v>99675.834632000013</v>
      </c>
      <c r="Z353" s="105"/>
    </row>
    <row r="354" spans="1:26" x14ac:dyDescent="0.25">
      <c r="A354" s="79"/>
      <c r="B354" s="38">
        <v>79827</v>
      </c>
      <c r="C354" s="38" t="s">
        <v>956</v>
      </c>
      <c r="D354" s="38" t="s">
        <v>957</v>
      </c>
      <c r="E354" s="39">
        <v>45129</v>
      </c>
      <c r="F354" s="40" t="s">
        <v>44</v>
      </c>
      <c r="G354" s="38" t="s">
        <v>0</v>
      </c>
      <c r="H354" s="41" t="s">
        <v>68</v>
      </c>
      <c r="I354" s="42" t="s">
        <v>21</v>
      </c>
      <c r="J354" s="38" t="s">
        <v>3</v>
      </c>
      <c r="K354" s="43">
        <v>0</v>
      </c>
      <c r="L354" s="43">
        <v>0</v>
      </c>
      <c r="M354" s="43">
        <v>0</v>
      </c>
      <c r="N354" s="44">
        <v>136</v>
      </c>
      <c r="O354" s="44">
        <v>417</v>
      </c>
      <c r="P354" s="45">
        <v>768</v>
      </c>
      <c r="Q354" s="46">
        <v>3.57</v>
      </c>
      <c r="R354" s="47">
        <v>2741.76</v>
      </c>
      <c r="S354" s="46">
        <v>814629.57</v>
      </c>
      <c r="T354" s="48">
        <f t="shared" si="41"/>
        <v>6842.8883879999994</v>
      </c>
      <c r="U354" s="49">
        <v>7.34</v>
      </c>
      <c r="V354" s="50" t="s">
        <v>45</v>
      </c>
      <c r="W354" s="51">
        <v>0</v>
      </c>
      <c r="X354" s="52">
        <v>0</v>
      </c>
      <c r="Y354" s="53">
        <f t="shared" si="42"/>
        <v>9591.9883879999998</v>
      </c>
      <c r="Z354" s="105"/>
    </row>
    <row r="355" spans="1:26" x14ac:dyDescent="0.25">
      <c r="A355" s="79"/>
      <c r="B355" s="38">
        <v>79865</v>
      </c>
      <c r="C355" s="38" t="s">
        <v>958</v>
      </c>
      <c r="D355" s="38" t="s">
        <v>959</v>
      </c>
      <c r="E355" s="39">
        <v>45129</v>
      </c>
      <c r="F355" s="40" t="s">
        <v>44</v>
      </c>
      <c r="G355" s="38" t="s">
        <v>0</v>
      </c>
      <c r="H355" s="41" t="s">
        <v>47</v>
      </c>
      <c r="I355" s="42" t="s">
        <v>16</v>
      </c>
      <c r="J355" s="38" t="s">
        <v>10</v>
      </c>
      <c r="K355" s="43">
        <v>0</v>
      </c>
      <c r="L355" s="43">
        <v>0</v>
      </c>
      <c r="M355" s="43">
        <v>0</v>
      </c>
      <c r="N355" s="44">
        <v>148</v>
      </c>
      <c r="O355" s="44">
        <v>597</v>
      </c>
      <c r="P355" s="45">
        <v>877</v>
      </c>
      <c r="Q355" s="46">
        <v>1.72</v>
      </c>
      <c r="R355" s="47">
        <v>1508.44</v>
      </c>
      <c r="S355" s="46">
        <v>1849407.56</v>
      </c>
      <c r="T355" s="48">
        <f t="shared" si="41"/>
        <v>15535.023503999999</v>
      </c>
      <c r="U355" s="49">
        <v>7.34</v>
      </c>
      <c r="V355" s="50" t="s">
        <v>45</v>
      </c>
      <c r="W355" s="51">
        <v>0</v>
      </c>
      <c r="X355" s="52">
        <f>P355*2.06</f>
        <v>1806.6200000000001</v>
      </c>
      <c r="Y355" s="53">
        <f t="shared" si="42"/>
        <v>18857.423503999999</v>
      </c>
      <c r="Z355" s="105"/>
    </row>
    <row r="356" spans="1:26" x14ac:dyDescent="0.25">
      <c r="A356" s="79"/>
      <c r="B356" s="38">
        <v>79828</v>
      </c>
      <c r="C356" s="38" t="s">
        <v>960</v>
      </c>
      <c r="D356" s="38" t="s">
        <v>961</v>
      </c>
      <c r="E356" s="39">
        <v>45129</v>
      </c>
      <c r="F356" s="40" t="s">
        <v>44</v>
      </c>
      <c r="G356" s="38" t="s">
        <v>0</v>
      </c>
      <c r="H356" s="41" t="s">
        <v>75</v>
      </c>
      <c r="I356" s="42" t="s">
        <v>20</v>
      </c>
      <c r="J356" s="38" t="s">
        <v>3</v>
      </c>
      <c r="K356" s="43">
        <v>0</v>
      </c>
      <c r="L356" s="43">
        <v>0</v>
      </c>
      <c r="M356" s="43">
        <v>0</v>
      </c>
      <c r="N356" s="44">
        <v>44</v>
      </c>
      <c r="O356" s="44">
        <v>501</v>
      </c>
      <c r="P356" s="45">
        <v>1092</v>
      </c>
      <c r="Q356" s="46">
        <v>3.16</v>
      </c>
      <c r="R356" s="47">
        <v>3450.72</v>
      </c>
      <c r="S356" s="46">
        <v>70616.39</v>
      </c>
      <c r="T356" s="48">
        <f t="shared" si="41"/>
        <v>593.17767599999991</v>
      </c>
      <c r="U356" s="49">
        <v>7.34</v>
      </c>
      <c r="V356" s="50" t="s">
        <v>45</v>
      </c>
      <c r="W356" s="51">
        <v>0</v>
      </c>
      <c r="X356" s="52">
        <v>0</v>
      </c>
      <c r="Y356" s="53">
        <f t="shared" si="42"/>
        <v>4051.2376759999997</v>
      </c>
      <c r="Z356" s="105"/>
    </row>
    <row r="357" spans="1:26" x14ac:dyDescent="0.25">
      <c r="A357" s="79"/>
      <c r="B357" s="38">
        <v>79826</v>
      </c>
      <c r="C357" s="38" t="s">
        <v>962</v>
      </c>
      <c r="D357" s="38" t="s">
        <v>963</v>
      </c>
      <c r="E357" s="39">
        <v>45129</v>
      </c>
      <c r="F357" s="40" t="s">
        <v>44</v>
      </c>
      <c r="G357" s="38" t="s">
        <v>0</v>
      </c>
      <c r="H357" s="41" t="s">
        <v>68</v>
      </c>
      <c r="I357" s="42" t="s">
        <v>21</v>
      </c>
      <c r="J357" s="38" t="s">
        <v>3</v>
      </c>
      <c r="K357" s="43">
        <v>0</v>
      </c>
      <c r="L357" s="43">
        <v>0</v>
      </c>
      <c r="M357" s="43">
        <v>0</v>
      </c>
      <c r="N357" s="44">
        <v>31</v>
      </c>
      <c r="O357" s="44">
        <v>123</v>
      </c>
      <c r="P357" s="45">
        <v>195</v>
      </c>
      <c r="Q357" s="46">
        <v>3.57</v>
      </c>
      <c r="R357" s="47">
        <v>696.15</v>
      </c>
      <c r="S357" s="46">
        <v>371153.56</v>
      </c>
      <c r="T357" s="48">
        <f t="shared" si="41"/>
        <v>3117.6899039999998</v>
      </c>
      <c r="U357" s="49">
        <v>7.34</v>
      </c>
      <c r="V357" s="50" t="s">
        <v>45</v>
      </c>
      <c r="W357" s="51">
        <v>0</v>
      </c>
      <c r="X357" s="52">
        <v>0</v>
      </c>
      <c r="Y357" s="53">
        <f t="shared" si="42"/>
        <v>3821.1799040000001</v>
      </c>
      <c r="Z357" s="105"/>
    </row>
    <row r="358" spans="1:26" x14ac:dyDescent="0.25">
      <c r="A358" s="79"/>
      <c r="B358" s="38">
        <v>79832</v>
      </c>
      <c r="C358" s="38" t="s">
        <v>964</v>
      </c>
      <c r="D358" s="38" t="s">
        <v>965</v>
      </c>
      <c r="E358" s="39">
        <v>45129</v>
      </c>
      <c r="F358" s="40" t="s">
        <v>44</v>
      </c>
      <c r="G358" s="38" t="s">
        <v>0</v>
      </c>
      <c r="H358" s="41" t="s">
        <v>1</v>
      </c>
      <c r="I358" s="42" t="s">
        <v>2</v>
      </c>
      <c r="J358" s="38" t="s">
        <v>3</v>
      </c>
      <c r="K358" s="43">
        <v>0</v>
      </c>
      <c r="L358" s="43">
        <v>0</v>
      </c>
      <c r="M358" s="43">
        <v>0</v>
      </c>
      <c r="N358" s="44">
        <v>414</v>
      </c>
      <c r="O358" s="44">
        <v>1188</v>
      </c>
      <c r="P358" s="45">
        <v>2253</v>
      </c>
      <c r="Q358" s="46">
        <v>2.33</v>
      </c>
      <c r="R358" s="47">
        <v>5249.49</v>
      </c>
      <c r="S358" s="46">
        <v>2773903.31</v>
      </c>
      <c r="T358" s="48">
        <f t="shared" si="41"/>
        <v>23300.787804</v>
      </c>
      <c r="U358" s="49">
        <v>7.34</v>
      </c>
      <c r="V358" s="50" t="s">
        <v>45</v>
      </c>
      <c r="W358" s="51">
        <v>0</v>
      </c>
      <c r="X358" s="52">
        <v>0</v>
      </c>
      <c r="Y358" s="53">
        <f t="shared" si="42"/>
        <v>28557.617803999998</v>
      </c>
      <c r="Z358" s="105"/>
    </row>
    <row r="359" spans="1:26" x14ac:dyDescent="0.25">
      <c r="A359" s="79"/>
      <c r="B359" s="38">
        <v>79833</v>
      </c>
      <c r="C359" s="38" t="s">
        <v>966</v>
      </c>
      <c r="D359" s="38" t="s">
        <v>967</v>
      </c>
      <c r="E359" s="39">
        <v>45129</v>
      </c>
      <c r="F359" s="40" t="s">
        <v>44</v>
      </c>
      <c r="G359" s="38" t="s">
        <v>0</v>
      </c>
      <c r="H359" s="41" t="s">
        <v>1</v>
      </c>
      <c r="I359" s="42" t="s">
        <v>2</v>
      </c>
      <c r="J359" s="38" t="s">
        <v>3</v>
      </c>
      <c r="K359" s="43">
        <v>0</v>
      </c>
      <c r="L359" s="43">
        <v>0</v>
      </c>
      <c r="M359" s="43">
        <v>0</v>
      </c>
      <c r="N359" s="44">
        <v>79</v>
      </c>
      <c r="O359" s="44">
        <v>894</v>
      </c>
      <c r="P359" s="45">
        <v>1968</v>
      </c>
      <c r="Q359" s="46">
        <v>2.33</v>
      </c>
      <c r="R359" s="47">
        <v>4585.4399999999996</v>
      </c>
      <c r="S359" s="46">
        <v>128677.72</v>
      </c>
      <c r="T359" s="48">
        <f t="shared" si="41"/>
        <v>1080.892848</v>
      </c>
      <c r="U359" s="49">
        <v>7.34</v>
      </c>
      <c r="V359" s="50" t="s">
        <v>45</v>
      </c>
      <c r="W359" s="51">
        <v>0</v>
      </c>
      <c r="X359" s="52">
        <v>0</v>
      </c>
      <c r="Y359" s="53">
        <f t="shared" si="42"/>
        <v>5673.6728480000002</v>
      </c>
      <c r="Z359" s="105"/>
    </row>
    <row r="360" spans="1:26" x14ac:dyDescent="0.25">
      <c r="A360" s="79"/>
      <c r="B360" s="38">
        <v>79836</v>
      </c>
      <c r="C360" s="38" t="s">
        <v>968</v>
      </c>
      <c r="D360" s="38" t="s">
        <v>969</v>
      </c>
      <c r="E360" s="39">
        <v>45129</v>
      </c>
      <c r="F360" s="40" t="s">
        <v>44</v>
      </c>
      <c r="G360" s="38" t="s">
        <v>0</v>
      </c>
      <c r="H360" s="41" t="s">
        <v>59</v>
      </c>
      <c r="I360" s="42" t="s">
        <v>4</v>
      </c>
      <c r="J360" s="38" t="s">
        <v>3</v>
      </c>
      <c r="K360" s="43">
        <v>0</v>
      </c>
      <c r="L360" s="43">
        <v>0</v>
      </c>
      <c r="M360" s="43">
        <v>0</v>
      </c>
      <c r="N360" s="44">
        <v>190</v>
      </c>
      <c r="O360" s="44">
        <v>2298</v>
      </c>
      <c r="P360" s="45">
        <v>4444</v>
      </c>
      <c r="Q360" s="46">
        <v>1.99</v>
      </c>
      <c r="R360" s="47">
        <v>8843.56</v>
      </c>
      <c r="S360" s="46">
        <v>251035.96</v>
      </c>
      <c r="T360" s="48">
        <f t="shared" si="41"/>
        <v>2108.7020639999996</v>
      </c>
      <c r="U360" s="49">
        <v>7.34</v>
      </c>
      <c r="V360" s="50" t="s">
        <v>45</v>
      </c>
      <c r="W360" s="51">
        <v>0</v>
      </c>
      <c r="X360" s="52">
        <v>0</v>
      </c>
      <c r="Y360" s="53">
        <f t="shared" si="42"/>
        <v>10959.602063999999</v>
      </c>
      <c r="Z360" s="105"/>
    </row>
    <row r="361" spans="1:26" x14ac:dyDescent="0.25">
      <c r="A361" s="79"/>
      <c r="B361" s="38">
        <v>79834</v>
      </c>
      <c r="C361" s="38" t="s">
        <v>970</v>
      </c>
      <c r="D361" s="38" t="s">
        <v>971</v>
      </c>
      <c r="E361" s="39">
        <v>45129</v>
      </c>
      <c r="F361" s="40" t="s">
        <v>44</v>
      </c>
      <c r="G361" s="38" t="s">
        <v>0</v>
      </c>
      <c r="H361" s="41" t="s">
        <v>124</v>
      </c>
      <c r="I361" s="42" t="s">
        <v>16</v>
      </c>
      <c r="J361" s="38" t="s">
        <v>10</v>
      </c>
      <c r="K361" s="43">
        <v>0</v>
      </c>
      <c r="L361" s="43">
        <v>0</v>
      </c>
      <c r="M361" s="43">
        <v>0</v>
      </c>
      <c r="N361" s="44">
        <v>6</v>
      </c>
      <c r="O361" s="44">
        <v>52</v>
      </c>
      <c r="P361" s="45">
        <v>110</v>
      </c>
      <c r="Q361" s="46">
        <v>1.72</v>
      </c>
      <c r="R361" s="47">
        <v>189.2</v>
      </c>
      <c r="S361" s="46">
        <v>5016.1899999999996</v>
      </c>
      <c r="T361" s="48">
        <f t="shared" si="41"/>
        <v>42.135995999999992</v>
      </c>
      <c r="U361" s="49">
        <v>7.34</v>
      </c>
      <c r="V361" s="50" t="s">
        <v>45</v>
      </c>
      <c r="W361" s="51">
        <v>0</v>
      </c>
      <c r="X361" s="52">
        <f>P361*2.06</f>
        <v>226.6</v>
      </c>
      <c r="Y361" s="53">
        <f t="shared" si="42"/>
        <v>465.27599599999996</v>
      </c>
      <c r="Z361" s="105"/>
    </row>
    <row r="362" spans="1:26" x14ac:dyDescent="0.25">
      <c r="A362" s="79"/>
      <c r="B362" s="38">
        <v>79838</v>
      </c>
      <c r="C362" s="38" t="s">
        <v>972</v>
      </c>
      <c r="D362" s="38" t="s">
        <v>973</v>
      </c>
      <c r="E362" s="39">
        <v>45129</v>
      </c>
      <c r="F362" s="40" t="s">
        <v>44</v>
      </c>
      <c r="G362" s="38" t="s">
        <v>0</v>
      </c>
      <c r="H362" s="41" t="s">
        <v>59</v>
      </c>
      <c r="I362" s="42" t="s">
        <v>4</v>
      </c>
      <c r="J362" s="38" t="s">
        <v>3</v>
      </c>
      <c r="K362" s="43">
        <v>0</v>
      </c>
      <c r="L362" s="43">
        <v>0</v>
      </c>
      <c r="M362" s="43">
        <v>0</v>
      </c>
      <c r="N362" s="44">
        <v>61</v>
      </c>
      <c r="O362" s="44">
        <v>317</v>
      </c>
      <c r="P362" s="45">
        <v>431</v>
      </c>
      <c r="Q362" s="46">
        <v>1.99</v>
      </c>
      <c r="R362" s="47">
        <v>857.69</v>
      </c>
      <c r="S362" s="46">
        <v>699198.44</v>
      </c>
      <c r="T362" s="48">
        <f t="shared" si="41"/>
        <v>5873.2668959999992</v>
      </c>
      <c r="U362" s="49">
        <v>7.34</v>
      </c>
      <c r="V362" s="50" t="s">
        <v>45</v>
      </c>
      <c r="W362" s="51">
        <v>0</v>
      </c>
      <c r="X362" s="52">
        <v>0</v>
      </c>
      <c r="Y362" s="53">
        <f t="shared" si="42"/>
        <v>6738.2968959999998</v>
      </c>
      <c r="Z362" s="105"/>
    </row>
    <row r="363" spans="1:26" x14ac:dyDescent="0.25">
      <c r="A363" s="79"/>
      <c r="B363" s="38">
        <v>79862</v>
      </c>
      <c r="C363" s="38" t="s">
        <v>974</v>
      </c>
      <c r="D363" s="38" t="s">
        <v>975</v>
      </c>
      <c r="E363" s="39">
        <v>45129</v>
      </c>
      <c r="F363" s="40" t="s">
        <v>44</v>
      </c>
      <c r="G363" s="38" t="s">
        <v>0</v>
      </c>
      <c r="H363" s="41" t="s">
        <v>47</v>
      </c>
      <c r="I363" s="42" t="s">
        <v>16</v>
      </c>
      <c r="J363" s="38" t="s">
        <v>10</v>
      </c>
      <c r="K363" s="43">
        <v>0</v>
      </c>
      <c r="L363" s="43">
        <v>0</v>
      </c>
      <c r="M363" s="43">
        <v>0</v>
      </c>
      <c r="N363" s="44">
        <v>53</v>
      </c>
      <c r="O363" s="44">
        <v>168</v>
      </c>
      <c r="P363" s="45">
        <v>324</v>
      </c>
      <c r="Q363" s="46">
        <v>1.72</v>
      </c>
      <c r="R363" s="47">
        <v>557.28</v>
      </c>
      <c r="S363" s="46">
        <v>381493.62</v>
      </c>
      <c r="T363" s="48">
        <f t="shared" si="41"/>
        <v>3204.5464079999997</v>
      </c>
      <c r="U363" s="49">
        <v>7.34</v>
      </c>
      <c r="V363" s="50" t="s">
        <v>45</v>
      </c>
      <c r="W363" s="51">
        <v>0</v>
      </c>
      <c r="X363" s="52">
        <f>P363*2.06</f>
        <v>667.44</v>
      </c>
      <c r="Y363" s="53">
        <f t="shared" si="42"/>
        <v>4436.6064079999996</v>
      </c>
      <c r="Z363" s="105"/>
    </row>
    <row r="364" spans="1:26" x14ac:dyDescent="0.25">
      <c r="A364" s="79"/>
      <c r="B364" s="38">
        <v>79837</v>
      </c>
      <c r="C364" s="38" t="s">
        <v>976</v>
      </c>
      <c r="D364" s="38" t="s">
        <v>977</v>
      </c>
      <c r="E364" s="39">
        <v>45129</v>
      </c>
      <c r="F364" s="40" t="s">
        <v>44</v>
      </c>
      <c r="G364" s="38" t="s">
        <v>0</v>
      </c>
      <c r="H364" s="41" t="s">
        <v>59</v>
      </c>
      <c r="I364" s="42" t="s">
        <v>4</v>
      </c>
      <c r="J364" s="38" t="s">
        <v>3</v>
      </c>
      <c r="K364" s="43">
        <v>0</v>
      </c>
      <c r="L364" s="43">
        <v>0</v>
      </c>
      <c r="M364" s="43">
        <v>0</v>
      </c>
      <c r="N364" s="44">
        <v>502</v>
      </c>
      <c r="O364" s="44">
        <v>1424</v>
      </c>
      <c r="P364" s="45">
        <v>3349</v>
      </c>
      <c r="Q364" s="46">
        <v>1.99</v>
      </c>
      <c r="R364" s="47">
        <v>6664.51</v>
      </c>
      <c r="S364" s="46">
        <v>3402590.72</v>
      </c>
      <c r="T364" s="48">
        <f t="shared" si="41"/>
        <v>28581.762048000001</v>
      </c>
      <c r="U364" s="49">
        <v>7.34</v>
      </c>
      <c r="V364" s="50" t="s">
        <v>45</v>
      </c>
      <c r="W364" s="51">
        <v>0</v>
      </c>
      <c r="X364" s="52">
        <v>0</v>
      </c>
      <c r="Y364" s="53">
        <f t="shared" si="42"/>
        <v>35253.612047999995</v>
      </c>
      <c r="Z364" s="105"/>
    </row>
    <row r="365" spans="1:26" x14ac:dyDescent="0.25">
      <c r="A365" s="79"/>
      <c r="B365" s="38">
        <v>79851</v>
      </c>
      <c r="C365" s="38" t="s">
        <v>978</v>
      </c>
      <c r="D365" s="38" t="s">
        <v>979</v>
      </c>
      <c r="E365" s="39">
        <v>45129</v>
      </c>
      <c r="F365" s="40" t="s">
        <v>44</v>
      </c>
      <c r="G365" s="38" t="s">
        <v>0</v>
      </c>
      <c r="H365" s="41" t="s">
        <v>97</v>
      </c>
      <c r="I365" s="42" t="s">
        <v>15</v>
      </c>
      <c r="J365" s="38" t="s">
        <v>10</v>
      </c>
      <c r="K365" s="43">
        <v>0</v>
      </c>
      <c r="L365" s="43">
        <v>0</v>
      </c>
      <c r="M365" s="43">
        <v>0</v>
      </c>
      <c r="N365" s="44">
        <v>39</v>
      </c>
      <c r="O365" s="44">
        <v>427</v>
      </c>
      <c r="P365" s="45">
        <v>912</v>
      </c>
      <c r="Q365" s="46">
        <v>1.69</v>
      </c>
      <c r="R365" s="47">
        <v>1541.28</v>
      </c>
      <c r="S365" s="46">
        <v>63123.96</v>
      </c>
      <c r="T365" s="48">
        <f t="shared" si="41"/>
        <v>530.241264</v>
      </c>
      <c r="U365" s="49">
        <v>7.34</v>
      </c>
      <c r="V365" s="50" t="s">
        <v>45</v>
      </c>
      <c r="W365" s="51">
        <v>0</v>
      </c>
      <c r="X365" s="52">
        <f t="shared" ref="X365:X376" si="47">P365*2.06</f>
        <v>1878.72</v>
      </c>
      <c r="Y365" s="53">
        <f t="shared" si="42"/>
        <v>3957.5812640000004</v>
      </c>
      <c r="Z365" s="105"/>
    </row>
    <row r="366" spans="1:26" x14ac:dyDescent="0.25">
      <c r="A366" s="79"/>
      <c r="B366" s="38">
        <v>79856</v>
      </c>
      <c r="C366" s="38" t="s">
        <v>980</v>
      </c>
      <c r="D366" s="38" t="s">
        <v>981</v>
      </c>
      <c r="E366" s="39">
        <v>45129</v>
      </c>
      <c r="F366" s="40" t="s">
        <v>44</v>
      </c>
      <c r="G366" s="38" t="s">
        <v>0</v>
      </c>
      <c r="H366" s="41" t="s">
        <v>82</v>
      </c>
      <c r="I366" s="42" t="s">
        <v>15</v>
      </c>
      <c r="J366" s="38" t="s">
        <v>10</v>
      </c>
      <c r="K366" s="43">
        <v>0</v>
      </c>
      <c r="L366" s="43">
        <v>0</v>
      </c>
      <c r="M366" s="43">
        <v>0</v>
      </c>
      <c r="N366" s="44">
        <v>10</v>
      </c>
      <c r="O366" s="44">
        <v>65</v>
      </c>
      <c r="P366" s="45">
        <v>160</v>
      </c>
      <c r="Q366" s="46">
        <v>1.69</v>
      </c>
      <c r="R366" s="47">
        <v>270.39999999999998</v>
      </c>
      <c r="S366" s="46">
        <v>6992.93</v>
      </c>
      <c r="T366" s="48">
        <f t="shared" si="41"/>
        <v>58.740611999999999</v>
      </c>
      <c r="U366" s="49">
        <v>7.34</v>
      </c>
      <c r="V366" s="50" t="s">
        <v>45</v>
      </c>
      <c r="W366" s="51">
        <v>0</v>
      </c>
      <c r="X366" s="52">
        <f t="shared" si="47"/>
        <v>329.6</v>
      </c>
      <c r="Y366" s="53">
        <f t="shared" si="42"/>
        <v>666.08061199999997</v>
      </c>
      <c r="Z366" s="105"/>
    </row>
    <row r="367" spans="1:26" x14ac:dyDescent="0.25">
      <c r="A367" s="79"/>
      <c r="B367" s="38">
        <v>79852</v>
      </c>
      <c r="C367" s="38" t="s">
        <v>982</v>
      </c>
      <c r="D367" s="38" t="s">
        <v>983</v>
      </c>
      <c r="E367" s="39">
        <v>45129</v>
      </c>
      <c r="F367" s="40" t="s">
        <v>44</v>
      </c>
      <c r="G367" s="38" t="s">
        <v>0</v>
      </c>
      <c r="H367" s="41" t="s">
        <v>90</v>
      </c>
      <c r="I367" s="42" t="s">
        <v>15</v>
      </c>
      <c r="J367" s="38" t="s">
        <v>10</v>
      </c>
      <c r="K367" s="43">
        <v>0</v>
      </c>
      <c r="L367" s="43">
        <v>0</v>
      </c>
      <c r="M367" s="43">
        <v>0</v>
      </c>
      <c r="N367" s="44">
        <v>9</v>
      </c>
      <c r="O367" s="44">
        <v>96</v>
      </c>
      <c r="P367" s="45">
        <v>205</v>
      </c>
      <c r="Q367" s="46">
        <v>1.69</v>
      </c>
      <c r="R367" s="47">
        <v>346.45</v>
      </c>
      <c r="S367" s="46">
        <v>11434.55</v>
      </c>
      <c r="T367" s="48">
        <f t="shared" si="41"/>
        <v>96.050219999999982</v>
      </c>
      <c r="U367" s="49">
        <v>7.34</v>
      </c>
      <c r="V367" s="50" t="s">
        <v>45</v>
      </c>
      <c r="W367" s="51">
        <v>0</v>
      </c>
      <c r="X367" s="52">
        <f t="shared" si="47"/>
        <v>422.3</v>
      </c>
      <c r="Y367" s="53">
        <f t="shared" si="42"/>
        <v>872.14022</v>
      </c>
      <c r="Z367" s="105"/>
    </row>
    <row r="368" spans="1:26" x14ac:dyDescent="0.25">
      <c r="A368" s="79"/>
      <c r="B368" s="38">
        <v>79857</v>
      </c>
      <c r="C368" s="38" t="s">
        <v>984</v>
      </c>
      <c r="D368" s="38" t="s">
        <v>985</v>
      </c>
      <c r="E368" s="39">
        <v>45129</v>
      </c>
      <c r="F368" s="40" t="s">
        <v>44</v>
      </c>
      <c r="G368" s="38" t="s">
        <v>0</v>
      </c>
      <c r="H368" s="41" t="s">
        <v>50</v>
      </c>
      <c r="I368" s="42" t="s">
        <v>15</v>
      </c>
      <c r="J368" s="38" t="s">
        <v>10</v>
      </c>
      <c r="K368" s="43">
        <v>0</v>
      </c>
      <c r="L368" s="43">
        <v>0</v>
      </c>
      <c r="M368" s="43">
        <v>0</v>
      </c>
      <c r="N368" s="44">
        <v>29</v>
      </c>
      <c r="O368" s="44">
        <v>316</v>
      </c>
      <c r="P368" s="45">
        <v>685</v>
      </c>
      <c r="Q368" s="46">
        <v>1.69</v>
      </c>
      <c r="R368" s="47">
        <v>1157.6500000000001</v>
      </c>
      <c r="S368" s="46">
        <v>61542.27</v>
      </c>
      <c r="T368" s="48">
        <f t="shared" si="41"/>
        <v>516.95506799999998</v>
      </c>
      <c r="U368" s="49">
        <v>7.34</v>
      </c>
      <c r="V368" s="50" t="s">
        <v>45</v>
      </c>
      <c r="W368" s="51">
        <v>0</v>
      </c>
      <c r="X368" s="52">
        <f t="shared" si="47"/>
        <v>1411.1000000000001</v>
      </c>
      <c r="Y368" s="53">
        <f t="shared" si="42"/>
        <v>3093.0450680000004</v>
      </c>
      <c r="Z368" s="105"/>
    </row>
    <row r="369" spans="1:26" x14ac:dyDescent="0.25">
      <c r="A369" s="79"/>
      <c r="B369" s="38">
        <v>79859</v>
      </c>
      <c r="C369" s="38" t="s">
        <v>986</v>
      </c>
      <c r="D369" s="38" t="s">
        <v>987</v>
      </c>
      <c r="E369" s="39">
        <v>45129</v>
      </c>
      <c r="F369" s="40" t="s">
        <v>44</v>
      </c>
      <c r="G369" s="38" t="s">
        <v>0</v>
      </c>
      <c r="H369" s="41" t="s">
        <v>121</v>
      </c>
      <c r="I369" s="42" t="s">
        <v>15</v>
      </c>
      <c r="J369" s="38" t="s">
        <v>10</v>
      </c>
      <c r="K369" s="43">
        <v>0</v>
      </c>
      <c r="L369" s="43">
        <v>0</v>
      </c>
      <c r="M369" s="43">
        <v>0</v>
      </c>
      <c r="N369" s="44">
        <v>27</v>
      </c>
      <c r="O369" s="44">
        <v>300</v>
      </c>
      <c r="P369" s="45">
        <v>587</v>
      </c>
      <c r="Q369" s="46">
        <v>1.69</v>
      </c>
      <c r="R369" s="47">
        <v>992.03</v>
      </c>
      <c r="S369" s="46">
        <v>34679.25</v>
      </c>
      <c r="T369" s="48">
        <f t="shared" si="41"/>
        <v>291.3057</v>
      </c>
      <c r="U369" s="49">
        <v>7.34</v>
      </c>
      <c r="V369" s="50" t="s">
        <v>45</v>
      </c>
      <c r="W369" s="51">
        <v>0</v>
      </c>
      <c r="X369" s="52">
        <f t="shared" si="47"/>
        <v>1209.22</v>
      </c>
      <c r="Y369" s="53">
        <f t="shared" si="42"/>
        <v>2499.8957</v>
      </c>
      <c r="Z369" s="105"/>
    </row>
    <row r="370" spans="1:26" x14ac:dyDescent="0.25">
      <c r="A370" s="79"/>
      <c r="B370" s="38">
        <v>79855</v>
      </c>
      <c r="C370" s="38" t="s">
        <v>988</v>
      </c>
      <c r="D370" s="38" t="s">
        <v>989</v>
      </c>
      <c r="E370" s="39">
        <v>45129</v>
      </c>
      <c r="F370" s="40" t="s">
        <v>44</v>
      </c>
      <c r="G370" s="38" t="s">
        <v>0</v>
      </c>
      <c r="H370" s="41" t="s">
        <v>191</v>
      </c>
      <c r="I370" s="42" t="s">
        <v>15</v>
      </c>
      <c r="J370" s="38" t="s">
        <v>10</v>
      </c>
      <c r="K370" s="43">
        <v>0</v>
      </c>
      <c r="L370" s="43">
        <v>0</v>
      </c>
      <c r="M370" s="43">
        <v>0</v>
      </c>
      <c r="N370" s="44">
        <v>21</v>
      </c>
      <c r="O370" s="44">
        <v>227</v>
      </c>
      <c r="P370" s="45">
        <v>463</v>
      </c>
      <c r="Q370" s="46">
        <v>1.69</v>
      </c>
      <c r="R370" s="47">
        <v>782.47</v>
      </c>
      <c r="S370" s="46">
        <v>26468.25</v>
      </c>
      <c r="T370" s="48">
        <f t="shared" si="41"/>
        <v>222.33329999999998</v>
      </c>
      <c r="U370" s="49">
        <v>7.34</v>
      </c>
      <c r="V370" s="50" t="s">
        <v>45</v>
      </c>
      <c r="W370" s="51">
        <v>0</v>
      </c>
      <c r="X370" s="52">
        <f t="shared" si="47"/>
        <v>953.78</v>
      </c>
      <c r="Y370" s="53">
        <f t="shared" si="42"/>
        <v>1965.9232999999999</v>
      </c>
      <c r="Z370" s="105"/>
    </row>
    <row r="371" spans="1:26" x14ac:dyDescent="0.25">
      <c r="A371" s="79"/>
      <c r="B371" s="38">
        <v>79854</v>
      </c>
      <c r="C371" s="38" t="s">
        <v>990</v>
      </c>
      <c r="D371" s="38" t="s">
        <v>991</v>
      </c>
      <c r="E371" s="39">
        <v>45129</v>
      </c>
      <c r="F371" s="40" t="s">
        <v>44</v>
      </c>
      <c r="G371" s="38" t="s">
        <v>0</v>
      </c>
      <c r="H371" s="41" t="s">
        <v>96</v>
      </c>
      <c r="I371" s="42" t="s">
        <v>15</v>
      </c>
      <c r="J371" s="38" t="s">
        <v>10</v>
      </c>
      <c r="K371" s="43">
        <v>0</v>
      </c>
      <c r="L371" s="43">
        <v>0</v>
      </c>
      <c r="M371" s="43">
        <v>0</v>
      </c>
      <c r="N371" s="44">
        <v>13</v>
      </c>
      <c r="O371" s="44">
        <v>145</v>
      </c>
      <c r="P371" s="45">
        <v>298</v>
      </c>
      <c r="Q371" s="46">
        <v>1.69</v>
      </c>
      <c r="R371" s="47">
        <v>503.62</v>
      </c>
      <c r="S371" s="46">
        <v>16911.32</v>
      </c>
      <c r="T371" s="48">
        <f t="shared" si="41"/>
        <v>142.05508799999998</v>
      </c>
      <c r="U371" s="49">
        <v>7.34</v>
      </c>
      <c r="V371" s="50" t="s">
        <v>45</v>
      </c>
      <c r="W371" s="51">
        <v>0</v>
      </c>
      <c r="X371" s="52">
        <f t="shared" si="47"/>
        <v>613.88</v>
      </c>
      <c r="Y371" s="53">
        <f t="shared" si="42"/>
        <v>1266.895088</v>
      </c>
      <c r="Z371" s="105"/>
    </row>
    <row r="372" spans="1:26" x14ac:dyDescent="0.25">
      <c r="A372" s="79"/>
      <c r="B372" s="38">
        <v>79858</v>
      </c>
      <c r="C372" s="38" t="s">
        <v>992</v>
      </c>
      <c r="D372" s="38" t="s">
        <v>993</v>
      </c>
      <c r="E372" s="39">
        <v>45129</v>
      </c>
      <c r="F372" s="40" t="s">
        <v>44</v>
      </c>
      <c r="G372" s="38" t="s">
        <v>0</v>
      </c>
      <c r="H372" s="41" t="s">
        <v>110</v>
      </c>
      <c r="I372" s="42" t="s">
        <v>15</v>
      </c>
      <c r="J372" s="38" t="s">
        <v>10</v>
      </c>
      <c r="K372" s="43">
        <v>0</v>
      </c>
      <c r="L372" s="43">
        <v>0</v>
      </c>
      <c r="M372" s="43">
        <v>0</v>
      </c>
      <c r="N372" s="44">
        <v>13</v>
      </c>
      <c r="O372" s="44">
        <v>155</v>
      </c>
      <c r="P372" s="45">
        <v>299</v>
      </c>
      <c r="Q372" s="46">
        <v>1.69</v>
      </c>
      <c r="R372" s="47">
        <v>505.31</v>
      </c>
      <c r="S372" s="46">
        <v>17774.55</v>
      </c>
      <c r="T372" s="48">
        <f t="shared" si="41"/>
        <v>149.30622</v>
      </c>
      <c r="U372" s="49">
        <v>7.34</v>
      </c>
      <c r="V372" s="50" t="s">
        <v>45</v>
      </c>
      <c r="W372" s="51">
        <v>0</v>
      </c>
      <c r="X372" s="52">
        <f t="shared" si="47"/>
        <v>615.94000000000005</v>
      </c>
      <c r="Y372" s="53">
        <f t="shared" si="42"/>
        <v>1277.8962200000001</v>
      </c>
      <c r="Z372" s="105"/>
    </row>
    <row r="373" spans="1:26" x14ac:dyDescent="0.25">
      <c r="A373" s="79"/>
      <c r="B373" s="38">
        <v>79853</v>
      </c>
      <c r="C373" s="38" t="s">
        <v>994</v>
      </c>
      <c r="D373" s="38" t="s">
        <v>995</v>
      </c>
      <c r="E373" s="39">
        <v>45129</v>
      </c>
      <c r="F373" s="40" t="s">
        <v>44</v>
      </c>
      <c r="G373" s="38" t="s">
        <v>0</v>
      </c>
      <c r="H373" s="41" t="s">
        <v>122</v>
      </c>
      <c r="I373" s="42" t="s">
        <v>15</v>
      </c>
      <c r="J373" s="38" t="s">
        <v>10</v>
      </c>
      <c r="K373" s="43">
        <v>0</v>
      </c>
      <c r="L373" s="43">
        <v>0</v>
      </c>
      <c r="M373" s="43">
        <v>0</v>
      </c>
      <c r="N373" s="44">
        <v>9</v>
      </c>
      <c r="O373" s="44">
        <v>84</v>
      </c>
      <c r="P373" s="45">
        <v>183</v>
      </c>
      <c r="Q373" s="46">
        <v>1.69</v>
      </c>
      <c r="R373" s="47">
        <v>309.27</v>
      </c>
      <c r="S373" s="46">
        <v>10709.54</v>
      </c>
      <c r="T373" s="48">
        <f t="shared" si="41"/>
        <v>89.960136000000006</v>
      </c>
      <c r="U373" s="49">
        <v>7.34</v>
      </c>
      <c r="V373" s="50" t="s">
        <v>45</v>
      </c>
      <c r="W373" s="51">
        <v>0</v>
      </c>
      <c r="X373" s="52">
        <f t="shared" si="47"/>
        <v>376.98</v>
      </c>
      <c r="Y373" s="53">
        <f t="shared" si="42"/>
        <v>783.55013600000007</v>
      </c>
      <c r="Z373" s="105"/>
    </row>
    <row r="374" spans="1:26" x14ac:dyDescent="0.25">
      <c r="A374" s="79"/>
      <c r="B374" s="38">
        <v>79860</v>
      </c>
      <c r="C374" s="38" t="s">
        <v>996</v>
      </c>
      <c r="D374" s="38" t="s">
        <v>997</v>
      </c>
      <c r="E374" s="39">
        <v>45129</v>
      </c>
      <c r="F374" s="40" t="s">
        <v>44</v>
      </c>
      <c r="G374" s="38" t="s">
        <v>0</v>
      </c>
      <c r="H374" s="41" t="s">
        <v>189</v>
      </c>
      <c r="I374" s="42" t="s">
        <v>15</v>
      </c>
      <c r="J374" s="38" t="s">
        <v>10</v>
      </c>
      <c r="K374" s="43">
        <v>0</v>
      </c>
      <c r="L374" s="43">
        <v>0</v>
      </c>
      <c r="M374" s="43">
        <v>0</v>
      </c>
      <c r="N374" s="44">
        <v>31</v>
      </c>
      <c r="O374" s="44">
        <v>337</v>
      </c>
      <c r="P374" s="45">
        <v>741</v>
      </c>
      <c r="Q374" s="46">
        <v>1.69</v>
      </c>
      <c r="R374" s="47">
        <v>1252.29</v>
      </c>
      <c r="S374" s="46">
        <v>41474.959999999999</v>
      </c>
      <c r="T374" s="48">
        <f t="shared" si="41"/>
        <v>348.38966399999998</v>
      </c>
      <c r="U374" s="49">
        <v>7.34</v>
      </c>
      <c r="V374" s="50" t="s">
        <v>45</v>
      </c>
      <c r="W374" s="51">
        <v>0</v>
      </c>
      <c r="X374" s="52">
        <f t="shared" si="47"/>
        <v>1526.46</v>
      </c>
      <c r="Y374" s="53">
        <f t="shared" si="42"/>
        <v>3134.479664</v>
      </c>
      <c r="Z374" s="105"/>
    </row>
    <row r="375" spans="1:26" x14ac:dyDescent="0.25">
      <c r="A375" s="79"/>
      <c r="B375" s="38">
        <v>80532</v>
      </c>
      <c r="C375" s="38" t="s">
        <v>998</v>
      </c>
      <c r="D375" s="38" t="s">
        <v>999</v>
      </c>
      <c r="E375" s="39">
        <v>45134</v>
      </c>
      <c r="F375" s="40" t="s">
        <v>44</v>
      </c>
      <c r="G375" s="38" t="s">
        <v>0</v>
      </c>
      <c r="H375" s="41" t="s">
        <v>183</v>
      </c>
      <c r="I375" s="42" t="s">
        <v>13</v>
      </c>
      <c r="J375" s="38" t="s">
        <v>10</v>
      </c>
      <c r="K375" s="43">
        <v>0</v>
      </c>
      <c r="L375" s="43">
        <v>0</v>
      </c>
      <c r="M375" s="43">
        <v>0</v>
      </c>
      <c r="N375" s="44">
        <v>13</v>
      </c>
      <c r="O375" s="44">
        <v>129</v>
      </c>
      <c r="P375" s="45">
        <v>292</v>
      </c>
      <c r="Q375" s="46">
        <v>4.13</v>
      </c>
      <c r="R375" s="47">
        <v>1205.96</v>
      </c>
      <c r="S375" s="46">
        <v>14192.75</v>
      </c>
      <c r="T375" s="48">
        <f t="shared" si="41"/>
        <v>119.2191</v>
      </c>
      <c r="U375" s="49">
        <v>7.34</v>
      </c>
      <c r="V375" s="50" t="s">
        <v>45</v>
      </c>
      <c r="W375" s="51">
        <v>0</v>
      </c>
      <c r="X375" s="52">
        <f t="shared" si="47"/>
        <v>601.52</v>
      </c>
      <c r="Y375" s="53">
        <f t="shared" si="42"/>
        <v>1934.0391</v>
      </c>
      <c r="Z375" s="105"/>
    </row>
    <row r="376" spans="1:26" x14ac:dyDescent="0.25">
      <c r="A376" s="80"/>
      <c r="B376" s="38">
        <v>80533</v>
      </c>
      <c r="C376" s="38" t="s">
        <v>1000</v>
      </c>
      <c r="D376" s="38" t="s">
        <v>1001</v>
      </c>
      <c r="E376" s="39">
        <v>45134</v>
      </c>
      <c r="F376" s="40" t="s">
        <v>44</v>
      </c>
      <c r="G376" s="38" t="s">
        <v>0</v>
      </c>
      <c r="H376" s="41" t="s">
        <v>1002</v>
      </c>
      <c r="I376" s="42" t="s">
        <v>13</v>
      </c>
      <c r="J376" s="38" t="s">
        <v>10</v>
      </c>
      <c r="K376" s="43">
        <v>0</v>
      </c>
      <c r="L376" s="43">
        <v>0</v>
      </c>
      <c r="M376" s="43">
        <v>0</v>
      </c>
      <c r="N376" s="44">
        <v>15</v>
      </c>
      <c r="O376" s="44">
        <v>144</v>
      </c>
      <c r="P376" s="45">
        <v>312</v>
      </c>
      <c r="Q376" s="46">
        <v>4.13</v>
      </c>
      <c r="R376" s="47">
        <v>1288.56</v>
      </c>
      <c r="S376" s="46">
        <v>19371.689999999999</v>
      </c>
      <c r="T376" s="48">
        <f t="shared" si="41"/>
        <v>162.72219599999997</v>
      </c>
      <c r="U376" s="49">
        <v>7.34</v>
      </c>
      <c r="V376" s="50" t="s">
        <v>45</v>
      </c>
      <c r="W376" s="51">
        <v>0</v>
      </c>
      <c r="X376" s="52">
        <f t="shared" si="47"/>
        <v>642.72</v>
      </c>
      <c r="Y376" s="53">
        <f t="shared" si="42"/>
        <v>2101.3421959999996</v>
      </c>
      <c r="Z376" s="106"/>
    </row>
    <row r="377" spans="1:26" x14ac:dyDescent="0.25">
      <c r="A377" s="81">
        <v>4545</v>
      </c>
      <c r="B377" s="54">
        <v>79843</v>
      </c>
      <c r="C377" s="54" t="s">
        <v>1003</v>
      </c>
      <c r="D377" s="54" t="s">
        <v>1004</v>
      </c>
      <c r="E377" s="55">
        <v>45129</v>
      </c>
      <c r="F377" s="56" t="s">
        <v>44</v>
      </c>
      <c r="G377" s="54" t="s">
        <v>0</v>
      </c>
      <c r="H377" s="57" t="s">
        <v>71</v>
      </c>
      <c r="I377" s="58" t="s">
        <v>9</v>
      </c>
      <c r="J377" s="54" t="s">
        <v>3</v>
      </c>
      <c r="K377" s="59">
        <v>0</v>
      </c>
      <c r="L377" s="59">
        <v>0</v>
      </c>
      <c r="M377" s="59">
        <v>0</v>
      </c>
      <c r="N377" s="60">
        <v>524</v>
      </c>
      <c r="O377" s="60">
        <v>4448</v>
      </c>
      <c r="P377" s="61">
        <v>4448</v>
      </c>
      <c r="Q377" s="62">
        <v>1.44</v>
      </c>
      <c r="R377" s="63">
        <v>6405.12</v>
      </c>
      <c r="S377" s="62">
        <v>1491016.03</v>
      </c>
      <c r="T377" s="64">
        <f t="shared" si="41"/>
        <v>12524.534652</v>
      </c>
      <c r="U377" s="65">
        <v>7.34</v>
      </c>
      <c r="V377" s="66" t="s">
        <v>45</v>
      </c>
      <c r="W377" s="67">
        <v>0</v>
      </c>
      <c r="X377" s="68">
        <v>0</v>
      </c>
      <c r="Y377" s="69">
        <f t="shared" si="42"/>
        <v>18936.994652000001</v>
      </c>
      <c r="Z377" s="107" t="s">
        <v>3990</v>
      </c>
    </row>
    <row r="378" spans="1:26" x14ac:dyDescent="0.25">
      <c r="A378" s="82"/>
      <c r="B378" s="54">
        <v>79840</v>
      </c>
      <c r="C378" s="54" t="s">
        <v>1005</v>
      </c>
      <c r="D378" s="54" t="s">
        <v>1006</v>
      </c>
      <c r="E378" s="55">
        <v>45129</v>
      </c>
      <c r="F378" s="56" t="s">
        <v>44</v>
      </c>
      <c r="G378" s="54" t="s">
        <v>0</v>
      </c>
      <c r="H378" s="57" t="s">
        <v>59</v>
      </c>
      <c r="I378" s="58" t="s">
        <v>4</v>
      </c>
      <c r="J378" s="54" t="s">
        <v>3</v>
      </c>
      <c r="K378" s="59">
        <v>0</v>
      </c>
      <c r="L378" s="59">
        <v>0</v>
      </c>
      <c r="M378" s="59">
        <v>0</v>
      </c>
      <c r="N378" s="60">
        <v>305</v>
      </c>
      <c r="O378" s="60">
        <v>2553</v>
      </c>
      <c r="P378" s="61">
        <v>2553</v>
      </c>
      <c r="Q378" s="62">
        <v>1.99</v>
      </c>
      <c r="R378" s="63">
        <v>5080.47</v>
      </c>
      <c r="S378" s="62">
        <v>868974.81</v>
      </c>
      <c r="T378" s="64">
        <f t="shared" si="41"/>
        <v>7299.3884040000003</v>
      </c>
      <c r="U378" s="65">
        <v>7.34</v>
      </c>
      <c r="V378" s="66" t="s">
        <v>45</v>
      </c>
      <c r="W378" s="67">
        <v>0</v>
      </c>
      <c r="X378" s="68">
        <v>0</v>
      </c>
      <c r="Y378" s="69">
        <f t="shared" si="42"/>
        <v>12387.198404000001</v>
      </c>
      <c r="Z378" s="108"/>
    </row>
    <row r="379" spans="1:26" x14ac:dyDescent="0.25">
      <c r="A379" s="82"/>
      <c r="B379" s="54">
        <v>79835</v>
      </c>
      <c r="C379" s="54" t="s">
        <v>1007</v>
      </c>
      <c r="D379" s="54" t="s">
        <v>1008</v>
      </c>
      <c r="E379" s="55">
        <v>45129</v>
      </c>
      <c r="F379" s="56" t="s">
        <v>44</v>
      </c>
      <c r="G379" s="54" t="s">
        <v>0</v>
      </c>
      <c r="H379" s="57" t="s">
        <v>59</v>
      </c>
      <c r="I379" s="58" t="s">
        <v>4</v>
      </c>
      <c r="J379" s="54" t="s">
        <v>3</v>
      </c>
      <c r="K379" s="59">
        <v>0.26</v>
      </c>
      <c r="L379" s="59">
        <v>0.37</v>
      </c>
      <c r="M379" s="59">
        <v>0.37</v>
      </c>
      <c r="N379" s="60">
        <v>155</v>
      </c>
      <c r="O379" s="60">
        <v>961</v>
      </c>
      <c r="P379" s="61">
        <v>1655</v>
      </c>
      <c r="Q379" s="62">
        <v>1.99</v>
      </c>
      <c r="R379" s="63">
        <v>3293.45</v>
      </c>
      <c r="S379" s="62">
        <v>116886.59</v>
      </c>
      <c r="T379" s="64">
        <f t="shared" si="41"/>
        <v>981.84735599999988</v>
      </c>
      <c r="U379" s="65">
        <v>7.34</v>
      </c>
      <c r="V379" s="66" t="s">
        <v>45</v>
      </c>
      <c r="W379" s="67">
        <v>0</v>
      </c>
      <c r="X379" s="68">
        <v>0</v>
      </c>
      <c r="Y379" s="69">
        <f t="shared" si="42"/>
        <v>4282.6373560000002</v>
      </c>
      <c r="Z379" s="108"/>
    </row>
    <row r="380" spans="1:26" x14ac:dyDescent="0.25">
      <c r="A380" s="82"/>
      <c r="B380" s="54">
        <v>79829</v>
      </c>
      <c r="C380" s="54" t="s">
        <v>1009</v>
      </c>
      <c r="D380" s="54" t="s">
        <v>1010</v>
      </c>
      <c r="E380" s="55">
        <v>45129</v>
      </c>
      <c r="F380" s="56" t="s">
        <v>44</v>
      </c>
      <c r="G380" s="54" t="s">
        <v>0</v>
      </c>
      <c r="H380" s="57" t="s">
        <v>75</v>
      </c>
      <c r="I380" s="58" t="s">
        <v>20</v>
      </c>
      <c r="J380" s="54" t="s">
        <v>3</v>
      </c>
      <c r="K380" s="59">
        <v>0.26</v>
      </c>
      <c r="L380" s="59">
        <v>0.37</v>
      </c>
      <c r="M380" s="59">
        <v>0.37</v>
      </c>
      <c r="N380" s="60">
        <v>41</v>
      </c>
      <c r="O380" s="60">
        <v>308</v>
      </c>
      <c r="P380" s="61">
        <v>438</v>
      </c>
      <c r="Q380" s="62">
        <v>3.16</v>
      </c>
      <c r="R380" s="63">
        <v>1384.08</v>
      </c>
      <c r="S380" s="62">
        <v>30938.35</v>
      </c>
      <c r="T380" s="64">
        <f t="shared" si="41"/>
        <v>259.88213999999999</v>
      </c>
      <c r="U380" s="65">
        <v>7.34</v>
      </c>
      <c r="V380" s="66" t="s">
        <v>45</v>
      </c>
      <c r="W380" s="67">
        <v>0</v>
      </c>
      <c r="X380" s="68">
        <v>0</v>
      </c>
      <c r="Y380" s="69">
        <f t="shared" si="42"/>
        <v>1651.3021399999998</v>
      </c>
      <c r="Z380" s="108"/>
    </row>
    <row r="381" spans="1:26" x14ac:dyDescent="0.25">
      <c r="A381" s="82"/>
      <c r="B381" s="54">
        <v>79861</v>
      </c>
      <c r="C381" s="54" t="s">
        <v>1011</v>
      </c>
      <c r="D381" s="54" t="s">
        <v>1012</v>
      </c>
      <c r="E381" s="55">
        <v>45129</v>
      </c>
      <c r="F381" s="56" t="s">
        <v>44</v>
      </c>
      <c r="G381" s="54" t="s">
        <v>0</v>
      </c>
      <c r="H381" s="57" t="s">
        <v>47</v>
      </c>
      <c r="I381" s="58" t="s">
        <v>16</v>
      </c>
      <c r="J381" s="54" t="s">
        <v>3</v>
      </c>
      <c r="K381" s="59">
        <v>0.26</v>
      </c>
      <c r="L381" s="59">
        <v>0.37</v>
      </c>
      <c r="M381" s="59">
        <v>0.37</v>
      </c>
      <c r="N381" s="60">
        <v>756</v>
      </c>
      <c r="O381" s="60">
        <v>4838</v>
      </c>
      <c r="P381" s="61">
        <v>8073</v>
      </c>
      <c r="Q381" s="62">
        <v>1.72</v>
      </c>
      <c r="R381" s="63">
        <v>13885.56</v>
      </c>
      <c r="S381" s="62">
        <v>570472.94999999995</v>
      </c>
      <c r="T381" s="64">
        <f t="shared" si="41"/>
        <v>4791.9727799999991</v>
      </c>
      <c r="U381" s="65">
        <v>7.34</v>
      </c>
      <c r="V381" s="66" t="s">
        <v>45</v>
      </c>
      <c r="W381" s="67">
        <v>0</v>
      </c>
      <c r="X381" s="68">
        <v>0</v>
      </c>
      <c r="Y381" s="69">
        <f t="shared" si="42"/>
        <v>18684.872779999998</v>
      </c>
      <c r="Z381" s="108"/>
    </row>
    <row r="382" spans="1:26" x14ac:dyDescent="0.25">
      <c r="A382" s="82"/>
      <c r="B382" s="54">
        <v>79773</v>
      </c>
      <c r="C382" s="54" t="s">
        <v>1013</v>
      </c>
      <c r="D382" s="54" t="s">
        <v>1014</v>
      </c>
      <c r="E382" s="55">
        <v>45129</v>
      </c>
      <c r="F382" s="56" t="s">
        <v>44</v>
      </c>
      <c r="G382" s="54" t="s">
        <v>0</v>
      </c>
      <c r="H382" s="57" t="s">
        <v>69</v>
      </c>
      <c r="I382" s="58" t="s">
        <v>13</v>
      </c>
      <c r="J382" s="54" t="s">
        <v>3</v>
      </c>
      <c r="K382" s="59">
        <v>0</v>
      </c>
      <c r="L382" s="59">
        <v>0</v>
      </c>
      <c r="M382" s="59">
        <v>0</v>
      </c>
      <c r="N382" s="60">
        <v>186</v>
      </c>
      <c r="O382" s="60">
        <v>1621</v>
      </c>
      <c r="P382" s="61">
        <v>1621</v>
      </c>
      <c r="Q382" s="62">
        <v>4.13</v>
      </c>
      <c r="R382" s="63">
        <v>6694.73</v>
      </c>
      <c r="S382" s="62">
        <v>520983.84</v>
      </c>
      <c r="T382" s="64">
        <f t="shared" si="41"/>
        <v>4376.2642560000004</v>
      </c>
      <c r="U382" s="65">
        <v>7.34</v>
      </c>
      <c r="V382" s="66" t="s">
        <v>45</v>
      </c>
      <c r="W382" s="67">
        <v>0</v>
      </c>
      <c r="X382" s="68">
        <v>0</v>
      </c>
      <c r="Y382" s="69">
        <f t="shared" si="42"/>
        <v>11078.334256</v>
      </c>
      <c r="Z382" s="108"/>
    </row>
    <row r="383" spans="1:26" x14ac:dyDescent="0.25">
      <c r="A383" s="82"/>
      <c r="B383" s="54">
        <v>80811</v>
      </c>
      <c r="C383" s="54" t="s">
        <v>1015</v>
      </c>
      <c r="D383" s="54" t="s">
        <v>1016</v>
      </c>
      <c r="E383" s="55">
        <v>45138</v>
      </c>
      <c r="F383" s="56" t="s">
        <v>44</v>
      </c>
      <c r="G383" s="54" t="s">
        <v>0</v>
      </c>
      <c r="H383" s="57" t="s">
        <v>1017</v>
      </c>
      <c r="I383" s="58" t="s">
        <v>0</v>
      </c>
      <c r="J383" s="54" t="s">
        <v>10</v>
      </c>
      <c r="K383" s="59">
        <v>0.32</v>
      </c>
      <c r="L383" s="59">
        <v>0.39</v>
      </c>
      <c r="M383" s="59">
        <v>0.4</v>
      </c>
      <c r="N383" s="60">
        <v>1</v>
      </c>
      <c r="O383" s="60">
        <v>5</v>
      </c>
      <c r="P383" s="61">
        <v>15</v>
      </c>
      <c r="Q383" s="62">
        <v>0.93</v>
      </c>
      <c r="R383" s="63">
        <v>44.47</v>
      </c>
      <c r="S383" s="62">
        <v>160000</v>
      </c>
      <c r="T383" s="64">
        <f t="shared" si="41"/>
        <v>1344</v>
      </c>
      <c r="U383" s="65">
        <v>7.34</v>
      </c>
      <c r="V383" s="66" t="s">
        <v>45</v>
      </c>
      <c r="W383" s="67">
        <v>0</v>
      </c>
      <c r="X383" s="68">
        <f>P383*2.06</f>
        <v>30.900000000000002</v>
      </c>
      <c r="Y383" s="69">
        <f t="shared" si="42"/>
        <v>1426.71</v>
      </c>
      <c r="Z383" s="108"/>
    </row>
    <row r="384" spans="1:26" x14ac:dyDescent="0.25">
      <c r="A384" s="82"/>
      <c r="B384" s="54">
        <v>79756</v>
      </c>
      <c r="C384" s="54" t="s">
        <v>1018</v>
      </c>
      <c r="D384" s="54" t="s">
        <v>1019</v>
      </c>
      <c r="E384" s="55">
        <v>45128</v>
      </c>
      <c r="F384" s="56" t="s">
        <v>44</v>
      </c>
      <c r="G384" s="54" t="s">
        <v>0</v>
      </c>
      <c r="H384" s="57" t="s">
        <v>66</v>
      </c>
      <c r="I384" s="58" t="s">
        <v>6</v>
      </c>
      <c r="J384" s="54" t="s">
        <v>3</v>
      </c>
      <c r="K384" s="59">
        <v>0</v>
      </c>
      <c r="L384" s="59">
        <v>0</v>
      </c>
      <c r="M384" s="59">
        <v>0</v>
      </c>
      <c r="N384" s="60">
        <v>163</v>
      </c>
      <c r="O384" s="60">
        <v>1218</v>
      </c>
      <c r="P384" s="61">
        <v>1734</v>
      </c>
      <c r="Q384" s="62">
        <v>4.03</v>
      </c>
      <c r="R384" s="63">
        <v>6988.02</v>
      </c>
      <c r="S384" s="62">
        <v>122500.77</v>
      </c>
      <c r="T384" s="64">
        <f t="shared" si="41"/>
        <v>1029.006468</v>
      </c>
      <c r="U384" s="65">
        <v>7.34</v>
      </c>
      <c r="V384" s="66" t="s">
        <v>45</v>
      </c>
      <c r="W384" s="67">
        <v>0</v>
      </c>
      <c r="X384" s="68">
        <v>0</v>
      </c>
      <c r="Y384" s="69">
        <f t="shared" si="42"/>
        <v>8024.3664680000002</v>
      </c>
      <c r="Z384" s="108"/>
    </row>
    <row r="385" spans="1:26" x14ac:dyDescent="0.25">
      <c r="A385" s="82"/>
      <c r="B385" s="54">
        <v>79726</v>
      </c>
      <c r="C385" s="54" t="s">
        <v>1020</v>
      </c>
      <c r="D385" s="54" t="s">
        <v>1021</v>
      </c>
      <c r="E385" s="55">
        <v>45128</v>
      </c>
      <c r="F385" s="56" t="s">
        <v>44</v>
      </c>
      <c r="G385" s="54" t="s">
        <v>0</v>
      </c>
      <c r="H385" s="57" t="s">
        <v>56</v>
      </c>
      <c r="I385" s="58" t="s">
        <v>5</v>
      </c>
      <c r="J385" s="54" t="s">
        <v>3</v>
      </c>
      <c r="K385" s="59">
        <v>0.3</v>
      </c>
      <c r="L385" s="59">
        <v>0.3</v>
      </c>
      <c r="M385" s="59">
        <v>0.4</v>
      </c>
      <c r="N385" s="60">
        <v>2</v>
      </c>
      <c r="O385" s="60">
        <v>9</v>
      </c>
      <c r="P385" s="61">
        <v>22</v>
      </c>
      <c r="Q385" s="62">
        <v>2.08</v>
      </c>
      <c r="R385" s="63">
        <v>45.76</v>
      </c>
      <c r="S385" s="62">
        <v>29282.400000000001</v>
      </c>
      <c r="T385" s="64">
        <f t="shared" si="41"/>
        <v>245.97216</v>
      </c>
      <c r="U385" s="65">
        <v>7.34</v>
      </c>
      <c r="V385" s="66" t="s">
        <v>45</v>
      </c>
      <c r="W385" s="67">
        <v>0</v>
      </c>
      <c r="X385" s="68">
        <v>0</v>
      </c>
      <c r="Y385" s="69">
        <f t="shared" si="42"/>
        <v>299.07216</v>
      </c>
      <c r="Z385" s="108"/>
    </row>
    <row r="386" spans="1:26" x14ac:dyDescent="0.25">
      <c r="A386" s="82"/>
      <c r="B386" s="54">
        <v>78901</v>
      </c>
      <c r="C386" s="54" t="s">
        <v>1022</v>
      </c>
      <c r="D386" s="54" t="s">
        <v>1023</v>
      </c>
      <c r="E386" s="55">
        <v>45124</v>
      </c>
      <c r="F386" s="56" t="s">
        <v>44</v>
      </c>
      <c r="G386" s="54" t="s">
        <v>0</v>
      </c>
      <c r="H386" s="57" t="s">
        <v>56</v>
      </c>
      <c r="I386" s="58" t="s">
        <v>5</v>
      </c>
      <c r="J386" s="54" t="s">
        <v>3</v>
      </c>
      <c r="K386" s="59">
        <v>0</v>
      </c>
      <c r="L386" s="59">
        <v>0</v>
      </c>
      <c r="M386" s="59">
        <v>0</v>
      </c>
      <c r="N386" s="60">
        <v>24</v>
      </c>
      <c r="O386" s="60">
        <v>450</v>
      </c>
      <c r="P386" s="61">
        <v>955</v>
      </c>
      <c r="Q386" s="62">
        <v>2.08</v>
      </c>
      <c r="R386" s="63">
        <v>1986.4</v>
      </c>
      <c r="S386" s="62">
        <v>1527740.81</v>
      </c>
      <c r="T386" s="64">
        <f t="shared" si="41"/>
        <v>12833.022804</v>
      </c>
      <c r="U386" s="65">
        <v>7.34</v>
      </c>
      <c r="V386" s="66" t="s">
        <v>45</v>
      </c>
      <c r="W386" s="67">
        <v>0</v>
      </c>
      <c r="X386" s="68">
        <v>0</v>
      </c>
      <c r="Y386" s="69">
        <f t="shared" si="42"/>
        <v>14826.762804</v>
      </c>
      <c r="Z386" s="108"/>
    </row>
    <row r="387" spans="1:26" x14ac:dyDescent="0.25">
      <c r="A387" s="82"/>
      <c r="B387" s="54">
        <v>80820</v>
      </c>
      <c r="C387" s="54" t="s">
        <v>1024</v>
      </c>
      <c r="D387" s="54" t="s">
        <v>1025</v>
      </c>
      <c r="E387" s="55">
        <v>45138</v>
      </c>
      <c r="F387" s="56" t="s">
        <v>44</v>
      </c>
      <c r="G387" s="54" t="s">
        <v>0</v>
      </c>
      <c r="H387" s="57" t="s">
        <v>84</v>
      </c>
      <c r="I387" s="58" t="s">
        <v>0</v>
      </c>
      <c r="J387" s="54" t="s">
        <v>3</v>
      </c>
      <c r="K387" s="59">
        <v>0.32</v>
      </c>
      <c r="L387" s="59">
        <v>0.39</v>
      </c>
      <c r="M387" s="59">
        <v>0.4</v>
      </c>
      <c r="N387" s="60">
        <v>1</v>
      </c>
      <c r="O387" s="60">
        <v>5</v>
      </c>
      <c r="P387" s="61">
        <v>15</v>
      </c>
      <c r="Q387" s="62">
        <v>0.93</v>
      </c>
      <c r="R387" s="63">
        <v>44.47</v>
      </c>
      <c r="S387" s="62">
        <v>160000</v>
      </c>
      <c r="T387" s="64">
        <f t="shared" ref="T387:T450" si="48">S387*0.84%</f>
        <v>1344</v>
      </c>
      <c r="U387" s="65">
        <v>7.34</v>
      </c>
      <c r="V387" s="66" t="s">
        <v>45</v>
      </c>
      <c r="W387" s="67">
        <v>0</v>
      </c>
      <c r="X387" s="68">
        <v>0</v>
      </c>
      <c r="Y387" s="69">
        <f t="shared" si="42"/>
        <v>1395.81</v>
      </c>
      <c r="Z387" s="108"/>
    </row>
    <row r="388" spans="1:26" x14ac:dyDescent="0.25">
      <c r="A388" s="82"/>
      <c r="B388" s="54">
        <v>80819</v>
      </c>
      <c r="C388" s="54" t="s">
        <v>1026</v>
      </c>
      <c r="D388" s="54" t="s">
        <v>1027</v>
      </c>
      <c r="E388" s="55">
        <v>45138</v>
      </c>
      <c r="F388" s="56" t="s">
        <v>44</v>
      </c>
      <c r="G388" s="54" t="s">
        <v>0</v>
      </c>
      <c r="H388" s="57" t="s">
        <v>84</v>
      </c>
      <c r="I388" s="58" t="s">
        <v>0</v>
      </c>
      <c r="J388" s="54" t="s">
        <v>3</v>
      </c>
      <c r="K388" s="59">
        <v>0.32</v>
      </c>
      <c r="L388" s="59">
        <v>0.39</v>
      </c>
      <c r="M388" s="59">
        <v>0.4</v>
      </c>
      <c r="N388" s="60">
        <v>1</v>
      </c>
      <c r="O388" s="60">
        <v>5</v>
      </c>
      <c r="P388" s="61">
        <v>15</v>
      </c>
      <c r="Q388" s="62">
        <v>0.93</v>
      </c>
      <c r="R388" s="63">
        <v>44.47</v>
      </c>
      <c r="S388" s="62">
        <v>160000</v>
      </c>
      <c r="T388" s="64">
        <f t="shared" si="48"/>
        <v>1344</v>
      </c>
      <c r="U388" s="65">
        <v>7.34</v>
      </c>
      <c r="V388" s="66" t="s">
        <v>45</v>
      </c>
      <c r="W388" s="67">
        <v>0</v>
      </c>
      <c r="X388" s="68">
        <v>0</v>
      </c>
      <c r="Y388" s="69">
        <f t="shared" ref="Y388:Y451" si="49">R388+T388+U388+W388+X388</f>
        <v>1395.81</v>
      </c>
      <c r="Z388" s="108"/>
    </row>
    <row r="389" spans="1:26" x14ac:dyDescent="0.25">
      <c r="A389" s="82"/>
      <c r="B389" s="54">
        <v>80808</v>
      </c>
      <c r="C389" s="54" t="s">
        <v>1028</v>
      </c>
      <c r="D389" s="54" t="s">
        <v>1029</v>
      </c>
      <c r="E389" s="55">
        <v>45138</v>
      </c>
      <c r="F389" s="56" t="s">
        <v>44</v>
      </c>
      <c r="G389" s="54" t="s">
        <v>0</v>
      </c>
      <c r="H389" s="57" t="s">
        <v>95</v>
      </c>
      <c r="I389" s="58" t="s">
        <v>0</v>
      </c>
      <c r="J389" s="54" t="s">
        <v>3</v>
      </c>
      <c r="K389" s="59">
        <v>0.32</v>
      </c>
      <c r="L389" s="59">
        <v>0.39</v>
      </c>
      <c r="M389" s="59">
        <v>0.4</v>
      </c>
      <c r="N389" s="60">
        <v>1</v>
      </c>
      <c r="O389" s="60">
        <v>5</v>
      </c>
      <c r="P389" s="61">
        <v>15</v>
      </c>
      <c r="Q389" s="62">
        <v>0.93</v>
      </c>
      <c r="R389" s="63">
        <v>44.47</v>
      </c>
      <c r="S389" s="62">
        <v>160000</v>
      </c>
      <c r="T389" s="64">
        <f t="shared" si="48"/>
        <v>1344</v>
      </c>
      <c r="U389" s="65">
        <v>7.34</v>
      </c>
      <c r="V389" s="66" t="s">
        <v>45</v>
      </c>
      <c r="W389" s="67">
        <v>0</v>
      </c>
      <c r="X389" s="68">
        <v>0</v>
      </c>
      <c r="Y389" s="69">
        <f t="shared" si="49"/>
        <v>1395.81</v>
      </c>
      <c r="Z389" s="108"/>
    </row>
    <row r="390" spans="1:26" x14ac:dyDescent="0.25">
      <c r="A390" s="82"/>
      <c r="B390" s="54">
        <v>79727</v>
      </c>
      <c r="C390" s="54" t="s">
        <v>1030</v>
      </c>
      <c r="D390" s="54" t="s">
        <v>1031</v>
      </c>
      <c r="E390" s="55">
        <v>45128</v>
      </c>
      <c r="F390" s="56" t="s">
        <v>44</v>
      </c>
      <c r="G390" s="54" t="s">
        <v>0</v>
      </c>
      <c r="H390" s="57" t="s">
        <v>56</v>
      </c>
      <c r="I390" s="58" t="s">
        <v>5</v>
      </c>
      <c r="J390" s="54" t="s">
        <v>3</v>
      </c>
      <c r="K390" s="59">
        <v>0.21</v>
      </c>
      <c r="L390" s="59">
        <v>0.35</v>
      </c>
      <c r="M390" s="59">
        <v>0.22</v>
      </c>
      <c r="N390" s="60">
        <v>1</v>
      </c>
      <c r="O390" s="60">
        <v>1</v>
      </c>
      <c r="P390" s="61">
        <v>5</v>
      </c>
      <c r="Q390" s="62">
        <v>2.08</v>
      </c>
      <c r="R390" s="63">
        <v>44.47</v>
      </c>
      <c r="S390" s="62">
        <v>1058.4000000000001</v>
      </c>
      <c r="T390" s="64">
        <f t="shared" si="48"/>
        <v>8.8905600000000007</v>
      </c>
      <c r="U390" s="65">
        <v>7.34</v>
      </c>
      <c r="V390" s="66" t="s">
        <v>45</v>
      </c>
      <c r="W390" s="67">
        <v>0</v>
      </c>
      <c r="X390" s="68">
        <v>0</v>
      </c>
      <c r="Y390" s="69">
        <f t="shared" si="49"/>
        <v>60.700559999999996</v>
      </c>
      <c r="Z390" s="108"/>
    </row>
    <row r="391" spans="1:26" x14ac:dyDescent="0.25">
      <c r="A391" s="82"/>
      <c r="B391" s="54">
        <v>79730</v>
      </c>
      <c r="C391" s="54" t="s">
        <v>1032</v>
      </c>
      <c r="D391" s="54" t="s">
        <v>1033</v>
      </c>
      <c r="E391" s="55">
        <v>45128</v>
      </c>
      <c r="F391" s="56" t="s">
        <v>44</v>
      </c>
      <c r="G391" s="54" t="s">
        <v>0</v>
      </c>
      <c r="H391" s="57" t="s">
        <v>56</v>
      </c>
      <c r="I391" s="58" t="s">
        <v>5</v>
      </c>
      <c r="J391" s="54" t="s">
        <v>3</v>
      </c>
      <c r="K391" s="59">
        <v>0</v>
      </c>
      <c r="L391" s="59">
        <v>0</v>
      </c>
      <c r="M391" s="59">
        <v>0</v>
      </c>
      <c r="N391" s="60">
        <v>2</v>
      </c>
      <c r="O391" s="60">
        <v>2</v>
      </c>
      <c r="P391" s="61">
        <v>9</v>
      </c>
      <c r="Q391" s="62">
        <v>2.08</v>
      </c>
      <c r="R391" s="63">
        <v>44.47</v>
      </c>
      <c r="S391" s="62">
        <v>2190.29</v>
      </c>
      <c r="T391" s="64">
        <f t="shared" si="48"/>
        <v>18.398436</v>
      </c>
      <c r="U391" s="65">
        <v>7.34</v>
      </c>
      <c r="V391" s="66" t="s">
        <v>45</v>
      </c>
      <c r="W391" s="67">
        <v>0</v>
      </c>
      <c r="X391" s="68">
        <v>0</v>
      </c>
      <c r="Y391" s="69">
        <f t="shared" si="49"/>
        <v>70.208436000000006</v>
      </c>
      <c r="Z391" s="108"/>
    </row>
    <row r="392" spans="1:26" x14ac:dyDescent="0.25">
      <c r="A392" s="82"/>
      <c r="B392" s="54">
        <v>79728</v>
      </c>
      <c r="C392" s="54" t="s">
        <v>1034</v>
      </c>
      <c r="D392" s="54" t="s">
        <v>1035</v>
      </c>
      <c r="E392" s="55">
        <v>45128</v>
      </c>
      <c r="F392" s="56" t="s">
        <v>44</v>
      </c>
      <c r="G392" s="54" t="s">
        <v>0</v>
      </c>
      <c r="H392" s="57" t="s">
        <v>56</v>
      </c>
      <c r="I392" s="58" t="s">
        <v>5</v>
      </c>
      <c r="J392" s="54" t="s">
        <v>3</v>
      </c>
      <c r="K392" s="59">
        <v>0.24</v>
      </c>
      <c r="L392" s="59">
        <v>0.26</v>
      </c>
      <c r="M392" s="59">
        <v>0.47</v>
      </c>
      <c r="N392" s="60">
        <v>2</v>
      </c>
      <c r="O392" s="60">
        <v>4</v>
      </c>
      <c r="P392" s="61">
        <v>18</v>
      </c>
      <c r="Q392" s="62">
        <v>2.08</v>
      </c>
      <c r="R392" s="63">
        <v>44.47</v>
      </c>
      <c r="S392" s="62">
        <v>1344</v>
      </c>
      <c r="T392" s="64">
        <f t="shared" si="48"/>
        <v>11.2896</v>
      </c>
      <c r="U392" s="65">
        <v>7.34</v>
      </c>
      <c r="V392" s="66" t="s">
        <v>45</v>
      </c>
      <c r="W392" s="67">
        <v>0</v>
      </c>
      <c r="X392" s="68">
        <v>0</v>
      </c>
      <c r="Y392" s="69">
        <f t="shared" si="49"/>
        <v>63.099599999999995</v>
      </c>
      <c r="Z392" s="108"/>
    </row>
    <row r="393" spans="1:26" x14ac:dyDescent="0.25">
      <c r="A393" s="82"/>
      <c r="B393" s="54">
        <v>78905</v>
      </c>
      <c r="C393" s="54" t="s">
        <v>1036</v>
      </c>
      <c r="D393" s="54" t="s">
        <v>1037</v>
      </c>
      <c r="E393" s="55">
        <v>45124</v>
      </c>
      <c r="F393" s="56" t="s">
        <v>44</v>
      </c>
      <c r="G393" s="54" t="s">
        <v>0</v>
      </c>
      <c r="H393" s="57" t="s">
        <v>56</v>
      </c>
      <c r="I393" s="58" t="s">
        <v>5</v>
      </c>
      <c r="J393" s="54" t="s">
        <v>3</v>
      </c>
      <c r="K393" s="59">
        <v>0</v>
      </c>
      <c r="L393" s="59">
        <v>0</v>
      </c>
      <c r="M393" s="59">
        <v>0</v>
      </c>
      <c r="N393" s="60">
        <v>10</v>
      </c>
      <c r="O393" s="60">
        <v>11</v>
      </c>
      <c r="P393" s="61">
        <v>24</v>
      </c>
      <c r="Q393" s="62">
        <v>2.08</v>
      </c>
      <c r="R393" s="63">
        <v>49.92</v>
      </c>
      <c r="S393" s="62">
        <v>158294.79</v>
      </c>
      <c r="T393" s="64">
        <f t="shared" si="48"/>
        <v>1329.676236</v>
      </c>
      <c r="U393" s="65">
        <v>7.34</v>
      </c>
      <c r="V393" s="66" t="s">
        <v>45</v>
      </c>
      <c r="W393" s="67">
        <v>0</v>
      </c>
      <c r="X393" s="68">
        <v>0</v>
      </c>
      <c r="Y393" s="69">
        <f t="shared" si="49"/>
        <v>1386.936236</v>
      </c>
      <c r="Z393" s="108"/>
    </row>
    <row r="394" spans="1:26" x14ac:dyDescent="0.25">
      <c r="A394" s="82"/>
      <c r="B394" s="54">
        <v>80806</v>
      </c>
      <c r="C394" s="54" t="s">
        <v>1038</v>
      </c>
      <c r="D394" s="54" t="s">
        <v>1039</v>
      </c>
      <c r="E394" s="55">
        <v>45138</v>
      </c>
      <c r="F394" s="56" t="s">
        <v>44</v>
      </c>
      <c r="G394" s="54" t="s">
        <v>0</v>
      </c>
      <c r="H394" s="57" t="s">
        <v>87</v>
      </c>
      <c r="I394" s="58" t="s">
        <v>0</v>
      </c>
      <c r="J394" s="54" t="s">
        <v>10</v>
      </c>
      <c r="K394" s="59">
        <v>0.32</v>
      </c>
      <c r="L394" s="59">
        <v>0.39</v>
      </c>
      <c r="M394" s="59">
        <v>0.4</v>
      </c>
      <c r="N394" s="60">
        <v>1</v>
      </c>
      <c r="O394" s="60">
        <v>5</v>
      </c>
      <c r="P394" s="61">
        <v>15</v>
      </c>
      <c r="Q394" s="62">
        <v>0.93</v>
      </c>
      <c r="R394" s="63">
        <v>44.47</v>
      </c>
      <c r="S394" s="62">
        <v>160000</v>
      </c>
      <c r="T394" s="64">
        <f t="shared" si="48"/>
        <v>1344</v>
      </c>
      <c r="U394" s="65">
        <v>7.34</v>
      </c>
      <c r="V394" s="66" t="s">
        <v>45</v>
      </c>
      <c r="W394" s="67">
        <v>0</v>
      </c>
      <c r="X394" s="68">
        <f t="shared" ref="X394:X397" si="50">P394*2.06</f>
        <v>30.900000000000002</v>
      </c>
      <c r="Y394" s="69">
        <f t="shared" si="49"/>
        <v>1426.71</v>
      </c>
      <c r="Z394" s="108"/>
    </row>
    <row r="395" spans="1:26" x14ac:dyDescent="0.25">
      <c r="A395" s="82"/>
      <c r="B395" s="54">
        <v>80805</v>
      </c>
      <c r="C395" s="54" t="s">
        <v>1040</v>
      </c>
      <c r="D395" s="54" t="s">
        <v>1041</v>
      </c>
      <c r="E395" s="55">
        <v>45138</v>
      </c>
      <c r="F395" s="56" t="s">
        <v>44</v>
      </c>
      <c r="G395" s="54" t="s">
        <v>0</v>
      </c>
      <c r="H395" s="57" t="s">
        <v>87</v>
      </c>
      <c r="I395" s="58" t="s">
        <v>0</v>
      </c>
      <c r="J395" s="54" t="s">
        <v>10</v>
      </c>
      <c r="K395" s="59">
        <v>0.32</v>
      </c>
      <c r="L395" s="59">
        <v>0.39</v>
      </c>
      <c r="M395" s="59">
        <v>0.4</v>
      </c>
      <c r="N395" s="60">
        <v>1</v>
      </c>
      <c r="O395" s="60">
        <v>5</v>
      </c>
      <c r="P395" s="61">
        <v>15</v>
      </c>
      <c r="Q395" s="62">
        <v>0.93</v>
      </c>
      <c r="R395" s="63">
        <v>44.47</v>
      </c>
      <c r="S395" s="62">
        <v>160000</v>
      </c>
      <c r="T395" s="64">
        <f t="shared" si="48"/>
        <v>1344</v>
      </c>
      <c r="U395" s="65">
        <v>7.34</v>
      </c>
      <c r="V395" s="66" t="s">
        <v>45</v>
      </c>
      <c r="W395" s="67">
        <v>0</v>
      </c>
      <c r="X395" s="68">
        <f t="shared" si="50"/>
        <v>30.900000000000002</v>
      </c>
      <c r="Y395" s="69">
        <f t="shared" si="49"/>
        <v>1426.71</v>
      </c>
      <c r="Z395" s="108"/>
    </row>
    <row r="396" spans="1:26" x14ac:dyDescent="0.25">
      <c r="A396" s="82"/>
      <c r="B396" s="54">
        <v>80803</v>
      </c>
      <c r="C396" s="54" t="s">
        <v>1042</v>
      </c>
      <c r="D396" s="54" t="s">
        <v>1043</v>
      </c>
      <c r="E396" s="55">
        <v>45138</v>
      </c>
      <c r="F396" s="56" t="s">
        <v>44</v>
      </c>
      <c r="G396" s="54" t="s">
        <v>0</v>
      </c>
      <c r="H396" s="57" t="s">
        <v>88</v>
      </c>
      <c r="I396" s="58" t="s">
        <v>0</v>
      </c>
      <c r="J396" s="54" t="s">
        <v>10</v>
      </c>
      <c r="K396" s="59">
        <v>0.32</v>
      </c>
      <c r="L396" s="59">
        <v>0.39</v>
      </c>
      <c r="M396" s="59">
        <v>0.4</v>
      </c>
      <c r="N396" s="60">
        <v>1</v>
      </c>
      <c r="O396" s="60">
        <v>5</v>
      </c>
      <c r="P396" s="61">
        <v>15</v>
      </c>
      <c r="Q396" s="62">
        <v>0.93</v>
      </c>
      <c r="R396" s="63">
        <v>44.47</v>
      </c>
      <c r="S396" s="62">
        <v>160000</v>
      </c>
      <c r="T396" s="64">
        <f t="shared" si="48"/>
        <v>1344</v>
      </c>
      <c r="U396" s="65">
        <v>7.34</v>
      </c>
      <c r="V396" s="66" t="s">
        <v>45</v>
      </c>
      <c r="W396" s="67">
        <v>0</v>
      </c>
      <c r="X396" s="68">
        <f t="shared" si="50"/>
        <v>30.900000000000002</v>
      </c>
      <c r="Y396" s="69">
        <f t="shared" si="49"/>
        <v>1426.71</v>
      </c>
      <c r="Z396" s="108"/>
    </row>
    <row r="397" spans="1:26" x14ac:dyDescent="0.25">
      <c r="A397" s="82"/>
      <c r="B397" s="54">
        <v>80807</v>
      </c>
      <c r="C397" s="54" t="s">
        <v>1044</v>
      </c>
      <c r="D397" s="54" t="s">
        <v>1045</v>
      </c>
      <c r="E397" s="55">
        <v>45138</v>
      </c>
      <c r="F397" s="56" t="s">
        <v>44</v>
      </c>
      <c r="G397" s="54" t="s">
        <v>0</v>
      </c>
      <c r="H397" s="57" t="s">
        <v>87</v>
      </c>
      <c r="I397" s="58" t="s">
        <v>0</v>
      </c>
      <c r="J397" s="54" t="s">
        <v>10</v>
      </c>
      <c r="K397" s="59">
        <v>0.32</v>
      </c>
      <c r="L397" s="59">
        <v>0.39</v>
      </c>
      <c r="M397" s="59">
        <v>0.4</v>
      </c>
      <c r="N397" s="60">
        <v>1</v>
      </c>
      <c r="O397" s="60">
        <v>5</v>
      </c>
      <c r="P397" s="61">
        <v>15</v>
      </c>
      <c r="Q397" s="62">
        <v>0.93</v>
      </c>
      <c r="R397" s="63">
        <v>44.47</v>
      </c>
      <c r="S397" s="62">
        <v>160000</v>
      </c>
      <c r="T397" s="64">
        <f t="shared" si="48"/>
        <v>1344</v>
      </c>
      <c r="U397" s="65">
        <v>7.34</v>
      </c>
      <c r="V397" s="66" t="s">
        <v>45</v>
      </c>
      <c r="W397" s="67">
        <v>0</v>
      </c>
      <c r="X397" s="68">
        <f t="shared" si="50"/>
        <v>30.900000000000002</v>
      </c>
      <c r="Y397" s="69">
        <f t="shared" si="49"/>
        <v>1426.71</v>
      </c>
      <c r="Z397" s="108"/>
    </row>
    <row r="398" spans="1:26" x14ac:dyDescent="0.25">
      <c r="A398" s="82"/>
      <c r="B398" s="54">
        <v>78902</v>
      </c>
      <c r="C398" s="54" t="s">
        <v>1046</v>
      </c>
      <c r="D398" s="54" t="s">
        <v>1047</v>
      </c>
      <c r="E398" s="55">
        <v>45124</v>
      </c>
      <c r="F398" s="56" t="s">
        <v>44</v>
      </c>
      <c r="G398" s="54" t="s">
        <v>0</v>
      </c>
      <c r="H398" s="57" t="s">
        <v>56</v>
      </c>
      <c r="I398" s="58" t="s">
        <v>5</v>
      </c>
      <c r="J398" s="54" t="s">
        <v>3</v>
      </c>
      <c r="K398" s="59">
        <v>0.21</v>
      </c>
      <c r="L398" s="59">
        <v>0.35</v>
      </c>
      <c r="M398" s="59">
        <v>0.22</v>
      </c>
      <c r="N398" s="60">
        <v>3</v>
      </c>
      <c r="O398" s="60">
        <v>1</v>
      </c>
      <c r="P398" s="61">
        <v>15</v>
      </c>
      <c r="Q398" s="62">
        <v>2.08</v>
      </c>
      <c r="R398" s="63">
        <v>44.47</v>
      </c>
      <c r="S398" s="62">
        <v>2639</v>
      </c>
      <c r="T398" s="64">
        <f t="shared" si="48"/>
        <v>22.1676</v>
      </c>
      <c r="U398" s="65">
        <v>7.34</v>
      </c>
      <c r="V398" s="66" t="s">
        <v>45</v>
      </c>
      <c r="W398" s="67">
        <v>0</v>
      </c>
      <c r="X398" s="68">
        <v>0</v>
      </c>
      <c r="Y398" s="69">
        <f t="shared" si="49"/>
        <v>73.977599999999995</v>
      </c>
      <c r="Z398" s="108"/>
    </row>
    <row r="399" spans="1:26" x14ac:dyDescent="0.25">
      <c r="A399" s="82"/>
      <c r="B399" s="54">
        <v>79990</v>
      </c>
      <c r="C399" s="54" t="s">
        <v>1048</v>
      </c>
      <c r="D399" s="54" t="s">
        <v>1049</v>
      </c>
      <c r="E399" s="55">
        <v>45131</v>
      </c>
      <c r="F399" s="56" t="s">
        <v>44</v>
      </c>
      <c r="G399" s="54" t="s">
        <v>0</v>
      </c>
      <c r="H399" s="57" t="s">
        <v>71</v>
      </c>
      <c r="I399" s="58" t="s">
        <v>9</v>
      </c>
      <c r="J399" s="54" t="s">
        <v>3</v>
      </c>
      <c r="K399" s="59">
        <v>0.26</v>
      </c>
      <c r="L399" s="59">
        <v>0.37</v>
      </c>
      <c r="M399" s="59">
        <v>0.37</v>
      </c>
      <c r="N399" s="60">
        <v>290</v>
      </c>
      <c r="O399" s="60">
        <v>1798</v>
      </c>
      <c r="P399" s="61">
        <v>3097</v>
      </c>
      <c r="Q399" s="62">
        <v>1.44</v>
      </c>
      <c r="R399" s="63">
        <v>4459.68</v>
      </c>
      <c r="S399" s="62">
        <v>218832.22</v>
      </c>
      <c r="T399" s="64">
        <f t="shared" si="48"/>
        <v>1838.1906479999998</v>
      </c>
      <c r="U399" s="65">
        <v>7.34</v>
      </c>
      <c r="V399" s="66" t="s">
        <v>45</v>
      </c>
      <c r="W399" s="67">
        <v>0</v>
      </c>
      <c r="X399" s="68">
        <v>0</v>
      </c>
      <c r="Y399" s="69">
        <f t="shared" si="49"/>
        <v>6305.2106480000002</v>
      </c>
      <c r="Z399" s="108"/>
    </row>
    <row r="400" spans="1:26" x14ac:dyDescent="0.25">
      <c r="A400" s="82"/>
      <c r="B400" s="54">
        <v>79654</v>
      </c>
      <c r="C400" s="54" t="s">
        <v>1050</v>
      </c>
      <c r="D400" s="54" t="s">
        <v>1051</v>
      </c>
      <c r="E400" s="55">
        <v>45128</v>
      </c>
      <c r="F400" s="56" t="s">
        <v>44</v>
      </c>
      <c r="G400" s="54" t="s">
        <v>0</v>
      </c>
      <c r="H400" s="57" t="s">
        <v>61</v>
      </c>
      <c r="I400" s="58" t="s">
        <v>24</v>
      </c>
      <c r="J400" s="54" t="s">
        <v>3</v>
      </c>
      <c r="K400" s="59">
        <v>0</v>
      </c>
      <c r="L400" s="59">
        <v>0</v>
      </c>
      <c r="M400" s="59">
        <v>0</v>
      </c>
      <c r="N400" s="60">
        <v>205</v>
      </c>
      <c r="O400" s="60">
        <v>1759</v>
      </c>
      <c r="P400" s="61">
        <v>1759</v>
      </c>
      <c r="Q400" s="62">
        <v>3.26</v>
      </c>
      <c r="R400" s="63">
        <v>5734.34</v>
      </c>
      <c r="S400" s="62">
        <v>579690.43000000005</v>
      </c>
      <c r="T400" s="64">
        <f t="shared" si="48"/>
        <v>4869.3996120000002</v>
      </c>
      <c r="U400" s="65">
        <v>7.34</v>
      </c>
      <c r="V400" s="66" t="s">
        <v>45</v>
      </c>
      <c r="W400" s="67">
        <v>0</v>
      </c>
      <c r="X400" s="68">
        <v>0</v>
      </c>
      <c r="Y400" s="69">
        <f t="shared" si="49"/>
        <v>10611.079612000001</v>
      </c>
      <c r="Z400" s="108"/>
    </row>
    <row r="401" spans="1:26" x14ac:dyDescent="0.25">
      <c r="A401" s="82"/>
      <c r="B401" s="54">
        <v>79652</v>
      </c>
      <c r="C401" s="54" t="s">
        <v>1052</v>
      </c>
      <c r="D401" s="54" t="s">
        <v>1053</v>
      </c>
      <c r="E401" s="55">
        <v>45128</v>
      </c>
      <c r="F401" s="56" t="s">
        <v>44</v>
      </c>
      <c r="G401" s="54" t="s">
        <v>0</v>
      </c>
      <c r="H401" s="57" t="s">
        <v>68</v>
      </c>
      <c r="I401" s="58" t="s">
        <v>21</v>
      </c>
      <c r="J401" s="54" t="s">
        <v>3</v>
      </c>
      <c r="K401" s="59">
        <v>0</v>
      </c>
      <c r="L401" s="59">
        <v>0</v>
      </c>
      <c r="M401" s="59">
        <v>0</v>
      </c>
      <c r="N401" s="60">
        <v>274</v>
      </c>
      <c r="O401" s="60">
        <v>2350</v>
      </c>
      <c r="P401" s="61">
        <v>2350</v>
      </c>
      <c r="Q401" s="62">
        <v>3.57</v>
      </c>
      <c r="R401" s="63">
        <v>8389.5</v>
      </c>
      <c r="S401" s="62">
        <v>772211</v>
      </c>
      <c r="T401" s="64">
        <f t="shared" si="48"/>
        <v>6486.5724</v>
      </c>
      <c r="U401" s="65">
        <v>7.34</v>
      </c>
      <c r="V401" s="66" t="s">
        <v>45</v>
      </c>
      <c r="W401" s="67">
        <v>0</v>
      </c>
      <c r="X401" s="68">
        <v>0</v>
      </c>
      <c r="Y401" s="69">
        <f t="shared" si="49"/>
        <v>14883.412400000001</v>
      </c>
      <c r="Z401" s="108"/>
    </row>
    <row r="402" spans="1:26" x14ac:dyDescent="0.25">
      <c r="A402" s="82"/>
      <c r="B402" s="54">
        <v>79653</v>
      </c>
      <c r="C402" s="54" t="s">
        <v>1054</v>
      </c>
      <c r="D402" s="54" t="s">
        <v>1055</v>
      </c>
      <c r="E402" s="55">
        <v>45128</v>
      </c>
      <c r="F402" s="56" t="s">
        <v>44</v>
      </c>
      <c r="G402" s="54" t="s">
        <v>0</v>
      </c>
      <c r="H402" s="57" t="s">
        <v>66</v>
      </c>
      <c r="I402" s="58" t="s">
        <v>6</v>
      </c>
      <c r="J402" s="54" t="s">
        <v>3</v>
      </c>
      <c r="K402" s="59">
        <v>0</v>
      </c>
      <c r="L402" s="59">
        <v>0</v>
      </c>
      <c r="M402" s="59">
        <v>0</v>
      </c>
      <c r="N402" s="60">
        <v>396</v>
      </c>
      <c r="O402" s="60">
        <v>3401</v>
      </c>
      <c r="P402" s="61">
        <v>3401</v>
      </c>
      <c r="Q402" s="62">
        <v>4.03</v>
      </c>
      <c r="R402" s="63">
        <v>13706.03</v>
      </c>
      <c r="S402" s="62">
        <v>1141597.74</v>
      </c>
      <c r="T402" s="64">
        <f t="shared" si="48"/>
        <v>9589.4210160000002</v>
      </c>
      <c r="U402" s="65">
        <v>7.34</v>
      </c>
      <c r="V402" s="66" t="s">
        <v>45</v>
      </c>
      <c r="W402" s="67">
        <v>0</v>
      </c>
      <c r="X402" s="68">
        <v>0</v>
      </c>
      <c r="Y402" s="69">
        <f t="shared" si="49"/>
        <v>23302.791015999999</v>
      </c>
      <c r="Z402" s="108"/>
    </row>
    <row r="403" spans="1:26" x14ac:dyDescent="0.25">
      <c r="A403" s="82"/>
      <c r="B403" s="54">
        <v>80088</v>
      </c>
      <c r="C403" s="54" t="s">
        <v>1056</v>
      </c>
      <c r="D403" s="54" t="s">
        <v>1057</v>
      </c>
      <c r="E403" s="55">
        <v>45131</v>
      </c>
      <c r="F403" s="56" t="s">
        <v>44</v>
      </c>
      <c r="G403" s="54" t="s">
        <v>0</v>
      </c>
      <c r="H403" s="57" t="s">
        <v>48</v>
      </c>
      <c r="I403" s="58" t="s">
        <v>9</v>
      </c>
      <c r="J403" s="54" t="s">
        <v>10</v>
      </c>
      <c r="K403" s="59">
        <v>0.26</v>
      </c>
      <c r="L403" s="59">
        <v>0.37</v>
      </c>
      <c r="M403" s="59">
        <v>0.37</v>
      </c>
      <c r="N403" s="60">
        <v>200</v>
      </c>
      <c r="O403" s="60">
        <v>1500</v>
      </c>
      <c r="P403" s="61">
        <v>2136</v>
      </c>
      <c r="Q403" s="62">
        <v>1.44</v>
      </c>
      <c r="R403" s="63">
        <v>3075.84</v>
      </c>
      <c r="S403" s="62">
        <v>150918.76999999999</v>
      </c>
      <c r="T403" s="64">
        <f t="shared" si="48"/>
        <v>1267.7176679999998</v>
      </c>
      <c r="U403" s="65">
        <v>7.34</v>
      </c>
      <c r="V403" s="66" t="s">
        <v>45</v>
      </c>
      <c r="W403" s="67">
        <v>0</v>
      </c>
      <c r="X403" s="68">
        <f t="shared" ref="X403:X404" si="51">P403*2.06</f>
        <v>4400.16</v>
      </c>
      <c r="Y403" s="69">
        <f t="shared" si="49"/>
        <v>8751.0576679999995</v>
      </c>
      <c r="Z403" s="108"/>
    </row>
    <row r="404" spans="1:26" x14ac:dyDescent="0.25">
      <c r="A404" s="82"/>
      <c r="B404" s="54">
        <v>80090</v>
      </c>
      <c r="C404" s="54" t="s">
        <v>1058</v>
      </c>
      <c r="D404" s="54" t="s">
        <v>1059</v>
      </c>
      <c r="E404" s="55">
        <v>45131</v>
      </c>
      <c r="F404" s="56" t="s">
        <v>44</v>
      </c>
      <c r="G404" s="54" t="s">
        <v>0</v>
      </c>
      <c r="H404" s="57" t="s">
        <v>50</v>
      </c>
      <c r="I404" s="58" t="s">
        <v>15</v>
      </c>
      <c r="J404" s="54" t="s">
        <v>10</v>
      </c>
      <c r="K404" s="59">
        <v>0</v>
      </c>
      <c r="L404" s="59">
        <v>0</v>
      </c>
      <c r="M404" s="59">
        <v>0</v>
      </c>
      <c r="N404" s="60">
        <v>636</v>
      </c>
      <c r="O404" s="60">
        <v>5466</v>
      </c>
      <c r="P404" s="61">
        <v>5466</v>
      </c>
      <c r="Q404" s="62">
        <v>1.69</v>
      </c>
      <c r="R404" s="63">
        <v>9237.5400000000009</v>
      </c>
      <c r="S404" s="62">
        <v>1745193.83</v>
      </c>
      <c r="T404" s="64">
        <f t="shared" si="48"/>
        <v>14659.628171999999</v>
      </c>
      <c r="U404" s="65">
        <v>7.34</v>
      </c>
      <c r="V404" s="66" t="s">
        <v>45</v>
      </c>
      <c r="W404" s="67">
        <v>0</v>
      </c>
      <c r="X404" s="68">
        <f t="shared" si="51"/>
        <v>11259.960000000001</v>
      </c>
      <c r="Y404" s="69">
        <f t="shared" si="49"/>
        <v>35164.468172000001</v>
      </c>
      <c r="Z404" s="108"/>
    </row>
    <row r="405" spans="1:26" x14ac:dyDescent="0.25">
      <c r="A405" s="82"/>
      <c r="B405" s="54">
        <v>80089</v>
      </c>
      <c r="C405" s="54" t="s">
        <v>1060</v>
      </c>
      <c r="D405" s="54" t="s">
        <v>1061</v>
      </c>
      <c r="E405" s="55">
        <v>45131</v>
      </c>
      <c r="F405" s="56" t="s">
        <v>44</v>
      </c>
      <c r="G405" s="54" t="s">
        <v>0</v>
      </c>
      <c r="H405" s="57" t="s">
        <v>46</v>
      </c>
      <c r="I405" s="58" t="s">
        <v>11</v>
      </c>
      <c r="J405" s="54" t="s">
        <v>3</v>
      </c>
      <c r="K405" s="59">
        <v>0</v>
      </c>
      <c r="L405" s="59">
        <v>0</v>
      </c>
      <c r="M405" s="59">
        <v>0</v>
      </c>
      <c r="N405" s="60">
        <v>1589</v>
      </c>
      <c r="O405" s="60">
        <v>13660</v>
      </c>
      <c r="P405" s="61">
        <v>13660</v>
      </c>
      <c r="Q405" s="62">
        <v>1.36</v>
      </c>
      <c r="R405" s="63">
        <v>18577.599999999999</v>
      </c>
      <c r="S405" s="62">
        <v>4468569</v>
      </c>
      <c r="T405" s="64">
        <f t="shared" si="48"/>
        <v>37535.979599999999</v>
      </c>
      <c r="U405" s="65">
        <v>7.34</v>
      </c>
      <c r="V405" s="66" t="s">
        <v>45</v>
      </c>
      <c r="W405" s="67">
        <v>0</v>
      </c>
      <c r="X405" s="68">
        <v>0</v>
      </c>
      <c r="Y405" s="69">
        <f t="shared" si="49"/>
        <v>56120.919599999994</v>
      </c>
      <c r="Z405" s="108"/>
    </row>
    <row r="406" spans="1:26" x14ac:dyDescent="0.25">
      <c r="A406" s="82"/>
      <c r="B406" s="54">
        <v>80799</v>
      </c>
      <c r="C406" s="54" t="s">
        <v>1062</v>
      </c>
      <c r="D406" s="54" t="s">
        <v>1063</v>
      </c>
      <c r="E406" s="55">
        <v>45138</v>
      </c>
      <c r="F406" s="56" t="s">
        <v>44</v>
      </c>
      <c r="G406" s="54" t="s">
        <v>0</v>
      </c>
      <c r="H406" s="57" t="s">
        <v>116</v>
      </c>
      <c r="I406" s="58" t="s">
        <v>0</v>
      </c>
      <c r="J406" s="54" t="s">
        <v>3</v>
      </c>
      <c r="K406" s="59">
        <v>0.32</v>
      </c>
      <c r="L406" s="59">
        <v>0.39</v>
      </c>
      <c r="M406" s="59">
        <v>0.4</v>
      </c>
      <c r="N406" s="60">
        <v>1</v>
      </c>
      <c r="O406" s="60">
        <v>5</v>
      </c>
      <c r="P406" s="61">
        <v>15</v>
      </c>
      <c r="Q406" s="62">
        <v>0.93</v>
      </c>
      <c r="R406" s="63">
        <v>44.47</v>
      </c>
      <c r="S406" s="62">
        <v>160000</v>
      </c>
      <c r="T406" s="64">
        <f t="shared" si="48"/>
        <v>1344</v>
      </c>
      <c r="U406" s="65">
        <v>7.34</v>
      </c>
      <c r="V406" s="66" t="s">
        <v>45</v>
      </c>
      <c r="W406" s="67">
        <v>0</v>
      </c>
      <c r="X406" s="68">
        <v>0</v>
      </c>
      <c r="Y406" s="69">
        <f t="shared" si="49"/>
        <v>1395.81</v>
      </c>
      <c r="Z406" s="108"/>
    </row>
    <row r="407" spans="1:26" x14ac:dyDescent="0.25">
      <c r="A407" s="82"/>
      <c r="B407" s="54">
        <v>79636</v>
      </c>
      <c r="C407" s="54" t="s">
        <v>1064</v>
      </c>
      <c r="D407" s="54" t="s">
        <v>1065</v>
      </c>
      <c r="E407" s="55">
        <v>45128</v>
      </c>
      <c r="F407" s="56" t="s">
        <v>44</v>
      </c>
      <c r="G407" s="54" t="s">
        <v>0</v>
      </c>
      <c r="H407" s="57" t="s">
        <v>84</v>
      </c>
      <c r="I407" s="58" t="s">
        <v>0</v>
      </c>
      <c r="J407" s="54" t="s">
        <v>3</v>
      </c>
      <c r="K407" s="59">
        <v>0</v>
      </c>
      <c r="L407" s="59">
        <v>0</v>
      </c>
      <c r="M407" s="59">
        <v>0</v>
      </c>
      <c r="N407" s="60">
        <v>5</v>
      </c>
      <c r="O407" s="60">
        <v>21</v>
      </c>
      <c r="P407" s="61">
        <v>47</v>
      </c>
      <c r="Q407" s="62">
        <v>0.93</v>
      </c>
      <c r="R407" s="63">
        <v>44.47</v>
      </c>
      <c r="S407" s="62">
        <v>77807.520000000004</v>
      </c>
      <c r="T407" s="64">
        <f t="shared" si="48"/>
        <v>653.583168</v>
      </c>
      <c r="U407" s="65">
        <v>7.34</v>
      </c>
      <c r="V407" s="66" t="s">
        <v>45</v>
      </c>
      <c r="W407" s="67">
        <v>0</v>
      </c>
      <c r="X407" s="68">
        <v>0</v>
      </c>
      <c r="Y407" s="69">
        <f t="shared" si="49"/>
        <v>705.39316800000006</v>
      </c>
      <c r="Z407" s="108"/>
    </row>
    <row r="408" spans="1:26" x14ac:dyDescent="0.25">
      <c r="A408" s="82"/>
      <c r="B408" s="54">
        <v>80818</v>
      </c>
      <c r="C408" s="54" t="s">
        <v>1066</v>
      </c>
      <c r="D408" s="54" t="s">
        <v>1067</v>
      </c>
      <c r="E408" s="55">
        <v>45138</v>
      </c>
      <c r="F408" s="56" t="s">
        <v>44</v>
      </c>
      <c r="G408" s="54" t="s">
        <v>0</v>
      </c>
      <c r="H408" s="57" t="s">
        <v>84</v>
      </c>
      <c r="I408" s="58" t="s">
        <v>0</v>
      </c>
      <c r="J408" s="54" t="s">
        <v>3</v>
      </c>
      <c r="K408" s="59">
        <v>0.32</v>
      </c>
      <c r="L408" s="59">
        <v>0.39</v>
      </c>
      <c r="M408" s="59">
        <v>0.4</v>
      </c>
      <c r="N408" s="60">
        <v>1</v>
      </c>
      <c r="O408" s="60">
        <v>5</v>
      </c>
      <c r="P408" s="61">
        <v>15</v>
      </c>
      <c r="Q408" s="62">
        <v>0.93</v>
      </c>
      <c r="R408" s="63">
        <v>44.47</v>
      </c>
      <c r="S408" s="62">
        <v>160000</v>
      </c>
      <c r="T408" s="64">
        <f t="shared" si="48"/>
        <v>1344</v>
      </c>
      <c r="U408" s="65">
        <v>7.34</v>
      </c>
      <c r="V408" s="66" t="s">
        <v>45</v>
      </c>
      <c r="W408" s="67">
        <v>0</v>
      </c>
      <c r="X408" s="68">
        <v>0</v>
      </c>
      <c r="Y408" s="69">
        <f t="shared" si="49"/>
        <v>1395.81</v>
      </c>
      <c r="Z408" s="108"/>
    </row>
    <row r="409" spans="1:26" x14ac:dyDescent="0.25">
      <c r="A409" s="82"/>
      <c r="B409" s="54">
        <v>80182</v>
      </c>
      <c r="C409" s="54" t="s">
        <v>1068</v>
      </c>
      <c r="D409" s="54" t="s">
        <v>1069</v>
      </c>
      <c r="E409" s="55">
        <v>45132</v>
      </c>
      <c r="F409" s="56" t="s">
        <v>44</v>
      </c>
      <c r="G409" s="54" t="s">
        <v>0</v>
      </c>
      <c r="H409" s="57" t="s">
        <v>47</v>
      </c>
      <c r="I409" s="58" t="s">
        <v>16</v>
      </c>
      <c r="J409" s="54" t="s">
        <v>10</v>
      </c>
      <c r="K409" s="59">
        <v>0.25</v>
      </c>
      <c r="L409" s="59">
        <v>0.15</v>
      </c>
      <c r="M409" s="59">
        <v>0.43</v>
      </c>
      <c r="N409" s="60">
        <v>1</v>
      </c>
      <c r="O409" s="60">
        <v>1</v>
      </c>
      <c r="P409" s="61">
        <v>5</v>
      </c>
      <c r="Q409" s="62">
        <v>1.72</v>
      </c>
      <c r="R409" s="63">
        <v>44.47</v>
      </c>
      <c r="S409" s="62">
        <v>22</v>
      </c>
      <c r="T409" s="64">
        <f t="shared" si="48"/>
        <v>0.18479999999999999</v>
      </c>
      <c r="U409" s="65">
        <v>7.34</v>
      </c>
      <c r="V409" s="66" t="s">
        <v>45</v>
      </c>
      <c r="W409" s="67">
        <v>0</v>
      </c>
      <c r="X409" s="68">
        <f t="shared" ref="X409:X410" si="52">P409*2.06</f>
        <v>10.3</v>
      </c>
      <c r="Y409" s="69">
        <f t="shared" si="49"/>
        <v>62.294799999999995</v>
      </c>
      <c r="Z409" s="108"/>
    </row>
    <row r="410" spans="1:26" x14ac:dyDescent="0.25">
      <c r="A410" s="82"/>
      <c r="B410" s="54">
        <v>80183</v>
      </c>
      <c r="C410" s="54" t="s">
        <v>1070</v>
      </c>
      <c r="D410" s="54" t="s">
        <v>1071</v>
      </c>
      <c r="E410" s="55">
        <v>45132</v>
      </c>
      <c r="F410" s="56" t="s">
        <v>44</v>
      </c>
      <c r="G410" s="54" t="s">
        <v>0</v>
      </c>
      <c r="H410" s="57" t="s">
        <v>47</v>
      </c>
      <c r="I410" s="58" t="s">
        <v>16</v>
      </c>
      <c r="J410" s="54" t="s">
        <v>10</v>
      </c>
      <c r="K410" s="59">
        <v>0</v>
      </c>
      <c r="L410" s="59">
        <v>0</v>
      </c>
      <c r="M410" s="59">
        <v>0</v>
      </c>
      <c r="N410" s="60">
        <v>45</v>
      </c>
      <c r="O410" s="60">
        <v>179</v>
      </c>
      <c r="P410" s="61">
        <v>320</v>
      </c>
      <c r="Q410" s="62">
        <v>1.72</v>
      </c>
      <c r="R410" s="63">
        <v>550.4</v>
      </c>
      <c r="S410" s="62">
        <v>272254</v>
      </c>
      <c r="T410" s="64">
        <f t="shared" si="48"/>
        <v>2286.9335999999998</v>
      </c>
      <c r="U410" s="65">
        <v>7.34</v>
      </c>
      <c r="V410" s="66" t="s">
        <v>45</v>
      </c>
      <c r="W410" s="67">
        <v>0</v>
      </c>
      <c r="X410" s="68">
        <f t="shared" si="52"/>
        <v>659.2</v>
      </c>
      <c r="Y410" s="69">
        <f t="shared" si="49"/>
        <v>3503.8735999999999</v>
      </c>
      <c r="Z410" s="108"/>
    </row>
    <row r="411" spans="1:26" x14ac:dyDescent="0.25">
      <c r="A411" s="82"/>
      <c r="B411" s="54">
        <v>79634</v>
      </c>
      <c r="C411" s="54" t="s">
        <v>1072</v>
      </c>
      <c r="D411" s="54" t="s">
        <v>1073</v>
      </c>
      <c r="E411" s="55">
        <v>45128</v>
      </c>
      <c r="F411" s="56" t="s">
        <v>44</v>
      </c>
      <c r="G411" s="54" t="s">
        <v>0</v>
      </c>
      <c r="H411" s="57" t="s">
        <v>84</v>
      </c>
      <c r="I411" s="58" t="s">
        <v>0</v>
      </c>
      <c r="J411" s="54" t="s">
        <v>3</v>
      </c>
      <c r="K411" s="59">
        <v>0</v>
      </c>
      <c r="L411" s="59">
        <v>0</v>
      </c>
      <c r="M411" s="59">
        <v>0</v>
      </c>
      <c r="N411" s="60">
        <v>117</v>
      </c>
      <c r="O411" s="60">
        <v>779</v>
      </c>
      <c r="P411" s="61">
        <v>1108</v>
      </c>
      <c r="Q411" s="62">
        <v>0.93</v>
      </c>
      <c r="R411" s="63">
        <v>1030.44</v>
      </c>
      <c r="S411" s="62">
        <v>391337.76</v>
      </c>
      <c r="T411" s="64">
        <f t="shared" si="48"/>
        <v>3287.2371840000001</v>
      </c>
      <c r="U411" s="65">
        <v>7.34</v>
      </c>
      <c r="V411" s="66" t="s">
        <v>45</v>
      </c>
      <c r="W411" s="67">
        <v>0</v>
      </c>
      <c r="X411" s="68">
        <v>0</v>
      </c>
      <c r="Y411" s="69">
        <f t="shared" si="49"/>
        <v>4325.0171840000003</v>
      </c>
      <c r="Z411" s="108"/>
    </row>
    <row r="412" spans="1:26" x14ac:dyDescent="0.25">
      <c r="A412" s="82"/>
      <c r="B412" s="54">
        <v>80175</v>
      </c>
      <c r="C412" s="54" t="s">
        <v>1074</v>
      </c>
      <c r="D412" s="54" t="s">
        <v>1075</v>
      </c>
      <c r="E412" s="55">
        <v>45132</v>
      </c>
      <c r="F412" s="56" t="s">
        <v>44</v>
      </c>
      <c r="G412" s="54" t="s">
        <v>0</v>
      </c>
      <c r="H412" s="57" t="s">
        <v>47</v>
      </c>
      <c r="I412" s="58" t="s">
        <v>16</v>
      </c>
      <c r="J412" s="54" t="s">
        <v>10</v>
      </c>
      <c r="K412" s="59">
        <v>0</v>
      </c>
      <c r="L412" s="59">
        <v>0</v>
      </c>
      <c r="M412" s="59">
        <v>0</v>
      </c>
      <c r="N412" s="60">
        <v>112</v>
      </c>
      <c r="O412" s="60">
        <v>956</v>
      </c>
      <c r="P412" s="61">
        <v>956</v>
      </c>
      <c r="Q412" s="62">
        <v>1.72</v>
      </c>
      <c r="R412" s="63">
        <v>1644.32</v>
      </c>
      <c r="S412" s="62">
        <v>305100.36</v>
      </c>
      <c r="T412" s="64">
        <f t="shared" si="48"/>
        <v>2562.8430239999998</v>
      </c>
      <c r="U412" s="65">
        <v>7.34</v>
      </c>
      <c r="V412" s="66" t="s">
        <v>45</v>
      </c>
      <c r="W412" s="67">
        <v>0</v>
      </c>
      <c r="X412" s="68">
        <f t="shared" ref="X412:X413" si="53">P412*2.06</f>
        <v>1969.3600000000001</v>
      </c>
      <c r="Y412" s="69">
        <f t="shared" si="49"/>
        <v>6183.8630240000002</v>
      </c>
      <c r="Z412" s="108"/>
    </row>
    <row r="413" spans="1:26" x14ac:dyDescent="0.25">
      <c r="A413" s="82"/>
      <c r="B413" s="54">
        <v>80176</v>
      </c>
      <c r="C413" s="54" t="s">
        <v>1076</v>
      </c>
      <c r="D413" s="54" t="s">
        <v>1077</v>
      </c>
      <c r="E413" s="55">
        <v>45132</v>
      </c>
      <c r="F413" s="56" t="s">
        <v>44</v>
      </c>
      <c r="G413" s="54" t="s">
        <v>0</v>
      </c>
      <c r="H413" s="57" t="s">
        <v>47</v>
      </c>
      <c r="I413" s="58" t="s">
        <v>16</v>
      </c>
      <c r="J413" s="54" t="s">
        <v>10</v>
      </c>
      <c r="K413" s="59">
        <v>0</v>
      </c>
      <c r="L413" s="59">
        <v>0</v>
      </c>
      <c r="M413" s="59">
        <v>0</v>
      </c>
      <c r="N413" s="60">
        <v>1286</v>
      </c>
      <c r="O413" s="60">
        <v>11092</v>
      </c>
      <c r="P413" s="61">
        <v>11092</v>
      </c>
      <c r="Q413" s="62">
        <v>1.72</v>
      </c>
      <c r="R413" s="63">
        <v>19078.240000000002</v>
      </c>
      <c r="S413" s="62">
        <v>3689905.3</v>
      </c>
      <c r="T413" s="64">
        <f t="shared" si="48"/>
        <v>30995.204519999996</v>
      </c>
      <c r="U413" s="65">
        <v>7.34</v>
      </c>
      <c r="V413" s="66" t="s">
        <v>45</v>
      </c>
      <c r="W413" s="67">
        <v>0</v>
      </c>
      <c r="X413" s="68">
        <f t="shared" si="53"/>
        <v>22849.52</v>
      </c>
      <c r="Y413" s="69">
        <f t="shared" si="49"/>
        <v>72930.304519999991</v>
      </c>
      <c r="Z413" s="108"/>
    </row>
    <row r="414" spans="1:26" x14ac:dyDescent="0.25">
      <c r="A414" s="82"/>
      <c r="B414" s="54">
        <v>78932</v>
      </c>
      <c r="C414" s="54" t="s">
        <v>1078</v>
      </c>
      <c r="D414" s="54" t="s">
        <v>1079</v>
      </c>
      <c r="E414" s="55">
        <v>45124</v>
      </c>
      <c r="F414" s="56" t="s">
        <v>44</v>
      </c>
      <c r="G414" s="54" t="s">
        <v>0</v>
      </c>
      <c r="H414" s="57" t="s">
        <v>46</v>
      </c>
      <c r="I414" s="58" t="s">
        <v>11</v>
      </c>
      <c r="J414" s="54" t="s">
        <v>3</v>
      </c>
      <c r="K414" s="59">
        <v>0.3</v>
      </c>
      <c r="L414" s="59">
        <v>0.28999999999999998</v>
      </c>
      <c r="M414" s="59">
        <v>0.4</v>
      </c>
      <c r="N414" s="60">
        <v>2</v>
      </c>
      <c r="O414" s="60">
        <v>8</v>
      </c>
      <c r="P414" s="61">
        <v>21</v>
      </c>
      <c r="Q414" s="62">
        <v>1.36</v>
      </c>
      <c r="R414" s="63">
        <v>44.47</v>
      </c>
      <c r="S414" s="62">
        <v>29003.52</v>
      </c>
      <c r="T414" s="64">
        <f t="shared" si="48"/>
        <v>243.62956799999998</v>
      </c>
      <c r="U414" s="65">
        <v>7.34</v>
      </c>
      <c r="V414" s="66" t="s">
        <v>45</v>
      </c>
      <c r="W414" s="67">
        <v>0</v>
      </c>
      <c r="X414" s="68">
        <v>0</v>
      </c>
      <c r="Y414" s="69">
        <f t="shared" si="49"/>
        <v>295.43956799999995</v>
      </c>
      <c r="Z414" s="108"/>
    </row>
    <row r="415" spans="1:26" x14ac:dyDescent="0.25">
      <c r="A415" s="82"/>
      <c r="B415" s="54">
        <v>80813</v>
      </c>
      <c r="C415" s="54" t="s">
        <v>1080</v>
      </c>
      <c r="D415" s="54" t="s">
        <v>1081</v>
      </c>
      <c r="E415" s="55">
        <v>45138</v>
      </c>
      <c r="F415" s="56" t="s">
        <v>44</v>
      </c>
      <c r="G415" s="54" t="s">
        <v>0</v>
      </c>
      <c r="H415" s="57" t="s">
        <v>84</v>
      </c>
      <c r="I415" s="58" t="s">
        <v>0</v>
      </c>
      <c r="J415" s="54" t="s">
        <v>3</v>
      </c>
      <c r="K415" s="59">
        <v>0.32</v>
      </c>
      <c r="L415" s="59">
        <v>0.39</v>
      </c>
      <c r="M415" s="59">
        <v>0.4</v>
      </c>
      <c r="N415" s="60">
        <v>1</v>
      </c>
      <c r="O415" s="60">
        <v>5</v>
      </c>
      <c r="P415" s="61">
        <v>15</v>
      </c>
      <c r="Q415" s="62">
        <v>0.93</v>
      </c>
      <c r="R415" s="63">
        <v>44.47</v>
      </c>
      <c r="S415" s="62">
        <v>160000</v>
      </c>
      <c r="T415" s="64">
        <f t="shared" si="48"/>
        <v>1344</v>
      </c>
      <c r="U415" s="65">
        <v>7.34</v>
      </c>
      <c r="V415" s="66" t="s">
        <v>45</v>
      </c>
      <c r="W415" s="67">
        <v>0</v>
      </c>
      <c r="X415" s="68">
        <v>0</v>
      </c>
      <c r="Y415" s="69">
        <f t="shared" si="49"/>
        <v>1395.81</v>
      </c>
      <c r="Z415" s="108"/>
    </row>
    <row r="416" spans="1:26" x14ac:dyDescent="0.25">
      <c r="A416" s="82"/>
      <c r="B416" s="54">
        <v>79587</v>
      </c>
      <c r="C416" s="54" t="s">
        <v>1082</v>
      </c>
      <c r="D416" s="54" t="s">
        <v>1083</v>
      </c>
      <c r="E416" s="55">
        <v>45127</v>
      </c>
      <c r="F416" s="56" t="s">
        <v>44</v>
      </c>
      <c r="G416" s="54" t="s">
        <v>0</v>
      </c>
      <c r="H416" s="57" t="s">
        <v>48</v>
      </c>
      <c r="I416" s="58" t="s">
        <v>9</v>
      </c>
      <c r="J416" s="54" t="s">
        <v>10</v>
      </c>
      <c r="K416" s="59">
        <v>0</v>
      </c>
      <c r="L416" s="59">
        <v>0</v>
      </c>
      <c r="M416" s="59">
        <v>0</v>
      </c>
      <c r="N416" s="60">
        <v>239</v>
      </c>
      <c r="O416" s="60">
        <v>2040</v>
      </c>
      <c r="P416" s="61">
        <v>2040</v>
      </c>
      <c r="Q416" s="62">
        <v>1.44</v>
      </c>
      <c r="R416" s="63">
        <v>2937.6</v>
      </c>
      <c r="S416" s="62">
        <v>671341.19</v>
      </c>
      <c r="T416" s="64">
        <f t="shared" si="48"/>
        <v>5639.2659959999992</v>
      </c>
      <c r="U416" s="65">
        <v>7.34</v>
      </c>
      <c r="V416" s="66" t="s">
        <v>45</v>
      </c>
      <c r="W416" s="67">
        <v>0</v>
      </c>
      <c r="X416" s="68">
        <f>P416*2.06</f>
        <v>4202.4000000000005</v>
      </c>
      <c r="Y416" s="69">
        <f t="shared" si="49"/>
        <v>12786.605995999998</v>
      </c>
      <c r="Z416" s="108"/>
    </row>
    <row r="417" spans="1:26" x14ac:dyDescent="0.25">
      <c r="A417" s="82"/>
      <c r="B417" s="54">
        <v>80197</v>
      </c>
      <c r="C417" s="54" t="s">
        <v>1084</v>
      </c>
      <c r="D417" s="54" t="s">
        <v>1085</v>
      </c>
      <c r="E417" s="55">
        <v>45132</v>
      </c>
      <c r="F417" s="56" t="s">
        <v>44</v>
      </c>
      <c r="G417" s="54" t="s">
        <v>0</v>
      </c>
      <c r="H417" s="57" t="s">
        <v>55</v>
      </c>
      <c r="I417" s="58" t="s">
        <v>18</v>
      </c>
      <c r="J417" s="54" t="s">
        <v>3</v>
      </c>
      <c r="K417" s="59">
        <v>0</v>
      </c>
      <c r="L417" s="59">
        <v>0</v>
      </c>
      <c r="M417" s="59">
        <v>0</v>
      </c>
      <c r="N417" s="60">
        <v>171</v>
      </c>
      <c r="O417" s="60">
        <v>1092</v>
      </c>
      <c r="P417" s="61">
        <v>1822</v>
      </c>
      <c r="Q417" s="62">
        <v>1.83</v>
      </c>
      <c r="R417" s="63">
        <v>3334.26</v>
      </c>
      <c r="S417" s="62">
        <v>128688.43</v>
      </c>
      <c r="T417" s="64">
        <f t="shared" si="48"/>
        <v>1080.982812</v>
      </c>
      <c r="U417" s="65">
        <v>7.34</v>
      </c>
      <c r="V417" s="66" t="s">
        <v>45</v>
      </c>
      <c r="W417" s="67">
        <v>0</v>
      </c>
      <c r="X417" s="68">
        <v>0</v>
      </c>
      <c r="Y417" s="69">
        <f t="shared" si="49"/>
        <v>4422.5828120000006</v>
      </c>
      <c r="Z417" s="108"/>
    </row>
    <row r="418" spans="1:26" x14ac:dyDescent="0.25">
      <c r="A418" s="82"/>
      <c r="B418" s="54">
        <v>79863</v>
      </c>
      <c r="C418" s="54" t="s">
        <v>1086</v>
      </c>
      <c r="D418" s="54" t="s">
        <v>1087</v>
      </c>
      <c r="E418" s="55">
        <v>45129</v>
      </c>
      <c r="F418" s="56" t="s">
        <v>44</v>
      </c>
      <c r="G418" s="54" t="s">
        <v>0</v>
      </c>
      <c r="H418" s="57" t="s">
        <v>47</v>
      </c>
      <c r="I418" s="58" t="s">
        <v>16</v>
      </c>
      <c r="J418" s="54" t="s">
        <v>10</v>
      </c>
      <c r="K418" s="59">
        <v>0</v>
      </c>
      <c r="L418" s="59">
        <v>0</v>
      </c>
      <c r="M418" s="59">
        <v>0</v>
      </c>
      <c r="N418" s="60">
        <v>164</v>
      </c>
      <c r="O418" s="60">
        <v>1117</v>
      </c>
      <c r="P418" s="61">
        <v>2553</v>
      </c>
      <c r="Q418" s="62">
        <v>1.72</v>
      </c>
      <c r="R418" s="63">
        <v>4391.16</v>
      </c>
      <c r="S418" s="62">
        <v>452074.34</v>
      </c>
      <c r="T418" s="64">
        <f t="shared" si="48"/>
        <v>3797.4244560000002</v>
      </c>
      <c r="U418" s="65">
        <v>7.34</v>
      </c>
      <c r="V418" s="66" t="s">
        <v>45</v>
      </c>
      <c r="W418" s="67">
        <v>0</v>
      </c>
      <c r="X418" s="68">
        <f>P418*2.06</f>
        <v>5259.18</v>
      </c>
      <c r="Y418" s="69">
        <f t="shared" si="49"/>
        <v>13455.104456000001</v>
      </c>
      <c r="Z418" s="108"/>
    </row>
    <row r="419" spans="1:26" x14ac:dyDescent="0.25">
      <c r="A419" s="82"/>
      <c r="B419" s="54">
        <v>80814</v>
      </c>
      <c r="C419" s="54" t="s">
        <v>1088</v>
      </c>
      <c r="D419" s="54" t="s">
        <v>1089</v>
      </c>
      <c r="E419" s="55">
        <v>45138</v>
      </c>
      <c r="F419" s="56" t="s">
        <v>44</v>
      </c>
      <c r="G419" s="54" t="s">
        <v>0</v>
      </c>
      <c r="H419" s="57" t="s">
        <v>84</v>
      </c>
      <c r="I419" s="58" t="s">
        <v>0</v>
      </c>
      <c r="J419" s="54" t="s">
        <v>3</v>
      </c>
      <c r="K419" s="59">
        <v>0.32</v>
      </c>
      <c r="L419" s="59">
        <v>0.39</v>
      </c>
      <c r="M419" s="59">
        <v>0.4</v>
      </c>
      <c r="N419" s="60">
        <v>1</v>
      </c>
      <c r="O419" s="60">
        <v>5</v>
      </c>
      <c r="P419" s="61">
        <v>15</v>
      </c>
      <c r="Q419" s="62">
        <v>0.93</v>
      </c>
      <c r="R419" s="63">
        <v>44.47</v>
      </c>
      <c r="S419" s="62">
        <v>160000</v>
      </c>
      <c r="T419" s="64">
        <f t="shared" si="48"/>
        <v>1344</v>
      </c>
      <c r="U419" s="65">
        <v>7.34</v>
      </c>
      <c r="V419" s="66" t="s">
        <v>45</v>
      </c>
      <c r="W419" s="67">
        <v>0</v>
      </c>
      <c r="X419" s="68">
        <v>0</v>
      </c>
      <c r="Y419" s="69">
        <f t="shared" si="49"/>
        <v>1395.81</v>
      </c>
      <c r="Z419" s="108"/>
    </row>
    <row r="420" spans="1:26" x14ac:dyDescent="0.25">
      <c r="A420" s="82"/>
      <c r="B420" s="54">
        <v>80201</v>
      </c>
      <c r="C420" s="54" t="s">
        <v>1090</v>
      </c>
      <c r="D420" s="54" t="s">
        <v>1091</v>
      </c>
      <c r="E420" s="55">
        <v>45132</v>
      </c>
      <c r="F420" s="56" t="s">
        <v>44</v>
      </c>
      <c r="G420" s="54" t="s">
        <v>0</v>
      </c>
      <c r="H420" s="57" t="s">
        <v>46</v>
      </c>
      <c r="I420" s="58" t="s">
        <v>11</v>
      </c>
      <c r="J420" s="54" t="s">
        <v>3</v>
      </c>
      <c r="K420" s="59">
        <v>0</v>
      </c>
      <c r="L420" s="59">
        <v>0</v>
      </c>
      <c r="M420" s="59">
        <v>0</v>
      </c>
      <c r="N420" s="60">
        <v>300</v>
      </c>
      <c r="O420" s="60">
        <v>1920</v>
      </c>
      <c r="P420" s="61">
        <v>3209</v>
      </c>
      <c r="Q420" s="62">
        <v>1.36</v>
      </c>
      <c r="R420" s="63">
        <v>4364.24</v>
      </c>
      <c r="S420" s="62">
        <v>226378.15</v>
      </c>
      <c r="T420" s="64">
        <f t="shared" si="48"/>
        <v>1901.5764599999998</v>
      </c>
      <c r="U420" s="65">
        <v>7.34</v>
      </c>
      <c r="V420" s="66" t="s">
        <v>45</v>
      </c>
      <c r="W420" s="67">
        <v>0</v>
      </c>
      <c r="X420" s="68">
        <v>0</v>
      </c>
      <c r="Y420" s="69">
        <f t="shared" si="49"/>
        <v>6273.1564600000002</v>
      </c>
      <c r="Z420" s="108"/>
    </row>
    <row r="421" spans="1:26" x14ac:dyDescent="0.25">
      <c r="A421" s="82"/>
      <c r="B421" s="54">
        <v>79524</v>
      </c>
      <c r="C421" s="54" t="s">
        <v>1092</v>
      </c>
      <c r="D421" s="54" t="s">
        <v>1093</v>
      </c>
      <c r="E421" s="55">
        <v>45127</v>
      </c>
      <c r="F421" s="56" t="s">
        <v>44</v>
      </c>
      <c r="G421" s="54" t="s">
        <v>0</v>
      </c>
      <c r="H421" s="57" t="s">
        <v>84</v>
      </c>
      <c r="I421" s="58" t="s">
        <v>0</v>
      </c>
      <c r="J421" s="54" t="s">
        <v>3</v>
      </c>
      <c r="K421" s="59">
        <v>0.26</v>
      </c>
      <c r="L421" s="59">
        <v>0.24</v>
      </c>
      <c r="M421" s="59">
        <v>0.34</v>
      </c>
      <c r="N421" s="60">
        <v>1</v>
      </c>
      <c r="O421" s="60">
        <v>1</v>
      </c>
      <c r="P421" s="61">
        <v>6</v>
      </c>
      <c r="Q421" s="62">
        <v>0.93</v>
      </c>
      <c r="R421" s="63">
        <v>44.47</v>
      </c>
      <c r="S421" s="62">
        <v>67342.44</v>
      </c>
      <c r="T421" s="64">
        <f t="shared" si="48"/>
        <v>565.67649599999993</v>
      </c>
      <c r="U421" s="65">
        <v>7.34</v>
      </c>
      <c r="V421" s="66" t="s">
        <v>45</v>
      </c>
      <c r="W421" s="67">
        <v>0</v>
      </c>
      <c r="X421" s="68">
        <v>0</v>
      </c>
      <c r="Y421" s="69">
        <f t="shared" si="49"/>
        <v>617.48649599999999</v>
      </c>
      <c r="Z421" s="108"/>
    </row>
    <row r="422" spans="1:26" x14ac:dyDescent="0.25">
      <c r="A422" s="82"/>
      <c r="B422" s="54">
        <v>78934</v>
      </c>
      <c r="C422" s="54" t="s">
        <v>1094</v>
      </c>
      <c r="D422" s="54" t="s">
        <v>1095</v>
      </c>
      <c r="E422" s="55">
        <v>45124</v>
      </c>
      <c r="F422" s="56" t="s">
        <v>44</v>
      </c>
      <c r="G422" s="54" t="s">
        <v>0</v>
      </c>
      <c r="H422" s="57" t="s">
        <v>56</v>
      </c>
      <c r="I422" s="58" t="s">
        <v>5</v>
      </c>
      <c r="J422" s="54" t="s">
        <v>3</v>
      </c>
      <c r="K422" s="59">
        <v>0</v>
      </c>
      <c r="L422" s="59">
        <v>0</v>
      </c>
      <c r="M422" s="59">
        <v>0</v>
      </c>
      <c r="N422" s="60">
        <v>501</v>
      </c>
      <c r="O422" s="60">
        <v>4282</v>
      </c>
      <c r="P422" s="61">
        <v>4282</v>
      </c>
      <c r="Q422" s="62">
        <v>2.08</v>
      </c>
      <c r="R422" s="63">
        <v>8906.56</v>
      </c>
      <c r="S422" s="62">
        <v>1403067.93</v>
      </c>
      <c r="T422" s="64">
        <f t="shared" si="48"/>
        <v>11785.770611999998</v>
      </c>
      <c r="U422" s="65">
        <v>7.34</v>
      </c>
      <c r="V422" s="66" t="s">
        <v>45</v>
      </c>
      <c r="W422" s="67">
        <v>0</v>
      </c>
      <c r="X422" s="68">
        <v>0</v>
      </c>
      <c r="Y422" s="69">
        <f t="shared" si="49"/>
        <v>20699.670611999998</v>
      </c>
      <c r="Z422" s="108"/>
    </row>
    <row r="423" spans="1:26" x14ac:dyDescent="0.25">
      <c r="A423" s="82"/>
      <c r="B423" s="54">
        <v>80215</v>
      </c>
      <c r="C423" s="54" t="s">
        <v>1096</v>
      </c>
      <c r="D423" s="54" t="s">
        <v>1097</v>
      </c>
      <c r="E423" s="55">
        <v>45132</v>
      </c>
      <c r="F423" s="56" t="s">
        <v>44</v>
      </c>
      <c r="G423" s="54" t="s">
        <v>0</v>
      </c>
      <c r="H423" s="57" t="s">
        <v>55</v>
      </c>
      <c r="I423" s="58" t="s">
        <v>18</v>
      </c>
      <c r="J423" s="54" t="s">
        <v>3</v>
      </c>
      <c r="K423" s="59">
        <v>0</v>
      </c>
      <c r="L423" s="59">
        <v>0</v>
      </c>
      <c r="M423" s="59">
        <v>0</v>
      </c>
      <c r="N423" s="60">
        <v>393</v>
      </c>
      <c r="O423" s="60">
        <v>3362</v>
      </c>
      <c r="P423" s="61">
        <v>3362</v>
      </c>
      <c r="Q423" s="62">
        <v>1.83</v>
      </c>
      <c r="R423" s="63">
        <v>6152.46</v>
      </c>
      <c r="S423" s="62">
        <v>1104777.06</v>
      </c>
      <c r="T423" s="64">
        <f t="shared" si="48"/>
        <v>9280.1273039999996</v>
      </c>
      <c r="U423" s="65">
        <v>7.34</v>
      </c>
      <c r="V423" s="66" t="s">
        <v>45</v>
      </c>
      <c r="W423" s="67">
        <v>0</v>
      </c>
      <c r="X423" s="68">
        <v>0</v>
      </c>
      <c r="Y423" s="69">
        <f t="shared" si="49"/>
        <v>15439.927304000001</v>
      </c>
      <c r="Z423" s="108"/>
    </row>
    <row r="424" spans="1:26" x14ac:dyDescent="0.25">
      <c r="A424" s="82"/>
      <c r="B424" s="54">
        <v>80715</v>
      </c>
      <c r="C424" s="54" t="s">
        <v>1098</v>
      </c>
      <c r="D424" s="54" t="s">
        <v>1099</v>
      </c>
      <c r="E424" s="55">
        <v>45136</v>
      </c>
      <c r="F424" s="56" t="s">
        <v>44</v>
      </c>
      <c r="G424" s="54" t="s">
        <v>0</v>
      </c>
      <c r="H424" s="57" t="s">
        <v>56</v>
      </c>
      <c r="I424" s="58" t="s">
        <v>5</v>
      </c>
      <c r="J424" s="54" t="s">
        <v>3</v>
      </c>
      <c r="K424" s="59">
        <v>0.21</v>
      </c>
      <c r="L424" s="59">
        <v>0.35</v>
      </c>
      <c r="M424" s="59">
        <v>0.22</v>
      </c>
      <c r="N424" s="60">
        <v>1</v>
      </c>
      <c r="O424" s="60">
        <v>1</v>
      </c>
      <c r="P424" s="61">
        <v>5</v>
      </c>
      <c r="Q424" s="62">
        <v>2.08</v>
      </c>
      <c r="R424" s="63">
        <v>44.47</v>
      </c>
      <c r="S424" s="62">
        <v>22</v>
      </c>
      <c r="T424" s="64">
        <f t="shared" si="48"/>
        <v>0.18479999999999999</v>
      </c>
      <c r="U424" s="65">
        <v>7.34</v>
      </c>
      <c r="V424" s="66" t="s">
        <v>45</v>
      </c>
      <c r="W424" s="67">
        <v>0</v>
      </c>
      <c r="X424" s="68">
        <v>0</v>
      </c>
      <c r="Y424" s="69">
        <f t="shared" si="49"/>
        <v>51.994799999999998</v>
      </c>
      <c r="Z424" s="108"/>
    </row>
    <row r="425" spans="1:26" x14ac:dyDescent="0.25">
      <c r="A425" s="82"/>
      <c r="B425" s="54">
        <v>80287</v>
      </c>
      <c r="C425" s="54" t="s">
        <v>1100</v>
      </c>
      <c r="D425" s="54" t="s">
        <v>1101</v>
      </c>
      <c r="E425" s="55">
        <v>45132</v>
      </c>
      <c r="F425" s="56" t="s">
        <v>44</v>
      </c>
      <c r="G425" s="54" t="s">
        <v>0</v>
      </c>
      <c r="H425" s="57" t="s">
        <v>58</v>
      </c>
      <c r="I425" s="58" t="s">
        <v>17</v>
      </c>
      <c r="J425" s="54" t="s">
        <v>3</v>
      </c>
      <c r="K425" s="59">
        <v>0.26</v>
      </c>
      <c r="L425" s="59">
        <v>0.36</v>
      </c>
      <c r="M425" s="59">
        <v>0.37</v>
      </c>
      <c r="N425" s="60">
        <v>113</v>
      </c>
      <c r="O425" s="60">
        <v>722</v>
      </c>
      <c r="P425" s="61">
        <v>1174</v>
      </c>
      <c r="Q425" s="62">
        <v>3.46</v>
      </c>
      <c r="R425" s="63">
        <v>4062.04</v>
      </c>
      <c r="S425" s="62">
        <v>85163.46</v>
      </c>
      <c r="T425" s="64">
        <f t="shared" si="48"/>
        <v>715.373064</v>
      </c>
      <c r="U425" s="65">
        <v>7.34</v>
      </c>
      <c r="V425" s="66" t="s">
        <v>45</v>
      </c>
      <c r="W425" s="67">
        <v>0</v>
      </c>
      <c r="X425" s="68">
        <v>0</v>
      </c>
      <c r="Y425" s="69">
        <f t="shared" si="49"/>
        <v>4784.7530640000004</v>
      </c>
      <c r="Z425" s="108"/>
    </row>
    <row r="426" spans="1:26" x14ac:dyDescent="0.25">
      <c r="A426" s="82"/>
      <c r="B426" s="54">
        <v>80279</v>
      </c>
      <c r="C426" s="54" t="s">
        <v>1102</v>
      </c>
      <c r="D426" s="54" t="s">
        <v>1103</v>
      </c>
      <c r="E426" s="55">
        <v>45132</v>
      </c>
      <c r="F426" s="56" t="s">
        <v>44</v>
      </c>
      <c r="G426" s="54" t="s">
        <v>0</v>
      </c>
      <c r="H426" s="57" t="s">
        <v>57</v>
      </c>
      <c r="I426" s="58" t="s">
        <v>12</v>
      </c>
      <c r="J426" s="54" t="s">
        <v>3</v>
      </c>
      <c r="K426" s="59">
        <v>0</v>
      </c>
      <c r="L426" s="59">
        <v>0</v>
      </c>
      <c r="M426" s="59">
        <v>0</v>
      </c>
      <c r="N426" s="60">
        <v>71</v>
      </c>
      <c r="O426" s="60">
        <v>762</v>
      </c>
      <c r="P426" s="61">
        <v>1372</v>
      </c>
      <c r="Q426" s="62">
        <v>2.86</v>
      </c>
      <c r="R426" s="63">
        <v>3923.92</v>
      </c>
      <c r="S426" s="62">
        <v>90551.26</v>
      </c>
      <c r="T426" s="64">
        <f t="shared" si="48"/>
        <v>760.63058399999989</v>
      </c>
      <c r="U426" s="65">
        <v>7.34</v>
      </c>
      <c r="V426" s="66" t="s">
        <v>45</v>
      </c>
      <c r="W426" s="67">
        <v>0</v>
      </c>
      <c r="X426" s="68">
        <v>0</v>
      </c>
      <c r="Y426" s="69">
        <f t="shared" si="49"/>
        <v>4691.8905839999998</v>
      </c>
      <c r="Z426" s="108"/>
    </row>
    <row r="427" spans="1:26" x14ac:dyDescent="0.25">
      <c r="A427" s="82"/>
      <c r="B427" s="54">
        <v>80823</v>
      </c>
      <c r="C427" s="54" t="s">
        <v>1104</v>
      </c>
      <c r="D427" s="54" t="s">
        <v>1105</v>
      </c>
      <c r="E427" s="55">
        <v>45138</v>
      </c>
      <c r="F427" s="56" t="s">
        <v>44</v>
      </c>
      <c r="G427" s="54" t="s">
        <v>0</v>
      </c>
      <c r="H427" s="57" t="s">
        <v>84</v>
      </c>
      <c r="I427" s="58" t="s">
        <v>0</v>
      </c>
      <c r="J427" s="54" t="s">
        <v>3</v>
      </c>
      <c r="K427" s="59">
        <v>0.32</v>
      </c>
      <c r="L427" s="59">
        <v>0.39</v>
      </c>
      <c r="M427" s="59">
        <v>0.4</v>
      </c>
      <c r="N427" s="60">
        <v>1</v>
      </c>
      <c r="O427" s="60">
        <v>5</v>
      </c>
      <c r="P427" s="61">
        <v>15</v>
      </c>
      <c r="Q427" s="62">
        <v>0.93</v>
      </c>
      <c r="R427" s="63">
        <v>44.47</v>
      </c>
      <c r="S427" s="62">
        <v>160000</v>
      </c>
      <c r="T427" s="64">
        <f t="shared" si="48"/>
        <v>1344</v>
      </c>
      <c r="U427" s="65">
        <v>7.34</v>
      </c>
      <c r="V427" s="66" t="s">
        <v>45</v>
      </c>
      <c r="W427" s="67">
        <v>0</v>
      </c>
      <c r="X427" s="68">
        <v>0</v>
      </c>
      <c r="Y427" s="69">
        <f t="shared" si="49"/>
        <v>1395.81</v>
      </c>
      <c r="Z427" s="108"/>
    </row>
    <row r="428" spans="1:26" x14ac:dyDescent="0.25">
      <c r="A428" s="82"/>
      <c r="B428" s="54">
        <v>79432</v>
      </c>
      <c r="C428" s="54" t="s">
        <v>1106</v>
      </c>
      <c r="D428" s="54" t="s">
        <v>1107</v>
      </c>
      <c r="E428" s="55">
        <v>45126</v>
      </c>
      <c r="F428" s="56" t="s">
        <v>44</v>
      </c>
      <c r="G428" s="54" t="s">
        <v>0</v>
      </c>
      <c r="H428" s="57" t="s">
        <v>47</v>
      </c>
      <c r="I428" s="58" t="s">
        <v>16</v>
      </c>
      <c r="J428" s="54" t="s">
        <v>10</v>
      </c>
      <c r="K428" s="59">
        <v>0</v>
      </c>
      <c r="L428" s="59">
        <v>0</v>
      </c>
      <c r="M428" s="59">
        <v>0</v>
      </c>
      <c r="N428" s="60">
        <v>71</v>
      </c>
      <c r="O428" s="60">
        <v>488</v>
      </c>
      <c r="P428" s="61">
        <v>947</v>
      </c>
      <c r="Q428" s="62">
        <v>1.72</v>
      </c>
      <c r="R428" s="63">
        <v>1628.84</v>
      </c>
      <c r="S428" s="62">
        <v>276028.12</v>
      </c>
      <c r="T428" s="64">
        <f t="shared" si="48"/>
        <v>2318.6362079999999</v>
      </c>
      <c r="U428" s="65">
        <v>7.34</v>
      </c>
      <c r="V428" s="66" t="s">
        <v>45</v>
      </c>
      <c r="W428" s="67">
        <v>0</v>
      </c>
      <c r="X428" s="68">
        <f t="shared" ref="X428:X429" si="54">P428*2.06</f>
        <v>1950.8200000000002</v>
      </c>
      <c r="Y428" s="69">
        <f t="shared" si="49"/>
        <v>5905.6362079999999</v>
      </c>
      <c r="Z428" s="108"/>
    </row>
    <row r="429" spans="1:26" x14ac:dyDescent="0.25">
      <c r="A429" s="82"/>
      <c r="B429" s="54">
        <v>79433</v>
      </c>
      <c r="C429" s="54" t="s">
        <v>1108</v>
      </c>
      <c r="D429" s="54" t="s">
        <v>1109</v>
      </c>
      <c r="E429" s="55">
        <v>45126</v>
      </c>
      <c r="F429" s="56" t="s">
        <v>44</v>
      </c>
      <c r="G429" s="54" t="s">
        <v>0</v>
      </c>
      <c r="H429" s="57" t="s">
        <v>47</v>
      </c>
      <c r="I429" s="58" t="s">
        <v>16</v>
      </c>
      <c r="J429" s="54" t="s">
        <v>10</v>
      </c>
      <c r="K429" s="59">
        <v>0</v>
      </c>
      <c r="L429" s="59">
        <v>0</v>
      </c>
      <c r="M429" s="59">
        <v>0</v>
      </c>
      <c r="N429" s="60">
        <v>3</v>
      </c>
      <c r="O429" s="60">
        <v>9</v>
      </c>
      <c r="P429" s="61">
        <v>27</v>
      </c>
      <c r="Q429" s="62">
        <v>1.72</v>
      </c>
      <c r="R429" s="63">
        <v>46.44</v>
      </c>
      <c r="S429" s="62">
        <v>38485.440000000002</v>
      </c>
      <c r="T429" s="64">
        <f t="shared" si="48"/>
        <v>323.27769599999999</v>
      </c>
      <c r="U429" s="65">
        <v>7.34</v>
      </c>
      <c r="V429" s="66" t="s">
        <v>45</v>
      </c>
      <c r="W429" s="67">
        <v>0</v>
      </c>
      <c r="X429" s="68">
        <f t="shared" si="54"/>
        <v>55.620000000000005</v>
      </c>
      <c r="Y429" s="69">
        <f t="shared" si="49"/>
        <v>432.67769599999997</v>
      </c>
      <c r="Z429" s="108"/>
    </row>
    <row r="430" spans="1:26" x14ac:dyDescent="0.25">
      <c r="A430" s="82"/>
      <c r="B430" s="54" t="s">
        <v>1110</v>
      </c>
      <c r="C430" s="54" t="s">
        <v>1111</v>
      </c>
      <c r="D430" s="54" t="s">
        <v>1112</v>
      </c>
      <c r="E430" s="55">
        <v>45126</v>
      </c>
      <c r="F430" s="56" t="s">
        <v>44</v>
      </c>
      <c r="G430" s="54" t="s">
        <v>0</v>
      </c>
      <c r="H430" s="57" t="s">
        <v>46</v>
      </c>
      <c r="I430" s="58" t="s">
        <v>11</v>
      </c>
      <c r="J430" s="54" t="s">
        <v>3</v>
      </c>
      <c r="K430" s="59">
        <v>0.32</v>
      </c>
      <c r="L430" s="59">
        <v>0.39</v>
      </c>
      <c r="M430" s="59">
        <v>0.4</v>
      </c>
      <c r="N430" s="60">
        <v>1</v>
      </c>
      <c r="O430" s="60">
        <v>5</v>
      </c>
      <c r="P430" s="61">
        <v>15</v>
      </c>
      <c r="Q430" s="62">
        <v>1.36</v>
      </c>
      <c r="R430" s="63">
        <v>44.47</v>
      </c>
      <c r="S430" s="62">
        <v>166570.31</v>
      </c>
      <c r="T430" s="64">
        <f t="shared" si="48"/>
        <v>1399.1906039999999</v>
      </c>
      <c r="U430" s="65">
        <v>7.34</v>
      </c>
      <c r="V430" s="66" t="s">
        <v>45</v>
      </c>
      <c r="W430" s="67">
        <v>0</v>
      </c>
      <c r="X430" s="68">
        <v>0</v>
      </c>
      <c r="Y430" s="69">
        <f t="shared" si="49"/>
        <v>1451.0006039999998</v>
      </c>
      <c r="Z430" s="108"/>
    </row>
    <row r="431" spans="1:26" x14ac:dyDescent="0.25">
      <c r="A431" s="82"/>
      <c r="B431" s="54">
        <v>79410</v>
      </c>
      <c r="C431" s="54" t="s">
        <v>1113</v>
      </c>
      <c r="D431" s="54" t="s">
        <v>1114</v>
      </c>
      <c r="E431" s="55">
        <v>45126</v>
      </c>
      <c r="F431" s="56" t="s">
        <v>44</v>
      </c>
      <c r="G431" s="54" t="s">
        <v>0</v>
      </c>
      <c r="H431" s="57" t="s">
        <v>46</v>
      </c>
      <c r="I431" s="58" t="s">
        <v>11</v>
      </c>
      <c r="J431" s="54" t="s">
        <v>3</v>
      </c>
      <c r="K431" s="59">
        <v>0.3</v>
      </c>
      <c r="L431" s="59">
        <v>0.34</v>
      </c>
      <c r="M431" s="59">
        <v>0.3</v>
      </c>
      <c r="N431" s="60">
        <v>1</v>
      </c>
      <c r="O431" s="60">
        <v>7</v>
      </c>
      <c r="P431" s="61">
        <v>9</v>
      </c>
      <c r="Q431" s="62">
        <v>1.36</v>
      </c>
      <c r="R431" s="63">
        <v>12.24</v>
      </c>
      <c r="S431" s="62">
        <v>40041.449999999997</v>
      </c>
      <c r="T431" s="64">
        <f t="shared" si="48"/>
        <v>336.34817999999996</v>
      </c>
      <c r="U431" s="65">
        <v>7.34</v>
      </c>
      <c r="V431" s="66" t="s">
        <v>45</v>
      </c>
      <c r="W431" s="67">
        <v>0</v>
      </c>
      <c r="X431" s="68">
        <v>0</v>
      </c>
      <c r="Y431" s="69">
        <f t="shared" si="49"/>
        <v>355.92817999999994</v>
      </c>
      <c r="Z431" s="108"/>
    </row>
    <row r="432" spans="1:26" x14ac:dyDescent="0.25">
      <c r="A432" s="82"/>
      <c r="B432" s="54">
        <v>79411</v>
      </c>
      <c r="C432" s="54" t="s">
        <v>1115</v>
      </c>
      <c r="D432" s="54" t="s">
        <v>1116</v>
      </c>
      <c r="E432" s="55">
        <v>45126</v>
      </c>
      <c r="F432" s="56" t="s">
        <v>44</v>
      </c>
      <c r="G432" s="54" t="s">
        <v>0</v>
      </c>
      <c r="H432" s="57" t="s">
        <v>48</v>
      </c>
      <c r="I432" s="58" t="s">
        <v>9</v>
      </c>
      <c r="J432" s="54" t="s">
        <v>3</v>
      </c>
      <c r="K432" s="59">
        <v>0.32</v>
      </c>
      <c r="L432" s="59">
        <v>0.39</v>
      </c>
      <c r="M432" s="59">
        <v>0.4</v>
      </c>
      <c r="N432" s="60">
        <v>1</v>
      </c>
      <c r="O432" s="60">
        <v>6</v>
      </c>
      <c r="P432" s="61">
        <v>15</v>
      </c>
      <c r="Q432" s="62">
        <v>1.44</v>
      </c>
      <c r="R432" s="63">
        <v>44.47</v>
      </c>
      <c r="S432" s="62">
        <v>34581.25</v>
      </c>
      <c r="T432" s="64">
        <f t="shared" si="48"/>
        <v>290.48249999999996</v>
      </c>
      <c r="U432" s="65">
        <v>7.34</v>
      </c>
      <c r="V432" s="66" t="s">
        <v>45</v>
      </c>
      <c r="W432" s="67">
        <v>0</v>
      </c>
      <c r="X432" s="68">
        <v>0</v>
      </c>
      <c r="Y432" s="69">
        <f t="shared" si="49"/>
        <v>342.29249999999996</v>
      </c>
      <c r="Z432" s="108"/>
    </row>
    <row r="433" spans="1:26" x14ac:dyDescent="0.25">
      <c r="A433" s="82"/>
      <c r="B433" s="54">
        <v>79372</v>
      </c>
      <c r="C433" s="54" t="s">
        <v>1117</v>
      </c>
      <c r="D433" s="54" t="s">
        <v>1118</v>
      </c>
      <c r="E433" s="55">
        <v>45126</v>
      </c>
      <c r="F433" s="56" t="s">
        <v>44</v>
      </c>
      <c r="G433" s="54" t="s">
        <v>0</v>
      </c>
      <c r="H433" s="57" t="s">
        <v>48</v>
      </c>
      <c r="I433" s="58" t="s">
        <v>9</v>
      </c>
      <c r="J433" s="54" t="s">
        <v>10</v>
      </c>
      <c r="K433" s="59">
        <v>0.36</v>
      </c>
      <c r="L433" s="59">
        <v>0.17</v>
      </c>
      <c r="M433" s="59">
        <v>0.47</v>
      </c>
      <c r="N433" s="60">
        <v>1</v>
      </c>
      <c r="O433" s="60">
        <v>2</v>
      </c>
      <c r="P433" s="61">
        <v>9</v>
      </c>
      <c r="Q433" s="62">
        <v>1.44</v>
      </c>
      <c r="R433" s="63">
        <v>44.47</v>
      </c>
      <c r="S433" s="62">
        <v>3187.2</v>
      </c>
      <c r="T433" s="64">
        <f t="shared" si="48"/>
        <v>26.772479999999998</v>
      </c>
      <c r="U433" s="65">
        <v>7.34</v>
      </c>
      <c r="V433" s="66" t="s">
        <v>45</v>
      </c>
      <c r="W433" s="67">
        <v>0</v>
      </c>
      <c r="X433" s="68">
        <f t="shared" ref="X433:X434" si="55">P433*2.06</f>
        <v>18.54</v>
      </c>
      <c r="Y433" s="69">
        <f t="shared" si="49"/>
        <v>97.122479999999996</v>
      </c>
      <c r="Z433" s="108"/>
    </row>
    <row r="434" spans="1:26" x14ac:dyDescent="0.25">
      <c r="A434" s="82"/>
      <c r="B434" s="54">
        <v>79375</v>
      </c>
      <c r="C434" s="54" t="s">
        <v>1119</v>
      </c>
      <c r="D434" s="54" t="s">
        <v>1120</v>
      </c>
      <c r="E434" s="55">
        <v>45126</v>
      </c>
      <c r="F434" s="56" t="s">
        <v>44</v>
      </c>
      <c r="G434" s="54" t="s">
        <v>0</v>
      </c>
      <c r="H434" s="57" t="s">
        <v>48</v>
      </c>
      <c r="I434" s="58" t="s">
        <v>9</v>
      </c>
      <c r="J434" s="54" t="s">
        <v>10</v>
      </c>
      <c r="K434" s="59">
        <v>0</v>
      </c>
      <c r="L434" s="59">
        <v>0</v>
      </c>
      <c r="M434" s="59">
        <v>0</v>
      </c>
      <c r="N434" s="60">
        <v>289</v>
      </c>
      <c r="O434" s="60">
        <v>2108</v>
      </c>
      <c r="P434" s="61">
        <v>4338</v>
      </c>
      <c r="Q434" s="62">
        <v>1.44</v>
      </c>
      <c r="R434" s="63">
        <v>6246.72</v>
      </c>
      <c r="S434" s="62">
        <v>623112.14</v>
      </c>
      <c r="T434" s="64">
        <f t="shared" si="48"/>
        <v>5234.1419759999999</v>
      </c>
      <c r="U434" s="65">
        <v>7.34</v>
      </c>
      <c r="V434" s="66" t="s">
        <v>45</v>
      </c>
      <c r="W434" s="67">
        <v>0</v>
      </c>
      <c r="X434" s="68">
        <f t="shared" si="55"/>
        <v>8936.2800000000007</v>
      </c>
      <c r="Y434" s="69">
        <f t="shared" si="49"/>
        <v>20424.481976000003</v>
      </c>
      <c r="Z434" s="108"/>
    </row>
    <row r="435" spans="1:26" x14ac:dyDescent="0.25">
      <c r="A435" s="82"/>
      <c r="B435" s="54">
        <v>80269</v>
      </c>
      <c r="C435" s="54" t="s">
        <v>1121</v>
      </c>
      <c r="D435" s="54" t="s">
        <v>1122</v>
      </c>
      <c r="E435" s="55">
        <v>45132</v>
      </c>
      <c r="F435" s="56" t="s">
        <v>44</v>
      </c>
      <c r="G435" s="54" t="s">
        <v>0</v>
      </c>
      <c r="H435" s="57" t="s">
        <v>65</v>
      </c>
      <c r="I435" s="58" t="s">
        <v>25</v>
      </c>
      <c r="J435" s="54" t="s">
        <v>3</v>
      </c>
      <c r="K435" s="59">
        <v>0</v>
      </c>
      <c r="L435" s="59">
        <v>0</v>
      </c>
      <c r="M435" s="59">
        <v>0</v>
      </c>
      <c r="N435" s="60">
        <v>24</v>
      </c>
      <c r="O435" s="60">
        <v>173</v>
      </c>
      <c r="P435" s="61">
        <v>253</v>
      </c>
      <c r="Q435" s="62">
        <v>4.88</v>
      </c>
      <c r="R435" s="63">
        <v>1234.6400000000001</v>
      </c>
      <c r="S435" s="62">
        <v>17431.12</v>
      </c>
      <c r="T435" s="64">
        <f t="shared" si="48"/>
        <v>146.42140799999999</v>
      </c>
      <c r="U435" s="65">
        <v>7.34</v>
      </c>
      <c r="V435" s="66" t="s">
        <v>45</v>
      </c>
      <c r="W435" s="67">
        <v>0</v>
      </c>
      <c r="X435" s="68">
        <v>0</v>
      </c>
      <c r="Y435" s="69">
        <f t="shared" si="49"/>
        <v>1388.4014079999999</v>
      </c>
      <c r="Z435" s="108"/>
    </row>
    <row r="436" spans="1:26" x14ac:dyDescent="0.25">
      <c r="A436" s="82"/>
      <c r="B436" s="54">
        <v>79374</v>
      </c>
      <c r="C436" s="54" t="s">
        <v>1123</v>
      </c>
      <c r="D436" s="54" t="s">
        <v>1124</v>
      </c>
      <c r="E436" s="55">
        <v>45126</v>
      </c>
      <c r="F436" s="56" t="s">
        <v>44</v>
      </c>
      <c r="G436" s="54" t="s">
        <v>0</v>
      </c>
      <c r="H436" s="57" t="s">
        <v>48</v>
      </c>
      <c r="I436" s="58" t="s">
        <v>9</v>
      </c>
      <c r="J436" s="54" t="s">
        <v>10</v>
      </c>
      <c r="K436" s="59">
        <v>0</v>
      </c>
      <c r="L436" s="59">
        <v>0</v>
      </c>
      <c r="M436" s="59">
        <v>0</v>
      </c>
      <c r="N436" s="60">
        <v>52</v>
      </c>
      <c r="O436" s="60">
        <v>209</v>
      </c>
      <c r="P436" s="61">
        <v>620</v>
      </c>
      <c r="Q436" s="62">
        <v>1.44</v>
      </c>
      <c r="R436" s="63">
        <v>892.8</v>
      </c>
      <c r="S436" s="62">
        <v>129725.47</v>
      </c>
      <c r="T436" s="64">
        <f t="shared" si="48"/>
        <v>1089.6939479999999</v>
      </c>
      <c r="U436" s="65">
        <v>7.34</v>
      </c>
      <c r="V436" s="66" t="s">
        <v>45</v>
      </c>
      <c r="W436" s="67">
        <v>0</v>
      </c>
      <c r="X436" s="68">
        <f>P436*2.06</f>
        <v>1277.2</v>
      </c>
      <c r="Y436" s="69">
        <f t="shared" si="49"/>
        <v>3267.0339479999998</v>
      </c>
      <c r="Z436" s="108"/>
    </row>
    <row r="437" spans="1:26" x14ac:dyDescent="0.25">
      <c r="A437" s="82"/>
      <c r="B437" s="54">
        <v>79368</v>
      </c>
      <c r="C437" s="54" t="s">
        <v>1125</v>
      </c>
      <c r="D437" s="54" t="s">
        <v>1126</v>
      </c>
      <c r="E437" s="55">
        <v>45126</v>
      </c>
      <c r="F437" s="56" t="s">
        <v>44</v>
      </c>
      <c r="G437" s="54" t="s">
        <v>0</v>
      </c>
      <c r="H437" s="57" t="s">
        <v>46</v>
      </c>
      <c r="I437" s="58" t="s">
        <v>11</v>
      </c>
      <c r="J437" s="54" t="s">
        <v>3</v>
      </c>
      <c r="K437" s="59">
        <v>0</v>
      </c>
      <c r="L437" s="59">
        <v>0</v>
      </c>
      <c r="M437" s="59">
        <v>0</v>
      </c>
      <c r="N437" s="60">
        <v>25</v>
      </c>
      <c r="O437" s="60">
        <v>135</v>
      </c>
      <c r="P437" s="61">
        <v>404</v>
      </c>
      <c r="Q437" s="62">
        <v>1.36</v>
      </c>
      <c r="R437" s="63">
        <v>549.44000000000005</v>
      </c>
      <c r="S437" s="62">
        <v>83448.31</v>
      </c>
      <c r="T437" s="64">
        <f t="shared" si="48"/>
        <v>700.96580399999993</v>
      </c>
      <c r="U437" s="65">
        <v>7.34</v>
      </c>
      <c r="V437" s="66" t="s">
        <v>45</v>
      </c>
      <c r="W437" s="67">
        <v>0</v>
      </c>
      <c r="X437" s="68">
        <v>0</v>
      </c>
      <c r="Y437" s="69">
        <f t="shared" si="49"/>
        <v>1257.7458039999999</v>
      </c>
      <c r="Z437" s="108"/>
    </row>
    <row r="438" spans="1:26" x14ac:dyDescent="0.25">
      <c r="A438" s="82"/>
      <c r="B438" s="54">
        <v>79639</v>
      </c>
      <c r="C438" s="54" t="s">
        <v>1127</v>
      </c>
      <c r="D438" s="54" t="s">
        <v>1128</v>
      </c>
      <c r="E438" s="55">
        <v>45128</v>
      </c>
      <c r="F438" s="56" t="s">
        <v>44</v>
      </c>
      <c r="G438" s="54" t="s">
        <v>0</v>
      </c>
      <c r="H438" s="57" t="s">
        <v>84</v>
      </c>
      <c r="I438" s="58" t="s">
        <v>0</v>
      </c>
      <c r="J438" s="54" t="s">
        <v>3</v>
      </c>
      <c r="K438" s="59">
        <v>0.27</v>
      </c>
      <c r="L438" s="59">
        <v>0.18</v>
      </c>
      <c r="M438" s="59">
        <v>0.4</v>
      </c>
      <c r="N438" s="60">
        <v>11</v>
      </c>
      <c r="O438" s="60">
        <v>30</v>
      </c>
      <c r="P438" s="61">
        <v>64</v>
      </c>
      <c r="Q438" s="62">
        <v>0.93</v>
      </c>
      <c r="R438" s="63">
        <v>59.52</v>
      </c>
      <c r="S438" s="62">
        <v>1107940.44</v>
      </c>
      <c r="T438" s="64">
        <f t="shared" si="48"/>
        <v>9306.6996959999997</v>
      </c>
      <c r="U438" s="65">
        <v>7.34</v>
      </c>
      <c r="V438" s="66" t="s">
        <v>45</v>
      </c>
      <c r="W438" s="67">
        <v>0</v>
      </c>
      <c r="X438" s="68">
        <v>0</v>
      </c>
      <c r="Y438" s="69">
        <f t="shared" si="49"/>
        <v>9373.5596960000003</v>
      </c>
      <c r="Z438" s="108"/>
    </row>
    <row r="439" spans="1:26" x14ac:dyDescent="0.25">
      <c r="A439" s="82"/>
      <c r="B439" s="54">
        <v>80258</v>
      </c>
      <c r="C439" s="54" t="s">
        <v>1129</v>
      </c>
      <c r="D439" s="54" t="s">
        <v>1130</v>
      </c>
      <c r="E439" s="55">
        <v>45132</v>
      </c>
      <c r="F439" s="56" t="s">
        <v>44</v>
      </c>
      <c r="G439" s="54" t="s">
        <v>0</v>
      </c>
      <c r="H439" s="57" t="s">
        <v>50</v>
      </c>
      <c r="I439" s="58" t="s">
        <v>15</v>
      </c>
      <c r="J439" s="54" t="s">
        <v>10</v>
      </c>
      <c r="K439" s="59">
        <v>0.26</v>
      </c>
      <c r="L439" s="59">
        <v>0.37</v>
      </c>
      <c r="M439" s="59">
        <v>0.37</v>
      </c>
      <c r="N439" s="60">
        <v>200</v>
      </c>
      <c r="O439" s="60">
        <v>1240</v>
      </c>
      <c r="P439" s="61">
        <v>2136</v>
      </c>
      <c r="Q439" s="62">
        <v>1.69</v>
      </c>
      <c r="R439" s="63">
        <v>3609.84</v>
      </c>
      <c r="S439" s="62">
        <v>150918.76999999999</v>
      </c>
      <c r="T439" s="64">
        <f t="shared" si="48"/>
        <v>1267.7176679999998</v>
      </c>
      <c r="U439" s="65">
        <v>7.34</v>
      </c>
      <c r="V439" s="66" t="s">
        <v>45</v>
      </c>
      <c r="W439" s="67">
        <v>0</v>
      </c>
      <c r="X439" s="68">
        <f>P439*2.06</f>
        <v>4400.16</v>
      </c>
      <c r="Y439" s="69">
        <f t="shared" si="49"/>
        <v>9285.0576679999995</v>
      </c>
      <c r="Z439" s="108"/>
    </row>
    <row r="440" spans="1:26" x14ac:dyDescent="0.25">
      <c r="A440" s="82"/>
      <c r="B440" s="54">
        <v>79589</v>
      </c>
      <c r="C440" s="54" t="s">
        <v>1131</v>
      </c>
      <c r="D440" s="54" t="s">
        <v>1132</v>
      </c>
      <c r="E440" s="55">
        <v>45127</v>
      </c>
      <c r="F440" s="56" t="s">
        <v>44</v>
      </c>
      <c r="G440" s="54" t="s">
        <v>0</v>
      </c>
      <c r="H440" s="57" t="s">
        <v>84</v>
      </c>
      <c r="I440" s="58" t="s">
        <v>0</v>
      </c>
      <c r="J440" s="54" t="s">
        <v>3</v>
      </c>
      <c r="K440" s="59">
        <v>0</v>
      </c>
      <c r="L440" s="59">
        <v>0</v>
      </c>
      <c r="M440" s="59">
        <v>0</v>
      </c>
      <c r="N440" s="60">
        <v>1681</v>
      </c>
      <c r="O440" s="60">
        <v>11979</v>
      </c>
      <c r="P440" s="61">
        <v>18642</v>
      </c>
      <c r="Q440" s="62">
        <v>0.93</v>
      </c>
      <c r="R440" s="63">
        <v>17337.060000000001</v>
      </c>
      <c r="S440" s="62">
        <v>3235802.82</v>
      </c>
      <c r="T440" s="64">
        <f t="shared" si="48"/>
        <v>27180.743687999999</v>
      </c>
      <c r="U440" s="65">
        <v>7.34</v>
      </c>
      <c r="V440" s="66" t="s">
        <v>45</v>
      </c>
      <c r="W440" s="67">
        <v>0</v>
      </c>
      <c r="X440" s="68">
        <v>0</v>
      </c>
      <c r="Y440" s="69">
        <f t="shared" si="49"/>
        <v>44525.143687999996</v>
      </c>
      <c r="Z440" s="108"/>
    </row>
    <row r="441" spans="1:26" x14ac:dyDescent="0.25">
      <c r="A441" s="82"/>
      <c r="B441" s="54">
        <v>80291</v>
      </c>
      <c r="C441" s="54" t="s">
        <v>1133</v>
      </c>
      <c r="D441" s="54" t="s">
        <v>1134</v>
      </c>
      <c r="E441" s="55">
        <v>45132</v>
      </c>
      <c r="F441" s="56" t="s">
        <v>44</v>
      </c>
      <c r="G441" s="54" t="s">
        <v>0</v>
      </c>
      <c r="H441" s="57" t="s">
        <v>68</v>
      </c>
      <c r="I441" s="58" t="s">
        <v>21</v>
      </c>
      <c r="J441" s="54" t="s">
        <v>3</v>
      </c>
      <c r="K441" s="59">
        <v>0.26</v>
      </c>
      <c r="L441" s="59">
        <v>0.38</v>
      </c>
      <c r="M441" s="59">
        <v>0.38</v>
      </c>
      <c r="N441" s="60">
        <v>125</v>
      </c>
      <c r="O441" s="60">
        <v>800</v>
      </c>
      <c r="P441" s="61">
        <v>1408</v>
      </c>
      <c r="Q441" s="62">
        <v>3.57</v>
      </c>
      <c r="R441" s="63">
        <v>5026.5600000000004</v>
      </c>
      <c r="S441" s="62">
        <v>94278.96</v>
      </c>
      <c r="T441" s="64">
        <f t="shared" si="48"/>
        <v>791.943264</v>
      </c>
      <c r="U441" s="65">
        <v>7.34</v>
      </c>
      <c r="V441" s="66" t="s">
        <v>45</v>
      </c>
      <c r="W441" s="67">
        <v>0</v>
      </c>
      <c r="X441" s="68">
        <v>0</v>
      </c>
      <c r="Y441" s="69">
        <f t="shared" si="49"/>
        <v>5825.843264000001</v>
      </c>
      <c r="Z441" s="108"/>
    </row>
    <row r="442" spans="1:26" x14ac:dyDescent="0.25">
      <c r="A442" s="82"/>
      <c r="B442" s="54">
        <v>80713</v>
      </c>
      <c r="C442" s="54" t="s">
        <v>1135</v>
      </c>
      <c r="D442" s="54" t="s">
        <v>1136</v>
      </c>
      <c r="E442" s="55">
        <v>45136</v>
      </c>
      <c r="F442" s="56" t="s">
        <v>44</v>
      </c>
      <c r="G442" s="54" t="s">
        <v>0</v>
      </c>
      <c r="H442" s="57" t="s">
        <v>56</v>
      </c>
      <c r="I442" s="58" t="s">
        <v>5</v>
      </c>
      <c r="J442" s="54" t="s">
        <v>3</v>
      </c>
      <c r="K442" s="59">
        <v>0</v>
      </c>
      <c r="L442" s="59">
        <v>0</v>
      </c>
      <c r="M442" s="59">
        <v>0</v>
      </c>
      <c r="N442" s="60">
        <v>155</v>
      </c>
      <c r="O442" s="60">
        <v>670</v>
      </c>
      <c r="P442" s="61">
        <v>2300</v>
      </c>
      <c r="Q442" s="62">
        <v>2.08</v>
      </c>
      <c r="R442" s="63">
        <v>4784</v>
      </c>
      <c r="S442" s="62">
        <v>405247.09</v>
      </c>
      <c r="T442" s="64">
        <f t="shared" si="48"/>
        <v>3404.0755559999998</v>
      </c>
      <c r="U442" s="65">
        <v>7.34</v>
      </c>
      <c r="V442" s="66" t="s">
        <v>45</v>
      </c>
      <c r="W442" s="67">
        <v>0</v>
      </c>
      <c r="X442" s="68">
        <v>0</v>
      </c>
      <c r="Y442" s="69">
        <f t="shared" si="49"/>
        <v>8195.4155559999999</v>
      </c>
      <c r="Z442" s="108"/>
    </row>
    <row r="443" spans="1:26" x14ac:dyDescent="0.25">
      <c r="A443" s="82"/>
      <c r="B443" s="54">
        <v>80712</v>
      </c>
      <c r="C443" s="54" t="s">
        <v>1137</v>
      </c>
      <c r="D443" s="54" t="s">
        <v>1138</v>
      </c>
      <c r="E443" s="55">
        <v>45135</v>
      </c>
      <c r="F443" s="56" t="s">
        <v>44</v>
      </c>
      <c r="G443" s="54" t="s">
        <v>0</v>
      </c>
      <c r="H443" s="57" t="s">
        <v>56</v>
      </c>
      <c r="I443" s="58" t="s">
        <v>5</v>
      </c>
      <c r="J443" s="54" t="s">
        <v>3</v>
      </c>
      <c r="K443" s="59">
        <v>0</v>
      </c>
      <c r="L443" s="59">
        <v>0</v>
      </c>
      <c r="M443" s="59">
        <v>0</v>
      </c>
      <c r="N443" s="60">
        <v>513</v>
      </c>
      <c r="O443" s="60">
        <v>4419</v>
      </c>
      <c r="P443" s="61">
        <v>4419</v>
      </c>
      <c r="Q443" s="62">
        <v>2.08</v>
      </c>
      <c r="R443" s="63">
        <v>9191.52</v>
      </c>
      <c r="S443" s="62">
        <v>1458154.07</v>
      </c>
      <c r="T443" s="64">
        <f t="shared" si="48"/>
        <v>12248.494188000001</v>
      </c>
      <c r="U443" s="65">
        <v>7.34</v>
      </c>
      <c r="V443" s="66" t="s">
        <v>45</v>
      </c>
      <c r="W443" s="67">
        <v>0</v>
      </c>
      <c r="X443" s="68">
        <v>0</v>
      </c>
      <c r="Y443" s="69">
        <f t="shared" si="49"/>
        <v>21447.354188000001</v>
      </c>
      <c r="Z443" s="108"/>
    </row>
    <row r="444" spans="1:26" x14ac:dyDescent="0.25">
      <c r="A444" s="82"/>
      <c r="B444" s="54">
        <v>80297</v>
      </c>
      <c r="C444" s="54" t="s">
        <v>1139</v>
      </c>
      <c r="D444" s="54" t="s">
        <v>1140</v>
      </c>
      <c r="E444" s="55">
        <v>45132</v>
      </c>
      <c r="F444" s="56" t="s">
        <v>44</v>
      </c>
      <c r="G444" s="54" t="s">
        <v>0</v>
      </c>
      <c r="H444" s="57" t="s">
        <v>58</v>
      </c>
      <c r="I444" s="58" t="s">
        <v>17</v>
      </c>
      <c r="J444" s="54" t="s">
        <v>3</v>
      </c>
      <c r="K444" s="59">
        <v>0</v>
      </c>
      <c r="L444" s="59">
        <v>0</v>
      </c>
      <c r="M444" s="59">
        <v>0</v>
      </c>
      <c r="N444" s="60">
        <v>208</v>
      </c>
      <c r="O444" s="60">
        <v>1791</v>
      </c>
      <c r="P444" s="61">
        <v>1791</v>
      </c>
      <c r="Q444" s="62">
        <v>3.46</v>
      </c>
      <c r="R444" s="63">
        <v>6196.86</v>
      </c>
      <c r="S444" s="62">
        <v>586940.81999999995</v>
      </c>
      <c r="T444" s="64">
        <f t="shared" si="48"/>
        <v>4930.3028879999993</v>
      </c>
      <c r="U444" s="65">
        <v>7.34</v>
      </c>
      <c r="V444" s="66" t="s">
        <v>45</v>
      </c>
      <c r="W444" s="67">
        <v>0</v>
      </c>
      <c r="X444" s="68">
        <v>0</v>
      </c>
      <c r="Y444" s="69">
        <f t="shared" si="49"/>
        <v>11134.502887999999</v>
      </c>
      <c r="Z444" s="108"/>
    </row>
    <row r="445" spans="1:26" x14ac:dyDescent="0.25">
      <c r="A445" s="82"/>
      <c r="B445" s="54">
        <v>80298</v>
      </c>
      <c r="C445" s="54" t="s">
        <v>1141</v>
      </c>
      <c r="D445" s="54" t="s">
        <v>1142</v>
      </c>
      <c r="E445" s="55">
        <v>45132</v>
      </c>
      <c r="F445" s="56" t="s">
        <v>44</v>
      </c>
      <c r="G445" s="54" t="s">
        <v>0</v>
      </c>
      <c r="H445" s="57" t="s">
        <v>57</v>
      </c>
      <c r="I445" s="58" t="s">
        <v>12</v>
      </c>
      <c r="J445" s="54" t="s">
        <v>3</v>
      </c>
      <c r="K445" s="59">
        <v>0</v>
      </c>
      <c r="L445" s="59">
        <v>0</v>
      </c>
      <c r="M445" s="59">
        <v>0</v>
      </c>
      <c r="N445" s="60">
        <v>252</v>
      </c>
      <c r="O445" s="60">
        <v>2183</v>
      </c>
      <c r="P445" s="61">
        <v>2183</v>
      </c>
      <c r="Q445" s="62">
        <v>2.86</v>
      </c>
      <c r="R445" s="63">
        <v>6243.38</v>
      </c>
      <c r="S445" s="62">
        <v>728484.59</v>
      </c>
      <c r="T445" s="64">
        <f t="shared" si="48"/>
        <v>6119.2705559999995</v>
      </c>
      <c r="U445" s="65">
        <v>7.34</v>
      </c>
      <c r="V445" s="66" t="s">
        <v>45</v>
      </c>
      <c r="W445" s="67">
        <v>0</v>
      </c>
      <c r="X445" s="68">
        <v>0</v>
      </c>
      <c r="Y445" s="69">
        <f t="shared" si="49"/>
        <v>12369.990556000001</v>
      </c>
      <c r="Z445" s="108"/>
    </row>
    <row r="446" spans="1:26" x14ac:dyDescent="0.25">
      <c r="A446" s="82"/>
      <c r="B446" s="54">
        <v>80299</v>
      </c>
      <c r="C446" s="54" t="s">
        <v>1143</v>
      </c>
      <c r="D446" s="54" t="s">
        <v>1144</v>
      </c>
      <c r="E446" s="55">
        <v>45132</v>
      </c>
      <c r="F446" s="56" t="s">
        <v>44</v>
      </c>
      <c r="G446" s="54" t="s">
        <v>0</v>
      </c>
      <c r="H446" s="57" t="s">
        <v>63</v>
      </c>
      <c r="I446" s="58" t="s">
        <v>8</v>
      </c>
      <c r="J446" s="54" t="s">
        <v>10</v>
      </c>
      <c r="K446" s="59">
        <v>0</v>
      </c>
      <c r="L446" s="59">
        <v>0</v>
      </c>
      <c r="M446" s="59">
        <v>0</v>
      </c>
      <c r="N446" s="60">
        <v>201</v>
      </c>
      <c r="O446" s="60">
        <v>1282</v>
      </c>
      <c r="P446" s="61">
        <v>2148</v>
      </c>
      <c r="Q446" s="62">
        <v>4.3</v>
      </c>
      <c r="R446" s="63">
        <v>9236.4</v>
      </c>
      <c r="S446" s="62">
        <v>150918.76999999999</v>
      </c>
      <c r="T446" s="64">
        <f t="shared" si="48"/>
        <v>1267.7176679999998</v>
      </c>
      <c r="U446" s="65">
        <v>7.34</v>
      </c>
      <c r="V446" s="66" t="s">
        <v>45</v>
      </c>
      <c r="W446" s="67">
        <v>0</v>
      </c>
      <c r="X446" s="68">
        <f>P446*2.06</f>
        <v>4424.88</v>
      </c>
      <c r="Y446" s="69">
        <f t="shared" si="49"/>
        <v>14936.337668</v>
      </c>
      <c r="Z446" s="108"/>
    </row>
    <row r="447" spans="1:26" x14ac:dyDescent="0.25">
      <c r="A447" s="82"/>
      <c r="B447" s="54">
        <v>80300</v>
      </c>
      <c r="C447" s="54" t="s">
        <v>1145</v>
      </c>
      <c r="D447" s="54" t="s">
        <v>1146</v>
      </c>
      <c r="E447" s="55">
        <v>45132</v>
      </c>
      <c r="F447" s="56" t="s">
        <v>44</v>
      </c>
      <c r="G447" s="54" t="s">
        <v>0</v>
      </c>
      <c r="H447" s="57" t="s">
        <v>74</v>
      </c>
      <c r="I447" s="58" t="s">
        <v>8</v>
      </c>
      <c r="J447" s="54" t="s">
        <v>3</v>
      </c>
      <c r="K447" s="59">
        <v>0.26</v>
      </c>
      <c r="L447" s="59">
        <v>0.37</v>
      </c>
      <c r="M447" s="59">
        <v>0.37</v>
      </c>
      <c r="N447" s="60">
        <v>100</v>
      </c>
      <c r="O447" s="60">
        <v>750</v>
      </c>
      <c r="P447" s="61">
        <v>1068</v>
      </c>
      <c r="Q447" s="62">
        <v>4.3</v>
      </c>
      <c r="R447" s="63">
        <v>4592.3999999999996</v>
      </c>
      <c r="S447" s="62">
        <v>75459.38</v>
      </c>
      <c r="T447" s="64">
        <f t="shared" si="48"/>
        <v>633.85879199999999</v>
      </c>
      <c r="U447" s="65">
        <v>7.34</v>
      </c>
      <c r="V447" s="66" t="s">
        <v>45</v>
      </c>
      <c r="W447" s="67">
        <v>0</v>
      </c>
      <c r="X447" s="68">
        <v>0</v>
      </c>
      <c r="Y447" s="69">
        <f t="shared" si="49"/>
        <v>5233.5987919999998</v>
      </c>
      <c r="Z447" s="108"/>
    </row>
    <row r="448" spans="1:26" x14ac:dyDescent="0.25">
      <c r="A448" s="82"/>
      <c r="B448" s="54">
        <v>80302</v>
      </c>
      <c r="C448" s="54" t="s">
        <v>1147</v>
      </c>
      <c r="D448" s="54" t="s">
        <v>1148</v>
      </c>
      <c r="E448" s="55">
        <v>45132</v>
      </c>
      <c r="F448" s="56" t="s">
        <v>44</v>
      </c>
      <c r="G448" s="54" t="s">
        <v>0</v>
      </c>
      <c r="H448" s="57" t="s">
        <v>84</v>
      </c>
      <c r="I448" s="58" t="s">
        <v>0</v>
      </c>
      <c r="J448" s="54" t="s">
        <v>3</v>
      </c>
      <c r="K448" s="59">
        <v>0</v>
      </c>
      <c r="L448" s="59">
        <v>0</v>
      </c>
      <c r="M448" s="59">
        <v>0</v>
      </c>
      <c r="N448" s="60">
        <v>746</v>
      </c>
      <c r="O448" s="60">
        <v>4769</v>
      </c>
      <c r="P448" s="61">
        <v>7959</v>
      </c>
      <c r="Q448" s="62">
        <v>0.93</v>
      </c>
      <c r="R448" s="63">
        <v>7401.87</v>
      </c>
      <c r="S448" s="62">
        <v>562308.24</v>
      </c>
      <c r="T448" s="64">
        <f t="shared" si="48"/>
        <v>4723.3892159999996</v>
      </c>
      <c r="U448" s="65">
        <v>7.34</v>
      </c>
      <c r="V448" s="66" t="s">
        <v>45</v>
      </c>
      <c r="W448" s="67">
        <v>0</v>
      </c>
      <c r="X448" s="68">
        <v>0</v>
      </c>
      <c r="Y448" s="69">
        <f t="shared" si="49"/>
        <v>12132.599215999999</v>
      </c>
      <c r="Z448" s="108"/>
    </row>
    <row r="449" spans="1:26" x14ac:dyDescent="0.25">
      <c r="A449" s="82"/>
      <c r="B449" s="54">
        <v>80810</v>
      </c>
      <c r="C449" s="54" t="s">
        <v>1149</v>
      </c>
      <c r="D449" s="54" t="s">
        <v>1150</v>
      </c>
      <c r="E449" s="55">
        <v>45138</v>
      </c>
      <c r="F449" s="56" t="s">
        <v>44</v>
      </c>
      <c r="G449" s="54" t="s">
        <v>0</v>
      </c>
      <c r="H449" s="57" t="s">
        <v>1017</v>
      </c>
      <c r="I449" s="58" t="s">
        <v>0</v>
      </c>
      <c r="J449" s="54" t="s">
        <v>10</v>
      </c>
      <c r="K449" s="59">
        <v>0.32</v>
      </c>
      <c r="L449" s="59">
        <v>0.39</v>
      </c>
      <c r="M449" s="59">
        <v>0.4</v>
      </c>
      <c r="N449" s="60">
        <v>1</v>
      </c>
      <c r="O449" s="60">
        <v>5</v>
      </c>
      <c r="P449" s="61">
        <v>15</v>
      </c>
      <c r="Q449" s="62">
        <v>0.93</v>
      </c>
      <c r="R449" s="63">
        <v>44.47</v>
      </c>
      <c r="S449" s="62">
        <v>160000</v>
      </c>
      <c r="T449" s="64">
        <f t="shared" si="48"/>
        <v>1344</v>
      </c>
      <c r="U449" s="65">
        <v>7.34</v>
      </c>
      <c r="V449" s="66" t="s">
        <v>45</v>
      </c>
      <c r="W449" s="67">
        <v>0</v>
      </c>
      <c r="X449" s="68">
        <f>P449*2.06</f>
        <v>30.900000000000002</v>
      </c>
      <c r="Y449" s="69">
        <f t="shared" si="49"/>
        <v>1426.71</v>
      </c>
      <c r="Z449" s="108"/>
    </row>
    <row r="450" spans="1:26" x14ac:dyDescent="0.25">
      <c r="A450" s="82"/>
      <c r="B450" s="54">
        <v>80821</v>
      </c>
      <c r="C450" s="54" t="s">
        <v>1151</v>
      </c>
      <c r="D450" s="54" t="s">
        <v>1152</v>
      </c>
      <c r="E450" s="55">
        <v>45138</v>
      </c>
      <c r="F450" s="56" t="s">
        <v>44</v>
      </c>
      <c r="G450" s="54" t="s">
        <v>0</v>
      </c>
      <c r="H450" s="57" t="s">
        <v>84</v>
      </c>
      <c r="I450" s="58" t="s">
        <v>0</v>
      </c>
      <c r="J450" s="54" t="s">
        <v>3</v>
      </c>
      <c r="K450" s="59">
        <v>0.32</v>
      </c>
      <c r="L450" s="59">
        <v>0.39</v>
      </c>
      <c r="M450" s="59">
        <v>0.4</v>
      </c>
      <c r="N450" s="60">
        <v>1</v>
      </c>
      <c r="O450" s="60">
        <v>5</v>
      </c>
      <c r="P450" s="61">
        <v>15</v>
      </c>
      <c r="Q450" s="62">
        <v>0.93</v>
      </c>
      <c r="R450" s="63">
        <v>44.47</v>
      </c>
      <c r="S450" s="62">
        <v>160000</v>
      </c>
      <c r="T450" s="64">
        <f t="shared" si="48"/>
        <v>1344</v>
      </c>
      <c r="U450" s="65">
        <v>7.34</v>
      </c>
      <c r="V450" s="66" t="s">
        <v>45</v>
      </c>
      <c r="W450" s="67">
        <v>0</v>
      </c>
      <c r="X450" s="68">
        <v>0</v>
      </c>
      <c r="Y450" s="69">
        <f t="shared" si="49"/>
        <v>1395.81</v>
      </c>
      <c r="Z450" s="108"/>
    </row>
    <row r="451" spans="1:26" x14ac:dyDescent="0.25">
      <c r="A451" s="82"/>
      <c r="B451" s="54">
        <v>80688</v>
      </c>
      <c r="C451" s="54" t="s">
        <v>1153</v>
      </c>
      <c r="D451" s="54" t="s">
        <v>1154</v>
      </c>
      <c r="E451" s="55">
        <v>45135</v>
      </c>
      <c r="F451" s="56" t="s">
        <v>44</v>
      </c>
      <c r="G451" s="54" t="s">
        <v>0</v>
      </c>
      <c r="H451" s="57" t="s">
        <v>47</v>
      </c>
      <c r="I451" s="58" t="s">
        <v>16</v>
      </c>
      <c r="J451" s="54" t="s">
        <v>10</v>
      </c>
      <c r="K451" s="59">
        <v>0.36</v>
      </c>
      <c r="L451" s="59">
        <v>0.2</v>
      </c>
      <c r="M451" s="59">
        <v>0.42</v>
      </c>
      <c r="N451" s="60">
        <v>562</v>
      </c>
      <c r="O451" s="60">
        <v>1911</v>
      </c>
      <c r="P451" s="61">
        <v>5098</v>
      </c>
      <c r="Q451" s="62">
        <v>1.72</v>
      </c>
      <c r="R451" s="63">
        <v>8768.56</v>
      </c>
      <c r="S451" s="62">
        <v>16857642</v>
      </c>
      <c r="T451" s="64">
        <f t="shared" ref="T451:T474" si="56">S451*0.84%</f>
        <v>141604.19279999999</v>
      </c>
      <c r="U451" s="65">
        <v>7.34</v>
      </c>
      <c r="V451" s="66" t="s">
        <v>45</v>
      </c>
      <c r="W451" s="67">
        <v>0</v>
      </c>
      <c r="X451" s="68">
        <f t="shared" ref="X451:X452" si="57">P451*2.06</f>
        <v>10501.880000000001</v>
      </c>
      <c r="Y451" s="69">
        <f t="shared" si="49"/>
        <v>160881.97279999999</v>
      </c>
      <c r="Z451" s="108"/>
    </row>
    <row r="452" spans="1:26" x14ac:dyDescent="0.25">
      <c r="A452" s="82"/>
      <c r="B452" s="54">
        <v>80687</v>
      </c>
      <c r="C452" s="54" t="s">
        <v>1155</v>
      </c>
      <c r="D452" s="54" t="s">
        <v>1156</v>
      </c>
      <c r="E452" s="55">
        <v>45135</v>
      </c>
      <c r="F452" s="56" t="s">
        <v>44</v>
      </c>
      <c r="G452" s="54" t="s">
        <v>0</v>
      </c>
      <c r="H452" s="57" t="s">
        <v>47</v>
      </c>
      <c r="I452" s="58" t="s">
        <v>16</v>
      </c>
      <c r="J452" s="54" t="s">
        <v>10</v>
      </c>
      <c r="K452" s="59">
        <v>0.39</v>
      </c>
      <c r="L452" s="59">
        <v>0.18</v>
      </c>
      <c r="M452" s="59">
        <v>0.39</v>
      </c>
      <c r="N452" s="60">
        <v>99</v>
      </c>
      <c r="O452" s="60">
        <v>297</v>
      </c>
      <c r="P452" s="61">
        <v>813</v>
      </c>
      <c r="Q452" s="62">
        <v>1.72</v>
      </c>
      <c r="R452" s="63">
        <v>1398.36</v>
      </c>
      <c r="S452" s="62">
        <v>2030299.92</v>
      </c>
      <c r="T452" s="64">
        <f t="shared" si="56"/>
        <v>17054.519327999998</v>
      </c>
      <c r="U452" s="65">
        <v>7.34</v>
      </c>
      <c r="V452" s="66" t="s">
        <v>45</v>
      </c>
      <c r="W452" s="67">
        <v>0</v>
      </c>
      <c r="X452" s="68">
        <f t="shared" si="57"/>
        <v>1674.78</v>
      </c>
      <c r="Y452" s="69">
        <f t="shared" ref="Y452:Y474" si="58">R452+T452+U452+W452+X452</f>
        <v>20134.999327999998</v>
      </c>
      <c r="Z452" s="108"/>
    </row>
    <row r="453" spans="1:26" x14ac:dyDescent="0.25">
      <c r="A453" s="82"/>
      <c r="B453" s="54">
        <v>80661</v>
      </c>
      <c r="C453" s="54" t="s">
        <v>1157</v>
      </c>
      <c r="D453" s="54" t="s">
        <v>1158</v>
      </c>
      <c r="E453" s="55">
        <v>45135</v>
      </c>
      <c r="F453" s="56" t="s">
        <v>44</v>
      </c>
      <c r="G453" s="54" t="s">
        <v>0</v>
      </c>
      <c r="H453" s="57" t="s">
        <v>52</v>
      </c>
      <c r="I453" s="58" t="s">
        <v>19</v>
      </c>
      <c r="J453" s="54" t="s">
        <v>3</v>
      </c>
      <c r="K453" s="59">
        <v>0</v>
      </c>
      <c r="L453" s="59">
        <v>0</v>
      </c>
      <c r="M453" s="59">
        <v>0</v>
      </c>
      <c r="N453" s="60">
        <v>309</v>
      </c>
      <c r="O453" s="60">
        <v>2655</v>
      </c>
      <c r="P453" s="61">
        <v>2655</v>
      </c>
      <c r="Q453" s="62">
        <v>4.28</v>
      </c>
      <c r="R453" s="63">
        <v>11363.4</v>
      </c>
      <c r="S453" s="62">
        <v>871055.14</v>
      </c>
      <c r="T453" s="64">
        <f t="shared" si="56"/>
        <v>7316.8631759999998</v>
      </c>
      <c r="U453" s="65">
        <v>7.34</v>
      </c>
      <c r="V453" s="66" t="s">
        <v>45</v>
      </c>
      <c r="W453" s="67">
        <v>0</v>
      </c>
      <c r="X453" s="68">
        <v>0</v>
      </c>
      <c r="Y453" s="69">
        <f t="shared" si="58"/>
        <v>18687.603176000001</v>
      </c>
      <c r="Z453" s="108"/>
    </row>
    <row r="454" spans="1:26" x14ac:dyDescent="0.25">
      <c r="A454" s="82"/>
      <c r="B454" s="54">
        <v>80613</v>
      </c>
      <c r="C454" s="54" t="s">
        <v>1159</v>
      </c>
      <c r="D454" s="54" t="s">
        <v>1160</v>
      </c>
      <c r="E454" s="55">
        <v>45135</v>
      </c>
      <c r="F454" s="56" t="s">
        <v>44</v>
      </c>
      <c r="G454" s="54" t="s">
        <v>0</v>
      </c>
      <c r="H454" s="57" t="s">
        <v>84</v>
      </c>
      <c r="I454" s="58" t="s">
        <v>0</v>
      </c>
      <c r="J454" s="54" t="s">
        <v>3</v>
      </c>
      <c r="K454" s="59">
        <v>0</v>
      </c>
      <c r="L454" s="59">
        <v>0</v>
      </c>
      <c r="M454" s="59">
        <v>0</v>
      </c>
      <c r="N454" s="60">
        <v>60</v>
      </c>
      <c r="O454" s="60">
        <v>92</v>
      </c>
      <c r="P454" s="61">
        <v>294</v>
      </c>
      <c r="Q454" s="62">
        <v>0.93</v>
      </c>
      <c r="R454" s="63">
        <v>273.42</v>
      </c>
      <c r="S454" s="62">
        <v>237430.63</v>
      </c>
      <c r="T454" s="64">
        <f t="shared" si="56"/>
        <v>1994.4172919999999</v>
      </c>
      <c r="U454" s="65">
        <v>7.34</v>
      </c>
      <c r="V454" s="66" t="s">
        <v>45</v>
      </c>
      <c r="W454" s="67">
        <v>0</v>
      </c>
      <c r="X454" s="68">
        <v>0</v>
      </c>
      <c r="Y454" s="69">
        <f t="shared" si="58"/>
        <v>2275.1772919999999</v>
      </c>
      <c r="Z454" s="108"/>
    </row>
    <row r="455" spans="1:26" x14ac:dyDescent="0.25">
      <c r="A455" s="82"/>
      <c r="B455" s="54">
        <v>79371</v>
      </c>
      <c r="C455" s="54" t="s">
        <v>1161</v>
      </c>
      <c r="D455" s="54" t="s">
        <v>1162</v>
      </c>
      <c r="E455" s="55">
        <v>45126</v>
      </c>
      <c r="F455" s="56" t="s">
        <v>44</v>
      </c>
      <c r="G455" s="54" t="s">
        <v>0</v>
      </c>
      <c r="H455" s="57" t="s">
        <v>48</v>
      </c>
      <c r="I455" s="58" t="s">
        <v>9</v>
      </c>
      <c r="J455" s="54" t="s">
        <v>10</v>
      </c>
      <c r="K455" s="59">
        <v>0.3</v>
      </c>
      <c r="L455" s="59">
        <v>0.3</v>
      </c>
      <c r="M455" s="59">
        <v>0.4</v>
      </c>
      <c r="N455" s="60">
        <v>3</v>
      </c>
      <c r="O455" s="60">
        <v>10</v>
      </c>
      <c r="P455" s="61">
        <v>32</v>
      </c>
      <c r="Q455" s="62">
        <v>1.44</v>
      </c>
      <c r="R455" s="63">
        <v>46.08</v>
      </c>
      <c r="S455" s="62">
        <v>37927.68</v>
      </c>
      <c r="T455" s="64">
        <f t="shared" si="56"/>
        <v>318.592512</v>
      </c>
      <c r="U455" s="65">
        <v>7.34</v>
      </c>
      <c r="V455" s="66" t="s">
        <v>45</v>
      </c>
      <c r="W455" s="67">
        <v>0</v>
      </c>
      <c r="X455" s="68">
        <f>P455*2.06</f>
        <v>65.92</v>
      </c>
      <c r="Y455" s="69">
        <f t="shared" si="58"/>
        <v>437.93251199999997</v>
      </c>
      <c r="Z455" s="108"/>
    </row>
    <row r="456" spans="1:26" x14ac:dyDescent="0.25">
      <c r="A456" s="82"/>
      <c r="B456" s="54">
        <v>80975</v>
      </c>
      <c r="C456" s="54" t="s">
        <v>1163</v>
      </c>
      <c r="D456" s="54" t="s">
        <v>1164</v>
      </c>
      <c r="E456" s="55">
        <v>45138</v>
      </c>
      <c r="F456" s="56" t="s">
        <v>44</v>
      </c>
      <c r="G456" s="54" t="s">
        <v>0</v>
      </c>
      <c r="H456" s="57" t="s">
        <v>1</v>
      </c>
      <c r="I456" s="58" t="s">
        <v>2</v>
      </c>
      <c r="J456" s="54" t="s">
        <v>3</v>
      </c>
      <c r="K456" s="59">
        <v>0</v>
      </c>
      <c r="L456" s="59">
        <v>0</v>
      </c>
      <c r="M456" s="59">
        <v>0</v>
      </c>
      <c r="N456" s="60">
        <v>323</v>
      </c>
      <c r="O456" s="60">
        <v>3177</v>
      </c>
      <c r="P456" s="61">
        <v>3177</v>
      </c>
      <c r="Q456" s="62">
        <v>2.33</v>
      </c>
      <c r="R456" s="63">
        <v>7402.41</v>
      </c>
      <c r="S456" s="62">
        <v>917220.22</v>
      </c>
      <c r="T456" s="64">
        <f t="shared" si="56"/>
        <v>7704.6498479999991</v>
      </c>
      <c r="U456" s="65">
        <v>7.34</v>
      </c>
      <c r="V456" s="66" t="s">
        <v>45</v>
      </c>
      <c r="W456" s="67">
        <v>0</v>
      </c>
      <c r="X456" s="68">
        <v>0</v>
      </c>
      <c r="Y456" s="69">
        <f t="shared" si="58"/>
        <v>15114.399847999999</v>
      </c>
      <c r="Z456" s="108"/>
    </row>
    <row r="457" spans="1:26" x14ac:dyDescent="0.25">
      <c r="A457" s="82"/>
      <c r="B457" s="54">
        <v>80505</v>
      </c>
      <c r="C457" s="54" t="s">
        <v>1165</v>
      </c>
      <c r="D457" s="54" t="s">
        <v>1166</v>
      </c>
      <c r="E457" s="55">
        <v>45134</v>
      </c>
      <c r="F457" s="56" t="s">
        <v>44</v>
      </c>
      <c r="G457" s="54" t="s">
        <v>0</v>
      </c>
      <c r="H457" s="57" t="s">
        <v>84</v>
      </c>
      <c r="I457" s="58" t="s">
        <v>0</v>
      </c>
      <c r="J457" s="54" t="s">
        <v>3</v>
      </c>
      <c r="K457" s="59">
        <v>0</v>
      </c>
      <c r="L457" s="59">
        <v>0</v>
      </c>
      <c r="M457" s="59">
        <v>0</v>
      </c>
      <c r="N457" s="60">
        <v>36</v>
      </c>
      <c r="O457" s="60">
        <v>102</v>
      </c>
      <c r="P457" s="61">
        <v>228</v>
      </c>
      <c r="Q457" s="62">
        <v>0.93</v>
      </c>
      <c r="R457" s="63">
        <v>212.04</v>
      </c>
      <c r="S457" s="62">
        <v>257400</v>
      </c>
      <c r="T457" s="64">
        <f t="shared" si="56"/>
        <v>2162.16</v>
      </c>
      <c r="U457" s="65">
        <v>7.34</v>
      </c>
      <c r="V457" s="66" t="s">
        <v>45</v>
      </c>
      <c r="W457" s="67">
        <v>0</v>
      </c>
      <c r="X457" s="68">
        <v>0</v>
      </c>
      <c r="Y457" s="69">
        <f t="shared" si="58"/>
        <v>2381.54</v>
      </c>
      <c r="Z457" s="108"/>
    </row>
    <row r="458" spans="1:26" x14ac:dyDescent="0.25">
      <c r="A458" s="82"/>
      <c r="B458" s="54">
        <v>80606</v>
      </c>
      <c r="C458" s="54" t="s">
        <v>1167</v>
      </c>
      <c r="D458" s="54" t="s">
        <v>1168</v>
      </c>
      <c r="E458" s="55">
        <v>45135</v>
      </c>
      <c r="F458" s="56" t="s">
        <v>44</v>
      </c>
      <c r="G458" s="54" t="s">
        <v>0</v>
      </c>
      <c r="H458" s="57" t="s">
        <v>84</v>
      </c>
      <c r="I458" s="58" t="s">
        <v>0</v>
      </c>
      <c r="J458" s="54" t="s">
        <v>3</v>
      </c>
      <c r="K458" s="59">
        <v>0</v>
      </c>
      <c r="L458" s="59">
        <v>0</v>
      </c>
      <c r="M458" s="59">
        <v>0</v>
      </c>
      <c r="N458" s="60">
        <v>1667</v>
      </c>
      <c r="O458" s="60">
        <v>10670</v>
      </c>
      <c r="P458" s="61">
        <v>18792</v>
      </c>
      <c r="Q458" s="62">
        <v>0.93</v>
      </c>
      <c r="R458" s="63">
        <v>17476.560000000001</v>
      </c>
      <c r="S458" s="62">
        <v>1257258.99</v>
      </c>
      <c r="T458" s="64">
        <f t="shared" si="56"/>
        <v>10560.975515999999</v>
      </c>
      <c r="U458" s="65">
        <v>7.34</v>
      </c>
      <c r="V458" s="66" t="s">
        <v>45</v>
      </c>
      <c r="W458" s="67">
        <v>0</v>
      </c>
      <c r="X458" s="68">
        <v>0</v>
      </c>
      <c r="Y458" s="69">
        <f t="shared" si="58"/>
        <v>28044.875516</v>
      </c>
      <c r="Z458" s="108"/>
    </row>
    <row r="459" spans="1:26" x14ac:dyDescent="0.25">
      <c r="A459" s="82"/>
      <c r="B459" s="54">
        <v>80976</v>
      </c>
      <c r="C459" s="54" t="s">
        <v>1169</v>
      </c>
      <c r="D459" s="54" t="s">
        <v>1170</v>
      </c>
      <c r="E459" s="55">
        <v>45138</v>
      </c>
      <c r="F459" s="56" t="s">
        <v>44</v>
      </c>
      <c r="G459" s="54" t="s">
        <v>0</v>
      </c>
      <c r="H459" s="57" t="s">
        <v>59</v>
      </c>
      <c r="I459" s="58" t="s">
        <v>4</v>
      </c>
      <c r="J459" s="54" t="s">
        <v>3</v>
      </c>
      <c r="K459" s="59">
        <v>0</v>
      </c>
      <c r="L459" s="59">
        <v>0</v>
      </c>
      <c r="M459" s="59">
        <v>0</v>
      </c>
      <c r="N459" s="60">
        <v>29</v>
      </c>
      <c r="O459" s="60">
        <v>244</v>
      </c>
      <c r="P459" s="61">
        <v>244</v>
      </c>
      <c r="Q459" s="62">
        <v>1.99</v>
      </c>
      <c r="R459" s="63">
        <v>485.56</v>
      </c>
      <c r="S459" s="62">
        <v>125501.4</v>
      </c>
      <c r="T459" s="64">
        <f t="shared" si="56"/>
        <v>1054.2117599999999</v>
      </c>
      <c r="U459" s="65">
        <v>7.34</v>
      </c>
      <c r="V459" s="66" t="s">
        <v>45</v>
      </c>
      <c r="W459" s="67">
        <v>0</v>
      </c>
      <c r="X459" s="68">
        <v>0</v>
      </c>
      <c r="Y459" s="69">
        <f t="shared" si="58"/>
        <v>1547.1117599999998</v>
      </c>
      <c r="Z459" s="108"/>
    </row>
    <row r="460" spans="1:26" x14ac:dyDescent="0.25">
      <c r="A460" s="82"/>
      <c r="B460" s="54">
        <v>80581</v>
      </c>
      <c r="C460" s="54" t="s">
        <v>1171</v>
      </c>
      <c r="D460" s="54" t="s">
        <v>1172</v>
      </c>
      <c r="E460" s="55">
        <v>45134</v>
      </c>
      <c r="F460" s="56" t="s">
        <v>44</v>
      </c>
      <c r="G460" s="54" t="s">
        <v>0</v>
      </c>
      <c r="H460" s="57" t="s">
        <v>52</v>
      </c>
      <c r="I460" s="58" t="s">
        <v>19</v>
      </c>
      <c r="J460" s="54" t="s">
        <v>3</v>
      </c>
      <c r="K460" s="59">
        <v>0.26</v>
      </c>
      <c r="L460" s="59">
        <v>0.37</v>
      </c>
      <c r="M460" s="59">
        <v>0.37</v>
      </c>
      <c r="N460" s="60">
        <v>137</v>
      </c>
      <c r="O460" s="60">
        <v>877</v>
      </c>
      <c r="P460" s="61">
        <v>1463</v>
      </c>
      <c r="Q460" s="62">
        <v>4.28</v>
      </c>
      <c r="R460" s="63">
        <v>6261.64</v>
      </c>
      <c r="S460" s="62">
        <v>103334.08</v>
      </c>
      <c r="T460" s="64">
        <f t="shared" si="56"/>
        <v>868.00627199999997</v>
      </c>
      <c r="U460" s="65">
        <v>7.34</v>
      </c>
      <c r="V460" s="66" t="s">
        <v>45</v>
      </c>
      <c r="W460" s="67">
        <v>0</v>
      </c>
      <c r="X460" s="68">
        <v>0</v>
      </c>
      <c r="Y460" s="69">
        <f t="shared" si="58"/>
        <v>7136.9862720000001</v>
      </c>
      <c r="Z460" s="108"/>
    </row>
    <row r="461" spans="1:26" x14ac:dyDescent="0.25">
      <c r="A461" s="82"/>
      <c r="B461" s="54">
        <v>80516</v>
      </c>
      <c r="C461" s="54" t="s">
        <v>1173</v>
      </c>
      <c r="D461" s="54" t="s">
        <v>1174</v>
      </c>
      <c r="E461" s="55">
        <v>45134</v>
      </c>
      <c r="F461" s="56" t="s">
        <v>44</v>
      </c>
      <c r="G461" s="54" t="s">
        <v>0</v>
      </c>
      <c r="H461" s="57" t="s">
        <v>84</v>
      </c>
      <c r="I461" s="58" t="s">
        <v>0</v>
      </c>
      <c r="J461" s="54" t="s">
        <v>3</v>
      </c>
      <c r="K461" s="59">
        <v>0.32</v>
      </c>
      <c r="L461" s="59">
        <v>0.39</v>
      </c>
      <c r="M461" s="59">
        <v>0.4</v>
      </c>
      <c r="N461" s="60">
        <v>1</v>
      </c>
      <c r="O461" s="60">
        <v>5</v>
      </c>
      <c r="P461" s="61">
        <v>15</v>
      </c>
      <c r="Q461" s="62">
        <v>0.93</v>
      </c>
      <c r="R461" s="63">
        <v>44.47</v>
      </c>
      <c r="S461" s="62">
        <v>640000</v>
      </c>
      <c r="T461" s="64">
        <f t="shared" si="56"/>
        <v>5376</v>
      </c>
      <c r="U461" s="65">
        <v>7.34</v>
      </c>
      <c r="V461" s="66" t="s">
        <v>45</v>
      </c>
      <c r="W461" s="67">
        <v>0</v>
      </c>
      <c r="X461" s="68">
        <v>0</v>
      </c>
      <c r="Y461" s="69">
        <f t="shared" si="58"/>
        <v>5427.81</v>
      </c>
      <c r="Z461" s="108"/>
    </row>
    <row r="462" spans="1:26" x14ac:dyDescent="0.25">
      <c r="A462" s="82"/>
      <c r="B462" s="54">
        <v>81002</v>
      </c>
      <c r="C462" s="54" t="s">
        <v>1175</v>
      </c>
      <c r="D462" s="54" t="s">
        <v>1176</v>
      </c>
      <c r="E462" s="55">
        <v>45138</v>
      </c>
      <c r="F462" s="56" t="s">
        <v>44</v>
      </c>
      <c r="G462" s="54" t="s">
        <v>0</v>
      </c>
      <c r="H462" s="57" t="s">
        <v>1</v>
      </c>
      <c r="I462" s="58" t="s">
        <v>2</v>
      </c>
      <c r="J462" s="54" t="s">
        <v>3</v>
      </c>
      <c r="K462" s="59">
        <v>0.26</v>
      </c>
      <c r="L462" s="59">
        <v>0.36</v>
      </c>
      <c r="M462" s="59">
        <v>0.38</v>
      </c>
      <c r="N462" s="60">
        <v>124</v>
      </c>
      <c r="O462" s="60">
        <v>925</v>
      </c>
      <c r="P462" s="61">
        <v>1323</v>
      </c>
      <c r="Q462" s="62">
        <v>2.33</v>
      </c>
      <c r="R462" s="63">
        <v>3082.59</v>
      </c>
      <c r="S462" s="62">
        <v>93041.42</v>
      </c>
      <c r="T462" s="64">
        <f t="shared" si="56"/>
        <v>781.54792799999996</v>
      </c>
      <c r="U462" s="65">
        <v>7.34</v>
      </c>
      <c r="V462" s="66" t="s">
        <v>45</v>
      </c>
      <c r="W462" s="67">
        <v>0</v>
      </c>
      <c r="X462" s="68">
        <v>0</v>
      </c>
      <c r="Y462" s="69">
        <f t="shared" si="58"/>
        <v>3871.4779280000002</v>
      </c>
      <c r="Z462" s="108"/>
    </row>
    <row r="463" spans="1:26" x14ac:dyDescent="0.25">
      <c r="A463" s="82"/>
      <c r="B463" s="54">
        <v>80579</v>
      </c>
      <c r="C463" s="54" t="s">
        <v>1177</v>
      </c>
      <c r="D463" s="54" t="s">
        <v>1178</v>
      </c>
      <c r="E463" s="55">
        <v>45134</v>
      </c>
      <c r="F463" s="56" t="s">
        <v>44</v>
      </c>
      <c r="G463" s="54" t="s">
        <v>0</v>
      </c>
      <c r="H463" s="57" t="s">
        <v>49</v>
      </c>
      <c r="I463" s="58" t="s">
        <v>7</v>
      </c>
      <c r="J463" s="54" t="s">
        <v>10</v>
      </c>
      <c r="K463" s="59">
        <v>0</v>
      </c>
      <c r="L463" s="59">
        <v>0</v>
      </c>
      <c r="M463" s="59">
        <v>0</v>
      </c>
      <c r="N463" s="60">
        <v>226</v>
      </c>
      <c r="O463" s="60">
        <v>1442</v>
      </c>
      <c r="P463" s="61">
        <v>2539</v>
      </c>
      <c r="Q463" s="62">
        <v>4.03</v>
      </c>
      <c r="R463" s="63">
        <v>10232.17</v>
      </c>
      <c r="S463" s="62">
        <v>170040.18</v>
      </c>
      <c r="T463" s="64">
        <f t="shared" si="56"/>
        <v>1428.3375119999998</v>
      </c>
      <c r="U463" s="65">
        <v>7.34</v>
      </c>
      <c r="V463" s="66" t="s">
        <v>45</v>
      </c>
      <c r="W463" s="67">
        <v>0</v>
      </c>
      <c r="X463" s="68">
        <f t="shared" ref="X463:X464" si="59">P463*2.06</f>
        <v>5230.34</v>
      </c>
      <c r="Y463" s="69">
        <f t="shared" si="58"/>
        <v>16898.187512</v>
      </c>
      <c r="Z463" s="108"/>
    </row>
    <row r="464" spans="1:26" x14ac:dyDescent="0.25">
      <c r="A464" s="82"/>
      <c r="B464" s="54">
        <v>80575</v>
      </c>
      <c r="C464" s="54" t="s">
        <v>1179</v>
      </c>
      <c r="D464" s="54" t="s">
        <v>1180</v>
      </c>
      <c r="E464" s="55">
        <v>45134</v>
      </c>
      <c r="F464" s="56" t="s">
        <v>44</v>
      </c>
      <c r="G464" s="54" t="s">
        <v>0</v>
      </c>
      <c r="H464" s="57" t="s">
        <v>49</v>
      </c>
      <c r="I464" s="58" t="s">
        <v>7</v>
      </c>
      <c r="J464" s="54" t="s">
        <v>10</v>
      </c>
      <c r="K464" s="59">
        <v>0</v>
      </c>
      <c r="L464" s="59">
        <v>0</v>
      </c>
      <c r="M464" s="59">
        <v>0</v>
      </c>
      <c r="N464" s="60">
        <v>885</v>
      </c>
      <c r="O464" s="60">
        <v>7635</v>
      </c>
      <c r="P464" s="61">
        <v>7635</v>
      </c>
      <c r="Q464" s="62">
        <v>4.03</v>
      </c>
      <c r="R464" s="63">
        <v>30769.05</v>
      </c>
      <c r="S464" s="62">
        <v>2535195.83</v>
      </c>
      <c r="T464" s="64">
        <f t="shared" si="56"/>
        <v>21295.644971999998</v>
      </c>
      <c r="U464" s="65">
        <v>7.34</v>
      </c>
      <c r="V464" s="66" t="s">
        <v>45</v>
      </c>
      <c r="W464" s="67">
        <v>0</v>
      </c>
      <c r="X464" s="68">
        <f t="shared" si="59"/>
        <v>15728.1</v>
      </c>
      <c r="Y464" s="69">
        <f t="shared" si="58"/>
        <v>67800.134972</v>
      </c>
      <c r="Z464" s="108"/>
    </row>
    <row r="465" spans="1:26" x14ac:dyDescent="0.25">
      <c r="A465" s="82"/>
      <c r="B465" s="54">
        <v>78903</v>
      </c>
      <c r="C465" s="54" t="s">
        <v>1181</v>
      </c>
      <c r="D465" s="54" t="s">
        <v>1182</v>
      </c>
      <c r="E465" s="55">
        <v>45124</v>
      </c>
      <c r="F465" s="56" t="s">
        <v>44</v>
      </c>
      <c r="G465" s="54" t="s">
        <v>0</v>
      </c>
      <c r="H465" s="57" t="s">
        <v>56</v>
      </c>
      <c r="I465" s="58" t="s">
        <v>5</v>
      </c>
      <c r="J465" s="54" t="s">
        <v>3</v>
      </c>
      <c r="K465" s="59">
        <v>0.23</v>
      </c>
      <c r="L465" s="59">
        <v>0.25</v>
      </c>
      <c r="M465" s="59">
        <v>0.47</v>
      </c>
      <c r="N465" s="60">
        <v>7</v>
      </c>
      <c r="O465" s="60">
        <v>19</v>
      </c>
      <c r="P465" s="61">
        <v>57</v>
      </c>
      <c r="Q465" s="62">
        <v>2.08</v>
      </c>
      <c r="R465" s="63">
        <v>118.56</v>
      </c>
      <c r="S465" s="62">
        <v>6326.4</v>
      </c>
      <c r="T465" s="64">
        <f t="shared" si="56"/>
        <v>53.141759999999991</v>
      </c>
      <c r="U465" s="65">
        <v>7.34</v>
      </c>
      <c r="V465" s="66" t="s">
        <v>45</v>
      </c>
      <c r="W465" s="67">
        <v>0</v>
      </c>
      <c r="X465" s="68">
        <v>0</v>
      </c>
      <c r="Y465" s="69">
        <f t="shared" si="58"/>
        <v>179.04175999999998</v>
      </c>
      <c r="Z465" s="108"/>
    </row>
    <row r="466" spans="1:26" x14ac:dyDescent="0.25">
      <c r="A466" s="82"/>
      <c r="B466" s="54">
        <v>78904</v>
      </c>
      <c r="C466" s="54" t="s">
        <v>1183</v>
      </c>
      <c r="D466" s="54" t="s">
        <v>1184</v>
      </c>
      <c r="E466" s="55">
        <v>45124</v>
      </c>
      <c r="F466" s="56" t="s">
        <v>44</v>
      </c>
      <c r="G466" s="54" t="s">
        <v>0</v>
      </c>
      <c r="H466" s="57" t="s">
        <v>56</v>
      </c>
      <c r="I466" s="58" t="s">
        <v>5</v>
      </c>
      <c r="J466" s="54" t="s">
        <v>3</v>
      </c>
      <c r="K466" s="59">
        <v>0.25</v>
      </c>
      <c r="L466" s="59">
        <v>0.25</v>
      </c>
      <c r="M466" s="59">
        <v>0.31</v>
      </c>
      <c r="N466" s="60">
        <v>3</v>
      </c>
      <c r="O466" s="60">
        <v>7</v>
      </c>
      <c r="P466" s="61">
        <v>17</v>
      </c>
      <c r="Q466" s="62">
        <v>2.08</v>
      </c>
      <c r="R466" s="63">
        <v>44.47</v>
      </c>
      <c r="S466" s="62">
        <v>7369.65</v>
      </c>
      <c r="T466" s="64">
        <f t="shared" si="56"/>
        <v>61.905059999999992</v>
      </c>
      <c r="U466" s="65">
        <v>7.34</v>
      </c>
      <c r="V466" s="66" t="s">
        <v>45</v>
      </c>
      <c r="W466" s="67">
        <v>0</v>
      </c>
      <c r="X466" s="68">
        <v>0</v>
      </c>
      <c r="Y466" s="69">
        <f t="shared" si="58"/>
        <v>113.71505999999999</v>
      </c>
      <c r="Z466" s="108"/>
    </row>
    <row r="467" spans="1:26" x14ac:dyDescent="0.25">
      <c r="A467" s="82"/>
      <c r="B467" s="54">
        <v>80985</v>
      </c>
      <c r="C467" s="54" t="s">
        <v>1185</v>
      </c>
      <c r="D467" s="54" t="s">
        <v>1186</v>
      </c>
      <c r="E467" s="55">
        <v>45138</v>
      </c>
      <c r="F467" s="56" t="s">
        <v>44</v>
      </c>
      <c r="G467" s="54" t="s">
        <v>0</v>
      </c>
      <c r="H467" s="57" t="s">
        <v>56</v>
      </c>
      <c r="I467" s="58" t="s">
        <v>5</v>
      </c>
      <c r="J467" s="54" t="s">
        <v>3</v>
      </c>
      <c r="K467" s="59">
        <v>0.28000000000000003</v>
      </c>
      <c r="L467" s="59">
        <v>0.27</v>
      </c>
      <c r="M467" s="59">
        <v>0.37</v>
      </c>
      <c r="N467" s="60">
        <v>65</v>
      </c>
      <c r="O467" s="60">
        <v>559</v>
      </c>
      <c r="P467" s="61">
        <v>559</v>
      </c>
      <c r="Q467" s="62">
        <v>2.08</v>
      </c>
      <c r="R467" s="63">
        <v>1162.72</v>
      </c>
      <c r="S467" s="62">
        <v>289048.5</v>
      </c>
      <c r="T467" s="64">
        <f t="shared" si="56"/>
        <v>2428.0074</v>
      </c>
      <c r="U467" s="65">
        <v>7.34</v>
      </c>
      <c r="V467" s="66" t="s">
        <v>45</v>
      </c>
      <c r="W467" s="67">
        <v>0</v>
      </c>
      <c r="X467" s="68">
        <v>0</v>
      </c>
      <c r="Y467" s="69">
        <f t="shared" si="58"/>
        <v>3598.0673999999999</v>
      </c>
      <c r="Z467" s="108"/>
    </row>
    <row r="468" spans="1:26" x14ac:dyDescent="0.25">
      <c r="A468" s="82"/>
      <c r="B468" s="54">
        <v>80977</v>
      </c>
      <c r="C468" s="54" t="s">
        <v>1187</v>
      </c>
      <c r="D468" s="54" t="s">
        <v>1188</v>
      </c>
      <c r="E468" s="55">
        <v>45138</v>
      </c>
      <c r="F468" s="56" t="s">
        <v>44</v>
      </c>
      <c r="G468" s="54" t="s">
        <v>0</v>
      </c>
      <c r="H468" s="57" t="s">
        <v>48</v>
      </c>
      <c r="I468" s="58" t="s">
        <v>9</v>
      </c>
      <c r="J468" s="54" t="s">
        <v>3</v>
      </c>
      <c r="K468" s="59">
        <v>0</v>
      </c>
      <c r="L468" s="59">
        <v>0</v>
      </c>
      <c r="M468" s="59">
        <v>0</v>
      </c>
      <c r="N468" s="60">
        <v>277</v>
      </c>
      <c r="O468" s="60">
        <v>2359</v>
      </c>
      <c r="P468" s="61">
        <v>2359</v>
      </c>
      <c r="Q468" s="62">
        <v>1.44</v>
      </c>
      <c r="R468" s="63">
        <v>3396.96</v>
      </c>
      <c r="S468" s="62">
        <v>773048.63</v>
      </c>
      <c r="T468" s="64">
        <f t="shared" si="56"/>
        <v>6493.6084919999994</v>
      </c>
      <c r="U468" s="65">
        <v>7.34</v>
      </c>
      <c r="V468" s="66" t="s">
        <v>45</v>
      </c>
      <c r="W468" s="67">
        <v>0</v>
      </c>
      <c r="X468" s="68">
        <v>0</v>
      </c>
      <c r="Y468" s="69">
        <f t="shared" si="58"/>
        <v>9897.9084919999987</v>
      </c>
      <c r="Z468" s="108"/>
    </row>
    <row r="469" spans="1:26" x14ac:dyDescent="0.25">
      <c r="A469" s="82"/>
      <c r="B469" s="54">
        <v>80523</v>
      </c>
      <c r="C469" s="54" t="s">
        <v>1189</v>
      </c>
      <c r="D469" s="54" t="s">
        <v>1190</v>
      </c>
      <c r="E469" s="55">
        <v>45134</v>
      </c>
      <c r="F469" s="56" t="s">
        <v>44</v>
      </c>
      <c r="G469" s="54" t="s">
        <v>0</v>
      </c>
      <c r="H469" s="57" t="s">
        <v>84</v>
      </c>
      <c r="I469" s="58" t="s">
        <v>0</v>
      </c>
      <c r="J469" s="54" t="s">
        <v>3</v>
      </c>
      <c r="K469" s="59">
        <v>0</v>
      </c>
      <c r="L469" s="59">
        <v>0</v>
      </c>
      <c r="M469" s="59">
        <v>0</v>
      </c>
      <c r="N469" s="60">
        <v>3694</v>
      </c>
      <c r="O469" s="60">
        <v>31742</v>
      </c>
      <c r="P469" s="61">
        <v>31742</v>
      </c>
      <c r="Q469" s="62">
        <v>0.93</v>
      </c>
      <c r="R469" s="63">
        <v>29520.06</v>
      </c>
      <c r="S469" s="62">
        <v>10432449.949999999</v>
      </c>
      <c r="T469" s="64">
        <f t="shared" si="56"/>
        <v>87632.579579999991</v>
      </c>
      <c r="U469" s="65">
        <v>7.34</v>
      </c>
      <c r="V469" s="66" t="s">
        <v>45</v>
      </c>
      <c r="W469" s="67">
        <v>0</v>
      </c>
      <c r="X469" s="68">
        <v>0</v>
      </c>
      <c r="Y469" s="69">
        <f t="shared" si="58"/>
        <v>117159.97957999998</v>
      </c>
      <c r="Z469" s="108"/>
    </row>
    <row r="470" spans="1:26" x14ac:dyDescent="0.25">
      <c r="A470" s="82"/>
      <c r="B470" s="54">
        <v>80539</v>
      </c>
      <c r="C470" s="54" t="s">
        <v>1191</v>
      </c>
      <c r="D470" s="54" t="s">
        <v>1192</v>
      </c>
      <c r="E470" s="55">
        <v>45134</v>
      </c>
      <c r="F470" s="56" t="s">
        <v>44</v>
      </c>
      <c r="G470" s="54" t="s">
        <v>0</v>
      </c>
      <c r="H470" s="57" t="s">
        <v>67</v>
      </c>
      <c r="I470" s="58" t="s">
        <v>22</v>
      </c>
      <c r="J470" s="54" t="s">
        <v>3</v>
      </c>
      <c r="K470" s="59">
        <v>0</v>
      </c>
      <c r="L470" s="59">
        <v>0</v>
      </c>
      <c r="M470" s="59">
        <v>0</v>
      </c>
      <c r="N470" s="60">
        <v>208</v>
      </c>
      <c r="O470" s="60">
        <v>1774</v>
      </c>
      <c r="P470" s="61">
        <v>1774</v>
      </c>
      <c r="Q470" s="62">
        <v>4.18</v>
      </c>
      <c r="R470" s="63">
        <v>7415.32</v>
      </c>
      <c r="S470" s="62">
        <v>585933.18000000005</v>
      </c>
      <c r="T470" s="64">
        <f t="shared" si="56"/>
        <v>4921.8387119999998</v>
      </c>
      <c r="U470" s="65">
        <v>7.34</v>
      </c>
      <c r="V470" s="66" t="s">
        <v>45</v>
      </c>
      <c r="W470" s="67">
        <v>0</v>
      </c>
      <c r="X470" s="68">
        <v>0</v>
      </c>
      <c r="Y470" s="69">
        <f t="shared" si="58"/>
        <v>12344.498712000001</v>
      </c>
      <c r="Z470" s="108"/>
    </row>
    <row r="471" spans="1:26" x14ac:dyDescent="0.25">
      <c r="A471" s="82"/>
      <c r="B471" s="54">
        <v>80541</v>
      </c>
      <c r="C471" s="54" t="s">
        <v>1193</v>
      </c>
      <c r="D471" s="54" t="s">
        <v>1194</v>
      </c>
      <c r="E471" s="55">
        <v>45134</v>
      </c>
      <c r="F471" s="56" t="s">
        <v>44</v>
      </c>
      <c r="G471" s="54" t="s">
        <v>0</v>
      </c>
      <c r="H471" s="57" t="s">
        <v>63</v>
      </c>
      <c r="I471" s="58" t="s">
        <v>8</v>
      </c>
      <c r="J471" s="54" t="s">
        <v>10</v>
      </c>
      <c r="K471" s="59">
        <v>0</v>
      </c>
      <c r="L471" s="59">
        <v>0</v>
      </c>
      <c r="M471" s="59">
        <v>0</v>
      </c>
      <c r="N471" s="60">
        <v>397</v>
      </c>
      <c r="O471" s="60">
        <v>3426</v>
      </c>
      <c r="P471" s="61">
        <v>3426</v>
      </c>
      <c r="Q471" s="62">
        <v>4.3</v>
      </c>
      <c r="R471" s="63">
        <v>14731.8</v>
      </c>
      <c r="S471" s="62">
        <v>1135175.1000000001</v>
      </c>
      <c r="T471" s="64">
        <f t="shared" si="56"/>
        <v>9535.47084</v>
      </c>
      <c r="U471" s="65">
        <v>7.34</v>
      </c>
      <c r="V471" s="66" t="s">
        <v>45</v>
      </c>
      <c r="W471" s="67">
        <v>0</v>
      </c>
      <c r="X471" s="68">
        <f>P471*2.06</f>
        <v>7057.56</v>
      </c>
      <c r="Y471" s="69">
        <f t="shared" si="58"/>
        <v>31332.170839999999</v>
      </c>
      <c r="Z471" s="108"/>
    </row>
    <row r="472" spans="1:26" x14ac:dyDescent="0.25">
      <c r="A472" s="82"/>
      <c r="B472" s="54">
        <v>80540</v>
      </c>
      <c r="C472" s="54" t="s">
        <v>1195</v>
      </c>
      <c r="D472" s="54" t="s">
        <v>1196</v>
      </c>
      <c r="E472" s="55">
        <v>45134</v>
      </c>
      <c r="F472" s="56" t="s">
        <v>44</v>
      </c>
      <c r="G472" s="54" t="s">
        <v>0</v>
      </c>
      <c r="H472" s="57" t="s">
        <v>74</v>
      </c>
      <c r="I472" s="58" t="s">
        <v>8</v>
      </c>
      <c r="J472" s="54" t="s">
        <v>3</v>
      </c>
      <c r="K472" s="59">
        <v>0</v>
      </c>
      <c r="L472" s="59">
        <v>0</v>
      </c>
      <c r="M472" s="59">
        <v>0</v>
      </c>
      <c r="N472" s="60">
        <v>239</v>
      </c>
      <c r="O472" s="60">
        <v>2062</v>
      </c>
      <c r="P472" s="61">
        <v>2062</v>
      </c>
      <c r="Q472" s="62">
        <v>4.3</v>
      </c>
      <c r="R472" s="63">
        <v>8866.6</v>
      </c>
      <c r="S472" s="62">
        <v>671626.61</v>
      </c>
      <c r="T472" s="64">
        <f t="shared" si="56"/>
        <v>5641.6635239999996</v>
      </c>
      <c r="U472" s="65">
        <v>7.34</v>
      </c>
      <c r="V472" s="66" t="s">
        <v>45</v>
      </c>
      <c r="W472" s="67">
        <v>0</v>
      </c>
      <c r="X472" s="68">
        <v>0</v>
      </c>
      <c r="Y472" s="69">
        <f t="shared" si="58"/>
        <v>14515.603524</v>
      </c>
      <c r="Z472" s="108"/>
    </row>
    <row r="473" spans="1:26" x14ac:dyDescent="0.25">
      <c r="A473" s="82"/>
      <c r="B473" s="54">
        <v>80978</v>
      </c>
      <c r="C473" s="54" t="s">
        <v>1197</v>
      </c>
      <c r="D473" s="54" t="s">
        <v>1198</v>
      </c>
      <c r="E473" s="55">
        <v>45138</v>
      </c>
      <c r="F473" s="56" t="s">
        <v>44</v>
      </c>
      <c r="G473" s="54" t="s">
        <v>0</v>
      </c>
      <c r="H473" s="57" t="s">
        <v>48</v>
      </c>
      <c r="I473" s="58" t="s">
        <v>9</v>
      </c>
      <c r="J473" s="54" t="s">
        <v>10</v>
      </c>
      <c r="K473" s="59">
        <v>0</v>
      </c>
      <c r="L473" s="59">
        <v>0</v>
      </c>
      <c r="M473" s="59">
        <v>0</v>
      </c>
      <c r="N473" s="60">
        <v>285</v>
      </c>
      <c r="O473" s="60">
        <v>2444</v>
      </c>
      <c r="P473" s="61">
        <v>2444</v>
      </c>
      <c r="Q473" s="62">
        <v>1.44</v>
      </c>
      <c r="R473" s="63">
        <v>3519.36</v>
      </c>
      <c r="S473" s="62">
        <v>810102.07</v>
      </c>
      <c r="T473" s="64">
        <f t="shared" si="56"/>
        <v>6804.8573879999994</v>
      </c>
      <c r="U473" s="65">
        <v>7.34</v>
      </c>
      <c r="V473" s="66" t="s">
        <v>45</v>
      </c>
      <c r="W473" s="67">
        <v>0</v>
      </c>
      <c r="X473" s="68">
        <f t="shared" ref="X473:X474" si="60">P473*2.06</f>
        <v>5034.6400000000003</v>
      </c>
      <c r="Y473" s="69">
        <f t="shared" si="58"/>
        <v>15366.197388000001</v>
      </c>
      <c r="Z473" s="108"/>
    </row>
    <row r="474" spans="1:26" x14ac:dyDescent="0.25">
      <c r="A474" s="82"/>
      <c r="B474" s="54">
        <v>80547</v>
      </c>
      <c r="C474" s="54" t="s">
        <v>1199</v>
      </c>
      <c r="D474" s="54" t="s">
        <v>1200</v>
      </c>
      <c r="E474" s="55">
        <v>45134</v>
      </c>
      <c r="F474" s="56" t="s">
        <v>44</v>
      </c>
      <c r="G474" s="54" t="s">
        <v>0</v>
      </c>
      <c r="H474" s="57" t="s">
        <v>78</v>
      </c>
      <c r="I474" s="58" t="s">
        <v>14</v>
      </c>
      <c r="J474" s="54" t="s">
        <v>10</v>
      </c>
      <c r="K474" s="59">
        <v>0</v>
      </c>
      <c r="L474" s="59">
        <v>0</v>
      </c>
      <c r="M474" s="59">
        <v>0</v>
      </c>
      <c r="N474" s="60">
        <v>271</v>
      </c>
      <c r="O474" s="60">
        <v>1815</v>
      </c>
      <c r="P474" s="61">
        <v>2894</v>
      </c>
      <c r="Q474" s="62">
        <v>4.05</v>
      </c>
      <c r="R474" s="63">
        <v>11720.7</v>
      </c>
      <c r="S474" s="62">
        <v>204359.11</v>
      </c>
      <c r="T474" s="64">
        <f t="shared" si="56"/>
        <v>1716.6165239999998</v>
      </c>
      <c r="U474" s="65">
        <v>7.34</v>
      </c>
      <c r="V474" s="66" t="s">
        <v>45</v>
      </c>
      <c r="W474" s="67">
        <v>0</v>
      </c>
      <c r="X474" s="68">
        <f t="shared" si="60"/>
        <v>5961.64</v>
      </c>
      <c r="Y474" s="69">
        <f t="shared" si="58"/>
        <v>19406.296524000001</v>
      </c>
      <c r="Z474" s="108"/>
    </row>
    <row r="475" spans="1:26" x14ac:dyDescent="0.25">
      <c r="A475" s="83"/>
      <c r="B475" s="54">
        <v>82779</v>
      </c>
      <c r="C475" s="54" t="s">
        <v>3976</v>
      </c>
      <c r="D475" s="54" t="s">
        <v>3977</v>
      </c>
      <c r="E475" s="55">
        <v>45148</v>
      </c>
      <c r="F475" s="56" t="s">
        <v>3978</v>
      </c>
      <c r="G475" s="54" t="s">
        <v>19</v>
      </c>
      <c r="H475" s="57" t="s">
        <v>44</v>
      </c>
      <c r="I475" s="58" t="s">
        <v>0</v>
      </c>
      <c r="J475" s="54" t="s">
        <v>10</v>
      </c>
      <c r="K475" s="59">
        <v>0.3</v>
      </c>
      <c r="L475" s="59">
        <v>0.2</v>
      </c>
      <c r="M475" s="59">
        <v>0.25</v>
      </c>
      <c r="N475" s="60">
        <v>1</v>
      </c>
      <c r="O475" s="60">
        <v>5</v>
      </c>
      <c r="P475" s="61">
        <v>5</v>
      </c>
      <c r="Q475" s="62">
        <v>2.75</v>
      </c>
      <c r="R475" s="63">
        <v>47.65</v>
      </c>
      <c r="S475" s="62">
        <v>78674.960000000006</v>
      </c>
      <c r="T475" s="64">
        <f t="shared" ref="T475" si="61">S475*0.84%</f>
        <v>660.86966400000006</v>
      </c>
      <c r="U475" s="65">
        <v>7.34</v>
      </c>
      <c r="V475" s="66" t="s">
        <v>45</v>
      </c>
      <c r="W475" s="67">
        <v>0</v>
      </c>
      <c r="X475" s="68">
        <v>0</v>
      </c>
      <c r="Y475" s="69">
        <f t="shared" ref="Y475" si="62">R475+T475+U475+W475+X475</f>
        <v>715.85966400000007</v>
      </c>
      <c r="Z475" s="109"/>
    </row>
    <row r="476" spans="1:26" ht="15.75" thickBot="1" x14ac:dyDescent="0.3">
      <c r="A476" s="11"/>
      <c r="B476" s="12"/>
      <c r="C476" s="12"/>
      <c r="D476" s="12"/>
      <c r="E476" s="12"/>
      <c r="F476" s="13"/>
      <c r="G476" s="12"/>
      <c r="H476" s="14"/>
      <c r="I476" s="15"/>
      <c r="J476" s="12"/>
      <c r="K476" s="16"/>
      <c r="L476" s="16"/>
      <c r="M476" s="16"/>
      <c r="N476" s="17"/>
      <c r="O476" s="17"/>
      <c r="P476" s="18"/>
      <c r="Q476" s="19"/>
      <c r="R476" s="20"/>
      <c r="S476" s="19"/>
      <c r="T476" s="19"/>
      <c r="U476" s="19"/>
      <c r="V476" s="21"/>
      <c r="W476" s="19"/>
      <c r="X476" s="24" t="s">
        <v>3960</v>
      </c>
      <c r="Y476" s="23">
        <f>SUM(Y3:Y475)</f>
        <v>4940687.9521239959</v>
      </c>
      <c r="Z476" s="22"/>
    </row>
  </sheetData>
  <mergeCells count="18">
    <mergeCell ref="Z34:Z44"/>
    <mergeCell ref="Z45:Z80"/>
    <mergeCell ref="Z81:Z167"/>
    <mergeCell ref="Z377:Z475"/>
    <mergeCell ref="Z168:Z376"/>
    <mergeCell ref="A34:A44"/>
    <mergeCell ref="A45:A80"/>
    <mergeCell ref="A81:A167"/>
    <mergeCell ref="A168:A376"/>
    <mergeCell ref="A377:A475"/>
    <mergeCell ref="A1:Z1"/>
    <mergeCell ref="K2:M2"/>
    <mergeCell ref="A3:A5"/>
    <mergeCell ref="A6:A11"/>
    <mergeCell ref="A12:A33"/>
    <mergeCell ref="Z3:Z5"/>
    <mergeCell ref="Z6:Z11"/>
    <mergeCell ref="Z12:Z33"/>
  </mergeCells>
  <conditionalFormatting sqref="B1:B2">
    <cfRule type="duplicateValues" dxfId="2" priority="2"/>
  </conditionalFormatting>
  <conditionalFormatting sqref="D1:D2">
    <cfRule type="duplicateValues" dxfId="1" priority="1"/>
  </conditionalFormatting>
  <conditionalFormatting sqref="D3:D1048576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Aéreo</vt:lpstr>
      <vt:lpstr>Terrestre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Militão Pereira de Barros</dc:creator>
  <cp:lastModifiedBy>VTCLOG - Office Faturamento</cp:lastModifiedBy>
  <cp:lastPrinted>2022-06-01T23:50:13Z</cp:lastPrinted>
  <dcterms:created xsi:type="dcterms:W3CDTF">2021-10-05T18:21:59Z</dcterms:created>
  <dcterms:modified xsi:type="dcterms:W3CDTF">2023-09-06T14:10:17Z</dcterms:modified>
</cp:coreProperties>
</file>