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acionSpain\Informacion2023_2024\ResultadosCoordenada\"/>
    </mc:Choice>
  </mc:AlternateContent>
  <xr:revisionPtr revIDLastSave="0" documentId="13_ncr:1_{FFDB1A67-B104-4DB3-8BB5-9EBBD458A87E}" xr6:coauthVersionLast="47" xr6:coauthVersionMax="47" xr10:uidLastSave="{00000000-0000-0000-0000-000000000000}"/>
  <bookViews>
    <workbookView xWindow="-120" yWindow="-120" windowWidth="20730" windowHeight="11160" xr2:uid="{167987CE-D9C0-43E7-8B4D-217266510DDE}"/>
  </bookViews>
  <sheets>
    <sheet name="Hoja1" sheetId="1" r:id="rId1"/>
    <sheet name="Percent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9" i="2" l="1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</calcChain>
</file>

<file path=xl/sharedStrings.xml><?xml version="1.0" encoding="utf-8"?>
<sst xmlns="http://schemas.openxmlformats.org/spreadsheetml/2006/main" count="556" uniqueCount="211">
  <si>
    <t>sample</t>
  </si>
  <si>
    <t>X</t>
  </si>
  <si>
    <t>Y</t>
  </si>
  <si>
    <t>Analyte</t>
  </si>
  <si>
    <t>Mo (ppm)</t>
  </si>
  <si>
    <t>Cu (ppm)</t>
  </si>
  <si>
    <t>Pb (ppm)</t>
  </si>
  <si>
    <t>Zn (ppm)</t>
  </si>
  <si>
    <t>Ag (ppb)</t>
  </si>
  <si>
    <t>Ni (ppm)</t>
  </si>
  <si>
    <t>Co (ppm)</t>
  </si>
  <si>
    <t>Mn (ppm)</t>
  </si>
  <si>
    <t>Fe</t>
  </si>
  <si>
    <t>As (ppm)</t>
  </si>
  <si>
    <t>U (ppm)</t>
  </si>
  <si>
    <t>Au (ppb)</t>
  </si>
  <si>
    <t>Th (ppm)</t>
  </si>
  <si>
    <t>Sr (ppm)</t>
  </si>
  <si>
    <t>Cd (ppm)</t>
  </si>
  <si>
    <t>Sb (ppm)</t>
  </si>
  <si>
    <t>Bi (ppm)</t>
  </si>
  <si>
    <t>V (ppm)</t>
  </si>
  <si>
    <t>Ca (%)</t>
  </si>
  <si>
    <t>P  (%)</t>
  </si>
  <si>
    <t>La (ppm)</t>
  </si>
  <si>
    <t>Cr (ppm)</t>
  </si>
  <si>
    <t>Mg  (%)</t>
  </si>
  <si>
    <t>Ba (ppm)</t>
  </si>
  <si>
    <t>Ti  (%)</t>
  </si>
  <si>
    <t>B (ppm)</t>
  </si>
  <si>
    <t>Al  (%)</t>
  </si>
  <si>
    <t>Na  (%)</t>
  </si>
  <si>
    <t>K  (%)</t>
  </si>
  <si>
    <t>W (ppm)</t>
  </si>
  <si>
    <t>Sc (ppm)</t>
  </si>
  <si>
    <t>Tl (ppm)</t>
  </si>
  <si>
    <t>S (%)</t>
  </si>
  <si>
    <t>Hg (ppb)</t>
  </si>
  <si>
    <t>Se (ppm)</t>
  </si>
  <si>
    <t>Te (ppm)</t>
  </si>
  <si>
    <t>Ga (ppm)</t>
  </si>
  <si>
    <t>Cs (ppm)</t>
  </si>
  <si>
    <t>Ge (ppm)</t>
  </si>
  <si>
    <t>Hf (ppm)</t>
  </si>
  <si>
    <t>Nb (ppm)</t>
  </si>
  <si>
    <t>Rb (ppm)</t>
  </si>
  <si>
    <t>Sn (ppm)</t>
  </si>
  <si>
    <t>Ta (ppm)</t>
  </si>
  <si>
    <t>Zr (ppm)</t>
  </si>
  <si>
    <t>Y (ppm)</t>
  </si>
  <si>
    <t>Ce (ppm)</t>
  </si>
  <si>
    <t>In (ppm)</t>
  </si>
  <si>
    <t>Re (ppm)</t>
  </si>
  <si>
    <t>Be (ppm)</t>
  </si>
  <si>
    <t>Li (ppm)</t>
  </si>
  <si>
    <t>Pd (ppb)</t>
  </si>
  <si>
    <t>Pt (ppb)</t>
  </si>
  <si>
    <t>SHP102</t>
  </si>
  <si>
    <t>TopSoil</t>
  </si>
  <si>
    <t>SHP202</t>
  </si>
  <si>
    <t>SHP402</t>
  </si>
  <si>
    <t>SHP502</t>
  </si>
  <si>
    <t>SHS001G</t>
  </si>
  <si>
    <t>SHS002G</t>
  </si>
  <si>
    <t>SHS003G</t>
  </si>
  <si>
    <t>SHS004G</t>
  </si>
  <si>
    <t>SHS005</t>
  </si>
  <si>
    <t>SHS006G</t>
  </si>
  <si>
    <t>SHS007G</t>
  </si>
  <si>
    <t>SHS008G</t>
  </si>
  <si>
    <t>SHS009G</t>
  </si>
  <si>
    <t>SHS010G</t>
  </si>
  <si>
    <t>SHS011G</t>
  </si>
  <si>
    <t>SHS012G</t>
  </si>
  <si>
    <t>SHS017G</t>
  </si>
  <si>
    <t>SHS018</t>
  </si>
  <si>
    <t>SHS020</t>
  </si>
  <si>
    <t>SHS023G</t>
  </si>
  <si>
    <t>SHS024G</t>
  </si>
  <si>
    <t>SHS025</t>
  </si>
  <si>
    <t>SHS026G</t>
  </si>
  <si>
    <t>SHS028G</t>
  </si>
  <si>
    <t>SHS029G</t>
  </si>
  <si>
    <t>SHS034G</t>
  </si>
  <si>
    <t>SHS035G</t>
  </si>
  <si>
    <t>SHS036G</t>
  </si>
  <si>
    <t>SHS037G</t>
  </si>
  <si>
    <t>SHS038G</t>
  </si>
  <si>
    <t>SHS042G</t>
  </si>
  <si>
    <t>SHS043</t>
  </si>
  <si>
    <t>SHS045</t>
  </si>
  <si>
    <t>SHS046G</t>
  </si>
  <si>
    <t>SHS047G</t>
  </si>
  <si>
    <t>SHS051G</t>
  </si>
  <si>
    <t>SHS052G</t>
  </si>
  <si>
    <t>SHS053G</t>
  </si>
  <si>
    <t>SHS054G</t>
  </si>
  <si>
    <t>SHS055</t>
  </si>
  <si>
    <t>SHS056G</t>
  </si>
  <si>
    <t>SHS062G</t>
  </si>
  <si>
    <t>SHS063</t>
  </si>
  <si>
    <t>SHS067G</t>
  </si>
  <si>
    <t>SHS069G</t>
  </si>
  <si>
    <t>SHS070G</t>
  </si>
  <si>
    <t>SHS076</t>
  </si>
  <si>
    <t>SHS077G</t>
  </si>
  <si>
    <t>SHS078</t>
  </si>
  <si>
    <t>SHS083G</t>
  </si>
  <si>
    <t>SHS087G</t>
  </si>
  <si>
    <t>SHS090</t>
  </si>
  <si>
    <t>SHS090G</t>
  </si>
  <si>
    <t>SHS091G</t>
  </si>
  <si>
    <t>SHS092G</t>
  </si>
  <si>
    <t>SHS096G</t>
  </si>
  <si>
    <t>SHS097</t>
  </si>
  <si>
    <t>SHS097G</t>
  </si>
  <si>
    <t>SHS099</t>
  </si>
  <si>
    <t>SHS104</t>
  </si>
  <si>
    <t>SHS104G</t>
  </si>
  <si>
    <t>SHS107G</t>
  </si>
  <si>
    <t>SHS108G</t>
  </si>
  <si>
    <t>SHS110G</t>
  </si>
  <si>
    <t>SHS111G</t>
  </si>
  <si>
    <t>SHS113G</t>
  </si>
  <si>
    <t>SHS114</t>
  </si>
  <si>
    <t>SHS118G</t>
  </si>
  <si>
    <t>SHS119</t>
  </si>
  <si>
    <t>SHS120G</t>
  </si>
  <si>
    <t>SHS121G</t>
  </si>
  <si>
    <t>SHS122</t>
  </si>
  <si>
    <t>SHS123G</t>
  </si>
  <si>
    <t>SHS124G</t>
  </si>
  <si>
    <t>SHS125G</t>
  </si>
  <si>
    <t>SHS126G</t>
  </si>
  <si>
    <t>SHS127G</t>
  </si>
  <si>
    <t>SHS128G</t>
  </si>
  <si>
    <t>SHS129G</t>
  </si>
  <si>
    <t>SHS131G</t>
  </si>
  <si>
    <t>SHS132G</t>
  </si>
  <si>
    <t>SHS134</t>
  </si>
  <si>
    <t>SHS135G</t>
  </si>
  <si>
    <t>SHS136</t>
  </si>
  <si>
    <t>SHS137G</t>
  </si>
  <si>
    <t>SHS139G</t>
  </si>
  <si>
    <t>SHS140G</t>
  </si>
  <si>
    <t>SHS141G</t>
  </si>
  <si>
    <t>SHS142G</t>
  </si>
  <si>
    <t>SHS143G</t>
  </si>
  <si>
    <t>SHS144G</t>
  </si>
  <si>
    <t>SHS146G</t>
  </si>
  <si>
    <t>SHS147G</t>
  </si>
  <si>
    <t>SHS148G</t>
  </si>
  <si>
    <t>SHS149G</t>
  </si>
  <si>
    <t>SHS150G</t>
  </si>
  <si>
    <t>SHS151G</t>
  </si>
  <si>
    <t>SHS152G</t>
  </si>
  <si>
    <t>SHS154G</t>
  </si>
  <si>
    <t>SHS155G</t>
  </si>
  <si>
    <t>SHS156G</t>
  </si>
  <si>
    <t>SHS157G</t>
  </si>
  <si>
    <t>SHS158G</t>
  </si>
  <si>
    <t>SHS159G</t>
  </si>
  <si>
    <t>SHS160G</t>
  </si>
  <si>
    <t>SHS164</t>
  </si>
  <si>
    <t>SHS172G</t>
  </si>
  <si>
    <t>SHS177G</t>
  </si>
  <si>
    <t>SHS178G</t>
  </si>
  <si>
    <t>SHS181G</t>
  </si>
  <si>
    <t>SHS182G</t>
  </si>
  <si>
    <t>SHS183G</t>
  </si>
  <si>
    <t>SHS184G</t>
  </si>
  <si>
    <t>SHS185G</t>
  </si>
  <si>
    <t>SHS188G</t>
  </si>
  <si>
    <t>SHS189G</t>
  </si>
  <si>
    <t>SHS190G</t>
  </si>
  <si>
    <t>SHS191G</t>
  </si>
  <si>
    <t>SHS192G</t>
  </si>
  <si>
    <t>SHS193G</t>
  </si>
  <si>
    <t>SHS194G</t>
  </si>
  <si>
    <t>SHS196G</t>
  </si>
  <si>
    <t>SHS197G</t>
  </si>
  <si>
    <t>SHS199G</t>
  </si>
  <si>
    <t>SHS200G</t>
  </si>
  <si>
    <t>SHS201G</t>
  </si>
  <si>
    <t>SHS202G</t>
  </si>
  <si>
    <t>SHS203G</t>
  </si>
  <si>
    <t>SHS204G</t>
  </si>
  <si>
    <t>SHS205G</t>
  </si>
  <si>
    <t>SHS207G</t>
  </si>
  <si>
    <t>SHS208G</t>
  </si>
  <si>
    <t>SHS209G</t>
  </si>
  <si>
    <t>SHS210G</t>
  </si>
  <si>
    <t>SHS211G</t>
  </si>
  <si>
    <t>SHS213G</t>
  </si>
  <si>
    <t>SHS214G</t>
  </si>
  <si>
    <t>SHS215G</t>
  </si>
  <si>
    <t>SHS216G</t>
  </si>
  <si>
    <t>SHS217G</t>
  </si>
  <si>
    <t>SHS218G</t>
  </si>
  <si>
    <t>SHS219G</t>
  </si>
  <si>
    <t>SHS220G</t>
  </si>
  <si>
    <t>SHS221G</t>
  </si>
  <si>
    <t>SHS222G</t>
  </si>
  <si>
    <t>Min</t>
  </si>
  <si>
    <t>Percentile 10</t>
  </si>
  <si>
    <t>Percentile 25</t>
  </si>
  <si>
    <t>Percentile 50</t>
  </si>
  <si>
    <t>Percentile 75</t>
  </si>
  <si>
    <t>Percentile 98</t>
  </si>
  <si>
    <t>Max</t>
  </si>
  <si>
    <t>Fe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</si>
</sst>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</font>
    <font>
      <sz val="10"/>
      <name val="Arial"/>
    </font>
    <font>
      <sz val="11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4" fontId="3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4" fillId="2" borderId="0" xfId="0" applyNumberFormat="1" applyFont="1" applyFill="1"/>
    <xf numFmtId="165" fontId="4" fillId="2" borderId="0" xfId="0" applyNumberFormat="1" applyFont="1" applyFill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  <xf numFmtId="166" fontId="0" fillId="3" borderId="0" xfId="0" applyNumberFormat="1" applyFill="1"/>
    <xf numFmtId="0" fontId="0" fillId="4" borderId="0" xfId="0" applyFill="1"/>
    <xf numFmtId="0" fontId="4" fillId="4" borderId="0" xfId="0" applyFont="1" applyFill="1"/>
    <xf numFmtId="166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A9F6-77B1-405C-86FB-CEB64603D375}">
  <dimension ref="A1:BG146"/>
  <sheetViews>
    <sheetView tabSelected="1" topLeftCell="AO1" workbookViewId="0">
      <selection activeCell="BI8" sqref="BI8"/>
    </sheetView>
  </sheetViews>
  <sheetFormatPr baseColWidth="10" defaultRowHeight="15" x14ac:dyDescent="0.25"/>
  <cols>
    <col min="1" max="1" width="12.5703125" bestFit="1" customWidth="1"/>
    <col min="2" max="2" width="10.85546875" customWidth="1"/>
    <col min="3" max="3" width="9.28515625" bestFit="1" customWidth="1"/>
    <col min="4" max="4" width="12.5703125" bestFit="1" customWidth="1"/>
    <col min="5" max="5" width="13.5703125" bestFit="1" customWidth="1"/>
    <col min="6" max="6" width="7.85546875" bestFit="1" customWidth="1"/>
    <col min="7" max="7" width="9.7109375" bestFit="1" customWidth="1"/>
    <col min="8" max="9" width="9.140625" bestFit="1" customWidth="1"/>
    <col min="10" max="10" width="9" bestFit="1" customWidth="1"/>
    <col min="11" max="11" width="8.5703125" bestFit="1" customWidth="1"/>
    <col min="12" max="12" width="8.85546875" bestFit="1" customWidth="1"/>
    <col min="13" max="13" width="9.140625" bestFit="1" customWidth="1"/>
    <col min="14" max="14" width="9.7109375" bestFit="1" customWidth="1"/>
    <col min="15" max="15" width="7" bestFit="1" customWidth="1"/>
    <col min="16" max="16" width="9" bestFit="1" customWidth="1"/>
    <col min="17" max="17" width="8.140625" bestFit="1" customWidth="1"/>
    <col min="18" max="18" width="8.7109375" bestFit="1" customWidth="1"/>
    <col min="19" max="19" width="9" bestFit="1" customWidth="1"/>
    <col min="20" max="20" width="8.5703125" bestFit="1" customWidth="1"/>
    <col min="21" max="21" width="9.140625" style="23" bestFit="1" customWidth="1"/>
    <col min="22" max="22" width="9" bestFit="1" customWidth="1"/>
    <col min="23" max="23" width="8.5703125" bestFit="1" customWidth="1"/>
    <col min="24" max="24" width="8.140625" bestFit="1" customWidth="1"/>
    <col min="25" max="26" width="7" bestFit="1" customWidth="1"/>
    <col min="27" max="28" width="8.7109375" bestFit="1" customWidth="1"/>
    <col min="29" max="29" width="7.5703125" bestFit="1" customWidth="1"/>
    <col min="30" max="30" width="9" bestFit="1" customWidth="1"/>
    <col min="31" max="31" width="6.42578125" style="24" bestFit="1" customWidth="1"/>
    <col min="32" max="32" width="8" style="24" bestFit="1" customWidth="1"/>
    <col min="33" max="33" width="7" bestFit="1" customWidth="1"/>
    <col min="34" max="34" width="8" bestFit="1" customWidth="1"/>
    <col min="35" max="35" width="6" bestFit="1" customWidth="1"/>
    <col min="36" max="36" width="8.7109375" style="24" bestFit="1" customWidth="1"/>
    <col min="37" max="37" width="8.7109375" bestFit="1" customWidth="1"/>
    <col min="38" max="38" width="8.42578125" bestFit="1" customWidth="1"/>
    <col min="39" max="39" width="7" style="24" bestFit="1" customWidth="1"/>
    <col min="40" max="40" width="8.5703125" bestFit="1" customWidth="1"/>
    <col min="41" max="42" width="9" style="24" bestFit="1" customWidth="1"/>
    <col min="43" max="43" width="9.140625" bestFit="1" customWidth="1"/>
    <col min="44" max="44" width="8.85546875" bestFit="1" customWidth="1"/>
    <col min="45" max="45" width="9.28515625" style="24" bestFit="1" customWidth="1"/>
    <col min="46" max="46" width="8.85546875" bestFit="1" customWidth="1"/>
    <col min="47" max="47" width="9.42578125" bestFit="1" customWidth="1"/>
    <col min="48" max="48" width="9.140625" bestFit="1" customWidth="1"/>
    <col min="49" max="49" width="9" bestFit="1" customWidth="1"/>
    <col min="50" max="50" width="8.85546875" style="25" bestFit="1" customWidth="1"/>
    <col min="51" max="51" width="8.5703125" bestFit="1" customWidth="1"/>
    <col min="52" max="52" width="8" bestFit="1" customWidth="1"/>
    <col min="53" max="53" width="9.140625" bestFit="1" customWidth="1"/>
    <col min="54" max="54" width="8.5703125" bestFit="1" customWidth="1"/>
    <col min="55" max="56" width="9.140625" style="24" bestFit="1" customWidth="1"/>
    <col min="57" max="57" width="8.28515625" bestFit="1" customWidth="1"/>
    <col min="58" max="58" width="8.5703125" style="10" bestFit="1" customWidth="1"/>
    <col min="59" max="59" width="8.140625" style="24" bestFit="1" customWidth="1"/>
    <col min="60" max="256" width="9.140625" customWidth="1"/>
    <col min="257" max="259" width="10.85546875" customWidth="1"/>
    <col min="260" max="261" width="21" customWidth="1"/>
    <col min="263" max="263" width="10.7109375" bestFit="1" customWidth="1"/>
    <col min="264" max="264" width="12.7109375" bestFit="1" customWidth="1"/>
    <col min="265" max="265" width="10.85546875" bestFit="1" customWidth="1"/>
    <col min="266" max="267" width="11.85546875" bestFit="1" customWidth="1"/>
    <col min="268" max="268" width="10.7109375" bestFit="1" customWidth="1"/>
    <col min="269" max="269" width="9.7109375" bestFit="1" customWidth="1"/>
    <col min="270" max="270" width="10.5703125" bestFit="1" customWidth="1"/>
    <col min="271" max="271" width="9.28515625" bestFit="1" customWidth="1"/>
    <col min="272" max="272" width="9.5703125" bestFit="1" customWidth="1"/>
    <col min="273" max="273" width="9.28515625" bestFit="1" customWidth="1"/>
    <col min="274" max="274" width="9.5703125" bestFit="1" customWidth="1"/>
    <col min="275" max="275" width="9.28515625" bestFit="1" customWidth="1"/>
    <col min="276" max="276" width="9.5703125" bestFit="1" customWidth="1"/>
    <col min="277" max="284" width="9.28515625" bestFit="1" customWidth="1"/>
    <col min="285" max="285" width="11.7109375" customWidth="1"/>
    <col min="286" max="286" width="9.5703125" bestFit="1" customWidth="1"/>
    <col min="287" max="295" width="9.28515625" bestFit="1" customWidth="1"/>
    <col min="296" max="296" width="10.5703125" bestFit="1" customWidth="1"/>
    <col min="297" max="305" width="9.28515625" bestFit="1" customWidth="1"/>
    <col min="306" max="306" width="9.5703125" bestFit="1" customWidth="1"/>
    <col min="307" max="315" width="9.28515625" bestFit="1" customWidth="1"/>
    <col min="316" max="512" width="9.140625" customWidth="1"/>
    <col min="513" max="515" width="10.85546875" customWidth="1"/>
    <col min="516" max="517" width="21" customWidth="1"/>
    <col min="519" max="519" width="10.7109375" bestFit="1" customWidth="1"/>
    <col min="520" max="520" width="12.7109375" bestFit="1" customWidth="1"/>
    <col min="521" max="521" width="10.85546875" bestFit="1" customWidth="1"/>
    <col min="522" max="523" width="11.85546875" bestFit="1" customWidth="1"/>
    <col min="524" max="524" width="10.7109375" bestFit="1" customWidth="1"/>
    <col min="525" max="525" width="9.7109375" bestFit="1" customWidth="1"/>
    <col min="526" max="526" width="10.5703125" bestFit="1" customWidth="1"/>
    <col min="527" max="527" width="9.28515625" bestFit="1" customWidth="1"/>
    <col min="528" max="528" width="9.5703125" bestFit="1" customWidth="1"/>
    <col min="529" max="529" width="9.28515625" bestFit="1" customWidth="1"/>
    <col min="530" max="530" width="9.5703125" bestFit="1" customWidth="1"/>
    <col min="531" max="531" width="9.28515625" bestFit="1" customWidth="1"/>
    <col min="532" max="532" width="9.5703125" bestFit="1" customWidth="1"/>
    <col min="533" max="540" width="9.28515625" bestFit="1" customWidth="1"/>
    <col min="541" max="541" width="11.7109375" customWidth="1"/>
    <col min="542" max="542" width="9.5703125" bestFit="1" customWidth="1"/>
    <col min="543" max="551" width="9.28515625" bestFit="1" customWidth="1"/>
    <col min="552" max="552" width="10.5703125" bestFit="1" customWidth="1"/>
    <col min="553" max="561" width="9.28515625" bestFit="1" customWidth="1"/>
    <col min="562" max="562" width="9.5703125" bestFit="1" customWidth="1"/>
    <col min="563" max="571" width="9.28515625" bestFit="1" customWidth="1"/>
    <col min="572" max="768" width="9.140625" customWidth="1"/>
    <col min="769" max="771" width="10.85546875" customWidth="1"/>
    <col min="772" max="773" width="21" customWidth="1"/>
    <col min="775" max="775" width="10.7109375" bestFit="1" customWidth="1"/>
    <col min="776" max="776" width="12.7109375" bestFit="1" customWidth="1"/>
    <col min="777" max="777" width="10.85546875" bestFit="1" customWidth="1"/>
    <col min="778" max="779" width="11.85546875" bestFit="1" customWidth="1"/>
    <col min="780" max="780" width="10.7109375" bestFit="1" customWidth="1"/>
    <col min="781" max="781" width="9.7109375" bestFit="1" customWidth="1"/>
    <col min="782" max="782" width="10.5703125" bestFit="1" customWidth="1"/>
    <col min="783" max="783" width="9.28515625" bestFit="1" customWidth="1"/>
    <col min="784" max="784" width="9.5703125" bestFit="1" customWidth="1"/>
    <col min="785" max="785" width="9.28515625" bestFit="1" customWidth="1"/>
    <col min="786" max="786" width="9.5703125" bestFit="1" customWidth="1"/>
    <col min="787" max="787" width="9.28515625" bestFit="1" customWidth="1"/>
    <col min="788" max="788" width="9.5703125" bestFit="1" customWidth="1"/>
    <col min="789" max="796" width="9.28515625" bestFit="1" customWidth="1"/>
    <col min="797" max="797" width="11.7109375" customWidth="1"/>
    <col min="798" max="798" width="9.5703125" bestFit="1" customWidth="1"/>
    <col min="799" max="807" width="9.28515625" bestFit="1" customWidth="1"/>
    <col min="808" max="808" width="10.5703125" bestFit="1" customWidth="1"/>
    <col min="809" max="817" width="9.28515625" bestFit="1" customWidth="1"/>
    <col min="818" max="818" width="9.5703125" bestFit="1" customWidth="1"/>
    <col min="819" max="827" width="9.28515625" bestFit="1" customWidth="1"/>
    <col min="828" max="1024" width="9.140625" customWidth="1"/>
    <col min="1025" max="1027" width="10.85546875" customWidth="1"/>
    <col min="1028" max="1029" width="21" customWidth="1"/>
    <col min="1031" max="1031" width="10.7109375" bestFit="1" customWidth="1"/>
    <col min="1032" max="1032" width="12.7109375" bestFit="1" customWidth="1"/>
    <col min="1033" max="1033" width="10.85546875" bestFit="1" customWidth="1"/>
    <col min="1034" max="1035" width="11.85546875" bestFit="1" customWidth="1"/>
    <col min="1036" max="1036" width="10.7109375" bestFit="1" customWidth="1"/>
    <col min="1037" max="1037" width="9.7109375" bestFit="1" customWidth="1"/>
    <col min="1038" max="1038" width="10.5703125" bestFit="1" customWidth="1"/>
    <col min="1039" max="1039" width="9.28515625" bestFit="1" customWidth="1"/>
    <col min="1040" max="1040" width="9.5703125" bestFit="1" customWidth="1"/>
    <col min="1041" max="1041" width="9.28515625" bestFit="1" customWidth="1"/>
    <col min="1042" max="1042" width="9.5703125" bestFit="1" customWidth="1"/>
    <col min="1043" max="1043" width="9.28515625" bestFit="1" customWidth="1"/>
    <col min="1044" max="1044" width="9.5703125" bestFit="1" customWidth="1"/>
    <col min="1045" max="1052" width="9.28515625" bestFit="1" customWidth="1"/>
    <col min="1053" max="1053" width="11.7109375" customWidth="1"/>
    <col min="1054" max="1054" width="9.5703125" bestFit="1" customWidth="1"/>
    <col min="1055" max="1063" width="9.28515625" bestFit="1" customWidth="1"/>
    <col min="1064" max="1064" width="10.5703125" bestFit="1" customWidth="1"/>
    <col min="1065" max="1073" width="9.28515625" bestFit="1" customWidth="1"/>
    <col min="1074" max="1074" width="9.5703125" bestFit="1" customWidth="1"/>
    <col min="1075" max="1083" width="9.28515625" bestFit="1" customWidth="1"/>
    <col min="1084" max="1280" width="9.140625" customWidth="1"/>
    <col min="1281" max="1283" width="10.85546875" customWidth="1"/>
    <col min="1284" max="1285" width="21" customWidth="1"/>
    <col min="1287" max="1287" width="10.7109375" bestFit="1" customWidth="1"/>
    <col min="1288" max="1288" width="12.7109375" bestFit="1" customWidth="1"/>
    <col min="1289" max="1289" width="10.85546875" bestFit="1" customWidth="1"/>
    <col min="1290" max="1291" width="11.85546875" bestFit="1" customWidth="1"/>
    <col min="1292" max="1292" width="10.7109375" bestFit="1" customWidth="1"/>
    <col min="1293" max="1293" width="9.7109375" bestFit="1" customWidth="1"/>
    <col min="1294" max="1294" width="10.5703125" bestFit="1" customWidth="1"/>
    <col min="1295" max="1295" width="9.28515625" bestFit="1" customWidth="1"/>
    <col min="1296" max="1296" width="9.5703125" bestFit="1" customWidth="1"/>
    <col min="1297" max="1297" width="9.28515625" bestFit="1" customWidth="1"/>
    <col min="1298" max="1298" width="9.5703125" bestFit="1" customWidth="1"/>
    <col min="1299" max="1299" width="9.28515625" bestFit="1" customWidth="1"/>
    <col min="1300" max="1300" width="9.5703125" bestFit="1" customWidth="1"/>
    <col min="1301" max="1308" width="9.28515625" bestFit="1" customWidth="1"/>
    <col min="1309" max="1309" width="11.7109375" customWidth="1"/>
    <col min="1310" max="1310" width="9.5703125" bestFit="1" customWidth="1"/>
    <col min="1311" max="1319" width="9.28515625" bestFit="1" customWidth="1"/>
    <col min="1320" max="1320" width="10.5703125" bestFit="1" customWidth="1"/>
    <col min="1321" max="1329" width="9.28515625" bestFit="1" customWidth="1"/>
    <col min="1330" max="1330" width="9.5703125" bestFit="1" customWidth="1"/>
    <col min="1331" max="1339" width="9.28515625" bestFit="1" customWidth="1"/>
    <col min="1340" max="1536" width="9.140625" customWidth="1"/>
    <col min="1537" max="1539" width="10.85546875" customWidth="1"/>
    <col min="1540" max="1541" width="21" customWidth="1"/>
    <col min="1543" max="1543" width="10.7109375" bestFit="1" customWidth="1"/>
    <col min="1544" max="1544" width="12.7109375" bestFit="1" customWidth="1"/>
    <col min="1545" max="1545" width="10.85546875" bestFit="1" customWidth="1"/>
    <col min="1546" max="1547" width="11.85546875" bestFit="1" customWidth="1"/>
    <col min="1548" max="1548" width="10.7109375" bestFit="1" customWidth="1"/>
    <col min="1549" max="1549" width="9.7109375" bestFit="1" customWidth="1"/>
    <col min="1550" max="1550" width="10.5703125" bestFit="1" customWidth="1"/>
    <col min="1551" max="1551" width="9.28515625" bestFit="1" customWidth="1"/>
    <col min="1552" max="1552" width="9.5703125" bestFit="1" customWidth="1"/>
    <col min="1553" max="1553" width="9.28515625" bestFit="1" customWidth="1"/>
    <col min="1554" max="1554" width="9.5703125" bestFit="1" customWidth="1"/>
    <col min="1555" max="1555" width="9.28515625" bestFit="1" customWidth="1"/>
    <col min="1556" max="1556" width="9.5703125" bestFit="1" customWidth="1"/>
    <col min="1557" max="1564" width="9.28515625" bestFit="1" customWidth="1"/>
    <col min="1565" max="1565" width="11.7109375" customWidth="1"/>
    <col min="1566" max="1566" width="9.5703125" bestFit="1" customWidth="1"/>
    <col min="1567" max="1575" width="9.28515625" bestFit="1" customWidth="1"/>
    <col min="1576" max="1576" width="10.5703125" bestFit="1" customWidth="1"/>
    <col min="1577" max="1585" width="9.28515625" bestFit="1" customWidth="1"/>
    <col min="1586" max="1586" width="9.5703125" bestFit="1" customWidth="1"/>
    <col min="1587" max="1595" width="9.28515625" bestFit="1" customWidth="1"/>
    <col min="1596" max="1792" width="9.140625" customWidth="1"/>
    <col min="1793" max="1795" width="10.85546875" customWidth="1"/>
    <col min="1796" max="1797" width="21" customWidth="1"/>
    <col min="1799" max="1799" width="10.7109375" bestFit="1" customWidth="1"/>
    <col min="1800" max="1800" width="12.7109375" bestFit="1" customWidth="1"/>
    <col min="1801" max="1801" width="10.85546875" bestFit="1" customWidth="1"/>
    <col min="1802" max="1803" width="11.85546875" bestFit="1" customWidth="1"/>
    <col min="1804" max="1804" width="10.7109375" bestFit="1" customWidth="1"/>
    <col min="1805" max="1805" width="9.7109375" bestFit="1" customWidth="1"/>
    <col min="1806" max="1806" width="10.5703125" bestFit="1" customWidth="1"/>
    <col min="1807" max="1807" width="9.28515625" bestFit="1" customWidth="1"/>
    <col min="1808" max="1808" width="9.5703125" bestFit="1" customWidth="1"/>
    <col min="1809" max="1809" width="9.28515625" bestFit="1" customWidth="1"/>
    <col min="1810" max="1810" width="9.5703125" bestFit="1" customWidth="1"/>
    <col min="1811" max="1811" width="9.28515625" bestFit="1" customWidth="1"/>
    <col min="1812" max="1812" width="9.5703125" bestFit="1" customWidth="1"/>
    <col min="1813" max="1820" width="9.28515625" bestFit="1" customWidth="1"/>
    <col min="1821" max="1821" width="11.7109375" customWidth="1"/>
    <col min="1822" max="1822" width="9.5703125" bestFit="1" customWidth="1"/>
    <col min="1823" max="1831" width="9.28515625" bestFit="1" customWidth="1"/>
    <col min="1832" max="1832" width="10.5703125" bestFit="1" customWidth="1"/>
    <col min="1833" max="1841" width="9.28515625" bestFit="1" customWidth="1"/>
    <col min="1842" max="1842" width="9.5703125" bestFit="1" customWidth="1"/>
    <col min="1843" max="1851" width="9.28515625" bestFit="1" customWidth="1"/>
    <col min="1852" max="2048" width="9.140625" customWidth="1"/>
    <col min="2049" max="2051" width="10.85546875" customWidth="1"/>
    <col min="2052" max="2053" width="21" customWidth="1"/>
    <col min="2055" max="2055" width="10.7109375" bestFit="1" customWidth="1"/>
    <col min="2056" max="2056" width="12.7109375" bestFit="1" customWidth="1"/>
    <col min="2057" max="2057" width="10.85546875" bestFit="1" customWidth="1"/>
    <col min="2058" max="2059" width="11.85546875" bestFit="1" customWidth="1"/>
    <col min="2060" max="2060" width="10.7109375" bestFit="1" customWidth="1"/>
    <col min="2061" max="2061" width="9.7109375" bestFit="1" customWidth="1"/>
    <col min="2062" max="2062" width="10.5703125" bestFit="1" customWidth="1"/>
    <col min="2063" max="2063" width="9.28515625" bestFit="1" customWidth="1"/>
    <col min="2064" max="2064" width="9.5703125" bestFit="1" customWidth="1"/>
    <col min="2065" max="2065" width="9.28515625" bestFit="1" customWidth="1"/>
    <col min="2066" max="2066" width="9.5703125" bestFit="1" customWidth="1"/>
    <col min="2067" max="2067" width="9.28515625" bestFit="1" customWidth="1"/>
    <col min="2068" max="2068" width="9.5703125" bestFit="1" customWidth="1"/>
    <col min="2069" max="2076" width="9.28515625" bestFit="1" customWidth="1"/>
    <col min="2077" max="2077" width="11.7109375" customWidth="1"/>
    <col min="2078" max="2078" width="9.5703125" bestFit="1" customWidth="1"/>
    <col min="2079" max="2087" width="9.28515625" bestFit="1" customWidth="1"/>
    <col min="2088" max="2088" width="10.5703125" bestFit="1" customWidth="1"/>
    <col min="2089" max="2097" width="9.28515625" bestFit="1" customWidth="1"/>
    <col min="2098" max="2098" width="9.5703125" bestFit="1" customWidth="1"/>
    <col min="2099" max="2107" width="9.28515625" bestFit="1" customWidth="1"/>
    <col min="2108" max="2304" width="9.140625" customWidth="1"/>
    <col min="2305" max="2307" width="10.85546875" customWidth="1"/>
    <col min="2308" max="2309" width="21" customWidth="1"/>
    <col min="2311" max="2311" width="10.7109375" bestFit="1" customWidth="1"/>
    <col min="2312" max="2312" width="12.7109375" bestFit="1" customWidth="1"/>
    <col min="2313" max="2313" width="10.85546875" bestFit="1" customWidth="1"/>
    <col min="2314" max="2315" width="11.85546875" bestFit="1" customWidth="1"/>
    <col min="2316" max="2316" width="10.7109375" bestFit="1" customWidth="1"/>
    <col min="2317" max="2317" width="9.7109375" bestFit="1" customWidth="1"/>
    <col min="2318" max="2318" width="10.5703125" bestFit="1" customWidth="1"/>
    <col min="2319" max="2319" width="9.28515625" bestFit="1" customWidth="1"/>
    <col min="2320" max="2320" width="9.5703125" bestFit="1" customWidth="1"/>
    <col min="2321" max="2321" width="9.28515625" bestFit="1" customWidth="1"/>
    <col min="2322" max="2322" width="9.5703125" bestFit="1" customWidth="1"/>
    <col min="2323" max="2323" width="9.28515625" bestFit="1" customWidth="1"/>
    <col min="2324" max="2324" width="9.5703125" bestFit="1" customWidth="1"/>
    <col min="2325" max="2332" width="9.28515625" bestFit="1" customWidth="1"/>
    <col min="2333" max="2333" width="11.7109375" customWidth="1"/>
    <col min="2334" max="2334" width="9.5703125" bestFit="1" customWidth="1"/>
    <col min="2335" max="2343" width="9.28515625" bestFit="1" customWidth="1"/>
    <col min="2344" max="2344" width="10.5703125" bestFit="1" customWidth="1"/>
    <col min="2345" max="2353" width="9.28515625" bestFit="1" customWidth="1"/>
    <col min="2354" max="2354" width="9.5703125" bestFit="1" customWidth="1"/>
    <col min="2355" max="2363" width="9.28515625" bestFit="1" customWidth="1"/>
    <col min="2364" max="2560" width="9.140625" customWidth="1"/>
    <col min="2561" max="2563" width="10.85546875" customWidth="1"/>
    <col min="2564" max="2565" width="21" customWidth="1"/>
    <col min="2567" max="2567" width="10.7109375" bestFit="1" customWidth="1"/>
    <col min="2568" max="2568" width="12.7109375" bestFit="1" customWidth="1"/>
    <col min="2569" max="2569" width="10.85546875" bestFit="1" customWidth="1"/>
    <col min="2570" max="2571" width="11.85546875" bestFit="1" customWidth="1"/>
    <col min="2572" max="2572" width="10.7109375" bestFit="1" customWidth="1"/>
    <col min="2573" max="2573" width="9.7109375" bestFit="1" customWidth="1"/>
    <col min="2574" max="2574" width="10.5703125" bestFit="1" customWidth="1"/>
    <col min="2575" max="2575" width="9.28515625" bestFit="1" customWidth="1"/>
    <col min="2576" max="2576" width="9.5703125" bestFit="1" customWidth="1"/>
    <col min="2577" max="2577" width="9.28515625" bestFit="1" customWidth="1"/>
    <col min="2578" max="2578" width="9.5703125" bestFit="1" customWidth="1"/>
    <col min="2579" max="2579" width="9.28515625" bestFit="1" customWidth="1"/>
    <col min="2580" max="2580" width="9.5703125" bestFit="1" customWidth="1"/>
    <col min="2581" max="2588" width="9.28515625" bestFit="1" customWidth="1"/>
    <col min="2589" max="2589" width="11.7109375" customWidth="1"/>
    <col min="2590" max="2590" width="9.5703125" bestFit="1" customWidth="1"/>
    <col min="2591" max="2599" width="9.28515625" bestFit="1" customWidth="1"/>
    <col min="2600" max="2600" width="10.5703125" bestFit="1" customWidth="1"/>
    <col min="2601" max="2609" width="9.28515625" bestFit="1" customWidth="1"/>
    <col min="2610" max="2610" width="9.5703125" bestFit="1" customWidth="1"/>
    <col min="2611" max="2619" width="9.28515625" bestFit="1" customWidth="1"/>
    <col min="2620" max="2816" width="9.140625" customWidth="1"/>
    <col min="2817" max="2819" width="10.85546875" customWidth="1"/>
    <col min="2820" max="2821" width="21" customWidth="1"/>
    <col min="2823" max="2823" width="10.7109375" bestFit="1" customWidth="1"/>
    <col min="2824" max="2824" width="12.7109375" bestFit="1" customWidth="1"/>
    <col min="2825" max="2825" width="10.85546875" bestFit="1" customWidth="1"/>
    <col min="2826" max="2827" width="11.85546875" bestFit="1" customWidth="1"/>
    <col min="2828" max="2828" width="10.7109375" bestFit="1" customWidth="1"/>
    <col min="2829" max="2829" width="9.7109375" bestFit="1" customWidth="1"/>
    <col min="2830" max="2830" width="10.5703125" bestFit="1" customWidth="1"/>
    <col min="2831" max="2831" width="9.28515625" bestFit="1" customWidth="1"/>
    <col min="2832" max="2832" width="9.5703125" bestFit="1" customWidth="1"/>
    <col min="2833" max="2833" width="9.28515625" bestFit="1" customWidth="1"/>
    <col min="2834" max="2834" width="9.5703125" bestFit="1" customWidth="1"/>
    <col min="2835" max="2835" width="9.28515625" bestFit="1" customWidth="1"/>
    <col min="2836" max="2836" width="9.5703125" bestFit="1" customWidth="1"/>
    <col min="2837" max="2844" width="9.28515625" bestFit="1" customWidth="1"/>
    <col min="2845" max="2845" width="11.7109375" customWidth="1"/>
    <col min="2846" max="2846" width="9.5703125" bestFit="1" customWidth="1"/>
    <col min="2847" max="2855" width="9.28515625" bestFit="1" customWidth="1"/>
    <col min="2856" max="2856" width="10.5703125" bestFit="1" customWidth="1"/>
    <col min="2857" max="2865" width="9.28515625" bestFit="1" customWidth="1"/>
    <col min="2866" max="2866" width="9.5703125" bestFit="1" customWidth="1"/>
    <col min="2867" max="2875" width="9.28515625" bestFit="1" customWidth="1"/>
    <col min="2876" max="3072" width="9.140625" customWidth="1"/>
    <col min="3073" max="3075" width="10.85546875" customWidth="1"/>
    <col min="3076" max="3077" width="21" customWidth="1"/>
    <col min="3079" max="3079" width="10.7109375" bestFit="1" customWidth="1"/>
    <col min="3080" max="3080" width="12.7109375" bestFit="1" customWidth="1"/>
    <col min="3081" max="3081" width="10.85546875" bestFit="1" customWidth="1"/>
    <col min="3082" max="3083" width="11.85546875" bestFit="1" customWidth="1"/>
    <col min="3084" max="3084" width="10.7109375" bestFit="1" customWidth="1"/>
    <col min="3085" max="3085" width="9.7109375" bestFit="1" customWidth="1"/>
    <col min="3086" max="3086" width="10.5703125" bestFit="1" customWidth="1"/>
    <col min="3087" max="3087" width="9.28515625" bestFit="1" customWidth="1"/>
    <col min="3088" max="3088" width="9.5703125" bestFit="1" customWidth="1"/>
    <col min="3089" max="3089" width="9.28515625" bestFit="1" customWidth="1"/>
    <col min="3090" max="3090" width="9.5703125" bestFit="1" customWidth="1"/>
    <col min="3091" max="3091" width="9.28515625" bestFit="1" customWidth="1"/>
    <col min="3092" max="3092" width="9.5703125" bestFit="1" customWidth="1"/>
    <col min="3093" max="3100" width="9.28515625" bestFit="1" customWidth="1"/>
    <col min="3101" max="3101" width="11.7109375" customWidth="1"/>
    <col min="3102" max="3102" width="9.5703125" bestFit="1" customWidth="1"/>
    <col min="3103" max="3111" width="9.28515625" bestFit="1" customWidth="1"/>
    <col min="3112" max="3112" width="10.5703125" bestFit="1" customWidth="1"/>
    <col min="3113" max="3121" width="9.28515625" bestFit="1" customWidth="1"/>
    <col min="3122" max="3122" width="9.5703125" bestFit="1" customWidth="1"/>
    <col min="3123" max="3131" width="9.28515625" bestFit="1" customWidth="1"/>
    <col min="3132" max="3328" width="9.140625" customWidth="1"/>
    <col min="3329" max="3331" width="10.85546875" customWidth="1"/>
    <col min="3332" max="3333" width="21" customWidth="1"/>
    <col min="3335" max="3335" width="10.7109375" bestFit="1" customWidth="1"/>
    <col min="3336" max="3336" width="12.7109375" bestFit="1" customWidth="1"/>
    <col min="3337" max="3337" width="10.85546875" bestFit="1" customWidth="1"/>
    <col min="3338" max="3339" width="11.85546875" bestFit="1" customWidth="1"/>
    <col min="3340" max="3340" width="10.7109375" bestFit="1" customWidth="1"/>
    <col min="3341" max="3341" width="9.7109375" bestFit="1" customWidth="1"/>
    <col min="3342" max="3342" width="10.5703125" bestFit="1" customWidth="1"/>
    <col min="3343" max="3343" width="9.28515625" bestFit="1" customWidth="1"/>
    <col min="3344" max="3344" width="9.5703125" bestFit="1" customWidth="1"/>
    <col min="3345" max="3345" width="9.28515625" bestFit="1" customWidth="1"/>
    <col min="3346" max="3346" width="9.5703125" bestFit="1" customWidth="1"/>
    <col min="3347" max="3347" width="9.28515625" bestFit="1" customWidth="1"/>
    <col min="3348" max="3348" width="9.5703125" bestFit="1" customWidth="1"/>
    <col min="3349" max="3356" width="9.28515625" bestFit="1" customWidth="1"/>
    <col min="3357" max="3357" width="11.7109375" customWidth="1"/>
    <col min="3358" max="3358" width="9.5703125" bestFit="1" customWidth="1"/>
    <col min="3359" max="3367" width="9.28515625" bestFit="1" customWidth="1"/>
    <col min="3368" max="3368" width="10.5703125" bestFit="1" customWidth="1"/>
    <col min="3369" max="3377" width="9.28515625" bestFit="1" customWidth="1"/>
    <col min="3378" max="3378" width="9.5703125" bestFit="1" customWidth="1"/>
    <col min="3379" max="3387" width="9.28515625" bestFit="1" customWidth="1"/>
    <col min="3388" max="3584" width="9.140625" customWidth="1"/>
    <col min="3585" max="3587" width="10.85546875" customWidth="1"/>
    <col min="3588" max="3589" width="21" customWidth="1"/>
    <col min="3591" max="3591" width="10.7109375" bestFit="1" customWidth="1"/>
    <col min="3592" max="3592" width="12.7109375" bestFit="1" customWidth="1"/>
    <col min="3593" max="3593" width="10.85546875" bestFit="1" customWidth="1"/>
    <col min="3594" max="3595" width="11.85546875" bestFit="1" customWidth="1"/>
    <col min="3596" max="3596" width="10.7109375" bestFit="1" customWidth="1"/>
    <col min="3597" max="3597" width="9.7109375" bestFit="1" customWidth="1"/>
    <col min="3598" max="3598" width="10.5703125" bestFit="1" customWidth="1"/>
    <col min="3599" max="3599" width="9.28515625" bestFit="1" customWidth="1"/>
    <col min="3600" max="3600" width="9.5703125" bestFit="1" customWidth="1"/>
    <col min="3601" max="3601" width="9.28515625" bestFit="1" customWidth="1"/>
    <col min="3602" max="3602" width="9.5703125" bestFit="1" customWidth="1"/>
    <col min="3603" max="3603" width="9.28515625" bestFit="1" customWidth="1"/>
    <col min="3604" max="3604" width="9.5703125" bestFit="1" customWidth="1"/>
    <col min="3605" max="3612" width="9.28515625" bestFit="1" customWidth="1"/>
    <col min="3613" max="3613" width="11.7109375" customWidth="1"/>
    <col min="3614" max="3614" width="9.5703125" bestFit="1" customWidth="1"/>
    <col min="3615" max="3623" width="9.28515625" bestFit="1" customWidth="1"/>
    <col min="3624" max="3624" width="10.5703125" bestFit="1" customWidth="1"/>
    <col min="3625" max="3633" width="9.28515625" bestFit="1" customWidth="1"/>
    <col min="3634" max="3634" width="9.5703125" bestFit="1" customWidth="1"/>
    <col min="3635" max="3643" width="9.28515625" bestFit="1" customWidth="1"/>
    <col min="3644" max="3840" width="9.140625" customWidth="1"/>
    <col min="3841" max="3843" width="10.85546875" customWidth="1"/>
    <col min="3844" max="3845" width="21" customWidth="1"/>
    <col min="3847" max="3847" width="10.7109375" bestFit="1" customWidth="1"/>
    <col min="3848" max="3848" width="12.7109375" bestFit="1" customWidth="1"/>
    <col min="3849" max="3849" width="10.85546875" bestFit="1" customWidth="1"/>
    <col min="3850" max="3851" width="11.85546875" bestFit="1" customWidth="1"/>
    <col min="3852" max="3852" width="10.7109375" bestFit="1" customWidth="1"/>
    <col min="3853" max="3853" width="9.7109375" bestFit="1" customWidth="1"/>
    <col min="3854" max="3854" width="10.5703125" bestFit="1" customWidth="1"/>
    <col min="3855" max="3855" width="9.28515625" bestFit="1" customWidth="1"/>
    <col min="3856" max="3856" width="9.5703125" bestFit="1" customWidth="1"/>
    <col min="3857" max="3857" width="9.28515625" bestFit="1" customWidth="1"/>
    <col min="3858" max="3858" width="9.5703125" bestFit="1" customWidth="1"/>
    <col min="3859" max="3859" width="9.28515625" bestFit="1" customWidth="1"/>
    <col min="3860" max="3860" width="9.5703125" bestFit="1" customWidth="1"/>
    <col min="3861" max="3868" width="9.28515625" bestFit="1" customWidth="1"/>
    <col min="3869" max="3869" width="11.7109375" customWidth="1"/>
    <col min="3870" max="3870" width="9.5703125" bestFit="1" customWidth="1"/>
    <col min="3871" max="3879" width="9.28515625" bestFit="1" customWidth="1"/>
    <col min="3880" max="3880" width="10.5703125" bestFit="1" customWidth="1"/>
    <col min="3881" max="3889" width="9.28515625" bestFit="1" customWidth="1"/>
    <col min="3890" max="3890" width="9.5703125" bestFit="1" customWidth="1"/>
    <col min="3891" max="3899" width="9.28515625" bestFit="1" customWidth="1"/>
    <col min="3900" max="4096" width="9.140625" customWidth="1"/>
    <col min="4097" max="4099" width="10.85546875" customWidth="1"/>
    <col min="4100" max="4101" width="21" customWidth="1"/>
    <col min="4103" max="4103" width="10.7109375" bestFit="1" customWidth="1"/>
    <col min="4104" max="4104" width="12.7109375" bestFit="1" customWidth="1"/>
    <col min="4105" max="4105" width="10.85546875" bestFit="1" customWidth="1"/>
    <col min="4106" max="4107" width="11.85546875" bestFit="1" customWidth="1"/>
    <col min="4108" max="4108" width="10.7109375" bestFit="1" customWidth="1"/>
    <col min="4109" max="4109" width="9.7109375" bestFit="1" customWidth="1"/>
    <col min="4110" max="4110" width="10.5703125" bestFit="1" customWidth="1"/>
    <col min="4111" max="4111" width="9.28515625" bestFit="1" customWidth="1"/>
    <col min="4112" max="4112" width="9.5703125" bestFit="1" customWidth="1"/>
    <col min="4113" max="4113" width="9.28515625" bestFit="1" customWidth="1"/>
    <col min="4114" max="4114" width="9.5703125" bestFit="1" customWidth="1"/>
    <col min="4115" max="4115" width="9.28515625" bestFit="1" customWidth="1"/>
    <col min="4116" max="4116" width="9.5703125" bestFit="1" customWidth="1"/>
    <col min="4117" max="4124" width="9.28515625" bestFit="1" customWidth="1"/>
    <col min="4125" max="4125" width="11.7109375" customWidth="1"/>
    <col min="4126" max="4126" width="9.5703125" bestFit="1" customWidth="1"/>
    <col min="4127" max="4135" width="9.28515625" bestFit="1" customWidth="1"/>
    <col min="4136" max="4136" width="10.5703125" bestFit="1" customWidth="1"/>
    <col min="4137" max="4145" width="9.28515625" bestFit="1" customWidth="1"/>
    <col min="4146" max="4146" width="9.5703125" bestFit="1" customWidth="1"/>
    <col min="4147" max="4155" width="9.28515625" bestFit="1" customWidth="1"/>
    <col min="4156" max="4352" width="9.140625" customWidth="1"/>
    <col min="4353" max="4355" width="10.85546875" customWidth="1"/>
    <col min="4356" max="4357" width="21" customWidth="1"/>
    <col min="4359" max="4359" width="10.7109375" bestFit="1" customWidth="1"/>
    <col min="4360" max="4360" width="12.7109375" bestFit="1" customWidth="1"/>
    <col min="4361" max="4361" width="10.85546875" bestFit="1" customWidth="1"/>
    <col min="4362" max="4363" width="11.85546875" bestFit="1" customWidth="1"/>
    <col min="4364" max="4364" width="10.7109375" bestFit="1" customWidth="1"/>
    <col min="4365" max="4365" width="9.7109375" bestFit="1" customWidth="1"/>
    <col min="4366" max="4366" width="10.5703125" bestFit="1" customWidth="1"/>
    <col min="4367" max="4367" width="9.28515625" bestFit="1" customWidth="1"/>
    <col min="4368" max="4368" width="9.5703125" bestFit="1" customWidth="1"/>
    <col min="4369" max="4369" width="9.28515625" bestFit="1" customWidth="1"/>
    <col min="4370" max="4370" width="9.5703125" bestFit="1" customWidth="1"/>
    <col min="4371" max="4371" width="9.28515625" bestFit="1" customWidth="1"/>
    <col min="4372" max="4372" width="9.5703125" bestFit="1" customWidth="1"/>
    <col min="4373" max="4380" width="9.28515625" bestFit="1" customWidth="1"/>
    <col min="4381" max="4381" width="11.7109375" customWidth="1"/>
    <col min="4382" max="4382" width="9.5703125" bestFit="1" customWidth="1"/>
    <col min="4383" max="4391" width="9.28515625" bestFit="1" customWidth="1"/>
    <col min="4392" max="4392" width="10.5703125" bestFit="1" customWidth="1"/>
    <col min="4393" max="4401" width="9.28515625" bestFit="1" customWidth="1"/>
    <col min="4402" max="4402" width="9.5703125" bestFit="1" customWidth="1"/>
    <col min="4403" max="4411" width="9.28515625" bestFit="1" customWidth="1"/>
    <col min="4412" max="4608" width="9.140625" customWidth="1"/>
    <col min="4609" max="4611" width="10.85546875" customWidth="1"/>
    <col min="4612" max="4613" width="21" customWidth="1"/>
    <col min="4615" max="4615" width="10.7109375" bestFit="1" customWidth="1"/>
    <col min="4616" max="4616" width="12.7109375" bestFit="1" customWidth="1"/>
    <col min="4617" max="4617" width="10.85546875" bestFit="1" customWidth="1"/>
    <col min="4618" max="4619" width="11.85546875" bestFit="1" customWidth="1"/>
    <col min="4620" max="4620" width="10.7109375" bestFit="1" customWidth="1"/>
    <col min="4621" max="4621" width="9.7109375" bestFit="1" customWidth="1"/>
    <col min="4622" max="4622" width="10.5703125" bestFit="1" customWidth="1"/>
    <col min="4623" max="4623" width="9.28515625" bestFit="1" customWidth="1"/>
    <col min="4624" max="4624" width="9.5703125" bestFit="1" customWidth="1"/>
    <col min="4625" max="4625" width="9.28515625" bestFit="1" customWidth="1"/>
    <col min="4626" max="4626" width="9.5703125" bestFit="1" customWidth="1"/>
    <col min="4627" max="4627" width="9.28515625" bestFit="1" customWidth="1"/>
    <col min="4628" max="4628" width="9.5703125" bestFit="1" customWidth="1"/>
    <col min="4629" max="4636" width="9.28515625" bestFit="1" customWidth="1"/>
    <col min="4637" max="4637" width="11.7109375" customWidth="1"/>
    <col min="4638" max="4638" width="9.5703125" bestFit="1" customWidth="1"/>
    <col min="4639" max="4647" width="9.28515625" bestFit="1" customWidth="1"/>
    <col min="4648" max="4648" width="10.5703125" bestFit="1" customWidth="1"/>
    <col min="4649" max="4657" width="9.28515625" bestFit="1" customWidth="1"/>
    <col min="4658" max="4658" width="9.5703125" bestFit="1" customWidth="1"/>
    <col min="4659" max="4667" width="9.28515625" bestFit="1" customWidth="1"/>
    <col min="4668" max="4864" width="9.140625" customWidth="1"/>
    <col min="4865" max="4867" width="10.85546875" customWidth="1"/>
    <col min="4868" max="4869" width="21" customWidth="1"/>
    <col min="4871" max="4871" width="10.7109375" bestFit="1" customWidth="1"/>
    <col min="4872" max="4872" width="12.7109375" bestFit="1" customWidth="1"/>
    <col min="4873" max="4873" width="10.85546875" bestFit="1" customWidth="1"/>
    <col min="4874" max="4875" width="11.85546875" bestFit="1" customWidth="1"/>
    <col min="4876" max="4876" width="10.7109375" bestFit="1" customWidth="1"/>
    <col min="4877" max="4877" width="9.7109375" bestFit="1" customWidth="1"/>
    <col min="4878" max="4878" width="10.5703125" bestFit="1" customWidth="1"/>
    <col min="4879" max="4879" width="9.28515625" bestFit="1" customWidth="1"/>
    <col min="4880" max="4880" width="9.5703125" bestFit="1" customWidth="1"/>
    <col min="4881" max="4881" width="9.28515625" bestFit="1" customWidth="1"/>
    <col min="4882" max="4882" width="9.5703125" bestFit="1" customWidth="1"/>
    <col min="4883" max="4883" width="9.28515625" bestFit="1" customWidth="1"/>
    <col min="4884" max="4884" width="9.5703125" bestFit="1" customWidth="1"/>
    <col min="4885" max="4892" width="9.28515625" bestFit="1" customWidth="1"/>
    <col min="4893" max="4893" width="11.7109375" customWidth="1"/>
    <col min="4894" max="4894" width="9.5703125" bestFit="1" customWidth="1"/>
    <col min="4895" max="4903" width="9.28515625" bestFit="1" customWidth="1"/>
    <col min="4904" max="4904" width="10.5703125" bestFit="1" customWidth="1"/>
    <col min="4905" max="4913" width="9.28515625" bestFit="1" customWidth="1"/>
    <col min="4914" max="4914" width="9.5703125" bestFit="1" customWidth="1"/>
    <col min="4915" max="4923" width="9.28515625" bestFit="1" customWidth="1"/>
    <col min="4924" max="5120" width="9.140625" customWidth="1"/>
    <col min="5121" max="5123" width="10.85546875" customWidth="1"/>
    <col min="5124" max="5125" width="21" customWidth="1"/>
    <col min="5127" max="5127" width="10.7109375" bestFit="1" customWidth="1"/>
    <col min="5128" max="5128" width="12.7109375" bestFit="1" customWidth="1"/>
    <col min="5129" max="5129" width="10.85546875" bestFit="1" customWidth="1"/>
    <col min="5130" max="5131" width="11.85546875" bestFit="1" customWidth="1"/>
    <col min="5132" max="5132" width="10.7109375" bestFit="1" customWidth="1"/>
    <col min="5133" max="5133" width="9.7109375" bestFit="1" customWidth="1"/>
    <col min="5134" max="5134" width="10.5703125" bestFit="1" customWidth="1"/>
    <col min="5135" max="5135" width="9.28515625" bestFit="1" customWidth="1"/>
    <col min="5136" max="5136" width="9.5703125" bestFit="1" customWidth="1"/>
    <col min="5137" max="5137" width="9.28515625" bestFit="1" customWidth="1"/>
    <col min="5138" max="5138" width="9.5703125" bestFit="1" customWidth="1"/>
    <col min="5139" max="5139" width="9.28515625" bestFit="1" customWidth="1"/>
    <col min="5140" max="5140" width="9.5703125" bestFit="1" customWidth="1"/>
    <col min="5141" max="5148" width="9.28515625" bestFit="1" customWidth="1"/>
    <col min="5149" max="5149" width="11.7109375" customWidth="1"/>
    <col min="5150" max="5150" width="9.5703125" bestFit="1" customWidth="1"/>
    <col min="5151" max="5159" width="9.28515625" bestFit="1" customWidth="1"/>
    <col min="5160" max="5160" width="10.5703125" bestFit="1" customWidth="1"/>
    <col min="5161" max="5169" width="9.28515625" bestFit="1" customWidth="1"/>
    <col min="5170" max="5170" width="9.5703125" bestFit="1" customWidth="1"/>
    <col min="5171" max="5179" width="9.28515625" bestFit="1" customWidth="1"/>
    <col min="5180" max="5376" width="9.140625" customWidth="1"/>
    <col min="5377" max="5379" width="10.85546875" customWidth="1"/>
    <col min="5380" max="5381" width="21" customWidth="1"/>
    <col min="5383" max="5383" width="10.7109375" bestFit="1" customWidth="1"/>
    <col min="5384" max="5384" width="12.7109375" bestFit="1" customWidth="1"/>
    <col min="5385" max="5385" width="10.85546875" bestFit="1" customWidth="1"/>
    <col min="5386" max="5387" width="11.85546875" bestFit="1" customWidth="1"/>
    <col min="5388" max="5388" width="10.7109375" bestFit="1" customWidth="1"/>
    <col min="5389" max="5389" width="9.7109375" bestFit="1" customWidth="1"/>
    <col min="5390" max="5390" width="10.5703125" bestFit="1" customWidth="1"/>
    <col min="5391" max="5391" width="9.28515625" bestFit="1" customWidth="1"/>
    <col min="5392" max="5392" width="9.5703125" bestFit="1" customWidth="1"/>
    <col min="5393" max="5393" width="9.28515625" bestFit="1" customWidth="1"/>
    <col min="5394" max="5394" width="9.5703125" bestFit="1" customWidth="1"/>
    <col min="5395" max="5395" width="9.28515625" bestFit="1" customWidth="1"/>
    <col min="5396" max="5396" width="9.5703125" bestFit="1" customWidth="1"/>
    <col min="5397" max="5404" width="9.28515625" bestFit="1" customWidth="1"/>
    <col min="5405" max="5405" width="11.7109375" customWidth="1"/>
    <col min="5406" max="5406" width="9.5703125" bestFit="1" customWidth="1"/>
    <col min="5407" max="5415" width="9.28515625" bestFit="1" customWidth="1"/>
    <col min="5416" max="5416" width="10.5703125" bestFit="1" customWidth="1"/>
    <col min="5417" max="5425" width="9.28515625" bestFit="1" customWidth="1"/>
    <col min="5426" max="5426" width="9.5703125" bestFit="1" customWidth="1"/>
    <col min="5427" max="5435" width="9.28515625" bestFit="1" customWidth="1"/>
    <col min="5436" max="5632" width="9.140625" customWidth="1"/>
    <col min="5633" max="5635" width="10.85546875" customWidth="1"/>
    <col min="5636" max="5637" width="21" customWidth="1"/>
    <col min="5639" max="5639" width="10.7109375" bestFit="1" customWidth="1"/>
    <col min="5640" max="5640" width="12.7109375" bestFit="1" customWidth="1"/>
    <col min="5641" max="5641" width="10.85546875" bestFit="1" customWidth="1"/>
    <col min="5642" max="5643" width="11.85546875" bestFit="1" customWidth="1"/>
    <col min="5644" max="5644" width="10.7109375" bestFit="1" customWidth="1"/>
    <col min="5645" max="5645" width="9.7109375" bestFit="1" customWidth="1"/>
    <col min="5646" max="5646" width="10.5703125" bestFit="1" customWidth="1"/>
    <col min="5647" max="5647" width="9.28515625" bestFit="1" customWidth="1"/>
    <col min="5648" max="5648" width="9.5703125" bestFit="1" customWidth="1"/>
    <col min="5649" max="5649" width="9.28515625" bestFit="1" customWidth="1"/>
    <col min="5650" max="5650" width="9.5703125" bestFit="1" customWidth="1"/>
    <col min="5651" max="5651" width="9.28515625" bestFit="1" customWidth="1"/>
    <col min="5652" max="5652" width="9.5703125" bestFit="1" customWidth="1"/>
    <col min="5653" max="5660" width="9.28515625" bestFit="1" customWidth="1"/>
    <col min="5661" max="5661" width="11.7109375" customWidth="1"/>
    <col min="5662" max="5662" width="9.5703125" bestFit="1" customWidth="1"/>
    <col min="5663" max="5671" width="9.28515625" bestFit="1" customWidth="1"/>
    <col min="5672" max="5672" width="10.5703125" bestFit="1" customWidth="1"/>
    <col min="5673" max="5681" width="9.28515625" bestFit="1" customWidth="1"/>
    <col min="5682" max="5682" width="9.5703125" bestFit="1" customWidth="1"/>
    <col min="5683" max="5691" width="9.28515625" bestFit="1" customWidth="1"/>
    <col min="5692" max="5888" width="9.140625" customWidth="1"/>
    <col min="5889" max="5891" width="10.85546875" customWidth="1"/>
    <col min="5892" max="5893" width="21" customWidth="1"/>
    <col min="5895" max="5895" width="10.7109375" bestFit="1" customWidth="1"/>
    <col min="5896" max="5896" width="12.7109375" bestFit="1" customWidth="1"/>
    <col min="5897" max="5897" width="10.85546875" bestFit="1" customWidth="1"/>
    <col min="5898" max="5899" width="11.85546875" bestFit="1" customWidth="1"/>
    <col min="5900" max="5900" width="10.7109375" bestFit="1" customWidth="1"/>
    <col min="5901" max="5901" width="9.7109375" bestFit="1" customWidth="1"/>
    <col min="5902" max="5902" width="10.5703125" bestFit="1" customWidth="1"/>
    <col min="5903" max="5903" width="9.28515625" bestFit="1" customWidth="1"/>
    <col min="5904" max="5904" width="9.5703125" bestFit="1" customWidth="1"/>
    <col min="5905" max="5905" width="9.28515625" bestFit="1" customWidth="1"/>
    <col min="5906" max="5906" width="9.5703125" bestFit="1" customWidth="1"/>
    <col min="5907" max="5907" width="9.28515625" bestFit="1" customWidth="1"/>
    <col min="5908" max="5908" width="9.5703125" bestFit="1" customWidth="1"/>
    <col min="5909" max="5916" width="9.28515625" bestFit="1" customWidth="1"/>
    <col min="5917" max="5917" width="11.7109375" customWidth="1"/>
    <col min="5918" max="5918" width="9.5703125" bestFit="1" customWidth="1"/>
    <col min="5919" max="5927" width="9.28515625" bestFit="1" customWidth="1"/>
    <col min="5928" max="5928" width="10.5703125" bestFit="1" customWidth="1"/>
    <col min="5929" max="5937" width="9.28515625" bestFit="1" customWidth="1"/>
    <col min="5938" max="5938" width="9.5703125" bestFit="1" customWidth="1"/>
    <col min="5939" max="5947" width="9.28515625" bestFit="1" customWidth="1"/>
    <col min="5948" max="6144" width="9.140625" customWidth="1"/>
    <col min="6145" max="6147" width="10.85546875" customWidth="1"/>
    <col min="6148" max="6149" width="21" customWidth="1"/>
    <col min="6151" max="6151" width="10.7109375" bestFit="1" customWidth="1"/>
    <col min="6152" max="6152" width="12.7109375" bestFit="1" customWidth="1"/>
    <col min="6153" max="6153" width="10.85546875" bestFit="1" customWidth="1"/>
    <col min="6154" max="6155" width="11.85546875" bestFit="1" customWidth="1"/>
    <col min="6156" max="6156" width="10.7109375" bestFit="1" customWidth="1"/>
    <col min="6157" max="6157" width="9.7109375" bestFit="1" customWidth="1"/>
    <col min="6158" max="6158" width="10.5703125" bestFit="1" customWidth="1"/>
    <col min="6159" max="6159" width="9.28515625" bestFit="1" customWidth="1"/>
    <col min="6160" max="6160" width="9.5703125" bestFit="1" customWidth="1"/>
    <col min="6161" max="6161" width="9.28515625" bestFit="1" customWidth="1"/>
    <col min="6162" max="6162" width="9.5703125" bestFit="1" customWidth="1"/>
    <col min="6163" max="6163" width="9.28515625" bestFit="1" customWidth="1"/>
    <col min="6164" max="6164" width="9.5703125" bestFit="1" customWidth="1"/>
    <col min="6165" max="6172" width="9.28515625" bestFit="1" customWidth="1"/>
    <col min="6173" max="6173" width="11.7109375" customWidth="1"/>
    <col min="6174" max="6174" width="9.5703125" bestFit="1" customWidth="1"/>
    <col min="6175" max="6183" width="9.28515625" bestFit="1" customWidth="1"/>
    <col min="6184" max="6184" width="10.5703125" bestFit="1" customWidth="1"/>
    <col min="6185" max="6193" width="9.28515625" bestFit="1" customWidth="1"/>
    <col min="6194" max="6194" width="9.5703125" bestFit="1" customWidth="1"/>
    <col min="6195" max="6203" width="9.28515625" bestFit="1" customWidth="1"/>
    <col min="6204" max="6400" width="9.140625" customWidth="1"/>
    <col min="6401" max="6403" width="10.85546875" customWidth="1"/>
    <col min="6404" max="6405" width="21" customWidth="1"/>
    <col min="6407" max="6407" width="10.7109375" bestFit="1" customWidth="1"/>
    <col min="6408" max="6408" width="12.7109375" bestFit="1" customWidth="1"/>
    <col min="6409" max="6409" width="10.85546875" bestFit="1" customWidth="1"/>
    <col min="6410" max="6411" width="11.85546875" bestFit="1" customWidth="1"/>
    <col min="6412" max="6412" width="10.7109375" bestFit="1" customWidth="1"/>
    <col min="6413" max="6413" width="9.7109375" bestFit="1" customWidth="1"/>
    <col min="6414" max="6414" width="10.5703125" bestFit="1" customWidth="1"/>
    <col min="6415" max="6415" width="9.28515625" bestFit="1" customWidth="1"/>
    <col min="6416" max="6416" width="9.5703125" bestFit="1" customWidth="1"/>
    <col min="6417" max="6417" width="9.28515625" bestFit="1" customWidth="1"/>
    <col min="6418" max="6418" width="9.5703125" bestFit="1" customWidth="1"/>
    <col min="6419" max="6419" width="9.28515625" bestFit="1" customWidth="1"/>
    <col min="6420" max="6420" width="9.5703125" bestFit="1" customWidth="1"/>
    <col min="6421" max="6428" width="9.28515625" bestFit="1" customWidth="1"/>
    <col min="6429" max="6429" width="11.7109375" customWidth="1"/>
    <col min="6430" max="6430" width="9.5703125" bestFit="1" customWidth="1"/>
    <col min="6431" max="6439" width="9.28515625" bestFit="1" customWidth="1"/>
    <col min="6440" max="6440" width="10.5703125" bestFit="1" customWidth="1"/>
    <col min="6441" max="6449" width="9.28515625" bestFit="1" customWidth="1"/>
    <col min="6450" max="6450" width="9.5703125" bestFit="1" customWidth="1"/>
    <col min="6451" max="6459" width="9.28515625" bestFit="1" customWidth="1"/>
    <col min="6460" max="6656" width="9.140625" customWidth="1"/>
    <col min="6657" max="6659" width="10.85546875" customWidth="1"/>
    <col min="6660" max="6661" width="21" customWidth="1"/>
    <col min="6663" max="6663" width="10.7109375" bestFit="1" customWidth="1"/>
    <col min="6664" max="6664" width="12.7109375" bestFit="1" customWidth="1"/>
    <col min="6665" max="6665" width="10.85546875" bestFit="1" customWidth="1"/>
    <col min="6666" max="6667" width="11.85546875" bestFit="1" customWidth="1"/>
    <col min="6668" max="6668" width="10.7109375" bestFit="1" customWidth="1"/>
    <col min="6669" max="6669" width="9.7109375" bestFit="1" customWidth="1"/>
    <col min="6670" max="6670" width="10.5703125" bestFit="1" customWidth="1"/>
    <col min="6671" max="6671" width="9.28515625" bestFit="1" customWidth="1"/>
    <col min="6672" max="6672" width="9.5703125" bestFit="1" customWidth="1"/>
    <col min="6673" max="6673" width="9.28515625" bestFit="1" customWidth="1"/>
    <col min="6674" max="6674" width="9.5703125" bestFit="1" customWidth="1"/>
    <col min="6675" max="6675" width="9.28515625" bestFit="1" customWidth="1"/>
    <col min="6676" max="6676" width="9.5703125" bestFit="1" customWidth="1"/>
    <col min="6677" max="6684" width="9.28515625" bestFit="1" customWidth="1"/>
    <col min="6685" max="6685" width="11.7109375" customWidth="1"/>
    <col min="6686" max="6686" width="9.5703125" bestFit="1" customWidth="1"/>
    <col min="6687" max="6695" width="9.28515625" bestFit="1" customWidth="1"/>
    <col min="6696" max="6696" width="10.5703125" bestFit="1" customWidth="1"/>
    <col min="6697" max="6705" width="9.28515625" bestFit="1" customWidth="1"/>
    <col min="6706" max="6706" width="9.5703125" bestFit="1" customWidth="1"/>
    <col min="6707" max="6715" width="9.28515625" bestFit="1" customWidth="1"/>
    <col min="6716" max="6912" width="9.140625" customWidth="1"/>
    <col min="6913" max="6915" width="10.85546875" customWidth="1"/>
    <col min="6916" max="6917" width="21" customWidth="1"/>
    <col min="6919" max="6919" width="10.7109375" bestFit="1" customWidth="1"/>
    <col min="6920" max="6920" width="12.7109375" bestFit="1" customWidth="1"/>
    <col min="6921" max="6921" width="10.85546875" bestFit="1" customWidth="1"/>
    <col min="6922" max="6923" width="11.85546875" bestFit="1" customWidth="1"/>
    <col min="6924" max="6924" width="10.7109375" bestFit="1" customWidth="1"/>
    <col min="6925" max="6925" width="9.7109375" bestFit="1" customWidth="1"/>
    <col min="6926" max="6926" width="10.5703125" bestFit="1" customWidth="1"/>
    <col min="6927" max="6927" width="9.28515625" bestFit="1" customWidth="1"/>
    <col min="6928" max="6928" width="9.5703125" bestFit="1" customWidth="1"/>
    <col min="6929" max="6929" width="9.28515625" bestFit="1" customWidth="1"/>
    <col min="6930" max="6930" width="9.5703125" bestFit="1" customWidth="1"/>
    <col min="6931" max="6931" width="9.28515625" bestFit="1" customWidth="1"/>
    <col min="6932" max="6932" width="9.5703125" bestFit="1" customWidth="1"/>
    <col min="6933" max="6940" width="9.28515625" bestFit="1" customWidth="1"/>
    <col min="6941" max="6941" width="11.7109375" customWidth="1"/>
    <col min="6942" max="6942" width="9.5703125" bestFit="1" customWidth="1"/>
    <col min="6943" max="6951" width="9.28515625" bestFit="1" customWidth="1"/>
    <col min="6952" max="6952" width="10.5703125" bestFit="1" customWidth="1"/>
    <col min="6953" max="6961" width="9.28515625" bestFit="1" customWidth="1"/>
    <col min="6962" max="6962" width="9.5703125" bestFit="1" customWidth="1"/>
    <col min="6963" max="6971" width="9.28515625" bestFit="1" customWidth="1"/>
    <col min="6972" max="7168" width="9.140625" customWidth="1"/>
    <col min="7169" max="7171" width="10.85546875" customWidth="1"/>
    <col min="7172" max="7173" width="21" customWidth="1"/>
    <col min="7175" max="7175" width="10.7109375" bestFit="1" customWidth="1"/>
    <col min="7176" max="7176" width="12.7109375" bestFit="1" customWidth="1"/>
    <col min="7177" max="7177" width="10.85546875" bestFit="1" customWidth="1"/>
    <col min="7178" max="7179" width="11.85546875" bestFit="1" customWidth="1"/>
    <col min="7180" max="7180" width="10.7109375" bestFit="1" customWidth="1"/>
    <col min="7181" max="7181" width="9.7109375" bestFit="1" customWidth="1"/>
    <col min="7182" max="7182" width="10.5703125" bestFit="1" customWidth="1"/>
    <col min="7183" max="7183" width="9.28515625" bestFit="1" customWidth="1"/>
    <col min="7184" max="7184" width="9.5703125" bestFit="1" customWidth="1"/>
    <col min="7185" max="7185" width="9.28515625" bestFit="1" customWidth="1"/>
    <col min="7186" max="7186" width="9.5703125" bestFit="1" customWidth="1"/>
    <col min="7187" max="7187" width="9.28515625" bestFit="1" customWidth="1"/>
    <col min="7188" max="7188" width="9.5703125" bestFit="1" customWidth="1"/>
    <col min="7189" max="7196" width="9.28515625" bestFit="1" customWidth="1"/>
    <col min="7197" max="7197" width="11.7109375" customWidth="1"/>
    <col min="7198" max="7198" width="9.5703125" bestFit="1" customWidth="1"/>
    <col min="7199" max="7207" width="9.28515625" bestFit="1" customWidth="1"/>
    <col min="7208" max="7208" width="10.5703125" bestFit="1" customWidth="1"/>
    <col min="7209" max="7217" width="9.28515625" bestFit="1" customWidth="1"/>
    <col min="7218" max="7218" width="9.5703125" bestFit="1" customWidth="1"/>
    <col min="7219" max="7227" width="9.28515625" bestFit="1" customWidth="1"/>
    <col min="7228" max="7424" width="9.140625" customWidth="1"/>
    <col min="7425" max="7427" width="10.85546875" customWidth="1"/>
    <col min="7428" max="7429" width="21" customWidth="1"/>
    <col min="7431" max="7431" width="10.7109375" bestFit="1" customWidth="1"/>
    <col min="7432" max="7432" width="12.7109375" bestFit="1" customWidth="1"/>
    <col min="7433" max="7433" width="10.85546875" bestFit="1" customWidth="1"/>
    <col min="7434" max="7435" width="11.85546875" bestFit="1" customWidth="1"/>
    <col min="7436" max="7436" width="10.7109375" bestFit="1" customWidth="1"/>
    <col min="7437" max="7437" width="9.7109375" bestFit="1" customWidth="1"/>
    <col min="7438" max="7438" width="10.5703125" bestFit="1" customWidth="1"/>
    <col min="7439" max="7439" width="9.28515625" bestFit="1" customWidth="1"/>
    <col min="7440" max="7440" width="9.5703125" bestFit="1" customWidth="1"/>
    <col min="7441" max="7441" width="9.28515625" bestFit="1" customWidth="1"/>
    <col min="7442" max="7442" width="9.5703125" bestFit="1" customWidth="1"/>
    <col min="7443" max="7443" width="9.28515625" bestFit="1" customWidth="1"/>
    <col min="7444" max="7444" width="9.5703125" bestFit="1" customWidth="1"/>
    <col min="7445" max="7452" width="9.28515625" bestFit="1" customWidth="1"/>
    <col min="7453" max="7453" width="11.7109375" customWidth="1"/>
    <col min="7454" max="7454" width="9.5703125" bestFit="1" customWidth="1"/>
    <col min="7455" max="7463" width="9.28515625" bestFit="1" customWidth="1"/>
    <col min="7464" max="7464" width="10.5703125" bestFit="1" customWidth="1"/>
    <col min="7465" max="7473" width="9.28515625" bestFit="1" customWidth="1"/>
    <col min="7474" max="7474" width="9.5703125" bestFit="1" customWidth="1"/>
    <col min="7475" max="7483" width="9.28515625" bestFit="1" customWidth="1"/>
    <col min="7484" max="7680" width="9.140625" customWidth="1"/>
    <col min="7681" max="7683" width="10.85546875" customWidth="1"/>
    <col min="7684" max="7685" width="21" customWidth="1"/>
    <col min="7687" max="7687" width="10.7109375" bestFit="1" customWidth="1"/>
    <col min="7688" max="7688" width="12.7109375" bestFit="1" customWidth="1"/>
    <col min="7689" max="7689" width="10.85546875" bestFit="1" customWidth="1"/>
    <col min="7690" max="7691" width="11.85546875" bestFit="1" customWidth="1"/>
    <col min="7692" max="7692" width="10.7109375" bestFit="1" customWidth="1"/>
    <col min="7693" max="7693" width="9.7109375" bestFit="1" customWidth="1"/>
    <col min="7694" max="7694" width="10.5703125" bestFit="1" customWidth="1"/>
    <col min="7695" max="7695" width="9.28515625" bestFit="1" customWidth="1"/>
    <col min="7696" max="7696" width="9.5703125" bestFit="1" customWidth="1"/>
    <col min="7697" max="7697" width="9.28515625" bestFit="1" customWidth="1"/>
    <col min="7698" max="7698" width="9.5703125" bestFit="1" customWidth="1"/>
    <col min="7699" max="7699" width="9.28515625" bestFit="1" customWidth="1"/>
    <col min="7700" max="7700" width="9.5703125" bestFit="1" customWidth="1"/>
    <col min="7701" max="7708" width="9.28515625" bestFit="1" customWidth="1"/>
    <col min="7709" max="7709" width="11.7109375" customWidth="1"/>
    <col min="7710" max="7710" width="9.5703125" bestFit="1" customWidth="1"/>
    <col min="7711" max="7719" width="9.28515625" bestFit="1" customWidth="1"/>
    <col min="7720" max="7720" width="10.5703125" bestFit="1" customWidth="1"/>
    <col min="7721" max="7729" width="9.28515625" bestFit="1" customWidth="1"/>
    <col min="7730" max="7730" width="9.5703125" bestFit="1" customWidth="1"/>
    <col min="7731" max="7739" width="9.28515625" bestFit="1" customWidth="1"/>
    <col min="7740" max="7936" width="9.140625" customWidth="1"/>
    <col min="7937" max="7939" width="10.85546875" customWidth="1"/>
    <col min="7940" max="7941" width="21" customWidth="1"/>
    <col min="7943" max="7943" width="10.7109375" bestFit="1" customWidth="1"/>
    <col min="7944" max="7944" width="12.7109375" bestFit="1" customWidth="1"/>
    <col min="7945" max="7945" width="10.85546875" bestFit="1" customWidth="1"/>
    <col min="7946" max="7947" width="11.85546875" bestFit="1" customWidth="1"/>
    <col min="7948" max="7948" width="10.7109375" bestFit="1" customWidth="1"/>
    <col min="7949" max="7949" width="9.7109375" bestFit="1" customWidth="1"/>
    <col min="7950" max="7950" width="10.5703125" bestFit="1" customWidth="1"/>
    <col min="7951" max="7951" width="9.28515625" bestFit="1" customWidth="1"/>
    <col min="7952" max="7952" width="9.5703125" bestFit="1" customWidth="1"/>
    <col min="7953" max="7953" width="9.28515625" bestFit="1" customWidth="1"/>
    <col min="7954" max="7954" width="9.5703125" bestFit="1" customWidth="1"/>
    <col min="7955" max="7955" width="9.28515625" bestFit="1" customWidth="1"/>
    <col min="7956" max="7956" width="9.5703125" bestFit="1" customWidth="1"/>
    <col min="7957" max="7964" width="9.28515625" bestFit="1" customWidth="1"/>
    <col min="7965" max="7965" width="11.7109375" customWidth="1"/>
    <col min="7966" max="7966" width="9.5703125" bestFit="1" customWidth="1"/>
    <col min="7967" max="7975" width="9.28515625" bestFit="1" customWidth="1"/>
    <col min="7976" max="7976" width="10.5703125" bestFit="1" customWidth="1"/>
    <col min="7977" max="7985" width="9.28515625" bestFit="1" customWidth="1"/>
    <col min="7986" max="7986" width="9.5703125" bestFit="1" customWidth="1"/>
    <col min="7987" max="7995" width="9.28515625" bestFit="1" customWidth="1"/>
    <col min="7996" max="8192" width="9.140625" customWidth="1"/>
    <col min="8193" max="8195" width="10.85546875" customWidth="1"/>
    <col min="8196" max="8197" width="21" customWidth="1"/>
    <col min="8199" max="8199" width="10.7109375" bestFit="1" customWidth="1"/>
    <col min="8200" max="8200" width="12.7109375" bestFit="1" customWidth="1"/>
    <col min="8201" max="8201" width="10.85546875" bestFit="1" customWidth="1"/>
    <col min="8202" max="8203" width="11.85546875" bestFit="1" customWidth="1"/>
    <col min="8204" max="8204" width="10.7109375" bestFit="1" customWidth="1"/>
    <col min="8205" max="8205" width="9.7109375" bestFit="1" customWidth="1"/>
    <col min="8206" max="8206" width="10.5703125" bestFit="1" customWidth="1"/>
    <col min="8207" max="8207" width="9.28515625" bestFit="1" customWidth="1"/>
    <col min="8208" max="8208" width="9.5703125" bestFit="1" customWidth="1"/>
    <col min="8209" max="8209" width="9.28515625" bestFit="1" customWidth="1"/>
    <col min="8210" max="8210" width="9.5703125" bestFit="1" customWidth="1"/>
    <col min="8211" max="8211" width="9.28515625" bestFit="1" customWidth="1"/>
    <col min="8212" max="8212" width="9.5703125" bestFit="1" customWidth="1"/>
    <col min="8213" max="8220" width="9.28515625" bestFit="1" customWidth="1"/>
    <col min="8221" max="8221" width="11.7109375" customWidth="1"/>
    <col min="8222" max="8222" width="9.5703125" bestFit="1" customWidth="1"/>
    <col min="8223" max="8231" width="9.28515625" bestFit="1" customWidth="1"/>
    <col min="8232" max="8232" width="10.5703125" bestFit="1" customWidth="1"/>
    <col min="8233" max="8241" width="9.28515625" bestFit="1" customWidth="1"/>
    <col min="8242" max="8242" width="9.5703125" bestFit="1" customWidth="1"/>
    <col min="8243" max="8251" width="9.28515625" bestFit="1" customWidth="1"/>
    <col min="8252" max="8448" width="9.140625" customWidth="1"/>
    <col min="8449" max="8451" width="10.85546875" customWidth="1"/>
    <col min="8452" max="8453" width="21" customWidth="1"/>
    <col min="8455" max="8455" width="10.7109375" bestFit="1" customWidth="1"/>
    <col min="8456" max="8456" width="12.7109375" bestFit="1" customWidth="1"/>
    <col min="8457" max="8457" width="10.85546875" bestFit="1" customWidth="1"/>
    <col min="8458" max="8459" width="11.85546875" bestFit="1" customWidth="1"/>
    <col min="8460" max="8460" width="10.7109375" bestFit="1" customWidth="1"/>
    <col min="8461" max="8461" width="9.7109375" bestFit="1" customWidth="1"/>
    <col min="8462" max="8462" width="10.5703125" bestFit="1" customWidth="1"/>
    <col min="8463" max="8463" width="9.28515625" bestFit="1" customWidth="1"/>
    <col min="8464" max="8464" width="9.5703125" bestFit="1" customWidth="1"/>
    <col min="8465" max="8465" width="9.28515625" bestFit="1" customWidth="1"/>
    <col min="8466" max="8466" width="9.5703125" bestFit="1" customWidth="1"/>
    <col min="8467" max="8467" width="9.28515625" bestFit="1" customWidth="1"/>
    <col min="8468" max="8468" width="9.5703125" bestFit="1" customWidth="1"/>
    <col min="8469" max="8476" width="9.28515625" bestFit="1" customWidth="1"/>
    <col min="8477" max="8477" width="11.7109375" customWidth="1"/>
    <col min="8478" max="8478" width="9.5703125" bestFit="1" customWidth="1"/>
    <col min="8479" max="8487" width="9.28515625" bestFit="1" customWidth="1"/>
    <col min="8488" max="8488" width="10.5703125" bestFit="1" customWidth="1"/>
    <col min="8489" max="8497" width="9.28515625" bestFit="1" customWidth="1"/>
    <col min="8498" max="8498" width="9.5703125" bestFit="1" customWidth="1"/>
    <col min="8499" max="8507" width="9.28515625" bestFit="1" customWidth="1"/>
    <col min="8508" max="8704" width="9.140625" customWidth="1"/>
    <col min="8705" max="8707" width="10.85546875" customWidth="1"/>
    <col min="8708" max="8709" width="21" customWidth="1"/>
    <col min="8711" max="8711" width="10.7109375" bestFit="1" customWidth="1"/>
    <col min="8712" max="8712" width="12.7109375" bestFit="1" customWidth="1"/>
    <col min="8713" max="8713" width="10.85546875" bestFit="1" customWidth="1"/>
    <col min="8714" max="8715" width="11.85546875" bestFit="1" customWidth="1"/>
    <col min="8716" max="8716" width="10.7109375" bestFit="1" customWidth="1"/>
    <col min="8717" max="8717" width="9.7109375" bestFit="1" customWidth="1"/>
    <col min="8718" max="8718" width="10.5703125" bestFit="1" customWidth="1"/>
    <col min="8719" max="8719" width="9.28515625" bestFit="1" customWidth="1"/>
    <col min="8720" max="8720" width="9.5703125" bestFit="1" customWidth="1"/>
    <col min="8721" max="8721" width="9.28515625" bestFit="1" customWidth="1"/>
    <col min="8722" max="8722" width="9.5703125" bestFit="1" customWidth="1"/>
    <col min="8723" max="8723" width="9.28515625" bestFit="1" customWidth="1"/>
    <col min="8724" max="8724" width="9.5703125" bestFit="1" customWidth="1"/>
    <col min="8725" max="8732" width="9.28515625" bestFit="1" customWidth="1"/>
    <col min="8733" max="8733" width="11.7109375" customWidth="1"/>
    <col min="8734" max="8734" width="9.5703125" bestFit="1" customWidth="1"/>
    <col min="8735" max="8743" width="9.28515625" bestFit="1" customWidth="1"/>
    <col min="8744" max="8744" width="10.5703125" bestFit="1" customWidth="1"/>
    <col min="8745" max="8753" width="9.28515625" bestFit="1" customWidth="1"/>
    <col min="8754" max="8754" width="9.5703125" bestFit="1" customWidth="1"/>
    <col min="8755" max="8763" width="9.28515625" bestFit="1" customWidth="1"/>
    <col min="8764" max="8960" width="9.140625" customWidth="1"/>
    <col min="8961" max="8963" width="10.85546875" customWidth="1"/>
    <col min="8964" max="8965" width="21" customWidth="1"/>
    <col min="8967" max="8967" width="10.7109375" bestFit="1" customWidth="1"/>
    <col min="8968" max="8968" width="12.7109375" bestFit="1" customWidth="1"/>
    <col min="8969" max="8969" width="10.85546875" bestFit="1" customWidth="1"/>
    <col min="8970" max="8971" width="11.85546875" bestFit="1" customWidth="1"/>
    <col min="8972" max="8972" width="10.7109375" bestFit="1" customWidth="1"/>
    <col min="8973" max="8973" width="9.7109375" bestFit="1" customWidth="1"/>
    <col min="8974" max="8974" width="10.5703125" bestFit="1" customWidth="1"/>
    <col min="8975" max="8975" width="9.28515625" bestFit="1" customWidth="1"/>
    <col min="8976" max="8976" width="9.5703125" bestFit="1" customWidth="1"/>
    <col min="8977" max="8977" width="9.28515625" bestFit="1" customWidth="1"/>
    <col min="8978" max="8978" width="9.5703125" bestFit="1" customWidth="1"/>
    <col min="8979" max="8979" width="9.28515625" bestFit="1" customWidth="1"/>
    <col min="8980" max="8980" width="9.5703125" bestFit="1" customWidth="1"/>
    <col min="8981" max="8988" width="9.28515625" bestFit="1" customWidth="1"/>
    <col min="8989" max="8989" width="11.7109375" customWidth="1"/>
    <col min="8990" max="8990" width="9.5703125" bestFit="1" customWidth="1"/>
    <col min="8991" max="8999" width="9.28515625" bestFit="1" customWidth="1"/>
    <col min="9000" max="9000" width="10.5703125" bestFit="1" customWidth="1"/>
    <col min="9001" max="9009" width="9.28515625" bestFit="1" customWidth="1"/>
    <col min="9010" max="9010" width="9.5703125" bestFit="1" customWidth="1"/>
    <col min="9011" max="9019" width="9.28515625" bestFit="1" customWidth="1"/>
    <col min="9020" max="9216" width="9.140625" customWidth="1"/>
    <col min="9217" max="9219" width="10.85546875" customWidth="1"/>
    <col min="9220" max="9221" width="21" customWidth="1"/>
    <col min="9223" max="9223" width="10.7109375" bestFit="1" customWidth="1"/>
    <col min="9224" max="9224" width="12.7109375" bestFit="1" customWidth="1"/>
    <col min="9225" max="9225" width="10.85546875" bestFit="1" customWidth="1"/>
    <col min="9226" max="9227" width="11.85546875" bestFit="1" customWidth="1"/>
    <col min="9228" max="9228" width="10.7109375" bestFit="1" customWidth="1"/>
    <col min="9229" max="9229" width="9.7109375" bestFit="1" customWidth="1"/>
    <col min="9230" max="9230" width="10.5703125" bestFit="1" customWidth="1"/>
    <col min="9231" max="9231" width="9.28515625" bestFit="1" customWidth="1"/>
    <col min="9232" max="9232" width="9.5703125" bestFit="1" customWidth="1"/>
    <col min="9233" max="9233" width="9.28515625" bestFit="1" customWidth="1"/>
    <col min="9234" max="9234" width="9.5703125" bestFit="1" customWidth="1"/>
    <col min="9235" max="9235" width="9.28515625" bestFit="1" customWidth="1"/>
    <col min="9236" max="9236" width="9.5703125" bestFit="1" customWidth="1"/>
    <col min="9237" max="9244" width="9.28515625" bestFit="1" customWidth="1"/>
    <col min="9245" max="9245" width="11.7109375" customWidth="1"/>
    <col min="9246" max="9246" width="9.5703125" bestFit="1" customWidth="1"/>
    <col min="9247" max="9255" width="9.28515625" bestFit="1" customWidth="1"/>
    <col min="9256" max="9256" width="10.5703125" bestFit="1" customWidth="1"/>
    <col min="9257" max="9265" width="9.28515625" bestFit="1" customWidth="1"/>
    <col min="9266" max="9266" width="9.5703125" bestFit="1" customWidth="1"/>
    <col min="9267" max="9275" width="9.28515625" bestFit="1" customWidth="1"/>
    <col min="9276" max="9472" width="9.140625" customWidth="1"/>
    <col min="9473" max="9475" width="10.85546875" customWidth="1"/>
    <col min="9476" max="9477" width="21" customWidth="1"/>
    <col min="9479" max="9479" width="10.7109375" bestFit="1" customWidth="1"/>
    <col min="9480" max="9480" width="12.7109375" bestFit="1" customWidth="1"/>
    <col min="9481" max="9481" width="10.85546875" bestFit="1" customWidth="1"/>
    <col min="9482" max="9483" width="11.85546875" bestFit="1" customWidth="1"/>
    <col min="9484" max="9484" width="10.7109375" bestFit="1" customWidth="1"/>
    <col min="9485" max="9485" width="9.7109375" bestFit="1" customWidth="1"/>
    <col min="9486" max="9486" width="10.5703125" bestFit="1" customWidth="1"/>
    <col min="9487" max="9487" width="9.28515625" bestFit="1" customWidth="1"/>
    <col min="9488" max="9488" width="9.5703125" bestFit="1" customWidth="1"/>
    <col min="9489" max="9489" width="9.28515625" bestFit="1" customWidth="1"/>
    <col min="9490" max="9490" width="9.5703125" bestFit="1" customWidth="1"/>
    <col min="9491" max="9491" width="9.28515625" bestFit="1" customWidth="1"/>
    <col min="9492" max="9492" width="9.5703125" bestFit="1" customWidth="1"/>
    <col min="9493" max="9500" width="9.28515625" bestFit="1" customWidth="1"/>
    <col min="9501" max="9501" width="11.7109375" customWidth="1"/>
    <col min="9502" max="9502" width="9.5703125" bestFit="1" customWidth="1"/>
    <col min="9503" max="9511" width="9.28515625" bestFit="1" customWidth="1"/>
    <col min="9512" max="9512" width="10.5703125" bestFit="1" customWidth="1"/>
    <col min="9513" max="9521" width="9.28515625" bestFit="1" customWidth="1"/>
    <col min="9522" max="9522" width="9.5703125" bestFit="1" customWidth="1"/>
    <col min="9523" max="9531" width="9.28515625" bestFit="1" customWidth="1"/>
    <col min="9532" max="9728" width="9.140625" customWidth="1"/>
    <col min="9729" max="9731" width="10.85546875" customWidth="1"/>
    <col min="9732" max="9733" width="21" customWidth="1"/>
    <col min="9735" max="9735" width="10.7109375" bestFit="1" customWidth="1"/>
    <col min="9736" max="9736" width="12.7109375" bestFit="1" customWidth="1"/>
    <col min="9737" max="9737" width="10.85546875" bestFit="1" customWidth="1"/>
    <col min="9738" max="9739" width="11.85546875" bestFit="1" customWidth="1"/>
    <col min="9740" max="9740" width="10.7109375" bestFit="1" customWidth="1"/>
    <col min="9741" max="9741" width="9.7109375" bestFit="1" customWidth="1"/>
    <col min="9742" max="9742" width="10.5703125" bestFit="1" customWidth="1"/>
    <col min="9743" max="9743" width="9.28515625" bestFit="1" customWidth="1"/>
    <col min="9744" max="9744" width="9.5703125" bestFit="1" customWidth="1"/>
    <col min="9745" max="9745" width="9.28515625" bestFit="1" customWidth="1"/>
    <col min="9746" max="9746" width="9.5703125" bestFit="1" customWidth="1"/>
    <col min="9747" max="9747" width="9.28515625" bestFit="1" customWidth="1"/>
    <col min="9748" max="9748" width="9.5703125" bestFit="1" customWidth="1"/>
    <col min="9749" max="9756" width="9.28515625" bestFit="1" customWidth="1"/>
    <col min="9757" max="9757" width="11.7109375" customWidth="1"/>
    <col min="9758" max="9758" width="9.5703125" bestFit="1" customWidth="1"/>
    <col min="9759" max="9767" width="9.28515625" bestFit="1" customWidth="1"/>
    <col min="9768" max="9768" width="10.5703125" bestFit="1" customWidth="1"/>
    <col min="9769" max="9777" width="9.28515625" bestFit="1" customWidth="1"/>
    <col min="9778" max="9778" width="9.5703125" bestFit="1" customWidth="1"/>
    <col min="9779" max="9787" width="9.28515625" bestFit="1" customWidth="1"/>
    <col min="9788" max="9984" width="9.140625" customWidth="1"/>
    <col min="9985" max="9987" width="10.85546875" customWidth="1"/>
    <col min="9988" max="9989" width="21" customWidth="1"/>
    <col min="9991" max="9991" width="10.7109375" bestFit="1" customWidth="1"/>
    <col min="9992" max="9992" width="12.7109375" bestFit="1" customWidth="1"/>
    <col min="9993" max="9993" width="10.85546875" bestFit="1" customWidth="1"/>
    <col min="9994" max="9995" width="11.85546875" bestFit="1" customWidth="1"/>
    <col min="9996" max="9996" width="10.7109375" bestFit="1" customWidth="1"/>
    <col min="9997" max="9997" width="9.7109375" bestFit="1" customWidth="1"/>
    <col min="9998" max="9998" width="10.5703125" bestFit="1" customWidth="1"/>
    <col min="9999" max="9999" width="9.28515625" bestFit="1" customWidth="1"/>
    <col min="10000" max="10000" width="9.5703125" bestFit="1" customWidth="1"/>
    <col min="10001" max="10001" width="9.28515625" bestFit="1" customWidth="1"/>
    <col min="10002" max="10002" width="9.5703125" bestFit="1" customWidth="1"/>
    <col min="10003" max="10003" width="9.28515625" bestFit="1" customWidth="1"/>
    <col min="10004" max="10004" width="9.5703125" bestFit="1" customWidth="1"/>
    <col min="10005" max="10012" width="9.28515625" bestFit="1" customWidth="1"/>
    <col min="10013" max="10013" width="11.7109375" customWidth="1"/>
    <col min="10014" max="10014" width="9.5703125" bestFit="1" customWidth="1"/>
    <col min="10015" max="10023" width="9.28515625" bestFit="1" customWidth="1"/>
    <col min="10024" max="10024" width="10.5703125" bestFit="1" customWidth="1"/>
    <col min="10025" max="10033" width="9.28515625" bestFit="1" customWidth="1"/>
    <col min="10034" max="10034" width="9.5703125" bestFit="1" customWidth="1"/>
    <col min="10035" max="10043" width="9.28515625" bestFit="1" customWidth="1"/>
    <col min="10044" max="10240" width="9.140625" customWidth="1"/>
    <col min="10241" max="10243" width="10.85546875" customWidth="1"/>
    <col min="10244" max="10245" width="21" customWidth="1"/>
    <col min="10247" max="10247" width="10.7109375" bestFit="1" customWidth="1"/>
    <col min="10248" max="10248" width="12.7109375" bestFit="1" customWidth="1"/>
    <col min="10249" max="10249" width="10.85546875" bestFit="1" customWidth="1"/>
    <col min="10250" max="10251" width="11.85546875" bestFit="1" customWidth="1"/>
    <col min="10252" max="10252" width="10.7109375" bestFit="1" customWidth="1"/>
    <col min="10253" max="10253" width="9.7109375" bestFit="1" customWidth="1"/>
    <col min="10254" max="10254" width="10.5703125" bestFit="1" customWidth="1"/>
    <col min="10255" max="10255" width="9.28515625" bestFit="1" customWidth="1"/>
    <col min="10256" max="10256" width="9.5703125" bestFit="1" customWidth="1"/>
    <col min="10257" max="10257" width="9.28515625" bestFit="1" customWidth="1"/>
    <col min="10258" max="10258" width="9.5703125" bestFit="1" customWidth="1"/>
    <col min="10259" max="10259" width="9.28515625" bestFit="1" customWidth="1"/>
    <col min="10260" max="10260" width="9.5703125" bestFit="1" customWidth="1"/>
    <col min="10261" max="10268" width="9.28515625" bestFit="1" customWidth="1"/>
    <col min="10269" max="10269" width="11.7109375" customWidth="1"/>
    <col min="10270" max="10270" width="9.5703125" bestFit="1" customWidth="1"/>
    <col min="10271" max="10279" width="9.28515625" bestFit="1" customWidth="1"/>
    <col min="10280" max="10280" width="10.5703125" bestFit="1" customWidth="1"/>
    <col min="10281" max="10289" width="9.28515625" bestFit="1" customWidth="1"/>
    <col min="10290" max="10290" width="9.5703125" bestFit="1" customWidth="1"/>
    <col min="10291" max="10299" width="9.28515625" bestFit="1" customWidth="1"/>
    <col min="10300" max="10496" width="9.140625" customWidth="1"/>
    <col min="10497" max="10499" width="10.85546875" customWidth="1"/>
    <col min="10500" max="10501" width="21" customWidth="1"/>
    <col min="10503" max="10503" width="10.7109375" bestFit="1" customWidth="1"/>
    <col min="10504" max="10504" width="12.7109375" bestFit="1" customWidth="1"/>
    <col min="10505" max="10505" width="10.85546875" bestFit="1" customWidth="1"/>
    <col min="10506" max="10507" width="11.85546875" bestFit="1" customWidth="1"/>
    <col min="10508" max="10508" width="10.7109375" bestFit="1" customWidth="1"/>
    <col min="10509" max="10509" width="9.7109375" bestFit="1" customWidth="1"/>
    <col min="10510" max="10510" width="10.5703125" bestFit="1" customWidth="1"/>
    <col min="10511" max="10511" width="9.28515625" bestFit="1" customWidth="1"/>
    <col min="10512" max="10512" width="9.5703125" bestFit="1" customWidth="1"/>
    <col min="10513" max="10513" width="9.28515625" bestFit="1" customWidth="1"/>
    <col min="10514" max="10514" width="9.5703125" bestFit="1" customWidth="1"/>
    <col min="10515" max="10515" width="9.28515625" bestFit="1" customWidth="1"/>
    <col min="10516" max="10516" width="9.5703125" bestFit="1" customWidth="1"/>
    <col min="10517" max="10524" width="9.28515625" bestFit="1" customWidth="1"/>
    <col min="10525" max="10525" width="11.7109375" customWidth="1"/>
    <col min="10526" max="10526" width="9.5703125" bestFit="1" customWidth="1"/>
    <col min="10527" max="10535" width="9.28515625" bestFit="1" customWidth="1"/>
    <col min="10536" max="10536" width="10.5703125" bestFit="1" customWidth="1"/>
    <col min="10537" max="10545" width="9.28515625" bestFit="1" customWidth="1"/>
    <col min="10546" max="10546" width="9.5703125" bestFit="1" customWidth="1"/>
    <col min="10547" max="10555" width="9.28515625" bestFit="1" customWidth="1"/>
    <col min="10556" max="10752" width="9.140625" customWidth="1"/>
    <col min="10753" max="10755" width="10.85546875" customWidth="1"/>
    <col min="10756" max="10757" width="21" customWidth="1"/>
    <col min="10759" max="10759" width="10.7109375" bestFit="1" customWidth="1"/>
    <col min="10760" max="10760" width="12.7109375" bestFit="1" customWidth="1"/>
    <col min="10761" max="10761" width="10.85546875" bestFit="1" customWidth="1"/>
    <col min="10762" max="10763" width="11.85546875" bestFit="1" customWidth="1"/>
    <col min="10764" max="10764" width="10.7109375" bestFit="1" customWidth="1"/>
    <col min="10765" max="10765" width="9.7109375" bestFit="1" customWidth="1"/>
    <col min="10766" max="10766" width="10.5703125" bestFit="1" customWidth="1"/>
    <col min="10767" max="10767" width="9.28515625" bestFit="1" customWidth="1"/>
    <col min="10768" max="10768" width="9.5703125" bestFit="1" customWidth="1"/>
    <col min="10769" max="10769" width="9.28515625" bestFit="1" customWidth="1"/>
    <col min="10770" max="10770" width="9.5703125" bestFit="1" customWidth="1"/>
    <col min="10771" max="10771" width="9.28515625" bestFit="1" customWidth="1"/>
    <col min="10772" max="10772" width="9.5703125" bestFit="1" customWidth="1"/>
    <col min="10773" max="10780" width="9.28515625" bestFit="1" customWidth="1"/>
    <col min="10781" max="10781" width="11.7109375" customWidth="1"/>
    <col min="10782" max="10782" width="9.5703125" bestFit="1" customWidth="1"/>
    <col min="10783" max="10791" width="9.28515625" bestFit="1" customWidth="1"/>
    <col min="10792" max="10792" width="10.5703125" bestFit="1" customWidth="1"/>
    <col min="10793" max="10801" width="9.28515625" bestFit="1" customWidth="1"/>
    <col min="10802" max="10802" width="9.5703125" bestFit="1" customWidth="1"/>
    <col min="10803" max="10811" width="9.28515625" bestFit="1" customWidth="1"/>
    <col min="10812" max="11008" width="9.140625" customWidth="1"/>
    <col min="11009" max="11011" width="10.85546875" customWidth="1"/>
    <col min="11012" max="11013" width="21" customWidth="1"/>
    <col min="11015" max="11015" width="10.7109375" bestFit="1" customWidth="1"/>
    <col min="11016" max="11016" width="12.7109375" bestFit="1" customWidth="1"/>
    <col min="11017" max="11017" width="10.85546875" bestFit="1" customWidth="1"/>
    <col min="11018" max="11019" width="11.85546875" bestFit="1" customWidth="1"/>
    <col min="11020" max="11020" width="10.7109375" bestFit="1" customWidth="1"/>
    <col min="11021" max="11021" width="9.7109375" bestFit="1" customWidth="1"/>
    <col min="11022" max="11022" width="10.5703125" bestFit="1" customWidth="1"/>
    <col min="11023" max="11023" width="9.28515625" bestFit="1" customWidth="1"/>
    <col min="11024" max="11024" width="9.5703125" bestFit="1" customWidth="1"/>
    <col min="11025" max="11025" width="9.28515625" bestFit="1" customWidth="1"/>
    <col min="11026" max="11026" width="9.5703125" bestFit="1" customWidth="1"/>
    <col min="11027" max="11027" width="9.28515625" bestFit="1" customWidth="1"/>
    <col min="11028" max="11028" width="9.5703125" bestFit="1" customWidth="1"/>
    <col min="11029" max="11036" width="9.28515625" bestFit="1" customWidth="1"/>
    <col min="11037" max="11037" width="11.7109375" customWidth="1"/>
    <col min="11038" max="11038" width="9.5703125" bestFit="1" customWidth="1"/>
    <col min="11039" max="11047" width="9.28515625" bestFit="1" customWidth="1"/>
    <col min="11048" max="11048" width="10.5703125" bestFit="1" customWidth="1"/>
    <col min="11049" max="11057" width="9.28515625" bestFit="1" customWidth="1"/>
    <col min="11058" max="11058" width="9.5703125" bestFit="1" customWidth="1"/>
    <col min="11059" max="11067" width="9.28515625" bestFit="1" customWidth="1"/>
    <col min="11068" max="11264" width="9.140625" customWidth="1"/>
    <col min="11265" max="11267" width="10.85546875" customWidth="1"/>
    <col min="11268" max="11269" width="21" customWidth="1"/>
    <col min="11271" max="11271" width="10.7109375" bestFit="1" customWidth="1"/>
    <col min="11272" max="11272" width="12.7109375" bestFit="1" customWidth="1"/>
    <col min="11273" max="11273" width="10.85546875" bestFit="1" customWidth="1"/>
    <col min="11274" max="11275" width="11.85546875" bestFit="1" customWidth="1"/>
    <col min="11276" max="11276" width="10.7109375" bestFit="1" customWidth="1"/>
    <col min="11277" max="11277" width="9.7109375" bestFit="1" customWidth="1"/>
    <col min="11278" max="11278" width="10.5703125" bestFit="1" customWidth="1"/>
    <col min="11279" max="11279" width="9.28515625" bestFit="1" customWidth="1"/>
    <col min="11280" max="11280" width="9.5703125" bestFit="1" customWidth="1"/>
    <col min="11281" max="11281" width="9.28515625" bestFit="1" customWidth="1"/>
    <col min="11282" max="11282" width="9.5703125" bestFit="1" customWidth="1"/>
    <col min="11283" max="11283" width="9.28515625" bestFit="1" customWidth="1"/>
    <col min="11284" max="11284" width="9.5703125" bestFit="1" customWidth="1"/>
    <col min="11285" max="11292" width="9.28515625" bestFit="1" customWidth="1"/>
    <col min="11293" max="11293" width="11.7109375" customWidth="1"/>
    <col min="11294" max="11294" width="9.5703125" bestFit="1" customWidth="1"/>
    <col min="11295" max="11303" width="9.28515625" bestFit="1" customWidth="1"/>
    <col min="11304" max="11304" width="10.5703125" bestFit="1" customWidth="1"/>
    <col min="11305" max="11313" width="9.28515625" bestFit="1" customWidth="1"/>
    <col min="11314" max="11314" width="9.5703125" bestFit="1" customWidth="1"/>
    <col min="11315" max="11323" width="9.28515625" bestFit="1" customWidth="1"/>
    <col min="11324" max="11520" width="9.140625" customWidth="1"/>
    <col min="11521" max="11523" width="10.85546875" customWidth="1"/>
    <col min="11524" max="11525" width="21" customWidth="1"/>
    <col min="11527" max="11527" width="10.7109375" bestFit="1" customWidth="1"/>
    <col min="11528" max="11528" width="12.7109375" bestFit="1" customWidth="1"/>
    <col min="11529" max="11529" width="10.85546875" bestFit="1" customWidth="1"/>
    <col min="11530" max="11531" width="11.85546875" bestFit="1" customWidth="1"/>
    <col min="11532" max="11532" width="10.7109375" bestFit="1" customWidth="1"/>
    <col min="11533" max="11533" width="9.7109375" bestFit="1" customWidth="1"/>
    <col min="11534" max="11534" width="10.5703125" bestFit="1" customWidth="1"/>
    <col min="11535" max="11535" width="9.28515625" bestFit="1" customWidth="1"/>
    <col min="11536" max="11536" width="9.5703125" bestFit="1" customWidth="1"/>
    <col min="11537" max="11537" width="9.28515625" bestFit="1" customWidth="1"/>
    <col min="11538" max="11538" width="9.5703125" bestFit="1" customWidth="1"/>
    <col min="11539" max="11539" width="9.28515625" bestFit="1" customWidth="1"/>
    <col min="11540" max="11540" width="9.5703125" bestFit="1" customWidth="1"/>
    <col min="11541" max="11548" width="9.28515625" bestFit="1" customWidth="1"/>
    <col min="11549" max="11549" width="11.7109375" customWidth="1"/>
    <col min="11550" max="11550" width="9.5703125" bestFit="1" customWidth="1"/>
    <col min="11551" max="11559" width="9.28515625" bestFit="1" customWidth="1"/>
    <col min="11560" max="11560" width="10.5703125" bestFit="1" customWidth="1"/>
    <col min="11561" max="11569" width="9.28515625" bestFit="1" customWidth="1"/>
    <col min="11570" max="11570" width="9.5703125" bestFit="1" customWidth="1"/>
    <col min="11571" max="11579" width="9.28515625" bestFit="1" customWidth="1"/>
    <col min="11580" max="11776" width="9.140625" customWidth="1"/>
    <col min="11777" max="11779" width="10.85546875" customWidth="1"/>
    <col min="11780" max="11781" width="21" customWidth="1"/>
    <col min="11783" max="11783" width="10.7109375" bestFit="1" customWidth="1"/>
    <col min="11784" max="11784" width="12.7109375" bestFit="1" customWidth="1"/>
    <col min="11785" max="11785" width="10.85546875" bestFit="1" customWidth="1"/>
    <col min="11786" max="11787" width="11.85546875" bestFit="1" customWidth="1"/>
    <col min="11788" max="11788" width="10.7109375" bestFit="1" customWidth="1"/>
    <col min="11789" max="11789" width="9.7109375" bestFit="1" customWidth="1"/>
    <col min="11790" max="11790" width="10.5703125" bestFit="1" customWidth="1"/>
    <col min="11791" max="11791" width="9.28515625" bestFit="1" customWidth="1"/>
    <col min="11792" max="11792" width="9.5703125" bestFit="1" customWidth="1"/>
    <col min="11793" max="11793" width="9.28515625" bestFit="1" customWidth="1"/>
    <col min="11794" max="11794" width="9.5703125" bestFit="1" customWidth="1"/>
    <col min="11795" max="11795" width="9.28515625" bestFit="1" customWidth="1"/>
    <col min="11796" max="11796" width="9.5703125" bestFit="1" customWidth="1"/>
    <col min="11797" max="11804" width="9.28515625" bestFit="1" customWidth="1"/>
    <col min="11805" max="11805" width="11.7109375" customWidth="1"/>
    <col min="11806" max="11806" width="9.5703125" bestFit="1" customWidth="1"/>
    <col min="11807" max="11815" width="9.28515625" bestFit="1" customWidth="1"/>
    <col min="11816" max="11816" width="10.5703125" bestFit="1" customWidth="1"/>
    <col min="11817" max="11825" width="9.28515625" bestFit="1" customWidth="1"/>
    <col min="11826" max="11826" width="9.5703125" bestFit="1" customWidth="1"/>
    <col min="11827" max="11835" width="9.28515625" bestFit="1" customWidth="1"/>
    <col min="11836" max="12032" width="9.140625" customWidth="1"/>
    <col min="12033" max="12035" width="10.85546875" customWidth="1"/>
    <col min="12036" max="12037" width="21" customWidth="1"/>
    <col min="12039" max="12039" width="10.7109375" bestFit="1" customWidth="1"/>
    <col min="12040" max="12040" width="12.7109375" bestFit="1" customWidth="1"/>
    <col min="12041" max="12041" width="10.85546875" bestFit="1" customWidth="1"/>
    <col min="12042" max="12043" width="11.85546875" bestFit="1" customWidth="1"/>
    <col min="12044" max="12044" width="10.7109375" bestFit="1" customWidth="1"/>
    <col min="12045" max="12045" width="9.7109375" bestFit="1" customWidth="1"/>
    <col min="12046" max="12046" width="10.5703125" bestFit="1" customWidth="1"/>
    <col min="12047" max="12047" width="9.28515625" bestFit="1" customWidth="1"/>
    <col min="12048" max="12048" width="9.5703125" bestFit="1" customWidth="1"/>
    <col min="12049" max="12049" width="9.28515625" bestFit="1" customWidth="1"/>
    <col min="12050" max="12050" width="9.5703125" bestFit="1" customWidth="1"/>
    <col min="12051" max="12051" width="9.28515625" bestFit="1" customWidth="1"/>
    <col min="12052" max="12052" width="9.5703125" bestFit="1" customWidth="1"/>
    <col min="12053" max="12060" width="9.28515625" bestFit="1" customWidth="1"/>
    <col min="12061" max="12061" width="11.7109375" customWidth="1"/>
    <col min="12062" max="12062" width="9.5703125" bestFit="1" customWidth="1"/>
    <col min="12063" max="12071" width="9.28515625" bestFit="1" customWidth="1"/>
    <col min="12072" max="12072" width="10.5703125" bestFit="1" customWidth="1"/>
    <col min="12073" max="12081" width="9.28515625" bestFit="1" customWidth="1"/>
    <col min="12082" max="12082" width="9.5703125" bestFit="1" customWidth="1"/>
    <col min="12083" max="12091" width="9.28515625" bestFit="1" customWidth="1"/>
    <col min="12092" max="12288" width="9.140625" customWidth="1"/>
    <col min="12289" max="12291" width="10.85546875" customWidth="1"/>
    <col min="12292" max="12293" width="21" customWidth="1"/>
    <col min="12295" max="12295" width="10.7109375" bestFit="1" customWidth="1"/>
    <col min="12296" max="12296" width="12.7109375" bestFit="1" customWidth="1"/>
    <col min="12297" max="12297" width="10.85546875" bestFit="1" customWidth="1"/>
    <col min="12298" max="12299" width="11.85546875" bestFit="1" customWidth="1"/>
    <col min="12300" max="12300" width="10.7109375" bestFit="1" customWidth="1"/>
    <col min="12301" max="12301" width="9.7109375" bestFit="1" customWidth="1"/>
    <col min="12302" max="12302" width="10.5703125" bestFit="1" customWidth="1"/>
    <col min="12303" max="12303" width="9.28515625" bestFit="1" customWidth="1"/>
    <col min="12304" max="12304" width="9.5703125" bestFit="1" customWidth="1"/>
    <col min="12305" max="12305" width="9.28515625" bestFit="1" customWidth="1"/>
    <col min="12306" max="12306" width="9.5703125" bestFit="1" customWidth="1"/>
    <col min="12307" max="12307" width="9.28515625" bestFit="1" customWidth="1"/>
    <col min="12308" max="12308" width="9.5703125" bestFit="1" customWidth="1"/>
    <col min="12309" max="12316" width="9.28515625" bestFit="1" customWidth="1"/>
    <col min="12317" max="12317" width="11.7109375" customWidth="1"/>
    <col min="12318" max="12318" width="9.5703125" bestFit="1" customWidth="1"/>
    <col min="12319" max="12327" width="9.28515625" bestFit="1" customWidth="1"/>
    <col min="12328" max="12328" width="10.5703125" bestFit="1" customWidth="1"/>
    <col min="12329" max="12337" width="9.28515625" bestFit="1" customWidth="1"/>
    <col min="12338" max="12338" width="9.5703125" bestFit="1" customWidth="1"/>
    <col min="12339" max="12347" width="9.28515625" bestFit="1" customWidth="1"/>
    <col min="12348" max="12544" width="9.140625" customWidth="1"/>
    <col min="12545" max="12547" width="10.85546875" customWidth="1"/>
    <col min="12548" max="12549" width="21" customWidth="1"/>
    <col min="12551" max="12551" width="10.7109375" bestFit="1" customWidth="1"/>
    <col min="12552" max="12552" width="12.7109375" bestFit="1" customWidth="1"/>
    <col min="12553" max="12553" width="10.85546875" bestFit="1" customWidth="1"/>
    <col min="12554" max="12555" width="11.85546875" bestFit="1" customWidth="1"/>
    <col min="12556" max="12556" width="10.7109375" bestFit="1" customWidth="1"/>
    <col min="12557" max="12557" width="9.7109375" bestFit="1" customWidth="1"/>
    <col min="12558" max="12558" width="10.5703125" bestFit="1" customWidth="1"/>
    <col min="12559" max="12559" width="9.28515625" bestFit="1" customWidth="1"/>
    <col min="12560" max="12560" width="9.5703125" bestFit="1" customWidth="1"/>
    <col min="12561" max="12561" width="9.28515625" bestFit="1" customWidth="1"/>
    <col min="12562" max="12562" width="9.5703125" bestFit="1" customWidth="1"/>
    <col min="12563" max="12563" width="9.28515625" bestFit="1" customWidth="1"/>
    <col min="12564" max="12564" width="9.5703125" bestFit="1" customWidth="1"/>
    <col min="12565" max="12572" width="9.28515625" bestFit="1" customWidth="1"/>
    <col min="12573" max="12573" width="11.7109375" customWidth="1"/>
    <col min="12574" max="12574" width="9.5703125" bestFit="1" customWidth="1"/>
    <col min="12575" max="12583" width="9.28515625" bestFit="1" customWidth="1"/>
    <col min="12584" max="12584" width="10.5703125" bestFit="1" customWidth="1"/>
    <col min="12585" max="12593" width="9.28515625" bestFit="1" customWidth="1"/>
    <col min="12594" max="12594" width="9.5703125" bestFit="1" customWidth="1"/>
    <col min="12595" max="12603" width="9.28515625" bestFit="1" customWidth="1"/>
    <col min="12604" max="12800" width="9.140625" customWidth="1"/>
    <col min="12801" max="12803" width="10.85546875" customWidth="1"/>
    <col min="12804" max="12805" width="21" customWidth="1"/>
    <col min="12807" max="12807" width="10.7109375" bestFit="1" customWidth="1"/>
    <col min="12808" max="12808" width="12.7109375" bestFit="1" customWidth="1"/>
    <col min="12809" max="12809" width="10.85546875" bestFit="1" customWidth="1"/>
    <col min="12810" max="12811" width="11.85546875" bestFit="1" customWidth="1"/>
    <col min="12812" max="12812" width="10.7109375" bestFit="1" customWidth="1"/>
    <col min="12813" max="12813" width="9.7109375" bestFit="1" customWidth="1"/>
    <col min="12814" max="12814" width="10.5703125" bestFit="1" customWidth="1"/>
    <col min="12815" max="12815" width="9.28515625" bestFit="1" customWidth="1"/>
    <col min="12816" max="12816" width="9.5703125" bestFit="1" customWidth="1"/>
    <col min="12817" max="12817" width="9.28515625" bestFit="1" customWidth="1"/>
    <col min="12818" max="12818" width="9.5703125" bestFit="1" customWidth="1"/>
    <col min="12819" max="12819" width="9.28515625" bestFit="1" customWidth="1"/>
    <col min="12820" max="12820" width="9.5703125" bestFit="1" customWidth="1"/>
    <col min="12821" max="12828" width="9.28515625" bestFit="1" customWidth="1"/>
    <col min="12829" max="12829" width="11.7109375" customWidth="1"/>
    <col min="12830" max="12830" width="9.5703125" bestFit="1" customWidth="1"/>
    <col min="12831" max="12839" width="9.28515625" bestFit="1" customWidth="1"/>
    <col min="12840" max="12840" width="10.5703125" bestFit="1" customWidth="1"/>
    <col min="12841" max="12849" width="9.28515625" bestFit="1" customWidth="1"/>
    <col min="12850" max="12850" width="9.5703125" bestFit="1" customWidth="1"/>
    <col min="12851" max="12859" width="9.28515625" bestFit="1" customWidth="1"/>
    <col min="12860" max="13056" width="9.140625" customWidth="1"/>
    <col min="13057" max="13059" width="10.85546875" customWidth="1"/>
    <col min="13060" max="13061" width="21" customWidth="1"/>
    <col min="13063" max="13063" width="10.7109375" bestFit="1" customWidth="1"/>
    <col min="13064" max="13064" width="12.7109375" bestFit="1" customWidth="1"/>
    <col min="13065" max="13065" width="10.85546875" bestFit="1" customWidth="1"/>
    <col min="13066" max="13067" width="11.85546875" bestFit="1" customWidth="1"/>
    <col min="13068" max="13068" width="10.7109375" bestFit="1" customWidth="1"/>
    <col min="13069" max="13069" width="9.7109375" bestFit="1" customWidth="1"/>
    <col min="13070" max="13070" width="10.5703125" bestFit="1" customWidth="1"/>
    <col min="13071" max="13071" width="9.28515625" bestFit="1" customWidth="1"/>
    <col min="13072" max="13072" width="9.5703125" bestFit="1" customWidth="1"/>
    <col min="13073" max="13073" width="9.28515625" bestFit="1" customWidth="1"/>
    <col min="13074" max="13074" width="9.5703125" bestFit="1" customWidth="1"/>
    <col min="13075" max="13075" width="9.28515625" bestFit="1" customWidth="1"/>
    <col min="13076" max="13076" width="9.5703125" bestFit="1" customWidth="1"/>
    <col min="13077" max="13084" width="9.28515625" bestFit="1" customWidth="1"/>
    <col min="13085" max="13085" width="11.7109375" customWidth="1"/>
    <col min="13086" max="13086" width="9.5703125" bestFit="1" customWidth="1"/>
    <col min="13087" max="13095" width="9.28515625" bestFit="1" customWidth="1"/>
    <col min="13096" max="13096" width="10.5703125" bestFit="1" customWidth="1"/>
    <col min="13097" max="13105" width="9.28515625" bestFit="1" customWidth="1"/>
    <col min="13106" max="13106" width="9.5703125" bestFit="1" customWidth="1"/>
    <col min="13107" max="13115" width="9.28515625" bestFit="1" customWidth="1"/>
    <col min="13116" max="13312" width="9.140625" customWidth="1"/>
    <col min="13313" max="13315" width="10.85546875" customWidth="1"/>
    <col min="13316" max="13317" width="21" customWidth="1"/>
    <col min="13319" max="13319" width="10.7109375" bestFit="1" customWidth="1"/>
    <col min="13320" max="13320" width="12.7109375" bestFit="1" customWidth="1"/>
    <col min="13321" max="13321" width="10.85546875" bestFit="1" customWidth="1"/>
    <col min="13322" max="13323" width="11.85546875" bestFit="1" customWidth="1"/>
    <col min="13324" max="13324" width="10.7109375" bestFit="1" customWidth="1"/>
    <col min="13325" max="13325" width="9.7109375" bestFit="1" customWidth="1"/>
    <col min="13326" max="13326" width="10.5703125" bestFit="1" customWidth="1"/>
    <col min="13327" max="13327" width="9.28515625" bestFit="1" customWidth="1"/>
    <col min="13328" max="13328" width="9.5703125" bestFit="1" customWidth="1"/>
    <col min="13329" max="13329" width="9.28515625" bestFit="1" customWidth="1"/>
    <col min="13330" max="13330" width="9.5703125" bestFit="1" customWidth="1"/>
    <col min="13331" max="13331" width="9.28515625" bestFit="1" customWidth="1"/>
    <col min="13332" max="13332" width="9.5703125" bestFit="1" customWidth="1"/>
    <col min="13333" max="13340" width="9.28515625" bestFit="1" customWidth="1"/>
    <col min="13341" max="13341" width="11.7109375" customWidth="1"/>
    <col min="13342" max="13342" width="9.5703125" bestFit="1" customWidth="1"/>
    <col min="13343" max="13351" width="9.28515625" bestFit="1" customWidth="1"/>
    <col min="13352" max="13352" width="10.5703125" bestFit="1" customWidth="1"/>
    <col min="13353" max="13361" width="9.28515625" bestFit="1" customWidth="1"/>
    <col min="13362" max="13362" width="9.5703125" bestFit="1" customWidth="1"/>
    <col min="13363" max="13371" width="9.28515625" bestFit="1" customWidth="1"/>
    <col min="13372" max="13568" width="9.140625" customWidth="1"/>
    <col min="13569" max="13571" width="10.85546875" customWidth="1"/>
    <col min="13572" max="13573" width="21" customWidth="1"/>
    <col min="13575" max="13575" width="10.7109375" bestFit="1" customWidth="1"/>
    <col min="13576" max="13576" width="12.7109375" bestFit="1" customWidth="1"/>
    <col min="13577" max="13577" width="10.85546875" bestFit="1" customWidth="1"/>
    <col min="13578" max="13579" width="11.85546875" bestFit="1" customWidth="1"/>
    <col min="13580" max="13580" width="10.7109375" bestFit="1" customWidth="1"/>
    <col min="13581" max="13581" width="9.7109375" bestFit="1" customWidth="1"/>
    <col min="13582" max="13582" width="10.5703125" bestFit="1" customWidth="1"/>
    <col min="13583" max="13583" width="9.28515625" bestFit="1" customWidth="1"/>
    <col min="13584" max="13584" width="9.5703125" bestFit="1" customWidth="1"/>
    <col min="13585" max="13585" width="9.28515625" bestFit="1" customWidth="1"/>
    <col min="13586" max="13586" width="9.5703125" bestFit="1" customWidth="1"/>
    <col min="13587" max="13587" width="9.28515625" bestFit="1" customWidth="1"/>
    <col min="13588" max="13588" width="9.5703125" bestFit="1" customWidth="1"/>
    <col min="13589" max="13596" width="9.28515625" bestFit="1" customWidth="1"/>
    <col min="13597" max="13597" width="11.7109375" customWidth="1"/>
    <col min="13598" max="13598" width="9.5703125" bestFit="1" customWidth="1"/>
    <col min="13599" max="13607" width="9.28515625" bestFit="1" customWidth="1"/>
    <col min="13608" max="13608" width="10.5703125" bestFit="1" customWidth="1"/>
    <col min="13609" max="13617" width="9.28515625" bestFit="1" customWidth="1"/>
    <col min="13618" max="13618" width="9.5703125" bestFit="1" customWidth="1"/>
    <col min="13619" max="13627" width="9.28515625" bestFit="1" customWidth="1"/>
    <col min="13628" max="13824" width="9.140625" customWidth="1"/>
    <col min="13825" max="13827" width="10.85546875" customWidth="1"/>
    <col min="13828" max="13829" width="21" customWidth="1"/>
    <col min="13831" max="13831" width="10.7109375" bestFit="1" customWidth="1"/>
    <col min="13832" max="13832" width="12.7109375" bestFit="1" customWidth="1"/>
    <col min="13833" max="13833" width="10.85546875" bestFit="1" customWidth="1"/>
    <col min="13834" max="13835" width="11.85546875" bestFit="1" customWidth="1"/>
    <col min="13836" max="13836" width="10.7109375" bestFit="1" customWidth="1"/>
    <col min="13837" max="13837" width="9.7109375" bestFit="1" customWidth="1"/>
    <col min="13838" max="13838" width="10.5703125" bestFit="1" customWidth="1"/>
    <col min="13839" max="13839" width="9.28515625" bestFit="1" customWidth="1"/>
    <col min="13840" max="13840" width="9.5703125" bestFit="1" customWidth="1"/>
    <col min="13841" max="13841" width="9.28515625" bestFit="1" customWidth="1"/>
    <col min="13842" max="13842" width="9.5703125" bestFit="1" customWidth="1"/>
    <col min="13843" max="13843" width="9.28515625" bestFit="1" customWidth="1"/>
    <col min="13844" max="13844" width="9.5703125" bestFit="1" customWidth="1"/>
    <col min="13845" max="13852" width="9.28515625" bestFit="1" customWidth="1"/>
    <col min="13853" max="13853" width="11.7109375" customWidth="1"/>
    <col min="13854" max="13854" width="9.5703125" bestFit="1" customWidth="1"/>
    <col min="13855" max="13863" width="9.28515625" bestFit="1" customWidth="1"/>
    <col min="13864" max="13864" width="10.5703125" bestFit="1" customWidth="1"/>
    <col min="13865" max="13873" width="9.28515625" bestFit="1" customWidth="1"/>
    <col min="13874" max="13874" width="9.5703125" bestFit="1" customWidth="1"/>
    <col min="13875" max="13883" width="9.28515625" bestFit="1" customWidth="1"/>
    <col min="13884" max="14080" width="9.140625" customWidth="1"/>
    <col min="14081" max="14083" width="10.85546875" customWidth="1"/>
    <col min="14084" max="14085" width="21" customWidth="1"/>
    <col min="14087" max="14087" width="10.7109375" bestFit="1" customWidth="1"/>
    <col min="14088" max="14088" width="12.7109375" bestFit="1" customWidth="1"/>
    <col min="14089" max="14089" width="10.85546875" bestFit="1" customWidth="1"/>
    <col min="14090" max="14091" width="11.85546875" bestFit="1" customWidth="1"/>
    <col min="14092" max="14092" width="10.7109375" bestFit="1" customWidth="1"/>
    <col min="14093" max="14093" width="9.7109375" bestFit="1" customWidth="1"/>
    <col min="14094" max="14094" width="10.5703125" bestFit="1" customWidth="1"/>
    <col min="14095" max="14095" width="9.28515625" bestFit="1" customWidth="1"/>
    <col min="14096" max="14096" width="9.5703125" bestFit="1" customWidth="1"/>
    <col min="14097" max="14097" width="9.28515625" bestFit="1" customWidth="1"/>
    <col min="14098" max="14098" width="9.5703125" bestFit="1" customWidth="1"/>
    <col min="14099" max="14099" width="9.28515625" bestFit="1" customWidth="1"/>
    <col min="14100" max="14100" width="9.5703125" bestFit="1" customWidth="1"/>
    <col min="14101" max="14108" width="9.28515625" bestFit="1" customWidth="1"/>
    <col min="14109" max="14109" width="11.7109375" customWidth="1"/>
    <col min="14110" max="14110" width="9.5703125" bestFit="1" customWidth="1"/>
    <col min="14111" max="14119" width="9.28515625" bestFit="1" customWidth="1"/>
    <col min="14120" max="14120" width="10.5703125" bestFit="1" customWidth="1"/>
    <col min="14121" max="14129" width="9.28515625" bestFit="1" customWidth="1"/>
    <col min="14130" max="14130" width="9.5703125" bestFit="1" customWidth="1"/>
    <col min="14131" max="14139" width="9.28515625" bestFit="1" customWidth="1"/>
    <col min="14140" max="14336" width="9.140625" customWidth="1"/>
    <col min="14337" max="14339" width="10.85546875" customWidth="1"/>
    <col min="14340" max="14341" width="21" customWidth="1"/>
    <col min="14343" max="14343" width="10.7109375" bestFit="1" customWidth="1"/>
    <col min="14344" max="14344" width="12.7109375" bestFit="1" customWidth="1"/>
    <col min="14345" max="14345" width="10.85546875" bestFit="1" customWidth="1"/>
    <col min="14346" max="14347" width="11.85546875" bestFit="1" customWidth="1"/>
    <col min="14348" max="14348" width="10.7109375" bestFit="1" customWidth="1"/>
    <col min="14349" max="14349" width="9.7109375" bestFit="1" customWidth="1"/>
    <col min="14350" max="14350" width="10.5703125" bestFit="1" customWidth="1"/>
    <col min="14351" max="14351" width="9.28515625" bestFit="1" customWidth="1"/>
    <col min="14352" max="14352" width="9.5703125" bestFit="1" customWidth="1"/>
    <col min="14353" max="14353" width="9.28515625" bestFit="1" customWidth="1"/>
    <col min="14354" max="14354" width="9.5703125" bestFit="1" customWidth="1"/>
    <col min="14355" max="14355" width="9.28515625" bestFit="1" customWidth="1"/>
    <col min="14356" max="14356" width="9.5703125" bestFit="1" customWidth="1"/>
    <col min="14357" max="14364" width="9.28515625" bestFit="1" customWidth="1"/>
    <col min="14365" max="14365" width="11.7109375" customWidth="1"/>
    <col min="14366" max="14366" width="9.5703125" bestFit="1" customWidth="1"/>
    <col min="14367" max="14375" width="9.28515625" bestFit="1" customWidth="1"/>
    <col min="14376" max="14376" width="10.5703125" bestFit="1" customWidth="1"/>
    <col min="14377" max="14385" width="9.28515625" bestFit="1" customWidth="1"/>
    <col min="14386" max="14386" width="9.5703125" bestFit="1" customWidth="1"/>
    <col min="14387" max="14395" width="9.28515625" bestFit="1" customWidth="1"/>
    <col min="14396" max="14592" width="9.140625" customWidth="1"/>
    <col min="14593" max="14595" width="10.85546875" customWidth="1"/>
    <col min="14596" max="14597" width="21" customWidth="1"/>
    <col min="14599" max="14599" width="10.7109375" bestFit="1" customWidth="1"/>
    <col min="14600" max="14600" width="12.7109375" bestFit="1" customWidth="1"/>
    <col min="14601" max="14601" width="10.85546875" bestFit="1" customWidth="1"/>
    <col min="14602" max="14603" width="11.85546875" bestFit="1" customWidth="1"/>
    <col min="14604" max="14604" width="10.7109375" bestFit="1" customWidth="1"/>
    <col min="14605" max="14605" width="9.7109375" bestFit="1" customWidth="1"/>
    <col min="14606" max="14606" width="10.5703125" bestFit="1" customWidth="1"/>
    <col min="14607" max="14607" width="9.28515625" bestFit="1" customWidth="1"/>
    <col min="14608" max="14608" width="9.5703125" bestFit="1" customWidth="1"/>
    <col min="14609" max="14609" width="9.28515625" bestFit="1" customWidth="1"/>
    <col min="14610" max="14610" width="9.5703125" bestFit="1" customWidth="1"/>
    <col min="14611" max="14611" width="9.28515625" bestFit="1" customWidth="1"/>
    <col min="14612" max="14612" width="9.5703125" bestFit="1" customWidth="1"/>
    <col min="14613" max="14620" width="9.28515625" bestFit="1" customWidth="1"/>
    <col min="14621" max="14621" width="11.7109375" customWidth="1"/>
    <col min="14622" max="14622" width="9.5703125" bestFit="1" customWidth="1"/>
    <col min="14623" max="14631" width="9.28515625" bestFit="1" customWidth="1"/>
    <col min="14632" max="14632" width="10.5703125" bestFit="1" customWidth="1"/>
    <col min="14633" max="14641" width="9.28515625" bestFit="1" customWidth="1"/>
    <col min="14642" max="14642" width="9.5703125" bestFit="1" customWidth="1"/>
    <col min="14643" max="14651" width="9.28515625" bestFit="1" customWidth="1"/>
    <col min="14652" max="14848" width="9.140625" customWidth="1"/>
    <col min="14849" max="14851" width="10.85546875" customWidth="1"/>
    <col min="14852" max="14853" width="21" customWidth="1"/>
    <col min="14855" max="14855" width="10.7109375" bestFit="1" customWidth="1"/>
    <col min="14856" max="14856" width="12.7109375" bestFit="1" customWidth="1"/>
    <col min="14857" max="14857" width="10.85546875" bestFit="1" customWidth="1"/>
    <col min="14858" max="14859" width="11.85546875" bestFit="1" customWidth="1"/>
    <col min="14860" max="14860" width="10.7109375" bestFit="1" customWidth="1"/>
    <col min="14861" max="14861" width="9.7109375" bestFit="1" customWidth="1"/>
    <col min="14862" max="14862" width="10.5703125" bestFit="1" customWidth="1"/>
    <col min="14863" max="14863" width="9.28515625" bestFit="1" customWidth="1"/>
    <col min="14864" max="14864" width="9.5703125" bestFit="1" customWidth="1"/>
    <col min="14865" max="14865" width="9.28515625" bestFit="1" customWidth="1"/>
    <col min="14866" max="14866" width="9.5703125" bestFit="1" customWidth="1"/>
    <col min="14867" max="14867" width="9.28515625" bestFit="1" customWidth="1"/>
    <col min="14868" max="14868" width="9.5703125" bestFit="1" customWidth="1"/>
    <col min="14869" max="14876" width="9.28515625" bestFit="1" customWidth="1"/>
    <col min="14877" max="14877" width="11.7109375" customWidth="1"/>
    <col min="14878" max="14878" width="9.5703125" bestFit="1" customWidth="1"/>
    <col min="14879" max="14887" width="9.28515625" bestFit="1" customWidth="1"/>
    <col min="14888" max="14888" width="10.5703125" bestFit="1" customWidth="1"/>
    <col min="14889" max="14897" width="9.28515625" bestFit="1" customWidth="1"/>
    <col min="14898" max="14898" width="9.5703125" bestFit="1" customWidth="1"/>
    <col min="14899" max="14907" width="9.28515625" bestFit="1" customWidth="1"/>
    <col min="14908" max="15104" width="9.140625" customWidth="1"/>
    <col min="15105" max="15107" width="10.85546875" customWidth="1"/>
    <col min="15108" max="15109" width="21" customWidth="1"/>
    <col min="15111" max="15111" width="10.7109375" bestFit="1" customWidth="1"/>
    <col min="15112" max="15112" width="12.7109375" bestFit="1" customWidth="1"/>
    <col min="15113" max="15113" width="10.85546875" bestFit="1" customWidth="1"/>
    <col min="15114" max="15115" width="11.85546875" bestFit="1" customWidth="1"/>
    <col min="15116" max="15116" width="10.7109375" bestFit="1" customWidth="1"/>
    <col min="15117" max="15117" width="9.7109375" bestFit="1" customWidth="1"/>
    <col min="15118" max="15118" width="10.5703125" bestFit="1" customWidth="1"/>
    <col min="15119" max="15119" width="9.28515625" bestFit="1" customWidth="1"/>
    <col min="15120" max="15120" width="9.5703125" bestFit="1" customWidth="1"/>
    <col min="15121" max="15121" width="9.28515625" bestFit="1" customWidth="1"/>
    <col min="15122" max="15122" width="9.5703125" bestFit="1" customWidth="1"/>
    <col min="15123" max="15123" width="9.28515625" bestFit="1" customWidth="1"/>
    <col min="15124" max="15124" width="9.5703125" bestFit="1" customWidth="1"/>
    <col min="15125" max="15132" width="9.28515625" bestFit="1" customWidth="1"/>
    <col min="15133" max="15133" width="11.7109375" customWidth="1"/>
    <col min="15134" max="15134" width="9.5703125" bestFit="1" customWidth="1"/>
    <col min="15135" max="15143" width="9.28515625" bestFit="1" customWidth="1"/>
    <col min="15144" max="15144" width="10.5703125" bestFit="1" customWidth="1"/>
    <col min="15145" max="15153" width="9.28515625" bestFit="1" customWidth="1"/>
    <col min="15154" max="15154" width="9.5703125" bestFit="1" customWidth="1"/>
    <col min="15155" max="15163" width="9.28515625" bestFit="1" customWidth="1"/>
    <col min="15164" max="15360" width="9.140625" customWidth="1"/>
    <col min="15361" max="15363" width="10.85546875" customWidth="1"/>
    <col min="15364" max="15365" width="21" customWidth="1"/>
    <col min="15367" max="15367" width="10.7109375" bestFit="1" customWidth="1"/>
    <col min="15368" max="15368" width="12.7109375" bestFit="1" customWidth="1"/>
    <col min="15369" max="15369" width="10.85546875" bestFit="1" customWidth="1"/>
    <col min="15370" max="15371" width="11.85546875" bestFit="1" customWidth="1"/>
    <col min="15372" max="15372" width="10.7109375" bestFit="1" customWidth="1"/>
    <col min="15373" max="15373" width="9.7109375" bestFit="1" customWidth="1"/>
    <col min="15374" max="15374" width="10.5703125" bestFit="1" customWidth="1"/>
    <col min="15375" max="15375" width="9.28515625" bestFit="1" customWidth="1"/>
    <col min="15376" max="15376" width="9.5703125" bestFit="1" customWidth="1"/>
    <col min="15377" max="15377" width="9.28515625" bestFit="1" customWidth="1"/>
    <col min="15378" max="15378" width="9.5703125" bestFit="1" customWidth="1"/>
    <col min="15379" max="15379" width="9.28515625" bestFit="1" customWidth="1"/>
    <col min="15380" max="15380" width="9.5703125" bestFit="1" customWidth="1"/>
    <col min="15381" max="15388" width="9.28515625" bestFit="1" customWidth="1"/>
    <col min="15389" max="15389" width="11.7109375" customWidth="1"/>
    <col min="15390" max="15390" width="9.5703125" bestFit="1" customWidth="1"/>
    <col min="15391" max="15399" width="9.28515625" bestFit="1" customWidth="1"/>
    <col min="15400" max="15400" width="10.5703125" bestFit="1" customWidth="1"/>
    <col min="15401" max="15409" width="9.28515625" bestFit="1" customWidth="1"/>
    <col min="15410" max="15410" width="9.5703125" bestFit="1" customWidth="1"/>
    <col min="15411" max="15419" width="9.28515625" bestFit="1" customWidth="1"/>
    <col min="15420" max="15616" width="9.140625" customWidth="1"/>
    <col min="15617" max="15619" width="10.85546875" customWidth="1"/>
    <col min="15620" max="15621" width="21" customWidth="1"/>
    <col min="15623" max="15623" width="10.7109375" bestFit="1" customWidth="1"/>
    <col min="15624" max="15624" width="12.7109375" bestFit="1" customWidth="1"/>
    <col min="15625" max="15625" width="10.85546875" bestFit="1" customWidth="1"/>
    <col min="15626" max="15627" width="11.85546875" bestFit="1" customWidth="1"/>
    <col min="15628" max="15628" width="10.7109375" bestFit="1" customWidth="1"/>
    <col min="15629" max="15629" width="9.7109375" bestFit="1" customWidth="1"/>
    <col min="15630" max="15630" width="10.5703125" bestFit="1" customWidth="1"/>
    <col min="15631" max="15631" width="9.28515625" bestFit="1" customWidth="1"/>
    <col min="15632" max="15632" width="9.5703125" bestFit="1" customWidth="1"/>
    <col min="15633" max="15633" width="9.28515625" bestFit="1" customWidth="1"/>
    <col min="15634" max="15634" width="9.5703125" bestFit="1" customWidth="1"/>
    <col min="15635" max="15635" width="9.28515625" bestFit="1" customWidth="1"/>
    <col min="15636" max="15636" width="9.5703125" bestFit="1" customWidth="1"/>
    <col min="15637" max="15644" width="9.28515625" bestFit="1" customWidth="1"/>
    <col min="15645" max="15645" width="11.7109375" customWidth="1"/>
    <col min="15646" max="15646" width="9.5703125" bestFit="1" customWidth="1"/>
    <col min="15647" max="15655" width="9.28515625" bestFit="1" customWidth="1"/>
    <col min="15656" max="15656" width="10.5703125" bestFit="1" customWidth="1"/>
    <col min="15657" max="15665" width="9.28515625" bestFit="1" customWidth="1"/>
    <col min="15666" max="15666" width="9.5703125" bestFit="1" customWidth="1"/>
    <col min="15667" max="15675" width="9.28515625" bestFit="1" customWidth="1"/>
    <col min="15676" max="15872" width="9.140625" customWidth="1"/>
    <col min="15873" max="15875" width="10.85546875" customWidth="1"/>
    <col min="15876" max="15877" width="21" customWidth="1"/>
    <col min="15879" max="15879" width="10.7109375" bestFit="1" customWidth="1"/>
    <col min="15880" max="15880" width="12.7109375" bestFit="1" customWidth="1"/>
    <col min="15881" max="15881" width="10.85546875" bestFit="1" customWidth="1"/>
    <col min="15882" max="15883" width="11.85546875" bestFit="1" customWidth="1"/>
    <col min="15884" max="15884" width="10.7109375" bestFit="1" customWidth="1"/>
    <col min="15885" max="15885" width="9.7109375" bestFit="1" customWidth="1"/>
    <col min="15886" max="15886" width="10.5703125" bestFit="1" customWidth="1"/>
    <col min="15887" max="15887" width="9.28515625" bestFit="1" customWidth="1"/>
    <col min="15888" max="15888" width="9.5703125" bestFit="1" customWidth="1"/>
    <col min="15889" max="15889" width="9.28515625" bestFit="1" customWidth="1"/>
    <col min="15890" max="15890" width="9.5703125" bestFit="1" customWidth="1"/>
    <col min="15891" max="15891" width="9.28515625" bestFit="1" customWidth="1"/>
    <col min="15892" max="15892" width="9.5703125" bestFit="1" customWidth="1"/>
    <col min="15893" max="15900" width="9.28515625" bestFit="1" customWidth="1"/>
    <col min="15901" max="15901" width="11.7109375" customWidth="1"/>
    <col min="15902" max="15902" width="9.5703125" bestFit="1" customWidth="1"/>
    <col min="15903" max="15911" width="9.28515625" bestFit="1" customWidth="1"/>
    <col min="15912" max="15912" width="10.5703125" bestFit="1" customWidth="1"/>
    <col min="15913" max="15921" width="9.28515625" bestFit="1" customWidth="1"/>
    <col min="15922" max="15922" width="9.5703125" bestFit="1" customWidth="1"/>
    <col min="15923" max="15931" width="9.28515625" bestFit="1" customWidth="1"/>
    <col min="15932" max="16128" width="9.140625" customWidth="1"/>
    <col min="16129" max="16131" width="10.85546875" customWidth="1"/>
    <col min="16132" max="16133" width="21" customWidth="1"/>
    <col min="16135" max="16135" width="10.7109375" bestFit="1" customWidth="1"/>
    <col min="16136" max="16136" width="12.7109375" bestFit="1" customWidth="1"/>
    <col min="16137" max="16137" width="10.85546875" bestFit="1" customWidth="1"/>
    <col min="16138" max="16139" width="11.85546875" bestFit="1" customWidth="1"/>
    <col min="16140" max="16140" width="10.7109375" bestFit="1" customWidth="1"/>
    <col min="16141" max="16141" width="9.7109375" bestFit="1" customWidth="1"/>
    <col min="16142" max="16142" width="10.5703125" bestFit="1" customWidth="1"/>
    <col min="16143" max="16143" width="9.28515625" bestFit="1" customWidth="1"/>
    <col min="16144" max="16144" width="9.5703125" bestFit="1" customWidth="1"/>
    <col min="16145" max="16145" width="9.28515625" bestFit="1" customWidth="1"/>
    <col min="16146" max="16146" width="9.5703125" bestFit="1" customWidth="1"/>
    <col min="16147" max="16147" width="9.28515625" bestFit="1" customWidth="1"/>
    <col min="16148" max="16148" width="9.5703125" bestFit="1" customWidth="1"/>
    <col min="16149" max="16156" width="9.28515625" bestFit="1" customWidth="1"/>
    <col min="16157" max="16157" width="11.7109375" customWidth="1"/>
    <col min="16158" max="16158" width="9.5703125" bestFit="1" customWidth="1"/>
    <col min="16159" max="16167" width="9.28515625" bestFit="1" customWidth="1"/>
    <col min="16168" max="16168" width="10.5703125" bestFit="1" customWidth="1"/>
    <col min="16169" max="16177" width="9.28515625" bestFit="1" customWidth="1"/>
    <col min="16178" max="16178" width="9.5703125" bestFit="1" customWidth="1"/>
    <col min="16179" max="16187" width="9.28515625" bestFit="1" customWidth="1"/>
    <col min="16188" max="16384" width="9.140625" customWidth="1"/>
  </cols>
  <sheetData>
    <row r="1" spans="1:59" x14ac:dyDescent="0.25">
      <c r="A1" t="s">
        <v>0</v>
      </c>
      <c r="D1" t="s">
        <v>1</v>
      </c>
      <c r="E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210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" t="s">
        <v>28</v>
      </c>
      <c r="AF1" s="4" t="s">
        <v>29</v>
      </c>
      <c r="AG1" s="2" t="s">
        <v>30</v>
      </c>
      <c r="AH1" s="2" t="s">
        <v>31</v>
      </c>
      <c r="AI1" s="2" t="s">
        <v>32</v>
      </c>
      <c r="AJ1" s="4" t="s">
        <v>33</v>
      </c>
      <c r="AK1" s="2" t="s">
        <v>34</v>
      </c>
      <c r="AL1" s="2" t="s">
        <v>35</v>
      </c>
      <c r="AM1" s="4" t="s">
        <v>36</v>
      </c>
      <c r="AN1" s="2" t="s">
        <v>37</v>
      </c>
      <c r="AO1" s="4" t="s">
        <v>38</v>
      </c>
      <c r="AP1" s="4" t="s">
        <v>39</v>
      </c>
      <c r="AQ1" s="2" t="s">
        <v>40</v>
      </c>
      <c r="AR1" s="2" t="s">
        <v>41</v>
      </c>
      <c r="AS1" s="4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5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4" t="s">
        <v>52</v>
      </c>
      <c r="BD1" s="4" t="s">
        <v>53</v>
      </c>
      <c r="BE1" s="2" t="s">
        <v>54</v>
      </c>
      <c r="BF1" s="6" t="s">
        <v>55</v>
      </c>
      <c r="BG1" s="4" t="s">
        <v>56</v>
      </c>
    </row>
    <row r="2" spans="1:59" x14ac:dyDescent="0.25">
      <c r="A2" t="s">
        <v>57</v>
      </c>
      <c r="C2" s="7" t="s">
        <v>57</v>
      </c>
      <c r="D2" s="8">
        <v>684777</v>
      </c>
      <c r="E2" s="8">
        <v>4130305</v>
      </c>
      <c r="F2" t="s">
        <v>58</v>
      </c>
      <c r="G2" s="9">
        <v>0.3</v>
      </c>
      <c r="H2" s="9">
        <v>29.42</v>
      </c>
      <c r="I2" s="9">
        <v>40.6</v>
      </c>
      <c r="J2" s="9">
        <v>58.4</v>
      </c>
      <c r="K2" s="9">
        <v>123</v>
      </c>
      <c r="L2" s="9">
        <v>21.7</v>
      </c>
      <c r="M2" s="9">
        <v>7.1</v>
      </c>
      <c r="N2" s="9">
        <v>290</v>
      </c>
      <c r="O2" s="9">
        <v>2.21</v>
      </c>
      <c r="P2" s="9">
        <v>8.1</v>
      </c>
      <c r="Q2" s="9">
        <v>1.26</v>
      </c>
      <c r="R2" s="9">
        <v>4</v>
      </c>
      <c r="S2" s="9">
        <v>3.7</v>
      </c>
      <c r="T2" s="9">
        <v>196.2</v>
      </c>
      <c r="U2" s="9">
        <v>0.16</v>
      </c>
      <c r="V2" s="9">
        <v>0.44</v>
      </c>
      <c r="W2" s="9">
        <v>0.25</v>
      </c>
      <c r="X2" s="9">
        <v>44</v>
      </c>
      <c r="Y2" s="9">
        <v>8.5399999999999991</v>
      </c>
      <c r="Z2" s="9">
        <v>6.7000000000000004E-2</v>
      </c>
      <c r="AA2" s="9">
        <v>13.8</v>
      </c>
      <c r="AB2" s="9">
        <v>39.9</v>
      </c>
      <c r="AC2" s="9">
        <v>1.1000000000000001</v>
      </c>
      <c r="AD2" s="9">
        <v>63.6</v>
      </c>
      <c r="AE2" s="10">
        <v>4.0000000000000001E-3</v>
      </c>
      <c r="AF2" s="10">
        <v>17</v>
      </c>
      <c r="AG2" s="9">
        <v>1.91</v>
      </c>
      <c r="AH2" s="9">
        <v>2.5000000000000001E-2</v>
      </c>
      <c r="AI2" s="9">
        <v>0.42</v>
      </c>
      <c r="AJ2" s="10">
        <v>2.5000000000000001E-2</v>
      </c>
      <c r="AK2" s="9">
        <v>4.3</v>
      </c>
      <c r="AL2" s="9">
        <v>0.11</v>
      </c>
      <c r="AM2" s="10">
        <v>0.03</v>
      </c>
      <c r="AN2" s="9">
        <v>161</v>
      </c>
      <c r="AO2" s="11">
        <v>0.05</v>
      </c>
      <c r="AP2" s="10">
        <v>0.03</v>
      </c>
      <c r="AQ2" s="9">
        <v>5.2</v>
      </c>
      <c r="AR2" s="9">
        <v>1.72</v>
      </c>
      <c r="AS2" s="11">
        <v>0.05</v>
      </c>
      <c r="AT2" s="9">
        <v>0.05</v>
      </c>
      <c r="AU2" s="9">
        <v>0.22</v>
      </c>
      <c r="AV2" s="9">
        <v>26.2</v>
      </c>
      <c r="AW2" s="9">
        <v>3.3</v>
      </c>
      <c r="AX2" s="10">
        <v>2.5000000000000001E-2</v>
      </c>
      <c r="AY2" s="9">
        <v>1.8</v>
      </c>
      <c r="AZ2" s="9">
        <v>8.82</v>
      </c>
      <c r="BA2" s="9">
        <v>29.2</v>
      </c>
      <c r="BB2" s="9">
        <v>0.01</v>
      </c>
      <c r="BC2" s="10">
        <v>1</v>
      </c>
      <c r="BD2" s="10">
        <v>0.7</v>
      </c>
      <c r="BE2" s="9">
        <v>22.2</v>
      </c>
      <c r="BF2" s="11">
        <v>5</v>
      </c>
      <c r="BG2" s="10">
        <v>1</v>
      </c>
    </row>
    <row r="3" spans="1:59" x14ac:dyDescent="0.25">
      <c r="A3" t="s">
        <v>59</v>
      </c>
      <c r="C3" s="7" t="s">
        <v>59</v>
      </c>
      <c r="D3" s="8">
        <v>682434</v>
      </c>
      <c r="E3" s="8">
        <v>4127311</v>
      </c>
      <c r="F3" t="s">
        <v>58</v>
      </c>
      <c r="G3" s="9">
        <v>1.78</v>
      </c>
      <c r="H3" s="9">
        <v>19.059999999999999</v>
      </c>
      <c r="I3" s="9">
        <v>20.59</v>
      </c>
      <c r="J3" s="9">
        <v>30.2</v>
      </c>
      <c r="K3" s="9">
        <v>28</v>
      </c>
      <c r="L3" s="9">
        <v>10.7</v>
      </c>
      <c r="M3" s="9">
        <v>3.3</v>
      </c>
      <c r="N3" s="9">
        <v>52</v>
      </c>
      <c r="O3" s="9">
        <v>3.51</v>
      </c>
      <c r="P3" s="9">
        <v>14.4</v>
      </c>
      <c r="Q3" s="9">
        <v>1.36</v>
      </c>
      <c r="R3" s="9">
        <v>1.8</v>
      </c>
      <c r="S3" s="9">
        <v>5.5</v>
      </c>
      <c r="T3" s="9">
        <v>6.9</v>
      </c>
      <c r="U3" s="9">
        <v>5.0000000000000001E-3</v>
      </c>
      <c r="V3" s="9">
        <v>0.75</v>
      </c>
      <c r="W3" s="9">
        <v>0.34</v>
      </c>
      <c r="X3" s="9">
        <v>72</v>
      </c>
      <c r="Y3" s="9">
        <v>0.12</v>
      </c>
      <c r="Z3" s="9">
        <v>2.7E-2</v>
      </c>
      <c r="AA3" s="9">
        <v>7.7</v>
      </c>
      <c r="AB3" s="9">
        <v>41.8</v>
      </c>
      <c r="AC3" s="9">
        <v>0.13</v>
      </c>
      <c r="AD3" s="9">
        <v>28.8</v>
      </c>
      <c r="AE3" s="10">
        <v>8.0000000000000002E-3</v>
      </c>
      <c r="AF3" s="10">
        <v>3</v>
      </c>
      <c r="AG3" s="9">
        <v>1.48</v>
      </c>
      <c r="AH3" s="9">
        <v>7.0000000000000001E-3</v>
      </c>
      <c r="AI3" s="9">
        <v>0.12</v>
      </c>
      <c r="AJ3" s="10">
        <v>2.5000000000000001E-2</v>
      </c>
      <c r="AK3" s="9">
        <v>7.7</v>
      </c>
      <c r="AL3" s="9">
        <v>0.1</v>
      </c>
      <c r="AM3" s="11">
        <v>0.01</v>
      </c>
      <c r="AN3" s="9">
        <v>107</v>
      </c>
      <c r="AO3" s="10">
        <v>0.3</v>
      </c>
      <c r="AP3" s="11">
        <v>0.01</v>
      </c>
      <c r="AQ3" s="9">
        <v>6.6</v>
      </c>
      <c r="AR3" s="9">
        <v>1.1000000000000001</v>
      </c>
      <c r="AS3" s="11">
        <v>0.05</v>
      </c>
      <c r="AT3" s="9">
        <v>0.08</v>
      </c>
      <c r="AU3" s="9">
        <v>0.23</v>
      </c>
      <c r="AV3" s="9">
        <v>14.8</v>
      </c>
      <c r="AW3" s="9">
        <v>1.3</v>
      </c>
      <c r="AX3" s="10">
        <v>2.5000000000000001E-2</v>
      </c>
      <c r="AY3" s="9">
        <v>3.5</v>
      </c>
      <c r="AZ3" s="9">
        <v>3.88</v>
      </c>
      <c r="BA3" s="9">
        <v>16.600000000000001</v>
      </c>
      <c r="BB3" s="9">
        <v>0.02</v>
      </c>
      <c r="BC3" s="12">
        <v>0.5</v>
      </c>
      <c r="BD3" s="10">
        <v>0.5</v>
      </c>
      <c r="BE3" s="9">
        <v>2.8</v>
      </c>
      <c r="BF3" s="11">
        <v>5</v>
      </c>
      <c r="BG3" s="10">
        <v>1</v>
      </c>
    </row>
    <row r="4" spans="1:59" x14ac:dyDescent="0.25">
      <c r="A4" s="13" t="s">
        <v>60</v>
      </c>
      <c r="B4" s="13"/>
      <c r="C4" s="7" t="s">
        <v>60</v>
      </c>
      <c r="D4" s="14">
        <v>678337</v>
      </c>
      <c r="E4" s="14">
        <v>4127242</v>
      </c>
      <c r="F4" s="13" t="s">
        <v>58</v>
      </c>
      <c r="G4" s="15">
        <v>2.63</v>
      </c>
      <c r="H4" s="15">
        <v>104.87</v>
      </c>
      <c r="I4" s="15">
        <v>21.71</v>
      </c>
      <c r="J4" s="15">
        <v>28.1</v>
      </c>
      <c r="K4" s="15">
        <v>18</v>
      </c>
      <c r="L4" s="15">
        <v>10.9</v>
      </c>
      <c r="M4" s="15">
        <v>2.5</v>
      </c>
      <c r="N4" s="15">
        <v>40</v>
      </c>
      <c r="O4" s="15">
        <v>8.5500000000000007</v>
      </c>
      <c r="P4" s="15">
        <v>265.2</v>
      </c>
      <c r="Q4" s="15">
        <v>0.46</v>
      </c>
      <c r="R4" s="15">
        <v>3.9</v>
      </c>
      <c r="S4" s="15">
        <v>6.6</v>
      </c>
      <c r="T4" s="15">
        <v>4.7</v>
      </c>
      <c r="U4" s="15">
        <v>5.0000000000000001E-3</v>
      </c>
      <c r="V4" s="9">
        <v>1.1299999999999999</v>
      </c>
      <c r="W4" s="9">
        <v>0.64</v>
      </c>
      <c r="X4" s="9">
        <v>97</v>
      </c>
      <c r="Y4" s="10">
        <v>0.03</v>
      </c>
      <c r="Z4" s="9">
        <v>2.5000000000000001E-2</v>
      </c>
      <c r="AA4" s="9">
        <v>3.9</v>
      </c>
      <c r="AB4" s="9">
        <v>57.1</v>
      </c>
      <c r="AC4" s="10">
        <v>0.05</v>
      </c>
      <c r="AD4" s="9">
        <v>29.1</v>
      </c>
      <c r="AE4" s="10">
        <v>1.2999999999999999E-2</v>
      </c>
      <c r="AF4" s="10">
        <v>2</v>
      </c>
      <c r="AG4" s="9">
        <v>1.79</v>
      </c>
      <c r="AH4" s="9">
        <v>6.0000000000000001E-3</v>
      </c>
      <c r="AI4" s="9">
        <v>0.14000000000000001</v>
      </c>
      <c r="AJ4" s="10">
        <v>2.5000000000000001E-2</v>
      </c>
      <c r="AK4" s="9">
        <v>3.9</v>
      </c>
      <c r="AL4" s="9">
        <v>0.12</v>
      </c>
      <c r="AM4" s="10">
        <v>0.2</v>
      </c>
      <c r="AN4" s="9">
        <v>18</v>
      </c>
      <c r="AO4" s="10">
        <v>0.6</v>
      </c>
      <c r="AP4" s="10">
        <v>0.06</v>
      </c>
      <c r="AQ4" s="9">
        <v>11</v>
      </c>
      <c r="AR4" s="9">
        <v>1.21</v>
      </c>
      <c r="AS4" s="10">
        <v>0.2</v>
      </c>
      <c r="AT4" s="9">
        <v>0.13</v>
      </c>
      <c r="AU4" s="9">
        <v>0.1</v>
      </c>
      <c r="AV4" s="9">
        <v>14.8</v>
      </c>
      <c r="AW4" s="9">
        <v>1.7</v>
      </c>
      <c r="AX4" s="10">
        <v>2.5000000000000001E-2</v>
      </c>
      <c r="AY4" s="9">
        <v>6.8</v>
      </c>
      <c r="AZ4" s="9">
        <v>1.28</v>
      </c>
      <c r="BA4" s="9">
        <v>5.3</v>
      </c>
      <c r="BB4" s="9">
        <v>0.3</v>
      </c>
      <c r="BC4" s="10">
        <v>1</v>
      </c>
      <c r="BD4" s="10">
        <v>0.3</v>
      </c>
      <c r="BE4" s="9">
        <v>7.3</v>
      </c>
      <c r="BF4" s="11">
        <v>5</v>
      </c>
      <c r="BG4" s="10">
        <v>1</v>
      </c>
    </row>
    <row r="5" spans="1:59" x14ac:dyDescent="0.25">
      <c r="A5" t="s">
        <v>61</v>
      </c>
      <c r="C5" s="7" t="s">
        <v>61</v>
      </c>
      <c r="D5" s="8">
        <v>682014</v>
      </c>
      <c r="E5" s="8">
        <v>4121197</v>
      </c>
      <c r="F5" t="s">
        <v>58</v>
      </c>
      <c r="G5" s="9">
        <v>12.98</v>
      </c>
      <c r="H5" s="9">
        <v>5321.12</v>
      </c>
      <c r="I5" s="9">
        <v>302.94</v>
      </c>
      <c r="J5" s="9">
        <v>730.4</v>
      </c>
      <c r="K5" s="9">
        <v>2497</v>
      </c>
      <c r="L5" s="9">
        <v>36.9</v>
      </c>
      <c r="M5" s="9">
        <v>28.5</v>
      </c>
      <c r="N5" s="9">
        <v>823</v>
      </c>
      <c r="O5" s="9">
        <v>4.8899999999999997</v>
      </c>
      <c r="P5" s="9">
        <v>108.7</v>
      </c>
      <c r="Q5" s="9">
        <v>6.92</v>
      </c>
      <c r="R5" s="9">
        <v>488.2</v>
      </c>
      <c r="S5" s="9">
        <v>4.4000000000000004</v>
      </c>
      <c r="T5" s="9">
        <v>85.6</v>
      </c>
      <c r="U5" s="9">
        <v>2.87</v>
      </c>
      <c r="V5" s="9">
        <v>14.51</v>
      </c>
      <c r="W5" s="9">
        <v>5.89</v>
      </c>
      <c r="X5" s="9">
        <v>37</v>
      </c>
      <c r="Y5" s="9">
        <v>1.73</v>
      </c>
      <c r="Z5" s="9">
        <v>0.67300000000000004</v>
      </c>
      <c r="AA5" s="9">
        <v>16.899999999999999</v>
      </c>
      <c r="AB5" s="9">
        <v>40.700000000000003</v>
      </c>
      <c r="AC5" s="9">
        <v>0.41</v>
      </c>
      <c r="AD5" s="9">
        <v>85.9</v>
      </c>
      <c r="AE5" s="10">
        <v>8.9999999999999993E-3</v>
      </c>
      <c r="AF5" s="10">
        <v>6</v>
      </c>
      <c r="AG5" s="9">
        <v>1.64</v>
      </c>
      <c r="AH5" s="9">
        <v>2.4E-2</v>
      </c>
      <c r="AI5" s="9">
        <v>0.19</v>
      </c>
      <c r="AJ5" s="10">
        <v>0.14000000000000001</v>
      </c>
      <c r="AK5" s="9">
        <v>3.7</v>
      </c>
      <c r="AL5" s="9">
        <v>0.65</v>
      </c>
      <c r="AM5" s="10">
        <v>0.63</v>
      </c>
      <c r="AN5" s="9">
        <v>2592</v>
      </c>
      <c r="AO5" s="10">
        <v>3.9</v>
      </c>
      <c r="AP5" s="10">
        <v>0.2</v>
      </c>
      <c r="AQ5" s="9">
        <v>4.5999999999999996</v>
      </c>
      <c r="AR5" s="9">
        <v>1.63</v>
      </c>
      <c r="AS5" s="11">
        <v>0.05</v>
      </c>
      <c r="AT5" s="9">
        <v>0.05</v>
      </c>
      <c r="AU5" s="9">
        <v>0.12</v>
      </c>
      <c r="AV5" s="9">
        <v>11.6</v>
      </c>
      <c r="AW5" s="9">
        <v>16.399999999999999</v>
      </c>
      <c r="AX5" s="10">
        <v>2.5000000000000001E-2</v>
      </c>
      <c r="AY5" s="9">
        <v>2.7</v>
      </c>
      <c r="AZ5" s="9">
        <v>15.09</v>
      </c>
      <c r="BA5" s="9">
        <v>32.5</v>
      </c>
      <c r="BB5" s="9">
        <v>1.18</v>
      </c>
      <c r="BC5" s="10">
        <v>14</v>
      </c>
      <c r="BD5" s="10">
        <v>0.7</v>
      </c>
      <c r="BE5" s="9">
        <v>29.5</v>
      </c>
      <c r="BF5" s="11">
        <v>5</v>
      </c>
      <c r="BG5" s="10">
        <v>3</v>
      </c>
    </row>
    <row r="6" spans="1:59" x14ac:dyDescent="0.25">
      <c r="A6" s="8" t="s">
        <v>62</v>
      </c>
      <c r="B6" s="8"/>
      <c r="C6" s="7" t="s">
        <v>62</v>
      </c>
      <c r="D6" s="16">
        <v>683944.02547200001</v>
      </c>
      <c r="E6" s="16">
        <v>4136146.50049</v>
      </c>
      <c r="F6" t="s">
        <v>58</v>
      </c>
      <c r="G6" s="9">
        <v>0.18</v>
      </c>
      <c r="H6" s="9">
        <v>11.23</v>
      </c>
      <c r="I6" s="9">
        <v>18.66</v>
      </c>
      <c r="J6" s="9">
        <v>26.6</v>
      </c>
      <c r="K6" s="9">
        <v>33</v>
      </c>
      <c r="L6" s="9">
        <v>7.3</v>
      </c>
      <c r="M6" s="9">
        <v>3.9</v>
      </c>
      <c r="N6" s="9">
        <v>114</v>
      </c>
      <c r="O6" s="9">
        <v>0.98</v>
      </c>
      <c r="P6" s="9">
        <v>5.9</v>
      </c>
      <c r="Q6" s="9">
        <v>0.4</v>
      </c>
      <c r="R6" s="9">
        <v>2.4</v>
      </c>
      <c r="S6" s="9">
        <v>2.5</v>
      </c>
      <c r="T6" s="9">
        <v>4.9000000000000004</v>
      </c>
      <c r="U6" s="9">
        <v>0.09</v>
      </c>
      <c r="V6" s="9">
        <v>0.5</v>
      </c>
      <c r="W6" s="9">
        <v>0.12</v>
      </c>
      <c r="X6" s="9">
        <v>17</v>
      </c>
      <c r="Y6" s="9">
        <v>0.1</v>
      </c>
      <c r="Z6" s="9">
        <v>2.1000000000000001E-2</v>
      </c>
      <c r="AA6" s="9">
        <v>11.2</v>
      </c>
      <c r="AB6" s="9">
        <v>16.899999999999999</v>
      </c>
      <c r="AC6" s="9">
        <v>0.11</v>
      </c>
      <c r="AD6" s="9">
        <v>23.4</v>
      </c>
      <c r="AE6" s="10">
        <v>8.0000000000000002E-3</v>
      </c>
      <c r="AF6" s="10">
        <v>4</v>
      </c>
      <c r="AG6" s="9">
        <v>0.63</v>
      </c>
      <c r="AH6" s="9">
        <v>4.0000000000000001E-3</v>
      </c>
      <c r="AI6" s="9">
        <v>0.17</v>
      </c>
      <c r="AJ6" s="10">
        <v>0.05</v>
      </c>
      <c r="AK6" s="9">
        <v>1.5</v>
      </c>
      <c r="AL6" s="9">
        <v>0.05</v>
      </c>
      <c r="AM6" s="11">
        <v>0.01</v>
      </c>
      <c r="AN6" s="9">
        <v>26</v>
      </c>
      <c r="AO6" s="10">
        <v>0.3</v>
      </c>
      <c r="AP6" s="11">
        <v>0.01</v>
      </c>
      <c r="AQ6" s="9">
        <v>2</v>
      </c>
      <c r="AR6" s="9">
        <v>0.68</v>
      </c>
      <c r="AS6" s="11">
        <v>0.05</v>
      </c>
      <c r="AT6" s="9">
        <v>0.03</v>
      </c>
      <c r="AU6" s="9">
        <v>0.19</v>
      </c>
      <c r="AV6" s="9">
        <v>13.1</v>
      </c>
      <c r="AW6" s="9">
        <v>2.5000000000000001E-2</v>
      </c>
      <c r="AX6" s="10">
        <v>0.4</v>
      </c>
      <c r="AY6" s="9">
        <v>1.3</v>
      </c>
      <c r="AZ6" s="9">
        <v>3.75</v>
      </c>
      <c r="BA6" s="9">
        <v>20.399999999999999</v>
      </c>
      <c r="BB6" s="9">
        <v>0.01</v>
      </c>
      <c r="BC6" s="12">
        <v>0.5</v>
      </c>
      <c r="BD6" s="10">
        <v>0.4</v>
      </c>
      <c r="BE6" s="9">
        <v>3.9</v>
      </c>
      <c r="BF6" s="11">
        <v>5</v>
      </c>
      <c r="BG6" s="10">
        <v>1</v>
      </c>
    </row>
    <row r="7" spans="1:59" x14ac:dyDescent="0.25">
      <c r="A7" s="8" t="s">
        <v>63</v>
      </c>
      <c r="B7" s="8"/>
      <c r="C7" s="7" t="s">
        <v>63</v>
      </c>
      <c r="D7" s="16">
        <v>685377.57584599999</v>
      </c>
      <c r="E7" s="16">
        <v>4136066.4742999999</v>
      </c>
      <c r="F7" t="s">
        <v>58</v>
      </c>
      <c r="G7" s="9">
        <v>0.27</v>
      </c>
      <c r="H7" s="9">
        <v>15.91</v>
      </c>
      <c r="I7" s="9">
        <v>19.899999999999999</v>
      </c>
      <c r="J7" s="9">
        <v>52.7</v>
      </c>
      <c r="K7" s="9">
        <v>32</v>
      </c>
      <c r="L7" s="9">
        <v>23.3</v>
      </c>
      <c r="M7" s="9">
        <v>9</v>
      </c>
      <c r="N7" s="9">
        <v>285</v>
      </c>
      <c r="O7" s="9">
        <v>2.5299999999999998</v>
      </c>
      <c r="P7" s="9">
        <v>10.4</v>
      </c>
      <c r="Q7" s="9">
        <v>0.7</v>
      </c>
      <c r="R7" s="9">
        <v>3.4</v>
      </c>
      <c r="S7" s="9">
        <v>4.5999999999999996</v>
      </c>
      <c r="T7" s="9">
        <v>50.6</v>
      </c>
      <c r="U7" s="9">
        <v>0.14000000000000001</v>
      </c>
      <c r="V7" s="9">
        <v>0.34</v>
      </c>
      <c r="W7" s="9">
        <v>0.23</v>
      </c>
      <c r="X7" s="9">
        <v>51</v>
      </c>
      <c r="Y7" s="9">
        <v>3.69</v>
      </c>
      <c r="Z7" s="9">
        <v>3.6999999999999998E-2</v>
      </c>
      <c r="AA7" s="9">
        <v>17.8</v>
      </c>
      <c r="AB7" s="9">
        <v>44</v>
      </c>
      <c r="AC7" s="9">
        <v>0.57999999999999996</v>
      </c>
      <c r="AD7" s="9">
        <v>94.1</v>
      </c>
      <c r="AE7" s="10">
        <v>5.0000000000000001E-3</v>
      </c>
      <c r="AF7" s="10">
        <v>9</v>
      </c>
      <c r="AG7" s="9">
        <v>2.5</v>
      </c>
      <c r="AH7" s="9">
        <v>7.0000000000000001E-3</v>
      </c>
      <c r="AI7" s="9">
        <v>0.37</v>
      </c>
      <c r="AJ7" s="10">
        <v>0.05</v>
      </c>
      <c r="AK7" s="9">
        <v>4.8</v>
      </c>
      <c r="AL7" s="9">
        <v>0.12</v>
      </c>
      <c r="AM7" s="11">
        <v>0.01</v>
      </c>
      <c r="AN7" s="9">
        <v>41</v>
      </c>
      <c r="AO7" s="10">
        <v>0.3</v>
      </c>
      <c r="AP7" s="10">
        <v>0.05</v>
      </c>
      <c r="AQ7" s="9">
        <v>6.7</v>
      </c>
      <c r="AR7" s="9">
        <v>1.74</v>
      </c>
      <c r="AS7" s="11">
        <v>0.05</v>
      </c>
      <c r="AT7" s="9">
        <v>0.09</v>
      </c>
      <c r="AU7" s="9">
        <v>0.28000000000000003</v>
      </c>
      <c r="AV7" s="9">
        <v>28.4</v>
      </c>
      <c r="AW7" s="9">
        <v>2.5000000000000001E-2</v>
      </c>
      <c r="AX7" s="10">
        <v>1.3</v>
      </c>
      <c r="AY7" s="9">
        <v>3.3</v>
      </c>
      <c r="AZ7" s="9">
        <v>8.35</v>
      </c>
      <c r="BA7" s="9">
        <v>33.700000000000003</v>
      </c>
      <c r="BB7" s="9">
        <v>0.03</v>
      </c>
      <c r="BC7" s="12">
        <v>0.5</v>
      </c>
      <c r="BD7" s="10">
        <v>1.1000000000000001</v>
      </c>
      <c r="BE7" s="9">
        <v>19.600000000000001</v>
      </c>
      <c r="BF7" s="11">
        <v>5</v>
      </c>
      <c r="BG7" s="10">
        <v>1</v>
      </c>
    </row>
    <row r="8" spans="1:59" x14ac:dyDescent="0.25">
      <c r="A8" s="8" t="s">
        <v>64</v>
      </c>
      <c r="B8" s="8"/>
      <c r="C8" s="7" t="s">
        <v>64</v>
      </c>
      <c r="D8" s="17">
        <v>683613.89548499999</v>
      </c>
      <c r="E8" s="17">
        <v>4135250.8268599999</v>
      </c>
      <c r="F8" t="s">
        <v>58</v>
      </c>
      <c r="G8" s="9">
        <v>0.34</v>
      </c>
      <c r="H8" s="9">
        <v>29.09</v>
      </c>
      <c r="I8" s="9">
        <v>66.48</v>
      </c>
      <c r="J8" s="9">
        <v>45.6</v>
      </c>
      <c r="K8" s="9">
        <v>46</v>
      </c>
      <c r="L8" s="9">
        <v>13.8</v>
      </c>
      <c r="M8" s="9">
        <v>6.5</v>
      </c>
      <c r="N8" s="9">
        <v>324</v>
      </c>
      <c r="O8" s="9">
        <v>1.56</v>
      </c>
      <c r="P8" s="9">
        <v>10.199999999999999</v>
      </c>
      <c r="Q8" s="9">
        <v>0.4</v>
      </c>
      <c r="R8" s="9">
        <v>3</v>
      </c>
      <c r="S8" s="9">
        <v>2.8</v>
      </c>
      <c r="T8" s="9">
        <v>13.7</v>
      </c>
      <c r="U8" s="9">
        <v>0.16</v>
      </c>
      <c r="V8" s="9">
        <v>1.01</v>
      </c>
      <c r="W8" s="9">
        <v>0.23</v>
      </c>
      <c r="X8" s="9">
        <v>28</v>
      </c>
      <c r="Y8" s="9">
        <v>0.65</v>
      </c>
      <c r="Z8" s="9">
        <v>4.5999999999999999E-2</v>
      </c>
      <c r="AA8" s="9">
        <v>14.8</v>
      </c>
      <c r="AB8" s="9">
        <v>24.2</v>
      </c>
      <c r="AC8" s="9">
        <v>0.2</v>
      </c>
      <c r="AD8" s="9">
        <v>43.7</v>
      </c>
      <c r="AE8" s="10">
        <v>7.0000000000000001E-3</v>
      </c>
      <c r="AF8" s="10">
        <v>10</v>
      </c>
      <c r="AG8" s="9">
        <v>1.08</v>
      </c>
      <c r="AH8" s="9">
        <v>7.0000000000000001E-3</v>
      </c>
      <c r="AI8" s="9">
        <v>0.3</v>
      </c>
      <c r="AJ8" s="10">
        <v>0.05</v>
      </c>
      <c r="AK8" s="9">
        <v>2.4</v>
      </c>
      <c r="AL8" s="9">
        <v>0.1</v>
      </c>
      <c r="AM8" s="10">
        <v>0.03</v>
      </c>
      <c r="AN8" s="9">
        <v>57</v>
      </c>
      <c r="AO8" s="10">
        <v>0.5</v>
      </c>
      <c r="AP8" s="10">
        <v>0.04</v>
      </c>
      <c r="AQ8" s="9">
        <v>3.2</v>
      </c>
      <c r="AR8" s="9">
        <v>0.98</v>
      </c>
      <c r="AS8" s="11">
        <v>0.05</v>
      </c>
      <c r="AT8" s="9">
        <v>0.06</v>
      </c>
      <c r="AU8" s="9">
        <v>0.37</v>
      </c>
      <c r="AV8" s="9">
        <v>21.9</v>
      </c>
      <c r="AW8" s="9">
        <v>2.5000000000000001E-2</v>
      </c>
      <c r="AX8" s="10">
        <v>0.8</v>
      </c>
      <c r="AY8" s="9">
        <v>2.2000000000000002</v>
      </c>
      <c r="AZ8" s="9">
        <v>5.41</v>
      </c>
      <c r="BA8" s="9">
        <v>26.6</v>
      </c>
      <c r="BB8" s="9">
        <v>0.03</v>
      </c>
      <c r="BC8" s="12">
        <v>0.5</v>
      </c>
      <c r="BD8" s="10">
        <v>0.8</v>
      </c>
      <c r="BE8" s="9">
        <v>8.6999999999999993</v>
      </c>
      <c r="BF8" s="11">
        <v>5</v>
      </c>
      <c r="BG8" s="10">
        <v>1</v>
      </c>
    </row>
    <row r="9" spans="1:59" x14ac:dyDescent="0.25">
      <c r="A9" s="8" t="s">
        <v>65</v>
      </c>
      <c r="B9" s="8"/>
      <c r="C9" s="7" t="s">
        <v>65</v>
      </c>
      <c r="D9" s="16">
        <v>684508.83302100003</v>
      </c>
      <c r="E9" s="16">
        <v>4135402.2678100001</v>
      </c>
      <c r="F9" t="s">
        <v>58</v>
      </c>
      <c r="G9" s="9">
        <v>0.15</v>
      </c>
      <c r="H9" s="9">
        <v>5.27</v>
      </c>
      <c r="I9" s="9">
        <v>8</v>
      </c>
      <c r="J9" s="9">
        <v>13.9</v>
      </c>
      <c r="K9" s="9">
        <v>7</v>
      </c>
      <c r="L9" s="9">
        <v>3.1</v>
      </c>
      <c r="M9" s="9">
        <v>1.8</v>
      </c>
      <c r="N9" s="9">
        <v>59</v>
      </c>
      <c r="O9" s="9">
        <v>0.54</v>
      </c>
      <c r="P9" s="9">
        <v>3</v>
      </c>
      <c r="Q9" s="9">
        <v>0.3</v>
      </c>
      <c r="R9" s="9">
        <v>0.8</v>
      </c>
      <c r="S9" s="9">
        <v>1.7</v>
      </c>
      <c r="T9" s="9">
        <v>2.2000000000000002</v>
      </c>
      <c r="U9" s="9">
        <v>0.05</v>
      </c>
      <c r="V9" s="9">
        <v>0.2</v>
      </c>
      <c r="W9" s="9">
        <v>0.06</v>
      </c>
      <c r="X9" s="9">
        <v>10</v>
      </c>
      <c r="Y9" s="9">
        <v>0.02</v>
      </c>
      <c r="Z9" s="9">
        <v>0.02</v>
      </c>
      <c r="AA9" s="9">
        <v>9.1999999999999993</v>
      </c>
      <c r="AB9" s="9">
        <v>8.9</v>
      </c>
      <c r="AC9" s="9">
        <v>0.06</v>
      </c>
      <c r="AD9" s="9">
        <v>10</v>
      </c>
      <c r="AE9" s="10">
        <v>8.9999999999999993E-3</v>
      </c>
      <c r="AF9" s="10">
        <v>2</v>
      </c>
      <c r="AG9" s="9">
        <v>0.32</v>
      </c>
      <c r="AH9" s="9">
        <v>2E-3</v>
      </c>
      <c r="AI9" s="9">
        <v>0.1</v>
      </c>
      <c r="AJ9" s="10">
        <v>0.05</v>
      </c>
      <c r="AK9" s="9">
        <v>0.8</v>
      </c>
      <c r="AL9" s="9">
        <v>0.03</v>
      </c>
      <c r="AM9" s="11">
        <v>0.01</v>
      </c>
      <c r="AN9" s="9">
        <v>13</v>
      </c>
      <c r="AO9" s="10">
        <v>0.2</v>
      </c>
      <c r="AP9" s="11">
        <v>0.01</v>
      </c>
      <c r="AQ9" s="9">
        <v>1</v>
      </c>
      <c r="AR9" s="9">
        <v>0.45</v>
      </c>
      <c r="AS9" s="11">
        <v>0.05</v>
      </c>
      <c r="AT9" s="9">
        <v>0.01</v>
      </c>
      <c r="AU9" s="9">
        <v>0.12</v>
      </c>
      <c r="AV9" s="9">
        <v>8.6999999999999993</v>
      </c>
      <c r="AW9" s="9">
        <v>2.5000000000000001E-2</v>
      </c>
      <c r="AX9" s="10">
        <v>0.2</v>
      </c>
      <c r="AY9" s="9">
        <v>0.3</v>
      </c>
      <c r="AZ9" s="9">
        <v>1.61</v>
      </c>
      <c r="BA9" s="9">
        <v>17.100000000000001</v>
      </c>
      <c r="BB9" s="9">
        <v>0.01</v>
      </c>
      <c r="BC9" s="12">
        <v>0.5</v>
      </c>
      <c r="BD9" s="10">
        <v>0.1</v>
      </c>
      <c r="BE9" s="9">
        <v>2.6</v>
      </c>
      <c r="BF9" s="11">
        <v>5</v>
      </c>
      <c r="BG9" s="10">
        <v>1</v>
      </c>
    </row>
    <row r="10" spans="1:59" x14ac:dyDescent="0.25">
      <c r="A10" s="18" t="s">
        <v>66</v>
      </c>
      <c r="B10" s="18"/>
      <c r="C10" s="7" t="s">
        <v>66</v>
      </c>
      <c r="D10" s="16">
        <v>685062.51449800003</v>
      </c>
      <c r="E10" s="16">
        <v>4135417.8297799998</v>
      </c>
      <c r="F10" t="s">
        <v>58</v>
      </c>
      <c r="G10" s="9">
        <v>0.32</v>
      </c>
      <c r="H10" s="9">
        <v>7.87</v>
      </c>
      <c r="I10" s="9">
        <v>10</v>
      </c>
      <c r="J10" s="9">
        <v>30.4</v>
      </c>
      <c r="K10" s="9">
        <v>22</v>
      </c>
      <c r="L10" s="9">
        <v>10.5</v>
      </c>
      <c r="M10" s="9">
        <v>4.0999999999999996</v>
      </c>
      <c r="N10" s="9">
        <v>103</v>
      </c>
      <c r="O10" s="9">
        <v>1.36</v>
      </c>
      <c r="P10" s="9">
        <v>5.8</v>
      </c>
      <c r="Q10" s="9">
        <v>0.39</v>
      </c>
      <c r="R10" s="9">
        <v>0.3</v>
      </c>
      <c r="S10" s="9">
        <v>3</v>
      </c>
      <c r="T10" s="9">
        <v>7</v>
      </c>
      <c r="U10" s="9">
        <v>0.04</v>
      </c>
      <c r="V10" s="9">
        <v>0.26</v>
      </c>
      <c r="W10" s="9">
        <v>0.09</v>
      </c>
      <c r="X10" s="9">
        <v>25</v>
      </c>
      <c r="Y10" s="9">
        <v>0.42</v>
      </c>
      <c r="Z10" s="9">
        <v>1.6E-2</v>
      </c>
      <c r="AA10" s="9">
        <v>10.9</v>
      </c>
      <c r="AB10" s="9">
        <v>24.6</v>
      </c>
      <c r="AC10" s="9">
        <v>0.19</v>
      </c>
      <c r="AD10" s="9">
        <v>33.1</v>
      </c>
      <c r="AE10" s="10">
        <v>5.0000000000000001E-3</v>
      </c>
      <c r="AF10" s="10">
        <v>5</v>
      </c>
      <c r="AG10" s="9">
        <v>0.9</v>
      </c>
      <c r="AH10" s="9">
        <v>3.0000000000000001E-3</v>
      </c>
      <c r="AI10" s="9">
        <v>0.18</v>
      </c>
      <c r="AJ10" s="10">
        <v>2.5000000000000001E-2</v>
      </c>
      <c r="AK10" s="9">
        <v>2.4</v>
      </c>
      <c r="AL10" s="9">
        <v>0.05</v>
      </c>
      <c r="AM10" s="11">
        <v>0.01</v>
      </c>
      <c r="AN10" s="9">
        <v>11</v>
      </c>
      <c r="AO10" s="11">
        <v>0.05</v>
      </c>
      <c r="AP10" s="11">
        <v>0.01</v>
      </c>
      <c r="AQ10" s="9">
        <v>2.9</v>
      </c>
      <c r="AR10" s="9">
        <v>0.89</v>
      </c>
      <c r="AS10" s="11">
        <v>0.05</v>
      </c>
      <c r="AT10" s="9">
        <v>7.0000000000000007E-2</v>
      </c>
      <c r="AU10" s="9">
        <v>0.09</v>
      </c>
      <c r="AV10" s="9">
        <v>13.1</v>
      </c>
      <c r="AW10" s="9">
        <v>0.5</v>
      </c>
      <c r="AX10" s="10">
        <v>2.5000000000000001E-2</v>
      </c>
      <c r="AY10" s="9">
        <v>1.9</v>
      </c>
      <c r="AZ10" s="9">
        <v>3.79</v>
      </c>
      <c r="BA10" s="9">
        <v>22.7</v>
      </c>
      <c r="BB10" s="9">
        <v>0.01</v>
      </c>
      <c r="BC10" s="12">
        <v>0.5</v>
      </c>
      <c r="BD10" s="10">
        <v>0.5</v>
      </c>
      <c r="BE10" s="9">
        <v>6.4</v>
      </c>
      <c r="BF10" s="11">
        <v>5</v>
      </c>
      <c r="BG10" s="10">
        <v>1</v>
      </c>
    </row>
    <row r="11" spans="1:59" x14ac:dyDescent="0.25">
      <c r="A11" s="8" t="s">
        <v>67</v>
      </c>
      <c r="B11" s="8"/>
      <c r="C11" s="7" t="s">
        <v>67</v>
      </c>
      <c r="D11" s="17">
        <v>686692.32872500003</v>
      </c>
      <c r="E11" s="17">
        <v>4135891.1198</v>
      </c>
      <c r="F11" t="s">
        <v>58</v>
      </c>
      <c r="G11" s="9">
        <v>0.22</v>
      </c>
      <c r="H11" s="9">
        <v>16.78</v>
      </c>
      <c r="I11" s="9">
        <v>18.27</v>
      </c>
      <c r="J11" s="9">
        <v>59</v>
      </c>
      <c r="K11" s="9">
        <v>29</v>
      </c>
      <c r="L11" s="9">
        <v>29.4</v>
      </c>
      <c r="M11" s="9">
        <v>10.9</v>
      </c>
      <c r="N11" s="9">
        <v>336</v>
      </c>
      <c r="O11" s="9">
        <v>3.04</v>
      </c>
      <c r="P11" s="9">
        <v>10.3</v>
      </c>
      <c r="Q11" s="9">
        <v>1.2</v>
      </c>
      <c r="R11" s="9">
        <v>0.2</v>
      </c>
      <c r="S11" s="9">
        <v>5.8</v>
      </c>
      <c r="T11" s="9">
        <v>102.3</v>
      </c>
      <c r="U11" s="9">
        <v>0.16</v>
      </c>
      <c r="V11" s="9">
        <v>0.2</v>
      </c>
      <c r="W11" s="9">
        <v>0.25</v>
      </c>
      <c r="X11" s="9">
        <v>69</v>
      </c>
      <c r="Y11" s="9">
        <v>4.96</v>
      </c>
      <c r="Z11" s="9">
        <v>5.1999999999999998E-2</v>
      </c>
      <c r="AA11" s="9">
        <v>19.899999999999999</v>
      </c>
      <c r="AB11" s="9">
        <v>57.6</v>
      </c>
      <c r="AC11" s="9">
        <v>0.89</v>
      </c>
      <c r="AD11" s="9">
        <v>89.3</v>
      </c>
      <c r="AE11" s="10">
        <v>5.0000000000000001E-3</v>
      </c>
      <c r="AF11" s="10">
        <v>12</v>
      </c>
      <c r="AG11" s="9">
        <v>3.45</v>
      </c>
      <c r="AH11" s="9">
        <v>1.2999999999999999E-2</v>
      </c>
      <c r="AI11" s="9">
        <v>0.54</v>
      </c>
      <c r="AJ11" s="10">
        <v>0.05</v>
      </c>
      <c r="AK11" s="9">
        <v>6.7</v>
      </c>
      <c r="AL11" s="9">
        <v>0.16</v>
      </c>
      <c r="AM11" s="11">
        <v>0.01</v>
      </c>
      <c r="AN11" s="9">
        <v>12</v>
      </c>
      <c r="AO11" s="10">
        <v>0.5</v>
      </c>
      <c r="AP11" s="10">
        <v>7.0000000000000007E-2</v>
      </c>
      <c r="AQ11" s="9">
        <v>8.9</v>
      </c>
      <c r="AR11" s="9">
        <v>2.44</v>
      </c>
      <c r="AS11" s="11">
        <v>0.05</v>
      </c>
      <c r="AT11" s="9">
        <v>0.15</v>
      </c>
      <c r="AU11" s="9">
        <v>0.26</v>
      </c>
      <c r="AV11" s="9">
        <v>41.9</v>
      </c>
      <c r="AW11" s="9">
        <v>2.5000000000000001E-2</v>
      </c>
      <c r="AX11" s="10">
        <v>1.2</v>
      </c>
      <c r="AY11" s="9">
        <v>5</v>
      </c>
      <c r="AZ11" s="9">
        <v>10.36</v>
      </c>
      <c r="BA11" s="9">
        <v>38.799999999999997</v>
      </c>
      <c r="BB11" s="9">
        <v>0.04</v>
      </c>
      <c r="BC11" s="12">
        <v>0.5</v>
      </c>
      <c r="BD11" s="10">
        <v>1.2</v>
      </c>
      <c r="BE11" s="9">
        <v>27.5</v>
      </c>
      <c r="BF11" s="11">
        <v>5</v>
      </c>
      <c r="BG11" s="10">
        <v>2</v>
      </c>
    </row>
    <row r="12" spans="1:59" x14ac:dyDescent="0.25">
      <c r="A12" s="8" t="s">
        <v>68</v>
      </c>
      <c r="B12" s="8"/>
      <c r="C12" s="7" t="s">
        <v>68</v>
      </c>
      <c r="D12" s="16">
        <v>682364.07629</v>
      </c>
      <c r="E12" s="16">
        <v>4134020.9751300002</v>
      </c>
      <c r="F12" t="s">
        <v>58</v>
      </c>
      <c r="G12" s="9">
        <v>0.91</v>
      </c>
      <c r="H12" s="9">
        <v>1945.02</v>
      </c>
      <c r="I12" s="9">
        <v>88.36</v>
      </c>
      <c r="J12" s="9">
        <v>215.7</v>
      </c>
      <c r="K12" s="9">
        <v>79</v>
      </c>
      <c r="L12" s="9">
        <v>11.3</v>
      </c>
      <c r="M12" s="9">
        <v>5.4</v>
      </c>
      <c r="N12" s="9">
        <v>176</v>
      </c>
      <c r="O12" s="9">
        <v>1.85</v>
      </c>
      <c r="P12" s="9">
        <v>8.9</v>
      </c>
      <c r="Q12" s="9">
        <v>0.5</v>
      </c>
      <c r="R12" s="9">
        <v>2.4</v>
      </c>
      <c r="S12" s="9">
        <v>1.6</v>
      </c>
      <c r="T12" s="9">
        <v>32.700000000000003</v>
      </c>
      <c r="U12" s="9">
        <v>0.42</v>
      </c>
      <c r="V12" s="9">
        <v>2.5</v>
      </c>
      <c r="W12" s="9">
        <v>1.31</v>
      </c>
      <c r="X12" s="9">
        <v>25</v>
      </c>
      <c r="Y12" s="9">
        <v>2.4700000000000002</v>
      </c>
      <c r="Z12" s="9">
        <v>8.3000000000000004E-2</v>
      </c>
      <c r="AA12" s="9">
        <v>8.1</v>
      </c>
      <c r="AB12" s="9">
        <v>24.2</v>
      </c>
      <c r="AC12" s="9">
        <v>0.22</v>
      </c>
      <c r="AD12" s="9">
        <v>59.3</v>
      </c>
      <c r="AE12" s="10">
        <v>7.0000000000000001E-3</v>
      </c>
      <c r="AF12" s="10">
        <v>17</v>
      </c>
      <c r="AG12" s="9">
        <v>0.59</v>
      </c>
      <c r="AH12" s="9">
        <v>8.0000000000000002E-3</v>
      </c>
      <c r="AI12" s="9">
        <v>0.24</v>
      </c>
      <c r="AJ12" s="10">
        <v>0.1</v>
      </c>
      <c r="AK12" s="9">
        <v>1.5</v>
      </c>
      <c r="AL12" s="9">
        <v>0.04</v>
      </c>
      <c r="AM12" s="10">
        <v>0.02</v>
      </c>
      <c r="AN12" s="9">
        <v>394</v>
      </c>
      <c r="AO12" s="10">
        <v>0.8</v>
      </c>
      <c r="AP12" s="10">
        <v>0.05</v>
      </c>
      <c r="AQ12" s="9">
        <v>2.2000000000000002</v>
      </c>
      <c r="AR12" s="9">
        <v>0.63</v>
      </c>
      <c r="AS12" s="11">
        <v>0.05</v>
      </c>
      <c r="AT12" s="9">
        <v>0.04</v>
      </c>
      <c r="AU12" s="9">
        <v>0.25</v>
      </c>
      <c r="AV12" s="9">
        <v>11.8</v>
      </c>
      <c r="AW12" s="9">
        <v>2.5000000000000001E-2</v>
      </c>
      <c r="AX12" s="10">
        <v>2.9</v>
      </c>
      <c r="AY12" s="9">
        <v>1.3</v>
      </c>
      <c r="AZ12" s="9">
        <v>3.08</v>
      </c>
      <c r="BA12" s="9">
        <v>14.9</v>
      </c>
      <c r="BB12" s="9">
        <v>0.02</v>
      </c>
      <c r="BC12" s="10">
        <v>3</v>
      </c>
      <c r="BD12" s="10">
        <v>0.3</v>
      </c>
      <c r="BE12" s="9">
        <v>6.5</v>
      </c>
      <c r="BF12" s="11">
        <v>5</v>
      </c>
      <c r="BG12" s="10">
        <v>1</v>
      </c>
    </row>
    <row r="13" spans="1:59" x14ac:dyDescent="0.25">
      <c r="A13" s="8" t="s">
        <v>69</v>
      </c>
      <c r="B13" s="8"/>
      <c r="C13" s="7" t="s">
        <v>69</v>
      </c>
      <c r="D13" s="16">
        <v>683191.17612199998</v>
      </c>
      <c r="E13" s="16">
        <v>4134277.2738100002</v>
      </c>
      <c r="F13" t="s">
        <v>58</v>
      </c>
      <c r="G13" s="9">
        <v>0.24</v>
      </c>
      <c r="H13" s="9">
        <v>13.2</v>
      </c>
      <c r="I13" s="9">
        <v>12.26</v>
      </c>
      <c r="J13" s="9">
        <v>24.7</v>
      </c>
      <c r="K13" s="9">
        <v>21</v>
      </c>
      <c r="L13" s="9">
        <v>9.1999999999999993</v>
      </c>
      <c r="M13" s="9">
        <v>4.9000000000000004</v>
      </c>
      <c r="N13" s="9">
        <v>339</v>
      </c>
      <c r="O13" s="9">
        <v>1.18</v>
      </c>
      <c r="P13" s="9">
        <v>5.0999999999999996</v>
      </c>
      <c r="Q13" s="9">
        <v>0.3</v>
      </c>
      <c r="R13" s="9">
        <v>1.8</v>
      </c>
      <c r="S13" s="9">
        <v>2.5</v>
      </c>
      <c r="T13" s="9">
        <v>5.0999999999999996</v>
      </c>
      <c r="U13" s="9">
        <v>0.04</v>
      </c>
      <c r="V13" s="9">
        <v>0.55000000000000004</v>
      </c>
      <c r="W13" s="9">
        <v>0.13</v>
      </c>
      <c r="X13" s="9">
        <v>16</v>
      </c>
      <c r="Y13" s="9">
        <v>0.08</v>
      </c>
      <c r="Z13" s="9">
        <v>1.7999999999999999E-2</v>
      </c>
      <c r="AA13" s="9">
        <v>12.7</v>
      </c>
      <c r="AB13" s="9">
        <v>14</v>
      </c>
      <c r="AC13" s="9">
        <v>0.13</v>
      </c>
      <c r="AD13" s="9">
        <v>26.4</v>
      </c>
      <c r="AE13" s="10">
        <v>7.0000000000000001E-3</v>
      </c>
      <c r="AF13" s="10">
        <v>4</v>
      </c>
      <c r="AG13" s="9">
        <v>0.55000000000000004</v>
      </c>
      <c r="AH13" s="9">
        <v>3.0000000000000001E-3</v>
      </c>
      <c r="AI13" s="9">
        <v>0.11</v>
      </c>
      <c r="AJ13" s="10">
        <v>0.05</v>
      </c>
      <c r="AK13" s="9">
        <v>1.4</v>
      </c>
      <c r="AL13" s="9">
        <v>0.06</v>
      </c>
      <c r="AM13" s="11">
        <v>0.01</v>
      </c>
      <c r="AN13" s="9">
        <v>28</v>
      </c>
      <c r="AO13" s="10">
        <v>0.2</v>
      </c>
      <c r="AP13" s="11">
        <v>0.01</v>
      </c>
      <c r="AQ13" s="9">
        <v>1.9</v>
      </c>
      <c r="AR13" s="9">
        <v>0.64</v>
      </c>
      <c r="AS13" s="11">
        <v>0.05</v>
      </c>
      <c r="AT13" s="9">
        <v>0.01</v>
      </c>
      <c r="AU13" s="9">
        <v>0.14000000000000001</v>
      </c>
      <c r="AV13" s="9">
        <v>10.8</v>
      </c>
      <c r="AW13" s="9">
        <v>2.5000000000000001E-2</v>
      </c>
      <c r="AX13" s="10">
        <v>0.5</v>
      </c>
      <c r="AY13" s="9">
        <v>1</v>
      </c>
      <c r="AZ13" s="9">
        <v>3.58</v>
      </c>
      <c r="BA13" s="9">
        <v>25.1</v>
      </c>
      <c r="BB13" s="9">
        <v>0.01</v>
      </c>
      <c r="BC13" s="12">
        <v>0.5</v>
      </c>
      <c r="BD13" s="10">
        <v>0.4</v>
      </c>
      <c r="BE13" s="9">
        <v>6.5</v>
      </c>
      <c r="BF13" s="11">
        <v>5</v>
      </c>
      <c r="BG13" s="10">
        <v>1</v>
      </c>
    </row>
    <row r="14" spans="1:59" x14ac:dyDescent="0.25">
      <c r="A14" s="8" t="s">
        <v>70</v>
      </c>
      <c r="B14" s="8"/>
      <c r="C14" s="7" t="s">
        <v>70</v>
      </c>
      <c r="D14" s="16">
        <v>684429.87384899997</v>
      </c>
      <c r="E14" s="16">
        <v>4134412.72223</v>
      </c>
      <c r="F14" t="s">
        <v>58</v>
      </c>
      <c r="G14" s="9">
        <v>0.31</v>
      </c>
      <c r="H14" s="9">
        <v>19.41</v>
      </c>
      <c r="I14" s="9">
        <v>20.170000000000002</v>
      </c>
      <c r="J14" s="9">
        <v>43.7</v>
      </c>
      <c r="K14" s="9">
        <v>35</v>
      </c>
      <c r="L14" s="9">
        <v>17.100000000000001</v>
      </c>
      <c r="M14" s="9">
        <v>7.1</v>
      </c>
      <c r="N14" s="9">
        <v>285</v>
      </c>
      <c r="O14" s="9">
        <v>1.88</v>
      </c>
      <c r="P14" s="9">
        <v>8.1</v>
      </c>
      <c r="Q14" s="9">
        <v>0.4</v>
      </c>
      <c r="R14" s="9">
        <v>2</v>
      </c>
      <c r="S14" s="9">
        <v>3.3</v>
      </c>
      <c r="T14" s="9">
        <v>19</v>
      </c>
      <c r="U14" s="9">
        <v>0.13</v>
      </c>
      <c r="V14" s="9">
        <v>0.54</v>
      </c>
      <c r="W14" s="9">
        <v>0.2</v>
      </c>
      <c r="X14" s="9">
        <v>39</v>
      </c>
      <c r="Y14" s="9">
        <v>0.74</v>
      </c>
      <c r="Z14" s="9">
        <v>3.1E-2</v>
      </c>
      <c r="AA14" s="9">
        <v>15</v>
      </c>
      <c r="AB14" s="9">
        <v>33.299999999999997</v>
      </c>
      <c r="AC14" s="9">
        <v>0.39</v>
      </c>
      <c r="AD14" s="9">
        <v>64.2</v>
      </c>
      <c r="AE14" s="10">
        <v>3.0000000000000001E-3</v>
      </c>
      <c r="AF14" s="10">
        <v>7</v>
      </c>
      <c r="AG14" s="9">
        <v>1.73</v>
      </c>
      <c r="AH14" s="9">
        <v>8.9999999999999993E-3</v>
      </c>
      <c r="AI14" s="9">
        <v>0.28000000000000003</v>
      </c>
      <c r="AJ14" s="10">
        <v>0.05</v>
      </c>
      <c r="AK14" s="9">
        <v>3</v>
      </c>
      <c r="AL14" s="9">
        <v>0.11</v>
      </c>
      <c r="AM14" s="10">
        <v>0.02</v>
      </c>
      <c r="AN14" s="9">
        <v>48</v>
      </c>
      <c r="AO14" s="10">
        <v>0.2</v>
      </c>
      <c r="AP14" s="11">
        <v>0.01</v>
      </c>
      <c r="AQ14" s="9">
        <v>4.5999999999999996</v>
      </c>
      <c r="AR14" s="9">
        <v>1.17</v>
      </c>
      <c r="AS14" s="11">
        <v>0.05</v>
      </c>
      <c r="AT14" s="9">
        <v>0.08</v>
      </c>
      <c r="AU14" s="9">
        <v>0.32</v>
      </c>
      <c r="AV14" s="9">
        <v>21.1</v>
      </c>
      <c r="AW14" s="9">
        <v>2.5000000000000001E-2</v>
      </c>
      <c r="AX14" s="10">
        <v>1.3</v>
      </c>
      <c r="AY14" s="9">
        <v>3</v>
      </c>
      <c r="AZ14" s="9">
        <v>6.78</v>
      </c>
      <c r="BA14" s="9">
        <v>30.4</v>
      </c>
      <c r="BB14" s="9">
        <v>0.02</v>
      </c>
      <c r="BC14" s="10">
        <v>1</v>
      </c>
      <c r="BD14" s="10">
        <v>0.8</v>
      </c>
      <c r="BE14" s="9">
        <v>12.5</v>
      </c>
      <c r="BF14" s="11">
        <v>5</v>
      </c>
      <c r="BG14" s="10">
        <v>1</v>
      </c>
    </row>
    <row r="15" spans="1:59" x14ac:dyDescent="0.25">
      <c r="A15" s="8" t="s">
        <v>71</v>
      </c>
      <c r="B15" s="8"/>
      <c r="C15" s="7" t="s">
        <v>71</v>
      </c>
      <c r="D15" s="16">
        <v>685692.901877</v>
      </c>
      <c r="E15" s="16">
        <v>4134509.1520500001</v>
      </c>
      <c r="F15" t="s">
        <v>58</v>
      </c>
      <c r="G15" s="9">
        <v>0.14000000000000001</v>
      </c>
      <c r="H15" s="9">
        <v>13.35</v>
      </c>
      <c r="I15" s="9">
        <v>15.54</v>
      </c>
      <c r="J15" s="9">
        <v>36.200000000000003</v>
      </c>
      <c r="K15" s="9">
        <v>26</v>
      </c>
      <c r="L15" s="9">
        <v>18.899999999999999</v>
      </c>
      <c r="M15" s="9">
        <v>7.9</v>
      </c>
      <c r="N15" s="9">
        <v>345</v>
      </c>
      <c r="O15" s="9">
        <v>1.99</v>
      </c>
      <c r="P15" s="9">
        <v>7.1</v>
      </c>
      <c r="Q15" s="9">
        <v>0.6</v>
      </c>
      <c r="R15" s="9">
        <v>1</v>
      </c>
      <c r="S15" s="9">
        <v>4.2</v>
      </c>
      <c r="T15" s="9">
        <v>34.4</v>
      </c>
      <c r="U15" s="9">
        <v>0.1</v>
      </c>
      <c r="V15" s="9">
        <v>0.36</v>
      </c>
      <c r="W15" s="9">
        <v>0.19</v>
      </c>
      <c r="X15" s="9">
        <v>43</v>
      </c>
      <c r="Y15" s="9">
        <v>1.0900000000000001</v>
      </c>
      <c r="Z15" s="9">
        <v>2.8000000000000001E-2</v>
      </c>
      <c r="AA15" s="9">
        <v>17</v>
      </c>
      <c r="AB15" s="9">
        <v>35.700000000000003</v>
      </c>
      <c r="AC15" s="9">
        <v>0.53</v>
      </c>
      <c r="AD15" s="9">
        <v>67.8</v>
      </c>
      <c r="AE15" s="10">
        <v>4.0000000000000001E-3</v>
      </c>
      <c r="AF15" s="10">
        <v>8</v>
      </c>
      <c r="AG15" s="9">
        <v>2.0299999999999998</v>
      </c>
      <c r="AH15" s="9">
        <v>3.4000000000000002E-2</v>
      </c>
      <c r="AI15" s="9">
        <v>0.3</v>
      </c>
      <c r="AJ15" s="10">
        <v>0.05</v>
      </c>
      <c r="AK15" s="9">
        <v>3.7</v>
      </c>
      <c r="AL15" s="9">
        <v>0.12</v>
      </c>
      <c r="AM15" s="11">
        <v>0.01</v>
      </c>
      <c r="AN15" s="9">
        <v>24</v>
      </c>
      <c r="AO15" s="10">
        <v>0.3</v>
      </c>
      <c r="AP15" s="11">
        <v>0.01</v>
      </c>
      <c r="AQ15" s="9">
        <v>5.2</v>
      </c>
      <c r="AR15" s="9">
        <v>1.53</v>
      </c>
      <c r="AS15" s="11">
        <v>0.05</v>
      </c>
      <c r="AT15" s="9">
        <v>0.09</v>
      </c>
      <c r="AU15" s="9">
        <v>0.25</v>
      </c>
      <c r="AV15" s="9">
        <v>24.5</v>
      </c>
      <c r="AW15" s="9">
        <v>2.5000000000000001E-2</v>
      </c>
      <c r="AX15" s="10">
        <v>1</v>
      </c>
      <c r="AY15" s="9">
        <v>3.2</v>
      </c>
      <c r="AZ15" s="9">
        <v>7.73</v>
      </c>
      <c r="BA15" s="9">
        <v>36.799999999999997</v>
      </c>
      <c r="BB15" s="9">
        <v>0.03</v>
      </c>
      <c r="BC15" s="12">
        <v>0.5</v>
      </c>
      <c r="BD15" s="10">
        <v>0.6</v>
      </c>
      <c r="BE15" s="9">
        <v>14.9</v>
      </c>
      <c r="BF15" s="11">
        <v>5</v>
      </c>
      <c r="BG15" s="10">
        <v>1</v>
      </c>
    </row>
    <row r="16" spans="1:59" x14ac:dyDescent="0.25">
      <c r="A16" s="8" t="s">
        <v>72</v>
      </c>
      <c r="B16" s="8"/>
      <c r="C16" s="7" t="s">
        <v>72</v>
      </c>
      <c r="D16" s="16">
        <v>686658.90987199999</v>
      </c>
      <c r="E16" s="16">
        <v>4134302.39787</v>
      </c>
      <c r="F16" t="s">
        <v>58</v>
      </c>
      <c r="G16" s="9">
        <v>0.18</v>
      </c>
      <c r="H16" s="9">
        <v>16.84</v>
      </c>
      <c r="I16" s="9">
        <v>18.45</v>
      </c>
      <c r="J16" s="9">
        <v>45.6</v>
      </c>
      <c r="K16" s="9">
        <v>30</v>
      </c>
      <c r="L16" s="9">
        <v>25</v>
      </c>
      <c r="M16" s="9">
        <v>9.8000000000000007</v>
      </c>
      <c r="N16" s="9">
        <v>430</v>
      </c>
      <c r="O16" s="9">
        <v>2.5499999999999998</v>
      </c>
      <c r="P16" s="9">
        <v>7.6</v>
      </c>
      <c r="Q16" s="9">
        <v>0.8</v>
      </c>
      <c r="R16" s="9">
        <v>1.2</v>
      </c>
      <c r="S16" s="9">
        <v>4.9000000000000004</v>
      </c>
      <c r="T16" s="9">
        <v>89.8</v>
      </c>
      <c r="U16" s="9">
        <v>0.15</v>
      </c>
      <c r="V16" s="9">
        <v>0.25</v>
      </c>
      <c r="W16" s="9">
        <v>0.25</v>
      </c>
      <c r="X16" s="9">
        <v>56</v>
      </c>
      <c r="Y16" s="9">
        <v>3.37</v>
      </c>
      <c r="Z16" s="9">
        <v>4.8000000000000001E-2</v>
      </c>
      <c r="AA16" s="9">
        <v>18.2</v>
      </c>
      <c r="AB16" s="9">
        <v>46.8</v>
      </c>
      <c r="AC16" s="9">
        <v>0.78</v>
      </c>
      <c r="AD16" s="9">
        <v>84.8</v>
      </c>
      <c r="AE16" s="10">
        <v>4.0000000000000001E-3</v>
      </c>
      <c r="AF16" s="10">
        <v>8</v>
      </c>
      <c r="AG16" s="9">
        <v>2.79</v>
      </c>
      <c r="AH16" s="9">
        <v>1.2999999999999999E-2</v>
      </c>
      <c r="AI16" s="9">
        <v>0.46</v>
      </c>
      <c r="AJ16" s="10">
        <v>0.05</v>
      </c>
      <c r="AK16" s="9">
        <v>5.2</v>
      </c>
      <c r="AL16" s="9">
        <v>0.14000000000000001</v>
      </c>
      <c r="AM16" s="11">
        <v>0.01</v>
      </c>
      <c r="AN16" s="9">
        <v>27</v>
      </c>
      <c r="AO16" s="10">
        <v>0.3</v>
      </c>
      <c r="AP16" s="11">
        <v>0.01</v>
      </c>
      <c r="AQ16" s="9">
        <v>6.9</v>
      </c>
      <c r="AR16" s="9">
        <v>1.7</v>
      </c>
      <c r="AS16" s="11">
        <v>0.05</v>
      </c>
      <c r="AT16" s="9">
        <v>0.08</v>
      </c>
      <c r="AU16" s="9">
        <v>0.21</v>
      </c>
      <c r="AV16" s="9">
        <v>29.3</v>
      </c>
      <c r="AW16" s="9">
        <v>2.5000000000000001E-2</v>
      </c>
      <c r="AX16" s="10">
        <v>1</v>
      </c>
      <c r="AY16" s="9">
        <v>3.6</v>
      </c>
      <c r="AZ16" s="9">
        <v>9.77</v>
      </c>
      <c r="BA16" s="9">
        <v>40.5</v>
      </c>
      <c r="BB16" s="9">
        <v>0.03</v>
      </c>
      <c r="BC16" s="12">
        <v>0.5</v>
      </c>
      <c r="BD16" s="10">
        <v>0.9</v>
      </c>
      <c r="BE16" s="9">
        <v>23.8</v>
      </c>
      <c r="BF16" s="10">
        <v>14</v>
      </c>
      <c r="BG16" s="10">
        <v>2</v>
      </c>
    </row>
    <row r="17" spans="1:59" x14ac:dyDescent="0.25">
      <c r="A17" s="8" t="s">
        <v>73</v>
      </c>
      <c r="B17" s="8"/>
      <c r="C17" s="7" t="s">
        <v>73</v>
      </c>
      <c r="D17" s="16">
        <v>687569.25861500006</v>
      </c>
      <c r="E17" s="16">
        <v>4134461.5243500001</v>
      </c>
      <c r="F17" t="s">
        <v>58</v>
      </c>
      <c r="G17" s="9">
        <v>0.24</v>
      </c>
      <c r="H17" s="9">
        <v>18.39</v>
      </c>
      <c r="I17" s="9">
        <v>19.66</v>
      </c>
      <c r="J17" s="9">
        <v>54.7</v>
      </c>
      <c r="K17" s="9">
        <v>46</v>
      </c>
      <c r="L17" s="9">
        <v>29.6</v>
      </c>
      <c r="M17" s="9">
        <v>10.3</v>
      </c>
      <c r="N17" s="9">
        <v>440</v>
      </c>
      <c r="O17" s="9">
        <v>2.99</v>
      </c>
      <c r="P17" s="9">
        <v>9</v>
      </c>
      <c r="Q17" s="9">
        <v>1</v>
      </c>
      <c r="R17" s="9">
        <v>1.3</v>
      </c>
      <c r="S17" s="9">
        <v>5.9</v>
      </c>
      <c r="T17" s="9">
        <v>83.9</v>
      </c>
      <c r="U17" s="9">
        <v>0.16</v>
      </c>
      <c r="V17" s="9">
        <v>0.24</v>
      </c>
      <c r="W17" s="9">
        <v>0.26</v>
      </c>
      <c r="X17" s="9">
        <v>66</v>
      </c>
      <c r="Y17" s="9">
        <v>4.76</v>
      </c>
      <c r="Z17" s="9">
        <v>5.0999999999999997E-2</v>
      </c>
      <c r="AA17" s="9">
        <v>19.5</v>
      </c>
      <c r="AB17" s="9">
        <v>59.8</v>
      </c>
      <c r="AC17" s="9">
        <v>0.87</v>
      </c>
      <c r="AD17" s="9">
        <v>133.4</v>
      </c>
      <c r="AE17" s="10">
        <v>4.0000000000000001E-3</v>
      </c>
      <c r="AF17" s="10">
        <v>8</v>
      </c>
      <c r="AG17" s="9">
        <v>3.66</v>
      </c>
      <c r="AH17" s="9">
        <v>1.2E-2</v>
      </c>
      <c r="AI17" s="9">
        <v>0.56000000000000005</v>
      </c>
      <c r="AJ17" s="10">
        <v>0.05</v>
      </c>
      <c r="AK17" s="9">
        <v>6.9</v>
      </c>
      <c r="AL17" s="9">
        <v>0.17</v>
      </c>
      <c r="AM17" s="11">
        <v>0.01</v>
      </c>
      <c r="AN17" s="9">
        <v>31</v>
      </c>
      <c r="AO17" s="10">
        <v>0.4</v>
      </c>
      <c r="AP17" s="10">
        <v>0.03</v>
      </c>
      <c r="AQ17" s="9">
        <v>8.8000000000000007</v>
      </c>
      <c r="AR17" s="9">
        <v>1.91</v>
      </c>
      <c r="AS17" s="11">
        <v>0.05</v>
      </c>
      <c r="AT17" s="9">
        <v>0.14000000000000001</v>
      </c>
      <c r="AU17" s="9">
        <v>0.22</v>
      </c>
      <c r="AV17" s="9">
        <v>34</v>
      </c>
      <c r="AW17" s="9">
        <v>2.5000000000000001E-2</v>
      </c>
      <c r="AX17" s="10">
        <v>1.3</v>
      </c>
      <c r="AY17" s="9">
        <v>5</v>
      </c>
      <c r="AZ17" s="9">
        <v>11.2</v>
      </c>
      <c r="BA17" s="9">
        <v>42.1</v>
      </c>
      <c r="BB17" s="9">
        <v>0.03</v>
      </c>
      <c r="BC17" s="12">
        <v>0.5</v>
      </c>
      <c r="BD17" s="10">
        <v>1.5</v>
      </c>
      <c r="BE17" s="9">
        <v>26.3</v>
      </c>
      <c r="BF17" s="10">
        <v>20</v>
      </c>
      <c r="BG17" s="10">
        <v>1</v>
      </c>
    </row>
    <row r="18" spans="1:59" x14ac:dyDescent="0.25">
      <c r="A18" s="8" t="s">
        <v>74</v>
      </c>
      <c r="B18" s="8"/>
      <c r="C18" s="7" t="s">
        <v>74</v>
      </c>
      <c r="D18" s="16">
        <v>684298.97318500001</v>
      </c>
      <c r="E18" s="16">
        <v>4133099.4289199999</v>
      </c>
      <c r="F18" t="s">
        <v>58</v>
      </c>
      <c r="G18" s="9">
        <v>0.18</v>
      </c>
      <c r="H18" s="9">
        <v>14.25</v>
      </c>
      <c r="I18" s="9">
        <v>17.63</v>
      </c>
      <c r="J18" s="9">
        <v>40.4</v>
      </c>
      <c r="K18" s="9">
        <v>45</v>
      </c>
      <c r="L18" s="9">
        <v>22.6</v>
      </c>
      <c r="M18" s="9">
        <v>9.6</v>
      </c>
      <c r="N18" s="9">
        <v>457</v>
      </c>
      <c r="O18" s="9">
        <v>2.33</v>
      </c>
      <c r="P18" s="9">
        <v>7.1</v>
      </c>
      <c r="Q18" s="9">
        <v>0.5</v>
      </c>
      <c r="R18" s="9">
        <v>0.9</v>
      </c>
      <c r="S18" s="9">
        <v>4.9000000000000004</v>
      </c>
      <c r="T18" s="9">
        <v>54.9</v>
      </c>
      <c r="U18" s="9">
        <v>0.09</v>
      </c>
      <c r="V18" s="9">
        <v>0.37</v>
      </c>
      <c r="W18" s="9">
        <v>0.22</v>
      </c>
      <c r="X18" s="9">
        <v>53</v>
      </c>
      <c r="Y18" s="9">
        <v>3.05</v>
      </c>
      <c r="Z18" s="9">
        <v>2.7E-2</v>
      </c>
      <c r="AA18" s="9">
        <v>18.5</v>
      </c>
      <c r="AB18" s="9">
        <v>42.8</v>
      </c>
      <c r="AC18" s="9">
        <v>0.6</v>
      </c>
      <c r="AD18" s="9">
        <v>119.6</v>
      </c>
      <c r="AE18" s="10">
        <v>3.0000000000000001E-3</v>
      </c>
      <c r="AF18" s="10">
        <v>4</v>
      </c>
      <c r="AG18" s="9">
        <v>2.72</v>
      </c>
      <c r="AH18" s="9">
        <v>8.9999999999999993E-3</v>
      </c>
      <c r="AI18" s="9">
        <v>0.27</v>
      </c>
      <c r="AJ18" s="10">
        <v>0.05</v>
      </c>
      <c r="AK18" s="9">
        <v>4.5999999999999996</v>
      </c>
      <c r="AL18" s="9">
        <v>0.11</v>
      </c>
      <c r="AM18" s="11">
        <v>0.01</v>
      </c>
      <c r="AN18" s="9">
        <v>27</v>
      </c>
      <c r="AO18" s="10">
        <v>0.1</v>
      </c>
      <c r="AP18" s="10">
        <v>0.03</v>
      </c>
      <c r="AQ18" s="9">
        <v>6.9</v>
      </c>
      <c r="AR18" s="9">
        <v>1.51</v>
      </c>
      <c r="AS18" s="11">
        <v>0.05</v>
      </c>
      <c r="AT18" s="9">
        <v>0.08</v>
      </c>
      <c r="AU18" s="9">
        <v>0.17</v>
      </c>
      <c r="AV18" s="9">
        <v>22.9</v>
      </c>
      <c r="AW18" s="9">
        <v>2.5000000000000001E-2</v>
      </c>
      <c r="AX18" s="10">
        <v>1.3</v>
      </c>
      <c r="AY18" s="9">
        <v>4.2</v>
      </c>
      <c r="AZ18" s="9">
        <v>9.42</v>
      </c>
      <c r="BA18" s="9">
        <v>41.1</v>
      </c>
      <c r="BB18" s="9">
        <v>0.03</v>
      </c>
      <c r="BC18" s="12">
        <v>0.5</v>
      </c>
      <c r="BD18" s="10">
        <v>1.1000000000000001</v>
      </c>
      <c r="BE18" s="9">
        <v>18.399999999999999</v>
      </c>
      <c r="BF18" s="10">
        <v>13</v>
      </c>
      <c r="BG18" s="10">
        <v>1</v>
      </c>
    </row>
    <row r="19" spans="1:59" x14ac:dyDescent="0.25">
      <c r="A19" s="18" t="s">
        <v>75</v>
      </c>
      <c r="B19" s="18"/>
      <c r="C19" s="7" t="s">
        <v>75</v>
      </c>
      <c r="D19" s="16">
        <v>685280.21111399995</v>
      </c>
      <c r="E19" s="16">
        <v>4133679.60414</v>
      </c>
      <c r="F19" t="s">
        <v>58</v>
      </c>
      <c r="G19" s="9">
        <v>1.01</v>
      </c>
      <c r="H19" s="9">
        <v>16.920000000000002</v>
      </c>
      <c r="I19" s="9">
        <v>20.23</v>
      </c>
      <c r="J19" s="9">
        <v>43</v>
      </c>
      <c r="K19" s="9">
        <v>40</v>
      </c>
      <c r="L19" s="9">
        <v>24.7</v>
      </c>
      <c r="M19" s="9">
        <v>11</v>
      </c>
      <c r="N19" s="9">
        <v>473</v>
      </c>
      <c r="O19" s="9">
        <v>2.35</v>
      </c>
      <c r="P19" s="9">
        <v>9.1</v>
      </c>
      <c r="Q19" s="9">
        <v>0.45</v>
      </c>
      <c r="R19" s="9">
        <v>0.9</v>
      </c>
      <c r="S19" s="9">
        <v>5.0999999999999996</v>
      </c>
      <c r="T19" s="9">
        <v>30.7</v>
      </c>
      <c r="U19" s="9">
        <v>0.09</v>
      </c>
      <c r="V19" s="9">
        <v>0.2</v>
      </c>
      <c r="W19" s="9">
        <v>0.21</v>
      </c>
      <c r="X19" s="9">
        <v>59</v>
      </c>
      <c r="Y19" s="9">
        <v>2.29</v>
      </c>
      <c r="Z19" s="9">
        <v>3.3000000000000002E-2</v>
      </c>
      <c r="AA19" s="9">
        <v>20.7</v>
      </c>
      <c r="AB19" s="9">
        <v>63.9</v>
      </c>
      <c r="AC19" s="9">
        <v>0.54</v>
      </c>
      <c r="AD19" s="9">
        <v>148.30000000000001</v>
      </c>
      <c r="AE19" s="10">
        <v>5.0000000000000001E-3</v>
      </c>
      <c r="AF19" s="10">
        <v>4</v>
      </c>
      <c r="AG19" s="9">
        <v>2.89</v>
      </c>
      <c r="AH19" s="9">
        <v>8.0000000000000002E-3</v>
      </c>
      <c r="AI19" s="9">
        <v>0.3</v>
      </c>
      <c r="AJ19" s="10">
        <v>2.5000000000000001E-2</v>
      </c>
      <c r="AK19" s="9">
        <v>5.3</v>
      </c>
      <c r="AL19" s="9">
        <v>0.11</v>
      </c>
      <c r="AM19" s="11">
        <v>0.01</v>
      </c>
      <c r="AN19" s="9">
        <v>50</v>
      </c>
      <c r="AO19" s="11">
        <v>0.05</v>
      </c>
      <c r="AP19" s="10">
        <v>0.04</v>
      </c>
      <c r="AQ19" s="9">
        <v>7.5</v>
      </c>
      <c r="AR19" s="9">
        <v>1.71</v>
      </c>
      <c r="AS19" s="11">
        <v>0.05</v>
      </c>
      <c r="AT19" s="9">
        <v>0.09</v>
      </c>
      <c r="AU19" s="9">
        <v>0.25</v>
      </c>
      <c r="AV19" s="9">
        <v>24</v>
      </c>
      <c r="AW19" s="9">
        <v>1.2</v>
      </c>
      <c r="AX19" s="10">
        <v>2.5000000000000001E-2</v>
      </c>
      <c r="AY19" s="9">
        <v>4</v>
      </c>
      <c r="AZ19" s="9">
        <v>9.83</v>
      </c>
      <c r="BA19" s="9">
        <v>47.9</v>
      </c>
      <c r="BB19" s="9">
        <v>0.03</v>
      </c>
      <c r="BC19" s="12">
        <v>0.5</v>
      </c>
      <c r="BD19" s="10">
        <v>1.1000000000000001</v>
      </c>
      <c r="BE19" s="9">
        <v>18.3</v>
      </c>
      <c r="BF19" s="11">
        <v>5</v>
      </c>
      <c r="BG19" s="10">
        <v>1</v>
      </c>
    </row>
    <row r="20" spans="1:59" x14ac:dyDescent="0.25">
      <c r="A20" s="18" t="s">
        <v>76</v>
      </c>
      <c r="B20" s="18"/>
      <c r="C20" s="7" t="s">
        <v>76</v>
      </c>
      <c r="D20" s="16">
        <v>687714.44840999995</v>
      </c>
      <c r="E20" s="16">
        <v>4133537.0142299999</v>
      </c>
      <c r="F20" t="s">
        <v>58</v>
      </c>
      <c r="G20" s="9">
        <v>0.34</v>
      </c>
      <c r="H20" s="9">
        <v>19.239999999999998</v>
      </c>
      <c r="I20" s="9">
        <v>19.62</v>
      </c>
      <c r="J20" s="9">
        <v>60.1</v>
      </c>
      <c r="K20" s="9">
        <v>45</v>
      </c>
      <c r="L20" s="9">
        <v>28.4</v>
      </c>
      <c r="M20" s="9">
        <v>10.6</v>
      </c>
      <c r="N20" s="9">
        <v>403</v>
      </c>
      <c r="O20" s="9">
        <v>2.93</v>
      </c>
      <c r="P20" s="9">
        <v>8.6</v>
      </c>
      <c r="Q20" s="9">
        <v>0.95</v>
      </c>
      <c r="R20" s="9">
        <v>0.6</v>
      </c>
      <c r="S20" s="9">
        <v>5.3</v>
      </c>
      <c r="T20" s="9">
        <v>105.5</v>
      </c>
      <c r="U20" s="9">
        <v>0.11</v>
      </c>
      <c r="V20" s="9">
        <v>0.16</v>
      </c>
      <c r="W20" s="9">
        <v>0.22</v>
      </c>
      <c r="X20" s="9">
        <v>69</v>
      </c>
      <c r="Y20" s="10">
        <v>5.71</v>
      </c>
      <c r="Z20" s="9">
        <v>4.8000000000000001E-2</v>
      </c>
      <c r="AA20" s="9">
        <v>18.3</v>
      </c>
      <c r="AB20" s="9">
        <v>63.4</v>
      </c>
      <c r="AC20" s="10">
        <v>0.93</v>
      </c>
      <c r="AD20" s="9">
        <v>122</v>
      </c>
      <c r="AE20" s="10">
        <v>5.0000000000000001E-3</v>
      </c>
      <c r="AF20" s="10">
        <v>11</v>
      </c>
      <c r="AG20" s="9">
        <v>3.32</v>
      </c>
      <c r="AH20" s="9">
        <v>1.4E-2</v>
      </c>
      <c r="AI20" s="9">
        <v>0.54</v>
      </c>
      <c r="AJ20" s="10">
        <v>2.5000000000000001E-2</v>
      </c>
      <c r="AK20" s="9">
        <v>6.9</v>
      </c>
      <c r="AL20" s="9">
        <v>0.15</v>
      </c>
      <c r="AM20" s="10">
        <v>0.01</v>
      </c>
      <c r="AN20" s="9">
        <v>28</v>
      </c>
      <c r="AO20" s="10">
        <v>0.05</v>
      </c>
      <c r="AP20" s="10">
        <v>0.01</v>
      </c>
      <c r="AQ20" s="9">
        <v>8.8000000000000007</v>
      </c>
      <c r="AR20" s="9">
        <v>2.3199999999999998</v>
      </c>
      <c r="AS20" s="10">
        <v>0.1</v>
      </c>
      <c r="AT20" s="9">
        <v>0.09</v>
      </c>
      <c r="AU20" s="9">
        <v>0.2</v>
      </c>
      <c r="AV20" s="9">
        <v>36</v>
      </c>
      <c r="AW20" s="9">
        <v>1.4</v>
      </c>
      <c r="AX20" s="10">
        <v>2.5000000000000001E-2</v>
      </c>
      <c r="AY20" s="9">
        <v>4.3</v>
      </c>
      <c r="AZ20" s="9">
        <v>10</v>
      </c>
      <c r="BA20" s="9">
        <v>41</v>
      </c>
      <c r="BB20" s="9">
        <v>0.02</v>
      </c>
      <c r="BC20" s="12">
        <v>0.5</v>
      </c>
      <c r="BD20" s="10">
        <v>1.2</v>
      </c>
      <c r="BE20" s="9">
        <v>26.8</v>
      </c>
      <c r="BF20" s="11">
        <v>5</v>
      </c>
      <c r="BG20" s="10">
        <v>1</v>
      </c>
    </row>
    <row r="21" spans="1:59" x14ac:dyDescent="0.25">
      <c r="A21" s="8" t="s">
        <v>77</v>
      </c>
      <c r="B21" s="8"/>
      <c r="C21" s="7" t="s">
        <v>77</v>
      </c>
      <c r="D21" s="16">
        <v>682631.91925399995</v>
      </c>
      <c r="E21" s="16">
        <v>4132311.89487</v>
      </c>
      <c r="F21" t="s">
        <v>58</v>
      </c>
      <c r="G21" s="9">
        <v>0.27</v>
      </c>
      <c r="H21" s="9">
        <v>19.05</v>
      </c>
      <c r="I21" s="9">
        <v>23.07</v>
      </c>
      <c r="J21" s="9">
        <v>55.7</v>
      </c>
      <c r="K21" s="9">
        <v>45</v>
      </c>
      <c r="L21" s="9">
        <v>27.2</v>
      </c>
      <c r="M21" s="9">
        <v>9.6999999999999993</v>
      </c>
      <c r="N21" s="9">
        <v>408</v>
      </c>
      <c r="O21" s="9">
        <v>2.87</v>
      </c>
      <c r="P21" s="9">
        <v>10.6</v>
      </c>
      <c r="Q21" s="9">
        <v>1.1000000000000001</v>
      </c>
      <c r="R21" s="9">
        <v>1.6</v>
      </c>
      <c r="S21" s="9">
        <v>5.2</v>
      </c>
      <c r="T21" s="9">
        <v>106.8</v>
      </c>
      <c r="U21" s="9">
        <v>0.14000000000000001</v>
      </c>
      <c r="V21" s="9">
        <v>0.62</v>
      </c>
      <c r="W21" s="9">
        <v>0.26</v>
      </c>
      <c r="X21" s="9">
        <v>64</v>
      </c>
      <c r="Y21" s="9">
        <v>5.3</v>
      </c>
      <c r="Z21" s="9">
        <v>5.0999999999999997E-2</v>
      </c>
      <c r="AA21" s="9">
        <v>18</v>
      </c>
      <c r="AB21" s="9">
        <v>54.4</v>
      </c>
      <c r="AC21" s="9">
        <v>0.86</v>
      </c>
      <c r="AD21" s="9">
        <v>103.5</v>
      </c>
      <c r="AE21" s="10">
        <v>6.0000000000000001E-3</v>
      </c>
      <c r="AF21" s="10">
        <v>12</v>
      </c>
      <c r="AG21" s="9">
        <v>3.41</v>
      </c>
      <c r="AH21" s="9">
        <v>1.4E-2</v>
      </c>
      <c r="AI21" s="9">
        <v>0.54</v>
      </c>
      <c r="AJ21" s="10">
        <v>0.05</v>
      </c>
      <c r="AK21" s="9">
        <v>6</v>
      </c>
      <c r="AL21" s="9">
        <v>0.18</v>
      </c>
      <c r="AM21" s="11">
        <v>0.01</v>
      </c>
      <c r="AN21" s="9">
        <v>45</v>
      </c>
      <c r="AO21" s="10">
        <v>0.2</v>
      </c>
      <c r="AP21" s="11">
        <v>0.01</v>
      </c>
      <c r="AQ21" s="9">
        <v>8.5</v>
      </c>
      <c r="AR21" s="9">
        <v>2.36</v>
      </c>
      <c r="AS21" s="11">
        <v>0.05</v>
      </c>
      <c r="AT21" s="9">
        <v>0.1</v>
      </c>
      <c r="AU21" s="9">
        <v>0.31</v>
      </c>
      <c r="AV21" s="9">
        <v>35.9</v>
      </c>
      <c r="AW21" s="9">
        <v>2.5000000000000001E-2</v>
      </c>
      <c r="AX21" s="10">
        <v>3.2</v>
      </c>
      <c r="AY21" s="9">
        <v>4.2</v>
      </c>
      <c r="AZ21" s="9">
        <v>9.7799999999999994</v>
      </c>
      <c r="BA21" s="9">
        <v>36.799999999999997</v>
      </c>
      <c r="BB21" s="9">
        <v>0.01</v>
      </c>
      <c r="BC21" s="10">
        <v>1</v>
      </c>
      <c r="BD21" s="10">
        <v>1.2</v>
      </c>
      <c r="BE21" s="9">
        <v>26.5</v>
      </c>
      <c r="BF21" s="10">
        <v>13</v>
      </c>
      <c r="BG21" s="10">
        <v>1</v>
      </c>
    </row>
    <row r="22" spans="1:59" x14ac:dyDescent="0.25">
      <c r="A22" s="8" t="s">
        <v>78</v>
      </c>
      <c r="B22" s="8"/>
      <c r="C22" s="7" t="s">
        <v>78</v>
      </c>
      <c r="D22" s="16">
        <v>683323.83181600005</v>
      </c>
      <c r="E22" s="16">
        <v>4132328.0132599999</v>
      </c>
      <c r="F22" t="s">
        <v>58</v>
      </c>
      <c r="G22" s="9">
        <v>0.25</v>
      </c>
      <c r="H22" s="9">
        <v>16.02</v>
      </c>
      <c r="I22" s="9">
        <v>23.36</v>
      </c>
      <c r="J22" s="9">
        <v>56.6</v>
      </c>
      <c r="K22" s="9">
        <v>26</v>
      </c>
      <c r="L22" s="9">
        <v>28.1</v>
      </c>
      <c r="M22" s="9">
        <v>9.6</v>
      </c>
      <c r="N22" s="9">
        <v>358</v>
      </c>
      <c r="O22" s="9">
        <v>3.04</v>
      </c>
      <c r="P22" s="9">
        <v>8.8000000000000007</v>
      </c>
      <c r="Q22" s="9">
        <v>1.4</v>
      </c>
      <c r="R22" s="9">
        <v>0.9</v>
      </c>
      <c r="S22" s="9">
        <v>5.3</v>
      </c>
      <c r="T22" s="9">
        <v>136.30000000000001</v>
      </c>
      <c r="U22" s="9">
        <v>0.12</v>
      </c>
      <c r="V22" s="9">
        <v>0.25</v>
      </c>
      <c r="W22" s="9">
        <v>0.25</v>
      </c>
      <c r="X22" s="9">
        <v>66</v>
      </c>
      <c r="Y22" s="9">
        <v>5.95</v>
      </c>
      <c r="Z22" s="9">
        <v>5.8000000000000003E-2</v>
      </c>
      <c r="AA22" s="9">
        <v>16.399999999999999</v>
      </c>
      <c r="AB22" s="9">
        <v>56.4</v>
      </c>
      <c r="AC22" s="9">
        <v>0.92</v>
      </c>
      <c r="AD22" s="9">
        <v>72.400000000000006</v>
      </c>
      <c r="AE22" s="10">
        <v>4.0000000000000001E-3</v>
      </c>
      <c r="AF22" s="10">
        <v>13</v>
      </c>
      <c r="AG22" s="9">
        <v>3.33</v>
      </c>
      <c r="AH22" s="9">
        <v>1.6E-2</v>
      </c>
      <c r="AI22" s="9">
        <v>0.54</v>
      </c>
      <c r="AJ22" s="10">
        <v>0.05</v>
      </c>
      <c r="AK22" s="9">
        <v>6.5</v>
      </c>
      <c r="AL22" s="9">
        <v>0.17</v>
      </c>
      <c r="AM22" s="11">
        <v>0.01</v>
      </c>
      <c r="AN22" s="9">
        <v>26</v>
      </c>
      <c r="AO22" s="10">
        <v>0.4</v>
      </c>
      <c r="AP22" s="10">
        <v>0.04</v>
      </c>
      <c r="AQ22" s="9">
        <v>8.5</v>
      </c>
      <c r="AR22" s="9">
        <v>2.21</v>
      </c>
      <c r="AS22" s="11">
        <v>0.05</v>
      </c>
      <c r="AT22" s="9">
        <v>0.08</v>
      </c>
      <c r="AU22" s="9">
        <v>0.24</v>
      </c>
      <c r="AV22" s="9">
        <v>36.799999999999997</v>
      </c>
      <c r="AW22" s="9">
        <v>2.5000000000000001E-2</v>
      </c>
      <c r="AX22" s="10">
        <v>1.1000000000000001</v>
      </c>
      <c r="AY22" s="9">
        <v>4.2</v>
      </c>
      <c r="AZ22" s="9">
        <v>10.06</v>
      </c>
      <c r="BA22" s="9">
        <v>34.299999999999997</v>
      </c>
      <c r="BB22" s="9">
        <v>0.04</v>
      </c>
      <c r="BC22" s="12">
        <v>0.5</v>
      </c>
      <c r="BD22" s="10">
        <v>1.3</v>
      </c>
      <c r="BE22" s="9">
        <v>29.2</v>
      </c>
      <c r="BF22" s="11">
        <v>5</v>
      </c>
      <c r="BG22" s="10">
        <v>1</v>
      </c>
    </row>
    <row r="23" spans="1:59" x14ac:dyDescent="0.25">
      <c r="A23" s="18" t="s">
        <v>79</v>
      </c>
      <c r="B23" s="18"/>
      <c r="C23" s="7" t="s">
        <v>79</v>
      </c>
      <c r="D23" s="17">
        <v>684619.03105700004</v>
      </c>
      <c r="E23" s="17">
        <v>4132376.9266400002</v>
      </c>
      <c r="F23" t="s">
        <v>58</v>
      </c>
      <c r="G23" s="9">
        <v>0.28000000000000003</v>
      </c>
      <c r="H23" s="9">
        <v>26.15</v>
      </c>
      <c r="I23" s="9">
        <v>38.270000000000003</v>
      </c>
      <c r="J23" s="9">
        <v>48.8</v>
      </c>
      <c r="K23" s="9">
        <v>71</v>
      </c>
      <c r="L23" s="9">
        <v>19.600000000000001</v>
      </c>
      <c r="M23" s="9">
        <v>9.1999999999999993</v>
      </c>
      <c r="N23" s="9">
        <v>401</v>
      </c>
      <c r="O23" s="9">
        <v>2</v>
      </c>
      <c r="P23" s="9">
        <v>8.3000000000000007</v>
      </c>
      <c r="Q23" s="9">
        <v>0.8</v>
      </c>
      <c r="R23" s="9">
        <v>1.6</v>
      </c>
      <c r="S23" s="9">
        <v>4</v>
      </c>
      <c r="T23" s="9">
        <v>111.9</v>
      </c>
      <c r="U23" s="9">
        <v>0.17</v>
      </c>
      <c r="V23" s="9">
        <v>0.56999999999999995</v>
      </c>
      <c r="W23" s="9">
        <v>0.25</v>
      </c>
      <c r="X23" s="9">
        <v>46</v>
      </c>
      <c r="Y23" s="10">
        <v>6.61</v>
      </c>
      <c r="Z23" s="9">
        <v>4.4999999999999998E-2</v>
      </c>
      <c r="AA23" s="9">
        <v>16.5</v>
      </c>
      <c r="AB23" s="9">
        <v>35.9</v>
      </c>
      <c r="AC23" s="10">
        <v>0.71</v>
      </c>
      <c r="AD23" s="9">
        <v>80.599999999999994</v>
      </c>
      <c r="AE23" s="10">
        <v>7.0000000000000001E-3</v>
      </c>
      <c r="AF23" s="10">
        <v>11</v>
      </c>
      <c r="AG23" s="9">
        <v>1.86</v>
      </c>
      <c r="AH23" s="9">
        <v>1.6E-2</v>
      </c>
      <c r="AI23" s="9">
        <v>0.31</v>
      </c>
      <c r="AJ23" s="10">
        <v>0.05</v>
      </c>
      <c r="AK23" s="9">
        <v>4.4000000000000004</v>
      </c>
      <c r="AL23" s="9">
        <v>0.09</v>
      </c>
      <c r="AM23" s="10">
        <v>0.03</v>
      </c>
      <c r="AN23" s="9">
        <v>195</v>
      </c>
      <c r="AO23" s="10">
        <v>0.05</v>
      </c>
      <c r="AP23" s="10">
        <v>0.08</v>
      </c>
      <c r="AQ23" s="9">
        <v>5.4</v>
      </c>
      <c r="AR23" s="9">
        <v>1.66</v>
      </c>
      <c r="AS23" s="10">
        <v>0.1</v>
      </c>
      <c r="AT23" s="9">
        <v>7.0000000000000007E-2</v>
      </c>
      <c r="AU23" s="9">
        <v>0.34</v>
      </c>
      <c r="AV23" s="9">
        <v>23.6</v>
      </c>
      <c r="AW23" s="9">
        <v>3.7</v>
      </c>
      <c r="AX23" s="10">
        <v>2.5000000000000001E-2</v>
      </c>
      <c r="AY23" s="9">
        <v>2.8</v>
      </c>
      <c r="AZ23" s="9">
        <v>7.97</v>
      </c>
      <c r="BA23" s="9">
        <v>38.799999999999997</v>
      </c>
      <c r="BB23" s="9">
        <v>0.04</v>
      </c>
      <c r="BC23" s="12">
        <v>0.5</v>
      </c>
      <c r="BD23" s="10">
        <v>0.7</v>
      </c>
      <c r="BE23" s="9">
        <v>17</v>
      </c>
      <c r="BF23" s="11">
        <v>5</v>
      </c>
      <c r="BG23" s="10">
        <v>1</v>
      </c>
    </row>
    <row r="24" spans="1:59" x14ac:dyDescent="0.25">
      <c r="A24" s="8" t="s">
        <v>80</v>
      </c>
      <c r="B24" s="8"/>
      <c r="C24" s="7" t="s">
        <v>80</v>
      </c>
      <c r="D24" s="16">
        <v>685640.66314900003</v>
      </c>
      <c r="E24" s="16">
        <v>4132463.9858200001</v>
      </c>
      <c r="F24" t="s">
        <v>58</v>
      </c>
      <c r="G24" s="9">
        <v>0.13</v>
      </c>
      <c r="H24" s="9">
        <v>13.52</v>
      </c>
      <c r="I24" s="9">
        <v>15.3</v>
      </c>
      <c r="J24" s="9">
        <v>27.7</v>
      </c>
      <c r="K24" s="9">
        <v>32</v>
      </c>
      <c r="L24" s="9">
        <v>15.5</v>
      </c>
      <c r="M24" s="9">
        <v>9.6</v>
      </c>
      <c r="N24" s="9">
        <v>573</v>
      </c>
      <c r="O24" s="9">
        <v>1.51</v>
      </c>
      <c r="P24" s="9">
        <v>5.0999999999999996</v>
      </c>
      <c r="Q24" s="9">
        <v>0.5</v>
      </c>
      <c r="R24" s="9">
        <v>5.0999999999999996</v>
      </c>
      <c r="S24" s="9">
        <v>4</v>
      </c>
      <c r="T24" s="9">
        <v>15.3</v>
      </c>
      <c r="U24" s="9">
        <v>0.09</v>
      </c>
      <c r="V24" s="9">
        <v>0.35</v>
      </c>
      <c r="W24" s="9">
        <v>0.16</v>
      </c>
      <c r="X24" s="9">
        <v>40</v>
      </c>
      <c r="Y24" s="9">
        <v>0.44</v>
      </c>
      <c r="Z24" s="9">
        <v>2.5999999999999999E-2</v>
      </c>
      <c r="AA24" s="9">
        <v>16.7</v>
      </c>
      <c r="AB24" s="9">
        <v>30.4</v>
      </c>
      <c r="AC24" s="9">
        <v>0.3</v>
      </c>
      <c r="AD24" s="9">
        <v>105.9</v>
      </c>
      <c r="AE24" s="10">
        <v>3.0000000000000001E-3</v>
      </c>
      <c r="AF24" s="10">
        <v>3</v>
      </c>
      <c r="AG24" s="9">
        <v>1.92</v>
      </c>
      <c r="AH24" s="9">
        <v>4.0000000000000001E-3</v>
      </c>
      <c r="AI24" s="9">
        <v>0.19</v>
      </c>
      <c r="AJ24" s="10">
        <v>0.05</v>
      </c>
      <c r="AK24" s="9">
        <v>3.4</v>
      </c>
      <c r="AL24" s="9">
        <v>0.09</v>
      </c>
      <c r="AM24" s="11">
        <v>0.01</v>
      </c>
      <c r="AN24" s="9">
        <v>29</v>
      </c>
      <c r="AO24" s="11">
        <v>0.05</v>
      </c>
      <c r="AP24" s="11">
        <v>0.01</v>
      </c>
      <c r="AQ24" s="9">
        <v>4.7</v>
      </c>
      <c r="AR24" s="9">
        <v>1.1000000000000001</v>
      </c>
      <c r="AS24" s="11">
        <v>0.05</v>
      </c>
      <c r="AT24" s="9">
        <v>0.09</v>
      </c>
      <c r="AU24" s="9">
        <v>0.15</v>
      </c>
      <c r="AV24" s="9">
        <v>16.399999999999999</v>
      </c>
      <c r="AW24" s="9">
        <v>2.5000000000000001E-2</v>
      </c>
      <c r="AX24" s="10">
        <v>0.9</v>
      </c>
      <c r="AY24" s="9">
        <v>3.5</v>
      </c>
      <c r="AZ24" s="9">
        <v>7.73</v>
      </c>
      <c r="BA24" s="9">
        <v>41.3</v>
      </c>
      <c r="BB24" s="9">
        <v>0.02</v>
      </c>
      <c r="BC24" s="10">
        <v>1</v>
      </c>
      <c r="BD24" s="10">
        <v>0.9</v>
      </c>
      <c r="BE24" s="9">
        <v>10.3</v>
      </c>
      <c r="BF24" s="10">
        <v>15</v>
      </c>
      <c r="BG24" s="10">
        <v>1</v>
      </c>
    </row>
    <row r="25" spans="1:59" x14ac:dyDescent="0.25">
      <c r="A25" s="8" t="s">
        <v>81</v>
      </c>
      <c r="B25" s="8"/>
      <c r="C25" s="7" t="s">
        <v>81</v>
      </c>
      <c r="D25" s="16">
        <v>687352.49127300002</v>
      </c>
      <c r="E25" s="16">
        <v>4132680.96208</v>
      </c>
      <c r="F25" t="s">
        <v>58</v>
      </c>
      <c r="G25" s="9">
        <v>0.17</v>
      </c>
      <c r="H25" s="9">
        <v>16.45</v>
      </c>
      <c r="I25" s="9">
        <v>17.489999999999998</v>
      </c>
      <c r="J25" s="9">
        <v>37.700000000000003</v>
      </c>
      <c r="K25" s="9">
        <v>28</v>
      </c>
      <c r="L25" s="9">
        <v>20.6</v>
      </c>
      <c r="M25" s="9">
        <v>8.5</v>
      </c>
      <c r="N25" s="9">
        <v>421</v>
      </c>
      <c r="O25" s="9">
        <v>2.17</v>
      </c>
      <c r="P25" s="9">
        <v>7.9</v>
      </c>
      <c r="Q25" s="9">
        <v>0.4</v>
      </c>
      <c r="R25" s="9">
        <v>1.3</v>
      </c>
      <c r="S25" s="9">
        <v>4.5999999999999996</v>
      </c>
      <c r="T25" s="9">
        <v>31.7</v>
      </c>
      <c r="U25" s="9">
        <v>0.1</v>
      </c>
      <c r="V25" s="9">
        <v>0.3</v>
      </c>
      <c r="W25" s="9">
        <v>0.21</v>
      </c>
      <c r="X25" s="9">
        <v>52</v>
      </c>
      <c r="Y25" s="9">
        <v>3.83</v>
      </c>
      <c r="Z25" s="9">
        <v>2.7E-2</v>
      </c>
      <c r="AA25" s="9">
        <v>18</v>
      </c>
      <c r="AB25" s="9">
        <v>39.1</v>
      </c>
      <c r="AC25" s="9">
        <v>0.52</v>
      </c>
      <c r="AD25" s="9">
        <v>106.3</v>
      </c>
      <c r="AE25" s="10">
        <v>6.0000000000000001E-3</v>
      </c>
      <c r="AF25" s="10">
        <v>5</v>
      </c>
      <c r="AG25" s="9">
        <v>2.87</v>
      </c>
      <c r="AH25" s="9">
        <v>8.9999999999999993E-3</v>
      </c>
      <c r="AI25" s="9">
        <v>0.32</v>
      </c>
      <c r="AJ25" s="10">
        <v>0.05</v>
      </c>
      <c r="AK25" s="9">
        <v>4.5</v>
      </c>
      <c r="AL25" s="9">
        <v>0.14000000000000001</v>
      </c>
      <c r="AM25" s="11">
        <v>0.01</v>
      </c>
      <c r="AN25" s="9">
        <v>37</v>
      </c>
      <c r="AO25" s="10">
        <v>0.2</v>
      </c>
      <c r="AP25" s="10">
        <v>0.03</v>
      </c>
      <c r="AQ25" s="9">
        <v>7</v>
      </c>
      <c r="AR25" s="9">
        <v>1.94</v>
      </c>
      <c r="AS25" s="11">
        <v>0.05</v>
      </c>
      <c r="AT25" s="9">
        <v>0.14000000000000001</v>
      </c>
      <c r="AU25" s="9">
        <v>0.25</v>
      </c>
      <c r="AV25" s="9">
        <v>28.1</v>
      </c>
      <c r="AW25" s="9">
        <v>2.5000000000000001E-2</v>
      </c>
      <c r="AX25" s="10">
        <v>1.1000000000000001</v>
      </c>
      <c r="AY25" s="9">
        <v>4.5</v>
      </c>
      <c r="AZ25" s="9">
        <v>8.61</v>
      </c>
      <c r="BA25" s="9">
        <v>38</v>
      </c>
      <c r="BB25" s="9">
        <v>0.01</v>
      </c>
      <c r="BC25" s="10">
        <v>1</v>
      </c>
      <c r="BD25" s="10">
        <v>0.6</v>
      </c>
      <c r="BE25" s="9">
        <v>16.2</v>
      </c>
      <c r="BF25" s="10">
        <v>12</v>
      </c>
      <c r="BG25" s="10">
        <v>1</v>
      </c>
    </row>
    <row r="26" spans="1:59" x14ac:dyDescent="0.25">
      <c r="A26" s="8" t="s">
        <v>82</v>
      </c>
      <c r="B26" s="8"/>
      <c r="C26" s="7" t="s">
        <v>82</v>
      </c>
      <c r="D26" s="16">
        <v>688737.08917799999</v>
      </c>
      <c r="E26" s="16">
        <v>4132536.7637100001</v>
      </c>
      <c r="F26" t="s">
        <v>58</v>
      </c>
      <c r="G26" s="9">
        <v>0.17</v>
      </c>
      <c r="H26" s="9">
        <v>23.09</v>
      </c>
      <c r="I26" s="9">
        <v>24.22</v>
      </c>
      <c r="J26" s="9">
        <v>51.7</v>
      </c>
      <c r="K26" s="9">
        <v>69</v>
      </c>
      <c r="L26" s="9">
        <v>30.9</v>
      </c>
      <c r="M26" s="9">
        <v>13</v>
      </c>
      <c r="N26" s="9">
        <v>652</v>
      </c>
      <c r="O26" s="9">
        <v>3.02</v>
      </c>
      <c r="P26" s="9">
        <v>8.6</v>
      </c>
      <c r="Q26" s="9">
        <v>0.4</v>
      </c>
      <c r="R26" s="9">
        <v>1.6</v>
      </c>
      <c r="S26" s="9">
        <v>7.2</v>
      </c>
      <c r="T26" s="9">
        <v>31.8</v>
      </c>
      <c r="U26" s="9">
        <v>0.09</v>
      </c>
      <c r="V26" s="9">
        <v>0.46</v>
      </c>
      <c r="W26" s="9">
        <v>0.26</v>
      </c>
      <c r="X26" s="9">
        <v>67</v>
      </c>
      <c r="Y26" s="10">
        <v>0.85</v>
      </c>
      <c r="Z26" s="9">
        <v>0.02</v>
      </c>
      <c r="AA26" s="9">
        <v>26.4</v>
      </c>
      <c r="AB26" s="9">
        <v>57.4</v>
      </c>
      <c r="AC26" s="10">
        <v>0.74</v>
      </c>
      <c r="AD26" s="9">
        <v>160.19999999999999</v>
      </c>
      <c r="AE26" s="10">
        <v>4.0000000000000001E-3</v>
      </c>
      <c r="AF26" s="10">
        <v>4</v>
      </c>
      <c r="AG26" s="9">
        <v>4.03</v>
      </c>
      <c r="AH26" s="9">
        <v>8.9999999999999993E-3</v>
      </c>
      <c r="AI26" s="9">
        <v>0.4</v>
      </c>
      <c r="AJ26" s="10">
        <v>0.05</v>
      </c>
      <c r="AK26" s="9">
        <v>6.7</v>
      </c>
      <c r="AL26" s="9">
        <v>0.2</v>
      </c>
      <c r="AM26" s="10">
        <v>0.01</v>
      </c>
      <c r="AN26" s="9">
        <v>45</v>
      </c>
      <c r="AO26" s="10">
        <v>0.3</v>
      </c>
      <c r="AP26" s="10">
        <v>0.06</v>
      </c>
      <c r="AQ26" s="9">
        <v>10.3</v>
      </c>
      <c r="AR26" s="9">
        <v>2.6</v>
      </c>
      <c r="AS26" s="10">
        <v>0.1</v>
      </c>
      <c r="AT26" s="9">
        <v>0.19</v>
      </c>
      <c r="AU26" s="9">
        <v>0.09</v>
      </c>
      <c r="AV26" s="9">
        <v>38.200000000000003</v>
      </c>
      <c r="AW26" s="9">
        <v>2.5000000000000001E-2</v>
      </c>
      <c r="AX26" s="10">
        <v>1.7</v>
      </c>
      <c r="AY26" s="9">
        <v>5.7</v>
      </c>
      <c r="AZ26" s="9">
        <v>12.63</v>
      </c>
      <c r="BA26" s="9">
        <v>55.4</v>
      </c>
      <c r="BB26" s="9">
        <v>0.04</v>
      </c>
      <c r="BC26" s="12">
        <v>0.5</v>
      </c>
      <c r="BD26" s="10">
        <v>1.5</v>
      </c>
      <c r="BE26" s="9">
        <v>22.5</v>
      </c>
      <c r="BF26" s="10">
        <v>17</v>
      </c>
      <c r="BG26" s="10">
        <v>1</v>
      </c>
    </row>
    <row r="27" spans="1:59" x14ac:dyDescent="0.25">
      <c r="A27" s="8" t="s">
        <v>83</v>
      </c>
      <c r="B27" s="8"/>
      <c r="C27" s="7" t="s">
        <v>83</v>
      </c>
      <c r="D27" s="16">
        <v>683802.58551</v>
      </c>
      <c r="E27" s="16">
        <v>4131209.7269799998</v>
      </c>
      <c r="F27" t="s">
        <v>58</v>
      </c>
      <c r="G27" s="9">
        <v>0.21</v>
      </c>
      <c r="H27" s="9">
        <v>19.989999999999998</v>
      </c>
      <c r="I27" s="9">
        <v>26.03</v>
      </c>
      <c r="J27" s="9">
        <v>50.5</v>
      </c>
      <c r="K27" s="9">
        <v>53</v>
      </c>
      <c r="L27" s="9">
        <v>28.9</v>
      </c>
      <c r="M27" s="9">
        <v>10.6</v>
      </c>
      <c r="N27" s="9">
        <v>455</v>
      </c>
      <c r="O27" s="9">
        <v>2.9</v>
      </c>
      <c r="P27" s="9">
        <v>8.6</v>
      </c>
      <c r="Q27" s="9">
        <v>0.8</v>
      </c>
      <c r="R27" s="9">
        <v>3.8</v>
      </c>
      <c r="S27" s="9">
        <v>5.5</v>
      </c>
      <c r="T27" s="9">
        <v>89.2</v>
      </c>
      <c r="U27" s="9">
        <v>0.12</v>
      </c>
      <c r="V27" s="9">
        <v>0.39</v>
      </c>
      <c r="W27" s="9">
        <v>0.27</v>
      </c>
      <c r="X27" s="9">
        <v>69</v>
      </c>
      <c r="Y27" s="9">
        <v>4.8899999999999997</v>
      </c>
      <c r="Z27" s="9">
        <v>0.04</v>
      </c>
      <c r="AA27" s="9">
        <v>19.899999999999999</v>
      </c>
      <c r="AB27" s="9">
        <v>57.3</v>
      </c>
      <c r="AC27" s="9">
        <v>0.91</v>
      </c>
      <c r="AD27" s="9">
        <v>115.2</v>
      </c>
      <c r="AE27" s="10">
        <v>6.0000000000000001E-3</v>
      </c>
      <c r="AF27" s="10">
        <v>9</v>
      </c>
      <c r="AG27" s="9">
        <v>3.56</v>
      </c>
      <c r="AH27" s="9">
        <v>1.4999999999999999E-2</v>
      </c>
      <c r="AI27" s="9">
        <v>0.48</v>
      </c>
      <c r="AJ27" s="10">
        <v>0.05</v>
      </c>
      <c r="AK27" s="9">
        <v>6.5</v>
      </c>
      <c r="AL27" s="9">
        <v>0.18</v>
      </c>
      <c r="AM27" s="11">
        <v>0.01</v>
      </c>
      <c r="AN27" s="9">
        <v>58</v>
      </c>
      <c r="AO27" s="10">
        <v>0.3</v>
      </c>
      <c r="AP27" s="11">
        <v>0.01</v>
      </c>
      <c r="AQ27" s="9">
        <v>9.1</v>
      </c>
      <c r="AR27" s="9">
        <v>2.84</v>
      </c>
      <c r="AS27" s="11">
        <v>0.05</v>
      </c>
      <c r="AT27" s="9">
        <v>0.11</v>
      </c>
      <c r="AU27" s="9">
        <v>0.25</v>
      </c>
      <c r="AV27" s="9">
        <v>38.799999999999997</v>
      </c>
      <c r="AW27" s="9">
        <v>2.5000000000000001E-2</v>
      </c>
      <c r="AX27" s="10">
        <v>1.9</v>
      </c>
      <c r="AY27" s="9">
        <v>5.0999999999999996</v>
      </c>
      <c r="AZ27" s="9">
        <v>10.97</v>
      </c>
      <c r="BA27" s="9">
        <v>42.5</v>
      </c>
      <c r="BB27" s="9">
        <v>0.04</v>
      </c>
      <c r="BC27" s="12">
        <v>0.5</v>
      </c>
      <c r="BD27" s="10">
        <v>1.2</v>
      </c>
      <c r="BE27" s="9">
        <v>26.7</v>
      </c>
      <c r="BF27" s="10">
        <v>13</v>
      </c>
      <c r="BG27" s="10">
        <v>1</v>
      </c>
    </row>
    <row r="28" spans="1:59" x14ac:dyDescent="0.25">
      <c r="A28" s="8" t="s">
        <v>84</v>
      </c>
      <c r="B28" s="8"/>
      <c r="C28" s="7" t="s">
        <v>84</v>
      </c>
      <c r="D28" s="16">
        <v>684698.89617600001</v>
      </c>
      <c r="E28" s="16">
        <v>4131406.9540200001</v>
      </c>
      <c r="F28" t="s">
        <v>58</v>
      </c>
      <c r="G28" s="9">
        <v>0.3</v>
      </c>
      <c r="H28" s="9">
        <v>22.79</v>
      </c>
      <c r="I28" s="9">
        <v>33.4</v>
      </c>
      <c r="J28" s="9">
        <v>59.6</v>
      </c>
      <c r="K28" s="9">
        <v>48</v>
      </c>
      <c r="L28" s="9">
        <v>26</v>
      </c>
      <c r="M28" s="9">
        <v>9.3000000000000007</v>
      </c>
      <c r="N28" s="9">
        <v>422</v>
      </c>
      <c r="O28" s="9">
        <v>2.79</v>
      </c>
      <c r="P28" s="9">
        <v>10</v>
      </c>
      <c r="Q28" s="9">
        <v>1.1000000000000001</v>
      </c>
      <c r="R28" s="9">
        <v>2.9</v>
      </c>
      <c r="S28" s="9">
        <v>4.9000000000000004</v>
      </c>
      <c r="T28" s="9">
        <v>111.4</v>
      </c>
      <c r="U28" s="9">
        <v>0.16</v>
      </c>
      <c r="V28" s="9">
        <v>0.49</v>
      </c>
      <c r="W28" s="9">
        <v>0.28000000000000003</v>
      </c>
      <c r="X28" s="9">
        <v>60</v>
      </c>
      <c r="Y28" s="9">
        <v>5.88</v>
      </c>
      <c r="Z28" s="9">
        <v>5.0999999999999997E-2</v>
      </c>
      <c r="AA28" s="9">
        <v>16.7</v>
      </c>
      <c r="AB28" s="9">
        <v>50</v>
      </c>
      <c r="AC28" s="9">
        <v>0.9</v>
      </c>
      <c r="AD28" s="9">
        <v>102.4</v>
      </c>
      <c r="AE28" s="10">
        <v>5.0000000000000001E-3</v>
      </c>
      <c r="AF28" s="10">
        <v>13</v>
      </c>
      <c r="AG28" s="9">
        <v>3.09</v>
      </c>
      <c r="AH28" s="9">
        <v>1.7000000000000001E-2</v>
      </c>
      <c r="AI28" s="9">
        <v>0.48</v>
      </c>
      <c r="AJ28" s="10">
        <v>0.05</v>
      </c>
      <c r="AK28" s="9">
        <v>5.6</v>
      </c>
      <c r="AL28" s="9">
        <v>0.16</v>
      </c>
      <c r="AM28" s="11">
        <v>0.01</v>
      </c>
      <c r="AN28" s="9">
        <v>98</v>
      </c>
      <c r="AO28" s="10">
        <v>0.5</v>
      </c>
      <c r="AP28" s="10">
        <v>0.02</v>
      </c>
      <c r="AQ28" s="9">
        <v>7.8</v>
      </c>
      <c r="AR28" s="9">
        <v>2.4300000000000002</v>
      </c>
      <c r="AS28" s="11">
        <v>0.05</v>
      </c>
      <c r="AT28" s="9">
        <v>0.09</v>
      </c>
      <c r="AU28" s="9">
        <v>0.27</v>
      </c>
      <c r="AV28" s="9">
        <v>34.1</v>
      </c>
      <c r="AW28" s="9">
        <v>2.5000000000000001E-2</v>
      </c>
      <c r="AX28" s="10">
        <v>6.9</v>
      </c>
      <c r="AY28" s="9">
        <v>3.8</v>
      </c>
      <c r="AZ28" s="9">
        <v>9.75</v>
      </c>
      <c r="BA28" s="9">
        <v>34.700000000000003</v>
      </c>
      <c r="BB28" s="9">
        <v>0.03</v>
      </c>
      <c r="BC28" s="12">
        <v>0.5</v>
      </c>
      <c r="BD28" s="10">
        <v>1</v>
      </c>
      <c r="BE28" s="9">
        <v>25.5</v>
      </c>
      <c r="BF28" s="10">
        <v>13</v>
      </c>
      <c r="BG28" s="10">
        <v>1</v>
      </c>
    </row>
    <row r="29" spans="1:59" x14ac:dyDescent="0.25">
      <c r="A29" s="8" t="s">
        <v>85</v>
      </c>
      <c r="B29" s="8"/>
      <c r="C29" s="7" t="s">
        <v>85</v>
      </c>
      <c r="D29" s="16">
        <v>686840.11411600001</v>
      </c>
      <c r="E29" s="16">
        <v>4131711.6686800001</v>
      </c>
      <c r="F29" t="s">
        <v>58</v>
      </c>
      <c r="G29" s="9">
        <v>0.13</v>
      </c>
      <c r="H29" s="9">
        <v>18.36</v>
      </c>
      <c r="I29" s="9">
        <v>20.059999999999999</v>
      </c>
      <c r="J29" s="9">
        <v>39.6</v>
      </c>
      <c r="K29" s="9">
        <v>44</v>
      </c>
      <c r="L29" s="9">
        <v>25.3</v>
      </c>
      <c r="M29" s="9">
        <v>12.4</v>
      </c>
      <c r="N29" s="9">
        <v>698</v>
      </c>
      <c r="O29" s="9">
        <v>2.48</v>
      </c>
      <c r="P29" s="9">
        <v>6.9</v>
      </c>
      <c r="Q29" s="9">
        <v>0.4</v>
      </c>
      <c r="R29" s="9">
        <v>0.8</v>
      </c>
      <c r="S29" s="9">
        <v>6.3</v>
      </c>
      <c r="T29" s="9">
        <v>26</v>
      </c>
      <c r="U29" s="9">
        <v>0.11</v>
      </c>
      <c r="V29" s="9">
        <v>0.32</v>
      </c>
      <c r="W29" s="9">
        <v>0.25</v>
      </c>
      <c r="X29" s="9">
        <v>56</v>
      </c>
      <c r="Y29" s="9">
        <v>0.93</v>
      </c>
      <c r="Z29" s="9">
        <v>1.9E-2</v>
      </c>
      <c r="AA29" s="9">
        <v>26.2</v>
      </c>
      <c r="AB29" s="9">
        <v>47</v>
      </c>
      <c r="AC29" s="9">
        <v>0.55000000000000004</v>
      </c>
      <c r="AD29" s="9">
        <v>169.3</v>
      </c>
      <c r="AE29" s="10">
        <v>5.0000000000000001E-3</v>
      </c>
      <c r="AF29" s="10">
        <v>3</v>
      </c>
      <c r="AG29" s="9">
        <v>3.33</v>
      </c>
      <c r="AH29" s="9">
        <v>7.0000000000000001E-3</v>
      </c>
      <c r="AI29" s="9">
        <v>0.28999999999999998</v>
      </c>
      <c r="AJ29" s="10">
        <v>0.05</v>
      </c>
      <c r="AK29" s="9">
        <v>5.7</v>
      </c>
      <c r="AL29" s="9">
        <v>0.15</v>
      </c>
      <c r="AM29" s="11">
        <v>0.01</v>
      </c>
      <c r="AN29" s="9">
        <v>15</v>
      </c>
      <c r="AO29" s="10">
        <v>0.2</v>
      </c>
      <c r="AP29" s="10">
        <v>0.03</v>
      </c>
      <c r="AQ29" s="9">
        <v>8.4</v>
      </c>
      <c r="AR29" s="9">
        <v>2.17</v>
      </c>
      <c r="AS29" s="11">
        <v>0.05</v>
      </c>
      <c r="AT29" s="9">
        <v>0.14000000000000001</v>
      </c>
      <c r="AU29" s="9">
        <v>0.18</v>
      </c>
      <c r="AV29" s="9">
        <v>30.4</v>
      </c>
      <c r="AW29" s="9">
        <v>2.5000000000000001E-2</v>
      </c>
      <c r="AX29" s="10">
        <v>1.2</v>
      </c>
      <c r="AY29" s="9">
        <v>5.6</v>
      </c>
      <c r="AZ29" s="9">
        <v>11.5</v>
      </c>
      <c r="BA29" s="9">
        <v>60.2</v>
      </c>
      <c r="BB29" s="9">
        <v>0.04</v>
      </c>
      <c r="BC29" s="12">
        <v>0.5</v>
      </c>
      <c r="BD29" s="10">
        <v>1.5</v>
      </c>
      <c r="BE29" s="9">
        <v>16.899999999999999</v>
      </c>
      <c r="BF29" s="10">
        <v>16</v>
      </c>
      <c r="BG29" s="10">
        <v>1</v>
      </c>
    </row>
    <row r="30" spans="1:59" x14ac:dyDescent="0.25">
      <c r="A30" s="8" t="s">
        <v>86</v>
      </c>
      <c r="B30" s="8"/>
      <c r="C30" s="7" t="s">
        <v>86</v>
      </c>
      <c r="D30" s="16">
        <v>687981.32213300001</v>
      </c>
      <c r="E30" s="16">
        <v>4131533.49064</v>
      </c>
      <c r="F30" t="s">
        <v>58</v>
      </c>
      <c r="G30" s="9">
        <v>8.2899999999999991</v>
      </c>
      <c r="H30" s="9">
        <v>117.44</v>
      </c>
      <c r="I30" s="9">
        <v>45.83</v>
      </c>
      <c r="J30" s="9">
        <v>160</v>
      </c>
      <c r="K30" s="9">
        <v>51</v>
      </c>
      <c r="L30" s="9">
        <v>32.1</v>
      </c>
      <c r="M30" s="9">
        <v>14</v>
      </c>
      <c r="N30" s="9">
        <v>606</v>
      </c>
      <c r="O30" s="9">
        <v>3.36</v>
      </c>
      <c r="P30" s="9">
        <v>11.1</v>
      </c>
      <c r="Q30" s="9">
        <v>0.3</v>
      </c>
      <c r="R30" s="9">
        <v>1.1000000000000001</v>
      </c>
      <c r="S30" s="9">
        <v>7</v>
      </c>
      <c r="T30" s="9">
        <v>36.799999999999997</v>
      </c>
      <c r="U30" s="9">
        <v>0.13</v>
      </c>
      <c r="V30" s="9">
        <v>1.07</v>
      </c>
      <c r="W30" s="9">
        <v>0.33</v>
      </c>
      <c r="X30" s="9">
        <v>65</v>
      </c>
      <c r="Y30" s="9">
        <v>1.94</v>
      </c>
      <c r="Z30" s="9">
        <v>1.6E-2</v>
      </c>
      <c r="AA30" s="9">
        <v>26.3</v>
      </c>
      <c r="AB30" s="9">
        <v>58.1</v>
      </c>
      <c r="AC30" s="9">
        <v>0.77</v>
      </c>
      <c r="AD30" s="9">
        <v>194.6</v>
      </c>
      <c r="AE30" s="10">
        <v>6.0000000000000001E-3</v>
      </c>
      <c r="AF30" s="10">
        <v>5</v>
      </c>
      <c r="AG30" s="9">
        <v>3.99</v>
      </c>
      <c r="AH30" s="9">
        <v>2.3E-2</v>
      </c>
      <c r="AI30" s="9">
        <v>0.46</v>
      </c>
      <c r="AJ30" s="10">
        <v>0.05</v>
      </c>
      <c r="AK30" s="9">
        <v>6.7</v>
      </c>
      <c r="AL30" s="9">
        <v>0.22</v>
      </c>
      <c r="AM30" s="11">
        <v>0.01</v>
      </c>
      <c r="AN30" s="9">
        <v>35</v>
      </c>
      <c r="AO30" s="10">
        <v>0.4</v>
      </c>
      <c r="AP30" s="10">
        <v>0.02</v>
      </c>
      <c r="AQ30" s="9">
        <v>9.9</v>
      </c>
      <c r="AR30" s="9">
        <v>2.73</v>
      </c>
      <c r="AS30" s="11">
        <v>0.05</v>
      </c>
      <c r="AT30" s="9">
        <v>0.21</v>
      </c>
      <c r="AU30" s="9">
        <v>0.16</v>
      </c>
      <c r="AV30" s="9">
        <v>38.5</v>
      </c>
      <c r="AW30" s="9">
        <v>2.5000000000000001E-2</v>
      </c>
      <c r="AX30" s="10">
        <v>7.8</v>
      </c>
      <c r="AY30" s="9">
        <v>7.3</v>
      </c>
      <c r="AZ30" s="9">
        <v>12.01</v>
      </c>
      <c r="BA30" s="9">
        <v>55.2</v>
      </c>
      <c r="BB30" s="9">
        <v>0.55000000000000004</v>
      </c>
      <c r="BC30" s="10">
        <v>2</v>
      </c>
      <c r="BD30" s="10">
        <v>1.3</v>
      </c>
      <c r="BE30" s="9">
        <v>25.3</v>
      </c>
      <c r="BF30" s="10">
        <v>17</v>
      </c>
      <c r="BG30" s="10">
        <v>1</v>
      </c>
    </row>
    <row r="31" spans="1:59" x14ac:dyDescent="0.25">
      <c r="A31" s="8" t="s">
        <v>87</v>
      </c>
      <c r="B31" s="8"/>
      <c r="C31" s="7" t="s">
        <v>87</v>
      </c>
      <c r="D31" s="17">
        <v>688804.02015600004</v>
      </c>
      <c r="E31" s="17">
        <v>4131906.7919899998</v>
      </c>
      <c r="F31" t="s">
        <v>58</v>
      </c>
      <c r="G31" s="9">
        <v>0.23</v>
      </c>
      <c r="H31" s="9">
        <v>42.03</v>
      </c>
      <c r="I31" s="9">
        <v>31.37</v>
      </c>
      <c r="J31" s="9">
        <v>76.8</v>
      </c>
      <c r="K31" s="9">
        <v>76</v>
      </c>
      <c r="L31" s="9">
        <v>31.9</v>
      </c>
      <c r="M31" s="9">
        <v>12.1</v>
      </c>
      <c r="N31" s="9">
        <v>569</v>
      </c>
      <c r="O31" s="9">
        <v>3.19</v>
      </c>
      <c r="P31" s="9">
        <v>10.6</v>
      </c>
      <c r="Q31" s="9">
        <v>0.3</v>
      </c>
      <c r="R31" s="9">
        <v>2.5</v>
      </c>
      <c r="S31" s="9">
        <v>6.9</v>
      </c>
      <c r="T31" s="9">
        <v>30.3</v>
      </c>
      <c r="U31" s="9">
        <v>0.21</v>
      </c>
      <c r="V31" s="9">
        <v>0.67</v>
      </c>
      <c r="W31" s="9">
        <v>0.34</v>
      </c>
      <c r="X31" s="9">
        <v>70</v>
      </c>
      <c r="Y31" s="9">
        <v>1.97</v>
      </c>
      <c r="Z31" s="9">
        <v>2.4E-2</v>
      </c>
      <c r="AA31" s="9">
        <v>25.3</v>
      </c>
      <c r="AB31" s="9">
        <v>63.2</v>
      </c>
      <c r="AC31" s="9">
        <v>0.8</v>
      </c>
      <c r="AD31" s="9">
        <v>171.1</v>
      </c>
      <c r="AE31" s="10">
        <v>6.0000000000000001E-3</v>
      </c>
      <c r="AF31" s="10">
        <v>5</v>
      </c>
      <c r="AG31" s="9">
        <v>4.22</v>
      </c>
      <c r="AH31" s="9">
        <v>1.2E-2</v>
      </c>
      <c r="AI31" s="9">
        <v>0.53</v>
      </c>
      <c r="AJ31" s="10">
        <v>0.05</v>
      </c>
      <c r="AK31" s="9">
        <v>7.1</v>
      </c>
      <c r="AL31" s="9">
        <v>0.21</v>
      </c>
      <c r="AM31" s="11">
        <v>0.01</v>
      </c>
      <c r="AN31" s="9">
        <v>130</v>
      </c>
      <c r="AO31" s="10">
        <v>0.4</v>
      </c>
      <c r="AP31" s="11">
        <v>0.01</v>
      </c>
      <c r="AQ31" s="9">
        <v>10.6</v>
      </c>
      <c r="AR31" s="9">
        <v>2.93</v>
      </c>
      <c r="AS31" s="11">
        <v>0.05</v>
      </c>
      <c r="AT31" s="9">
        <v>0.21</v>
      </c>
      <c r="AU31" s="9">
        <v>0.25</v>
      </c>
      <c r="AV31" s="9">
        <v>43.2</v>
      </c>
      <c r="AW31" s="9">
        <v>2.5000000000000001E-2</v>
      </c>
      <c r="AX31" s="10">
        <v>1.6</v>
      </c>
      <c r="AY31" s="9">
        <v>7.3</v>
      </c>
      <c r="AZ31" s="9">
        <v>12.65</v>
      </c>
      <c r="BA31" s="9">
        <v>50.8</v>
      </c>
      <c r="BB31" s="9">
        <v>0.04</v>
      </c>
      <c r="BC31" s="10">
        <v>2</v>
      </c>
      <c r="BD31" s="10">
        <v>1.6</v>
      </c>
      <c r="BE31" s="9">
        <v>25</v>
      </c>
      <c r="BF31" s="10">
        <v>20</v>
      </c>
      <c r="BG31" s="10">
        <v>1</v>
      </c>
    </row>
    <row r="32" spans="1:59" x14ac:dyDescent="0.25">
      <c r="A32" s="8" t="s">
        <v>88</v>
      </c>
      <c r="B32" s="8"/>
      <c r="C32" s="7" t="s">
        <v>88</v>
      </c>
      <c r="D32" s="16">
        <v>682539.49742000003</v>
      </c>
      <c r="E32" s="16">
        <v>4130409.4626099998</v>
      </c>
      <c r="F32" t="s">
        <v>58</v>
      </c>
      <c r="G32" s="9">
        <v>0.28000000000000003</v>
      </c>
      <c r="H32" s="9">
        <v>28.83</v>
      </c>
      <c r="I32" s="9">
        <v>44.02</v>
      </c>
      <c r="J32" s="9">
        <v>61.3</v>
      </c>
      <c r="K32" s="9">
        <v>108</v>
      </c>
      <c r="L32" s="9">
        <v>26.6</v>
      </c>
      <c r="M32" s="9">
        <v>9.8000000000000007</v>
      </c>
      <c r="N32" s="9">
        <v>456</v>
      </c>
      <c r="O32" s="9">
        <v>2.75</v>
      </c>
      <c r="P32" s="9">
        <v>11.3</v>
      </c>
      <c r="Q32" s="9">
        <v>0.6</v>
      </c>
      <c r="R32" s="9">
        <v>2.7</v>
      </c>
      <c r="S32" s="9">
        <v>4.8</v>
      </c>
      <c r="T32" s="9">
        <v>84.1</v>
      </c>
      <c r="U32" s="9">
        <v>0.17</v>
      </c>
      <c r="V32" s="9">
        <v>0.82</v>
      </c>
      <c r="W32" s="9">
        <v>0.35</v>
      </c>
      <c r="X32" s="9">
        <v>62</v>
      </c>
      <c r="Y32" s="9">
        <v>5.35</v>
      </c>
      <c r="Z32" s="9">
        <v>4.5999999999999999E-2</v>
      </c>
      <c r="AA32" s="9">
        <v>18.8</v>
      </c>
      <c r="AB32" s="9">
        <v>51.4</v>
      </c>
      <c r="AC32" s="9">
        <v>0.83</v>
      </c>
      <c r="AD32" s="9">
        <v>105.2</v>
      </c>
      <c r="AE32" s="10">
        <v>7.0000000000000001E-3</v>
      </c>
      <c r="AF32" s="10">
        <v>11</v>
      </c>
      <c r="AG32" s="9">
        <v>3.14</v>
      </c>
      <c r="AH32" s="9">
        <v>1.6E-2</v>
      </c>
      <c r="AI32" s="9">
        <v>0.51</v>
      </c>
      <c r="AJ32" s="10">
        <v>0.05</v>
      </c>
      <c r="AK32" s="9">
        <v>5.6</v>
      </c>
      <c r="AL32" s="9">
        <v>0.17</v>
      </c>
      <c r="AM32" s="11">
        <v>0.01</v>
      </c>
      <c r="AN32" s="9">
        <v>156</v>
      </c>
      <c r="AO32" s="10">
        <v>0.5</v>
      </c>
      <c r="AP32" s="10">
        <v>0.02</v>
      </c>
      <c r="AQ32" s="9">
        <v>7.9</v>
      </c>
      <c r="AR32" s="9">
        <v>2.54</v>
      </c>
      <c r="AS32" s="11">
        <v>0.05</v>
      </c>
      <c r="AT32" s="9">
        <v>0.1</v>
      </c>
      <c r="AU32" s="9">
        <v>0.35</v>
      </c>
      <c r="AV32" s="9">
        <v>36.299999999999997</v>
      </c>
      <c r="AW32" s="9">
        <v>2.5000000000000001E-2</v>
      </c>
      <c r="AX32" s="10">
        <v>2.2999999999999998</v>
      </c>
      <c r="AY32" s="9">
        <v>4</v>
      </c>
      <c r="AZ32" s="9">
        <v>10.38</v>
      </c>
      <c r="BA32" s="9">
        <v>39.5</v>
      </c>
      <c r="BB32" s="9">
        <v>0.03</v>
      </c>
      <c r="BC32" s="12">
        <v>0.5</v>
      </c>
      <c r="BD32" s="10">
        <v>1.4</v>
      </c>
      <c r="BE32" s="9">
        <v>24.7</v>
      </c>
      <c r="BF32" s="10">
        <v>11</v>
      </c>
      <c r="BG32" s="10">
        <v>1</v>
      </c>
    </row>
    <row r="33" spans="1:59" x14ac:dyDescent="0.25">
      <c r="A33" s="18" t="s">
        <v>89</v>
      </c>
      <c r="B33" s="18"/>
      <c r="C33" s="7" t="s">
        <v>89</v>
      </c>
      <c r="D33" s="16">
        <v>683755.61218699999</v>
      </c>
      <c r="E33" s="16">
        <v>4130379.8732400001</v>
      </c>
      <c r="F33" t="s">
        <v>58</v>
      </c>
      <c r="G33" s="9">
        <v>0.51</v>
      </c>
      <c r="H33" s="9">
        <v>140.74</v>
      </c>
      <c r="I33" s="9">
        <v>63.71</v>
      </c>
      <c r="J33" s="9">
        <v>80</v>
      </c>
      <c r="K33" s="9">
        <v>137</v>
      </c>
      <c r="L33" s="9">
        <v>18.8</v>
      </c>
      <c r="M33" s="9">
        <v>7.2</v>
      </c>
      <c r="N33" s="9">
        <v>321</v>
      </c>
      <c r="O33" s="9">
        <v>1.99</v>
      </c>
      <c r="P33" s="9">
        <v>10.199999999999999</v>
      </c>
      <c r="Q33" s="9">
        <v>0.45</v>
      </c>
      <c r="R33" s="9">
        <v>6.3</v>
      </c>
      <c r="S33" s="9">
        <v>2.9</v>
      </c>
      <c r="T33" s="9">
        <v>34.4</v>
      </c>
      <c r="U33" s="9">
        <v>0.21</v>
      </c>
      <c r="V33" s="9">
        <v>0.69</v>
      </c>
      <c r="W33" s="9">
        <v>0.28000000000000003</v>
      </c>
      <c r="X33" s="9">
        <v>41</v>
      </c>
      <c r="Y33" s="9">
        <v>2.98</v>
      </c>
      <c r="Z33" s="9">
        <v>6.3E-2</v>
      </c>
      <c r="AA33" s="9">
        <v>15</v>
      </c>
      <c r="AB33" s="9">
        <v>35.299999999999997</v>
      </c>
      <c r="AC33" s="9">
        <v>0.48</v>
      </c>
      <c r="AD33" s="9">
        <v>93.5</v>
      </c>
      <c r="AE33" s="10">
        <v>4.0000000000000001E-3</v>
      </c>
      <c r="AF33" s="10">
        <v>6</v>
      </c>
      <c r="AG33" s="9">
        <v>1.92</v>
      </c>
      <c r="AH33" s="9">
        <v>8.9999999999999993E-3</v>
      </c>
      <c r="AI33" s="9">
        <v>0.32</v>
      </c>
      <c r="AJ33" s="10">
        <v>0.06</v>
      </c>
      <c r="AK33" s="9">
        <v>3.7</v>
      </c>
      <c r="AL33" s="9">
        <v>0.1</v>
      </c>
      <c r="AM33" s="10">
        <v>0.03</v>
      </c>
      <c r="AN33" s="9">
        <v>155</v>
      </c>
      <c r="AO33" s="10">
        <v>0.3</v>
      </c>
      <c r="AP33" s="10">
        <v>0.05</v>
      </c>
      <c r="AQ33" s="9">
        <v>5.3</v>
      </c>
      <c r="AR33" s="9">
        <v>1.2</v>
      </c>
      <c r="AS33" s="11">
        <v>0.05</v>
      </c>
      <c r="AT33" s="9">
        <v>0.1</v>
      </c>
      <c r="AU33" s="9">
        <v>0.34</v>
      </c>
      <c r="AV33" s="9">
        <v>19.100000000000001</v>
      </c>
      <c r="AW33" s="9">
        <v>4.2</v>
      </c>
      <c r="AX33" s="10">
        <v>2.5000000000000001E-2</v>
      </c>
      <c r="AY33" s="9">
        <v>3.1</v>
      </c>
      <c r="AZ33" s="9">
        <v>8.6199999999999992</v>
      </c>
      <c r="BA33" s="9">
        <v>31.8</v>
      </c>
      <c r="BB33" s="9">
        <v>0.05</v>
      </c>
      <c r="BC33" s="10">
        <v>1</v>
      </c>
      <c r="BD33" s="10">
        <v>0.9</v>
      </c>
      <c r="BE33" s="9">
        <v>12.5</v>
      </c>
      <c r="BF33" s="11">
        <v>5</v>
      </c>
      <c r="BG33" s="10">
        <v>1</v>
      </c>
    </row>
    <row r="34" spans="1:59" x14ac:dyDescent="0.25">
      <c r="A34" s="18" t="s">
        <v>90</v>
      </c>
      <c r="B34" s="18"/>
      <c r="C34" s="7" t="s">
        <v>90</v>
      </c>
      <c r="D34" s="16">
        <v>686070.91441700002</v>
      </c>
      <c r="E34" s="16">
        <v>4130609.1512000002</v>
      </c>
      <c r="F34" t="s">
        <v>58</v>
      </c>
      <c r="G34" s="9">
        <v>11.2</v>
      </c>
      <c r="H34" s="9">
        <v>281.62</v>
      </c>
      <c r="I34" s="9">
        <v>107.19</v>
      </c>
      <c r="J34" s="9">
        <v>371.9</v>
      </c>
      <c r="K34" s="9">
        <v>226</v>
      </c>
      <c r="L34" s="9">
        <v>14.5</v>
      </c>
      <c r="M34" s="9">
        <v>10</v>
      </c>
      <c r="N34" s="9">
        <v>290</v>
      </c>
      <c r="O34" s="9">
        <v>2.36</v>
      </c>
      <c r="P34" s="9">
        <v>20.7</v>
      </c>
      <c r="Q34" s="9">
        <v>0.68</v>
      </c>
      <c r="R34" s="9">
        <v>8.5</v>
      </c>
      <c r="S34" s="9">
        <v>2.6</v>
      </c>
      <c r="T34" s="9">
        <v>79.3</v>
      </c>
      <c r="U34" s="9">
        <v>0.46</v>
      </c>
      <c r="V34" s="9">
        <v>4.74</v>
      </c>
      <c r="W34" s="9">
        <v>0.56000000000000005</v>
      </c>
      <c r="X34" s="9">
        <v>32</v>
      </c>
      <c r="Y34" s="10">
        <v>4.3</v>
      </c>
      <c r="Z34" s="9">
        <v>7.6999999999999999E-2</v>
      </c>
      <c r="AA34" s="9">
        <v>11.1</v>
      </c>
      <c r="AB34" s="9">
        <v>30.7</v>
      </c>
      <c r="AC34" s="10">
        <v>0.56000000000000005</v>
      </c>
      <c r="AD34" s="9">
        <v>102.9</v>
      </c>
      <c r="AE34" s="10">
        <v>1.4E-2</v>
      </c>
      <c r="AF34" s="10">
        <v>13</v>
      </c>
      <c r="AG34" s="9">
        <v>1.2</v>
      </c>
      <c r="AH34" s="9">
        <v>4.8000000000000001E-2</v>
      </c>
      <c r="AI34" s="9">
        <v>0.23</v>
      </c>
      <c r="AJ34" s="10">
        <v>0.19</v>
      </c>
      <c r="AK34" s="9">
        <v>2.7</v>
      </c>
      <c r="AL34" s="9">
        <v>0.13</v>
      </c>
      <c r="AM34" s="10">
        <v>7.0000000000000007E-2</v>
      </c>
      <c r="AN34" s="9">
        <v>312</v>
      </c>
      <c r="AO34" s="10">
        <v>0.6</v>
      </c>
      <c r="AP34" s="10">
        <v>0.03</v>
      </c>
      <c r="AQ34" s="9">
        <v>4</v>
      </c>
      <c r="AR34" s="9">
        <v>1.1499999999999999</v>
      </c>
      <c r="AS34" s="10">
        <v>0.1</v>
      </c>
      <c r="AT34" s="9">
        <v>0.06</v>
      </c>
      <c r="AU34" s="9">
        <v>0.37</v>
      </c>
      <c r="AV34" s="9">
        <v>14.9</v>
      </c>
      <c r="AW34" s="9">
        <v>14.7</v>
      </c>
      <c r="AX34" s="10">
        <v>2.5000000000000001E-2</v>
      </c>
      <c r="AY34" s="9">
        <v>2.6</v>
      </c>
      <c r="AZ34" s="9">
        <v>5.79</v>
      </c>
      <c r="BA34" s="9">
        <v>23.4</v>
      </c>
      <c r="BB34" s="9">
        <v>0.67</v>
      </c>
      <c r="BC34" s="12">
        <v>0.5</v>
      </c>
      <c r="BD34" s="10">
        <v>0.7</v>
      </c>
      <c r="BE34" s="9">
        <v>10.7</v>
      </c>
      <c r="BF34" s="11">
        <v>5</v>
      </c>
      <c r="BG34" s="10">
        <v>1</v>
      </c>
    </row>
    <row r="35" spans="1:59" x14ac:dyDescent="0.25">
      <c r="A35" s="8" t="s">
        <v>91</v>
      </c>
      <c r="B35" s="8"/>
      <c r="C35" s="7" t="s">
        <v>91</v>
      </c>
      <c r="D35" s="16">
        <v>686982.44202800002</v>
      </c>
      <c r="E35" s="16">
        <v>4130567.0541099999</v>
      </c>
      <c r="F35" t="s">
        <v>58</v>
      </c>
      <c r="G35" s="9">
        <v>0.2</v>
      </c>
      <c r="H35" s="9">
        <v>21.44</v>
      </c>
      <c r="I35" s="9">
        <v>15.28</v>
      </c>
      <c r="J35" s="9">
        <v>30.6</v>
      </c>
      <c r="K35" s="9">
        <v>9</v>
      </c>
      <c r="L35" s="9">
        <v>12</v>
      </c>
      <c r="M35" s="9">
        <v>5.9</v>
      </c>
      <c r="N35" s="9">
        <v>287</v>
      </c>
      <c r="O35" s="9">
        <v>1.49</v>
      </c>
      <c r="P35" s="9">
        <v>6.8</v>
      </c>
      <c r="Q35" s="9">
        <v>0.3</v>
      </c>
      <c r="R35" s="9">
        <v>1.5</v>
      </c>
      <c r="S35" s="9">
        <v>2.5</v>
      </c>
      <c r="T35" s="9">
        <v>21.4</v>
      </c>
      <c r="U35" s="9">
        <v>0.04</v>
      </c>
      <c r="V35" s="9">
        <v>1.4</v>
      </c>
      <c r="W35" s="9">
        <v>0.16</v>
      </c>
      <c r="X35" s="9">
        <v>22</v>
      </c>
      <c r="Y35" s="9">
        <v>1.29</v>
      </c>
      <c r="Z35" s="9">
        <v>1.2999999999999999E-2</v>
      </c>
      <c r="AA35" s="9">
        <v>8.1</v>
      </c>
      <c r="AB35" s="9">
        <v>19.7</v>
      </c>
      <c r="AC35" s="9">
        <v>0.31</v>
      </c>
      <c r="AD35" s="9">
        <v>78</v>
      </c>
      <c r="AE35" s="10">
        <v>7.0000000000000001E-3</v>
      </c>
      <c r="AF35" s="10">
        <v>6</v>
      </c>
      <c r="AG35" s="9">
        <v>1.01</v>
      </c>
      <c r="AH35" s="9">
        <v>0.66100000000000003</v>
      </c>
      <c r="AI35" s="9">
        <v>0.13</v>
      </c>
      <c r="AJ35" s="10">
        <v>0.05</v>
      </c>
      <c r="AK35" s="9">
        <v>2</v>
      </c>
      <c r="AL35" s="9">
        <v>0.06</v>
      </c>
      <c r="AM35" s="10">
        <v>0.3</v>
      </c>
      <c r="AN35" s="9">
        <v>15</v>
      </c>
      <c r="AO35" s="10">
        <v>0.1</v>
      </c>
      <c r="AP35" s="11">
        <v>0.01</v>
      </c>
      <c r="AQ35" s="9">
        <v>2.8</v>
      </c>
      <c r="AR35" s="9">
        <v>0.92</v>
      </c>
      <c r="AS35" s="11">
        <v>0.05</v>
      </c>
      <c r="AT35" s="9">
        <v>7.0000000000000007E-2</v>
      </c>
      <c r="AU35" s="9">
        <v>0.16</v>
      </c>
      <c r="AV35" s="9">
        <v>10.9</v>
      </c>
      <c r="AW35" s="9">
        <v>2.5000000000000001E-2</v>
      </c>
      <c r="AX35" s="10">
        <v>6.4</v>
      </c>
      <c r="AY35" s="9">
        <v>3.5</v>
      </c>
      <c r="AZ35" s="9">
        <v>4.53</v>
      </c>
      <c r="BA35" s="9">
        <v>16.100000000000001</v>
      </c>
      <c r="BB35" s="9">
        <v>0.01</v>
      </c>
      <c r="BC35" s="12">
        <v>0.5</v>
      </c>
      <c r="BD35" s="10">
        <v>0.6</v>
      </c>
      <c r="BE35" s="9">
        <v>9.4</v>
      </c>
      <c r="BF35" s="11">
        <v>5</v>
      </c>
      <c r="BG35" s="10">
        <v>1</v>
      </c>
    </row>
    <row r="36" spans="1:59" x14ac:dyDescent="0.25">
      <c r="A36" s="8" t="s">
        <v>92</v>
      </c>
      <c r="B36" s="8"/>
      <c r="C36" s="7" t="s">
        <v>92</v>
      </c>
      <c r="D36" s="16">
        <v>687980.93049299996</v>
      </c>
      <c r="E36" s="16">
        <v>4130606.49504</v>
      </c>
      <c r="F36" t="s">
        <v>58</v>
      </c>
      <c r="G36" s="9">
        <v>0.37</v>
      </c>
      <c r="H36" s="9">
        <v>37.200000000000003</v>
      </c>
      <c r="I36" s="9">
        <v>29.19</v>
      </c>
      <c r="J36" s="9">
        <v>34.700000000000003</v>
      </c>
      <c r="K36" s="9">
        <v>59</v>
      </c>
      <c r="L36" s="9">
        <v>19.600000000000001</v>
      </c>
      <c r="M36" s="9">
        <v>16.7</v>
      </c>
      <c r="N36" s="9">
        <v>920</v>
      </c>
      <c r="O36" s="9">
        <v>1.92</v>
      </c>
      <c r="P36" s="9">
        <v>8.9</v>
      </c>
      <c r="Q36" s="9">
        <v>0.4</v>
      </c>
      <c r="R36" s="9">
        <v>1.3</v>
      </c>
      <c r="S36" s="9">
        <v>5.8</v>
      </c>
      <c r="T36" s="9">
        <v>15</v>
      </c>
      <c r="U36" s="9">
        <v>0.1</v>
      </c>
      <c r="V36" s="9">
        <v>0.92</v>
      </c>
      <c r="W36" s="9">
        <v>0.27</v>
      </c>
      <c r="X36" s="9">
        <v>47</v>
      </c>
      <c r="Y36" s="9">
        <v>0.37</v>
      </c>
      <c r="Z36" s="9">
        <v>1.0999999999999999E-2</v>
      </c>
      <c r="AA36" s="9">
        <v>25.5</v>
      </c>
      <c r="AB36" s="9">
        <v>31.7</v>
      </c>
      <c r="AC36" s="9">
        <v>0.26</v>
      </c>
      <c r="AD36" s="9">
        <v>121.5</v>
      </c>
      <c r="AE36" s="10">
        <v>4.0000000000000001E-3</v>
      </c>
      <c r="AF36" s="10">
        <v>2</v>
      </c>
      <c r="AG36" s="9">
        <v>2.09</v>
      </c>
      <c r="AH36" s="9">
        <v>1.4E-2</v>
      </c>
      <c r="AI36" s="9">
        <v>0.18</v>
      </c>
      <c r="AJ36" s="10">
        <v>0.05</v>
      </c>
      <c r="AK36" s="9">
        <v>4.3</v>
      </c>
      <c r="AL36" s="9">
        <v>0.13</v>
      </c>
      <c r="AM36" s="11">
        <v>0.01</v>
      </c>
      <c r="AN36" s="9">
        <v>32</v>
      </c>
      <c r="AO36" s="10">
        <v>0.4</v>
      </c>
      <c r="AP36" s="10">
        <v>0.04</v>
      </c>
      <c r="AQ36" s="9">
        <v>5.7</v>
      </c>
      <c r="AR36" s="9">
        <v>1.46</v>
      </c>
      <c r="AS36" s="11">
        <v>0.05</v>
      </c>
      <c r="AT36" s="9">
        <v>0.09</v>
      </c>
      <c r="AU36" s="9">
        <v>0.14000000000000001</v>
      </c>
      <c r="AV36" s="9">
        <v>19.399999999999999</v>
      </c>
      <c r="AW36" s="9">
        <v>2.5000000000000001E-2</v>
      </c>
      <c r="AX36" s="10">
        <v>1.1000000000000001</v>
      </c>
      <c r="AY36" s="9">
        <v>4.0999999999999996</v>
      </c>
      <c r="AZ36" s="9">
        <v>10.64</v>
      </c>
      <c r="BA36" s="9">
        <v>65.099999999999994</v>
      </c>
      <c r="BB36" s="9">
        <v>0.03</v>
      </c>
      <c r="BC36" s="12">
        <v>0.5</v>
      </c>
      <c r="BD36" s="10">
        <v>0.9</v>
      </c>
      <c r="BE36" s="9">
        <v>12.5</v>
      </c>
      <c r="BF36" s="11">
        <v>5</v>
      </c>
      <c r="BG36" s="10">
        <v>1</v>
      </c>
    </row>
    <row r="37" spans="1:59" x14ac:dyDescent="0.25">
      <c r="A37" s="8" t="s">
        <v>93</v>
      </c>
      <c r="B37" s="8"/>
      <c r="C37" s="7" t="s">
        <v>93</v>
      </c>
      <c r="D37" s="16">
        <v>682508.51394900004</v>
      </c>
      <c r="E37" s="16">
        <v>4129779.9060200001</v>
      </c>
      <c r="F37" t="s">
        <v>58</v>
      </c>
      <c r="G37" s="9">
        <v>0.42</v>
      </c>
      <c r="H37" s="9">
        <v>22.85</v>
      </c>
      <c r="I37" s="9">
        <v>31.21</v>
      </c>
      <c r="J37" s="9">
        <v>45.5</v>
      </c>
      <c r="K37" s="9">
        <v>80</v>
      </c>
      <c r="L37" s="9">
        <v>23.3</v>
      </c>
      <c r="M37" s="9">
        <v>8.5</v>
      </c>
      <c r="N37" s="9">
        <v>362</v>
      </c>
      <c r="O37" s="9">
        <v>2.61</v>
      </c>
      <c r="P37" s="9">
        <v>12</v>
      </c>
      <c r="Q37" s="9">
        <v>0.6</v>
      </c>
      <c r="R37" s="9">
        <v>3.4</v>
      </c>
      <c r="S37" s="9">
        <v>4.2</v>
      </c>
      <c r="T37" s="9">
        <v>79.900000000000006</v>
      </c>
      <c r="U37" s="9">
        <v>0.14000000000000001</v>
      </c>
      <c r="V37" s="9">
        <v>0.73</v>
      </c>
      <c r="W37" s="9">
        <v>0.28999999999999998</v>
      </c>
      <c r="X37" s="9">
        <v>53</v>
      </c>
      <c r="Y37" s="9">
        <v>9.8699999999999992</v>
      </c>
      <c r="Z37" s="9">
        <v>4.2000000000000003E-2</v>
      </c>
      <c r="AA37" s="9">
        <v>16.2</v>
      </c>
      <c r="AB37" s="9">
        <v>41.7</v>
      </c>
      <c r="AC37" s="9">
        <v>0.56999999999999995</v>
      </c>
      <c r="AD37" s="9">
        <v>94.3</v>
      </c>
      <c r="AE37" s="10">
        <v>6.0000000000000001E-3</v>
      </c>
      <c r="AF37" s="10">
        <v>8</v>
      </c>
      <c r="AG37" s="9">
        <v>2.5499999999999998</v>
      </c>
      <c r="AH37" s="9">
        <v>1.2999999999999999E-2</v>
      </c>
      <c r="AI37" s="9">
        <v>0.37</v>
      </c>
      <c r="AJ37" s="10">
        <v>0.05</v>
      </c>
      <c r="AK37" s="9">
        <v>4.9000000000000004</v>
      </c>
      <c r="AL37" s="9">
        <v>0.14000000000000001</v>
      </c>
      <c r="AM37" s="11">
        <v>0.01</v>
      </c>
      <c r="AN37" s="9">
        <v>517</v>
      </c>
      <c r="AO37" s="10">
        <v>0.6</v>
      </c>
      <c r="AP37" s="10">
        <v>0.03</v>
      </c>
      <c r="AQ37" s="9">
        <v>6.2</v>
      </c>
      <c r="AR37" s="9">
        <v>1.96</v>
      </c>
      <c r="AS37" s="11">
        <v>0.05</v>
      </c>
      <c r="AT37" s="9">
        <v>0.06</v>
      </c>
      <c r="AU37" s="9">
        <v>0.27</v>
      </c>
      <c r="AV37" s="9">
        <v>26.5</v>
      </c>
      <c r="AW37" s="9">
        <v>2.5000000000000001E-2</v>
      </c>
      <c r="AX37" s="10">
        <v>1.8</v>
      </c>
      <c r="AY37" s="9">
        <v>2.7</v>
      </c>
      <c r="AZ37" s="9">
        <v>9.5500000000000007</v>
      </c>
      <c r="BA37" s="9">
        <v>32.1</v>
      </c>
      <c r="BB37" s="9">
        <v>0.02</v>
      </c>
      <c r="BC37" s="12">
        <v>0.5</v>
      </c>
      <c r="BD37" s="10">
        <v>1</v>
      </c>
      <c r="BE37" s="9">
        <v>16.600000000000001</v>
      </c>
      <c r="BF37" s="10">
        <v>13</v>
      </c>
      <c r="BG37" s="10">
        <v>1</v>
      </c>
    </row>
    <row r="38" spans="1:59" x14ac:dyDescent="0.25">
      <c r="A38" s="8" t="s">
        <v>94</v>
      </c>
      <c r="B38" s="8"/>
      <c r="C38" s="7" t="s">
        <v>94</v>
      </c>
      <c r="D38" s="16">
        <v>684031.95493400004</v>
      </c>
      <c r="E38" s="16">
        <v>4129180.00471</v>
      </c>
      <c r="F38" t="s">
        <v>58</v>
      </c>
      <c r="G38" s="9">
        <v>0.36</v>
      </c>
      <c r="H38" s="9">
        <v>35.340000000000003</v>
      </c>
      <c r="I38" s="9">
        <v>23.05</v>
      </c>
      <c r="J38" s="9">
        <v>63.2</v>
      </c>
      <c r="K38" s="9">
        <v>59</v>
      </c>
      <c r="L38" s="9">
        <v>21.9</v>
      </c>
      <c r="M38" s="9">
        <v>8.1</v>
      </c>
      <c r="N38" s="9">
        <v>417</v>
      </c>
      <c r="O38" s="9">
        <v>2.39</v>
      </c>
      <c r="P38" s="9">
        <v>10.7</v>
      </c>
      <c r="Q38" s="9">
        <v>0.8</v>
      </c>
      <c r="R38" s="9">
        <v>2</v>
      </c>
      <c r="S38" s="9">
        <v>4.3</v>
      </c>
      <c r="T38" s="9">
        <v>133.4</v>
      </c>
      <c r="U38" s="9">
        <v>0.19</v>
      </c>
      <c r="V38" s="9">
        <v>0.63</v>
      </c>
      <c r="W38" s="9">
        <v>0.24</v>
      </c>
      <c r="X38" s="9">
        <v>39</v>
      </c>
      <c r="Y38" s="9">
        <v>6.54</v>
      </c>
      <c r="Z38" s="9">
        <v>4.2000000000000003E-2</v>
      </c>
      <c r="AA38" s="9">
        <v>13.8</v>
      </c>
      <c r="AB38" s="9">
        <v>37.6</v>
      </c>
      <c r="AC38" s="9">
        <v>0.9</v>
      </c>
      <c r="AD38" s="9">
        <v>53.7</v>
      </c>
      <c r="AE38" s="10">
        <v>6.0000000000000001E-3</v>
      </c>
      <c r="AF38" s="10">
        <v>16</v>
      </c>
      <c r="AG38" s="9">
        <v>1.96</v>
      </c>
      <c r="AH38" s="9">
        <v>0.26600000000000001</v>
      </c>
      <c r="AI38" s="9">
        <v>0.38</v>
      </c>
      <c r="AJ38" s="10">
        <v>0.05</v>
      </c>
      <c r="AK38" s="9">
        <v>4.3</v>
      </c>
      <c r="AL38" s="9">
        <v>0.13</v>
      </c>
      <c r="AM38" s="10">
        <v>0.08</v>
      </c>
      <c r="AN38" s="9">
        <v>76</v>
      </c>
      <c r="AO38" s="10">
        <v>0.4</v>
      </c>
      <c r="AP38" s="10">
        <v>0.02</v>
      </c>
      <c r="AQ38" s="9">
        <v>5.2</v>
      </c>
      <c r="AR38" s="9">
        <v>1.73</v>
      </c>
      <c r="AS38" s="11">
        <v>0.05</v>
      </c>
      <c r="AT38" s="9">
        <v>0.06</v>
      </c>
      <c r="AU38" s="9">
        <v>0.28000000000000003</v>
      </c>
      <c r="AV38" s="9">
        <v>26.7</v>
      </c>
      <c r="AW38" s="9">
        <v>2.5000000000000001E-2</v>
      </c>
      <c r="AX38" s="10">
        <v>0.9</v>
      </c>
      <c r="AY38" s="9">
        <v>2.5</v>
      </c>
      <c r="AZ38" s="9">
        <v>8.44</v>
      </c>
      <c r="BA38" s="9">
        <v>27.7</v>
      </c>
      <c r="BB38" s="9">
        <v>0.02</v>
      </c>
      <c r="BC38" s="12">
        <v>0.5</v>
      </c>
      <c r="BD38" s="10">
        <v>1</v>
      </c>
      <c r="BE38" s="9">
        <v>16</v>
      </c>
      <c r="BF38" s="11">
        <v>5</v>
      </c>
      <c r="BG38" s="10">
        <v>1</v>
      </c>
    </row>
    <row r="39" spans="1:59" x14ac:dyDescent="0.25">
      <c r="A39" s="8" t="s">
        <v>95</v>
      </c>
      <c r="B39" s="8"/>
      <c r="C39" s="7" t="s">
        <v>95</v>
      </c>
      <c r="D39" s="16">
        <v>684905.54928899999</v>
      </c>
      <c r="E39" s="16">
        <v>4129817.6883800002</v>
      </c>
      <c r="F39" t="s">
        <v>58</v>
      </c>
      <c r="G39" s="9">
        <v>0.2</v>
      </c>
      <c r="H39" s="9">
        <v>20.46</v>
      </c>
      <c r="I39" s="9">
        <v>26.14</v>
      </c>
      <c r="J39" s="9">
        <v>32.700000000000003</v>
      </c>
      <c r="K39" s="9">
        <v>55</v>
      </c>
      <c r="L39" s="9">
        <v>12.7</v>
      </c>
      <c r="M39" s="9">
        <v>4.3</v>
      </c>
      <c r="N39" s="9">
        <v>211</v>
      </c>
      <c r="O39" s="9">
        <v>1.23</v>
      </c>
      <c r="P39" s="9">
        <v>8.8000000000000007</v>
      </c>
      <c r="Q39" s="9">
        <v>0.6</v>
      </c>
      <c r="R39" s="9">
        <v>2.2999999999999998</v>
      </c>
      <c r="S39" s="9">
        <v>2</v>
      </c>
      <c r="T39" s="9">
        <v>157.1</v>
      </c>
      <c r="U39" s="9">
        <v>0.14000000000000001</v>
      </c>
      <c r="V39" s="9">
        <v>0.63</v>
      </c>
      <c r="W39" s="9">
        <v>0.19</v>
      </c>
      <c r="X39" s="9">
        <v>37</v>
      </c>
      <c r="Y39" s="9">
        <v>16.239999999999998</v>
      </c>
      <c r="Z39" s="9">
        <v>7.4999999999999997E-2</v>
      </c>
      <c r="AA39" s="9">
        <v>9</v>
      </c>
      <c r="AB39" s="9">
        <v>22.8</v>
      </c>
      <c r="AC39" s="9">
        <v>0.75</v>
      </c>
      <c r="AD39" s="9">
        <v>54.7</v>
      </c>
      <c r="AE39" s="10">
        <v>5.0000000000000001E-3</v>
      </c>
      <c r="AF39" s="10">
        <v>10</v>
      </c>
      <c r="AG39" s="9">
        <v>1.36</v>
      </c>
      <c r="AH39" s="9">
        <v>1.7000000000000001E-2</v>
      </c>
      <c r="AI39" s="9">
        <v>0.36</v>
      </c>
      <c r="AJ39" s="10">
        <v>0.05</v>
      </c>
      <c r="AK39" s="9">
        <v>2.2999999999999998</v>
      </c>
      <c r="AL39" s="9">
        <v>0.08</v>
      </c>
      <c r="AM39" s="10">
        <v>0.02</v>
      </c>
      <c r="AN39" s="9">
        <v>76</v>
      </c>
      <c r="AO39" s="10">
        <v>0.6</v>
      </c>
      <c r="AP39" s="11">
        <v>0.01</v>
      </c>
      <c r="AQ39" s="9">
        <v>3</v>
      </c>
      <c r="AR39" s="9">
        <v>1</v>
      </c>
      <c r="AS39" s="11">
        <v>0.05</v>
      </c>
      <c r="AT39" s="9">
        <v>0.09</v>
      </c>
      <c r="AU39" s="9">
        <v>0.26</v>
      </c>
      <c r="AV39" s="9">
        <v>14.7</v>
      </c>
      <c r="AW39" s="9">
        <v>2.5000000000000001E-2</v>
      </c>
      <c r="AX39" s="10">
        <v>1.8</v>
      </c>
      <c r="AY39" s="9">
        <v>2.1</v>
      </c>
      <c r="AZ39" s="9">
        <v>6.29</v>
      </c>
      <c r="BA39" s="9">
        <v>17.2</v>
      </c>
      <c r="BB39" s="9">
        <v>0.03</v>
      </c>
      <c r="BC39" s="12">
        <v>0.5</v>
      </c>
      <c r="BD39" s="10">
        <v>0.6</v>
      </c>
      <c r="BE39" s="9">
        <v>8.4</v>
      </c>
      <c r="BF39" s="11">
        <v>5</v>
      </c>
      <c r="BG39" s="10">
        <v>1</v>
      </c>
    </row>
    <row r="40" spans="1:59" x14ac:dyDescent="0.25">
      <c r="A40" s="8" t="s">
        <v>96</v>
      </c>
      <c r="B40" s="8"/>
      <c r="C40" s="7" t="s">
        <v>96</v>
      </c>
      <c r="D40" s="17">
        <v>685729.01856899995</v>
      </c>
      <c r="E40" s="17">
        <v>4129584.5782300001</v>
      </c>
      <c r="F40" t="s">
        <v>58</v>
      </c>
      <c r="G40" s="9">
        <v>0.35</v>
      </c>
      <c r="H40" s="9">
        <v>31.27</v>
      </c>
      <c r="I40" s="9">
        <v>27.63</v>
      </c>
      <c r="J40" s="9">
        <v>59.1</v>
      </c>
      <c r="K40" s="9">
        <v>65</v>
      </c>
      <c r="L40" s="9">
        <v>28.4</v>
      </c>
      <c r="M40" s="9">
        <v>10.1</v>
      </c>
      <c r="N40" s="9">
        <v>415</v>
      </c>
      <c r="O40" s="9">
        <v>2.8</v>
      </c>
      <c r="P40" s="9">
        <v>9.8000000000000007</v>
      </c>
      <c r="Q40" s="9">
        <v>0.9</v>
      </c>
      <c r="R40" s="9">
        <v>1.2</v>
      </c>
      <c r="S40" s="9">
        <v>4.7</v>
      </c>
      <c r="T40" s="9">
        <v>129</v>
      </c>
      <c r="U40" s="9">
        <v>0.2</v>
      </c>
      <c r="V40" s="9">
        <v>0.65</v>
      </c>
      <c r="W40" s="9">
        <v>0.25</v>
      </c>
      <c r="X40" s="9">
        <v>63</v>
      </c>
      <c r="Y40" s="9">
        <v>6.88</v>
      </c>
      <c r="Z40" s="9">
        <v>5.6000000000000001E-2</v>
      </c>
      <c r="AA40" s="9">
        <v>16.7</v>
      </c>
      <c r="AB40" s="9">
        <v>55.2</v>
      </c>
      <c r="AC40" s="9">
        <v>0.91</v>
      </c>
      <c r="AD40" s="9">
        <v>89.3</v>
      </c>
      <c r="AE40" s="10">
        <v>5.0000000000000001E-3</v>
      </c>
      <c r="AF40" s="10">
        <v>11</v>
      </c>
      <c r="AG40" s="9">
        <v>3.12</v>
      </c>
      <c r="AH40" s="9">
        <v>1.6E-2</v>
      </c>
      <c r="AI40" s="9">
        <v>0.46</v>
      </c>
      <c r="AJ40" s="10">
        <v>0.05</v>
      </c>
      <c r="AK40" s="9">
        <v>5.7</v>
      </c>
      <c r="AL40" s="9">
        <v>0.16</v>
      </c>
      <c r="AM40" s="11">
        <v>0.01</v>
      </c>
      <c r="AN40" s="9">
        <v>95</v>
      </c>
      <c r="AO40" s="10">
        <v>0.3</v>
      </c>
      <c r="AP40" s="10">
        <v>0.03</v>
      </c>
      <c r="AQ40" s="9">
        <v>7.4</v>
      </c>
      <c r="AR40" s="9">
        <v>2.29</v>
      </c>
      <c r="AS40" s="11">
        <v>0.05</v>
      </c>
      <c r="AT40" s="9">
        <v>0.1</v>
      </c>
      <c r="AU40" s="9">
        <v>0.33</v>
      </c>
      <c r="AV40" s="9">
        <v>34.4</v>
      </c>
      <c r="AW40" s="9">
        <v>2.5000000000000001E-2</v>
      </c>
      <c r="AX40" s="10">
        <v>2.6</v>
      </c>
      <c r="AY40" s="9">
        <v>3.4</v>
      </c>
      <c r="AZ40" s="9">
        <v>10.33</v>
      </c>
      <c r="BA40" s="9">
        <v>34.5</v>
      </c>
      <c r="BB40" s="9">
        <v>0.04</v>
      </c>
      <c r="BC40" s="12">
        <v>0.5</v>
      </c>
      <c r="BD40" s="10">
        <v>1.2</v>
      </c>
      <c r="BE40" s="9">
        <v>23</v>
      </c>
      <c r="BF40" s="10">
        <v>13</v>
      </c>
      <c r="BG40" s="10">
        <v>1</v>
      </c>
    </row>
    <row r="41" spans="1:59" x14ac:dyDescent="0.25">
      <c r="A41" s="18" t="s">
        <v>97</v>
      </c>
      <c r="B41" s="18"/>
      <c r="C41" s="7" t="s">
        <v>97</v>
      </c>
      <c r="D41" s="16">
        <v>686579.87</v>
      </c>
      <c r="E41" s="16">
        <v>4129313</v>
      </c>
      <c r="F41" t="s">
        <v>58</v>
      </c>
      <c r="G41" s="9">
        <v>4.32</v>
      </c>
      <c r="H41" s="9">
        <v>645.13</v>
      </c>
      <c r="I41" s="9">
        <v>875.15</v>
      </c>
      <c r="J41" s="9">
        <v>721.4</v>
      </c>
      <c r="K41" s="9">
        <v>5483</v>
      </c>
      <c r="L41" s="9">
        <v>31.5</v>
      </c>
      <c r="M41" s="9">
        <v>13.1</v>
      </c>
      <c r="N41" s="9">
        <v>281</v>
      </c>
      <c r="O41" s="9">
        <v>3.64</v>
      </c>
      <c r="P41" s="9">
        <v>132.4</v>
      </c>
      <c r="Q41" s="9">
        <v>1.1100000000000001</v>
      </c>
      <c r="R41" s="9">
        <v>293.10000000000002</v>
      </c>
      <c r="S41" s="9">
        <v>2.8</v>
      </c>
      <c r="T41" s="9">
        <v>101.6</v>
      </c>
      <c r="U41" s="9">
        <v>19.100000000000001</v>
      </c>
      <c r="V41" s="9">
        <v>27.84</v>
      </c>
      <c r="W41" s="9">
        <v>14.81</v>
      </c>
      <c r="X41" s="9">
        <v>60</v>
      </c>
      <c r="Y41" s="9">
        <v>7.25</v>
      </c>
      <c r="Z41" s="9">
        <v>0.127</v>
      </c>
      <c r="AA41" s="9">
        <v>11.3</v>
      </c>
      <c r="AB41" s="9">
        <v>75.099999999999994</v>
      </c>
      <c r="AC41" s="9">
        <v>0.69</v>
      </c>
      <c r="AD41" s="9">
        <v>492.2</v>
      </c>
      <c r="AE41" s="10">
        <v>4.0000000000000001E-3</v>
      </c>
      <c r="AF41" s="10">
        <v>14</v>
      </c>
      <c r="AG41" s="9">
        <v>2.06</v>
      </c>
      <c r="AH41" s="9">
        <v>2.9000000000000001E-2</v>
      </c>
      <c r="AI41" s="9">
        <v>0.43</v>
      </c>
      <c r="AJ41" s="10">
        <v>0.27</v>
      </c>
      <c r="AK41" s="9">
        <v>4.2</v>
      </c>
      <c r="AL41" s="9">
        <v>3.22</v>
      </c>
      <c r="AM41" s="10">
        <v>0.3</v>
      </c>
      <c r="AN41" s="9">
        <v>4815</v>
      </c>
      <c r="AO41" s="10">
        <v>6.2</v>
      </c>
      <c r="AP41" s="10">
        <v>0.14000000000000001</v>
      </c>
      <c r="AQ41" s="9">
        <v>5.6</v>
      </c>
      <c r="AR41" s="9">
        <v>1.39</v>
      </c>
      <c r="AS41" s="11">
        <v>0.05</v>
      </c>
      <c r="AT41" s="9">
        <v>0.11</v>
      </c>
      <c r="AU41" s="9">
        <v>0.48</v>
      </c>
      <c r="AV41" s="9">
        <v>25.5</v>
      </c>
      <c r="AW41" s="9">
        <v>31.3</v>
      </c>
      <c r="AX41" s="10">
        <v>2.5000000000000001E-2</v>
      </c>
      <c r="AY41" s="9">
        <v>2.8</v>
      </c>
      <c r="AZ41" s="9">
        <v>8.77</v>
      </c>
      <c r="BA41" s="9">
        <v>24.2</v>
      </c>
      <c r="BB41" s="9">
        <v>0.41</v>
      </c>
      <c r="BC41" s="10">
        <v>6</v>
      </c>
      <c r="BD41" s="10">
        <v>0.9</v>
      </c>
      <c r="BE41" s="9">
        <v>19.399999999999999</v>
      </c>
      <c r="BF41" s="11">
        <v>5</v>
      </c>
      <c r="BG41" s="10">
        <v>1</v>
      </c>
    </row>
    <row r="42" spans="1:59" x14ac:dyDescent="0.25">
      <c r="A42" s="8" t="s">
        <v>98</v>
      </c>
      <c r="B42" s="8"/>
      <c r="C42" s="7" t="s">
        <v>98</v>
      </c>
      <c r="D42" s="17">
        <v>687818.44526900002</v>
      </c>
      <c r="E42" s="17">
        <v>4129743.8189099999</v>
      </c>
      <c r="F42" t="s">
        <v>58</v>
      </c>
      <c r="G42" s="9">
        <v>1.0900000000000001</v>
      </c>
      <c r="H42" s="9">
        <v>127.51</v>
      </c>
      <c r="I42" s="9">
        <v>23.86</v>
      </c>
      <c r="J42" s="9">
        <v>59</v>
      </c>
      <c r="K42" s="9">
        <v>9</v>
      </c>
      <c r="L42" s="9">
        <v>6.8</v>
      </c>
      <c r="M42" s="9">
        <v>7</v>
      </c>
      <c r="N42" s="9">
        <v>402</v>
      </c>
      <c r="O42" s="9">
        <v>0.92</v>
      </c>
      <c r="P42" s="9">
        <v>13</v>
      </c>
      <c r="Q42" s="9">
        <v>0.3</v>
      </c>
      <c r="R42" s="9">
        <v>3.1</v>
      </c>
      <c r="S42" s="9">
        <v>2</v>
      </c>
      <c r="T42" s="9">
        <v>19.899999999999999</v>
      </c>
      <c r="U42" s="9">
        <v>0.05</v>
      </c>
      <c r="V42" s="9">
        <v>1.1100000000000001</v>
      </c>
      <c r="W42" s="9">
        <v>0.32</v>
      </c>
      <c r="X42" s="9">
        <v>17</v>
      </c>
      <c r="Y42" s="9">
        <v>0.09</v>
      </c>
      <c r="Z42" s="9">
        <v>1.4E-2</v>
      </c>
      <c r="AA42" s="9">
        <v>7.8</v>
      </c>
      <c r="AB42" s="9">
        <v>20.6</v>
      </c>
      <c r="AC42" s="9">
        <v>0.28000000000000003</v>
      </c>
      <c r="AD42" s="9">
        <v>61.2</v>
      </c>
      <c r="AE42" s="10">
        <v>7.0000000000000001E-3</v>
      </c>
      <c r="AF42" s="10">
        <v>15</v>
      </c>
      <c r="AG42" s="9">
        <v>0.39</v>
      </c>
      <c r="AH42" s="9">
        <v>0.93400000000000005</v>
      </c>
      <c r="AI42" s="9">
        <v>0.12</v>
      </c>
      <c r="AJ42" s="10">
        <v>0.05</v>
      </c>
      <c r="AK42" s="9">
        <v>1</v>
      </c>
      <c r="AL42" s="9">
        <v>0.05</v>
      </c>
      <c r="AM42" s="10">
        <v>0.17</v>
      </c>
      <c r="AN42" s="9">
        <v>9</v>
      </c>
      <c r="AO42" s="10">
        <v>0.2</v>
      </c>
      <c r="AP42" s="10">
        <v>0.04</v>
      </c>
      <c r="AQ42" s="9">
        <v>1.3</v>
      </c>
      <c r="AR42" s="9">
        <v>0.51</v>
      </c>
      <c r="AS42" s="11">
        <v>0.05</v>
      </c>
      <c r="AT42" s="9">
        <v>0.04</v>
      </c>
      <c r="AU42" s="9">
        <v>0.09</v>
      </c>
      <c r="AV42" s="9">
        <v>6.1</v>
      </c>
      <c r="AW42" s="9">
        <v>2.5000000000000001E-2</v>
      </c>
      <c r="AX42" s="10">
        <v>0.4</v>
      </c>
      <c r="AY42" s="9">
        <v>1.9</v>
      </c>
      <c r="AZ42" s="9">
        <v>3.7</v>
      </c>
      <c r="BA42" s="9">
        <v>18.600000000000001</v>
      </c>
      <c r="BB42" s="9">
        <v>0.05</v>
      </c>
      <c r="BC42" s="10">
        <v>3</v>
      </c>
      <c r="BD42" s="10">
        <v>0.6</v>
      </c>
      <c r="BE42" s="9">
        <v>4.8</v>
      </c>
      <c r="BF42" s="11">
        <v>5</v>
      </c>
      <c r="BG42" s="10">
        <v>1</v>
      </c>
    </row>
    <row r="43" spans="1:59" x14ac:dyDescent="0.25">
      <c r="A43" s="8" t="s">
        <v>99</v>
      </c>
      <c r="B43" s="8"/>
      <c r="C43" s="7" t="s">
        <v>99</v>
      </c>
      <c r="D43" s="16">
        <v>686057.84733799996</v>
      </c>
      <c r="E43" s="16">
        <v>4128740.92894</v>
      </c>
      <c r="F43" t="s">
        <v>58</v>
      </c>
      <c r="G43" s="9">
        <v>0.31</v>
      </c>
      <c r="H43" s="9">
        <v>32.24</v>
      </c>
      <c r="I43" s="9">
        <v>25.88</v>
      </c>
      <c r="J43" s="9">
        <v>52.9</v>
      </c>
      <c r="K43" s="9">
        <v>52</v>
      </c>
      <c r="L43" s="9">
        <v>24.6</v>
      </c>
      <c r="M43" s="9">
        <v>8.4</v>
      </c>
      <c r="N43" s="9">
        <v>320</v>
      </c>
      <c r="O43" s="9">
        <v>2.5099999999999998</v>
      </c>
      <c r="P43" s="9">
        <v>9.3000000000000007</v>
      </c>
      <c r="Q43" s="9">
        <v>1.2</v>
      </c>
      <c r="R43" s="9">
        <v>3.1</v>
      </c>
      <c r="S43" s="9">
        <v>4.5</v>
      </c>
      <c r="T43" s="9">
        <v>185.3</v>
      </c>
      <c r="U43" s="9">
        <v>0.18</v>
      </c>
      <c r="V43" s="9">
        <v>0.38</v>
      </c>
      <c r="W43" s="9">
        <v>0.26</v>
      </c>
      <c r="X43" s="9">
        <v>57</v>
      </c>
      <c r="Y43" s="9">
        <v>9.6999999999999993</v>
      </c>
      <c r="Z43" s="9">
        <v>5.7000000000000002E-2</v>
      </c>
      <c r="AA43" s="9">
        <v>13.9</v>
      </c>
      <c r="AB43" s="9">
        <v>46.9</v>
      </c>
      <c r="AC43" s="9">
        <v>0.97</v>
      </c>
      <c r="AD43" s="9">
        <v>78.7</v>
      </c>
      <c r="AE43" s="10">
        <v>4.0000000000000001E-3</v>
      </c>
      <c r="AF43" s="10">
        <v>12</v>
      </c>
      <c r="AG43" s="9">
        <v>2.68</v>
      </c>
      <c r="AH43" s="9">
        <v>0.02</v>
      </c>
      <c r="AI43" s="9">
        <v>0.44</v>
      </c>
      <c r="AJ43" s="10">
        <v>0.05</v>
      </c>
      <c r="AK43" s="9">
        <v>5.4</v>
      </c>
      <c r="AL43" s="9">
        <v>0.14000000000000001</v>
      </c>
      <c r="AM43" s="11">
        <v>0.01</v>
      </c>
      <c r="AN43" s="9">
        <v>51</v>
      </c>
      <c r="AO43" s="10">
        <v>0.5</v>
      </c>
      <c r="AP43" s="11">
        <v>0.01</v>
      </c>
      <c r="AQ43" s="9">
        <v>6.7</v>
      </c>
      <c r="AR43" s="9">
        <v>2.0299999999999998</v>
      </c>
      <c r="AS43" s="11">
        <v>0.05</v>
      </c>
      <c r="AT43" s="9">
        <v>0.06</v>
      </c>
      <c r="AU43" s="9">
        <v>0.23</v>
      </c>
      <c r="AV43" s="9">
        <v>29.3</v>
      </c>
      <c r="AW43" s="9">
        <v>2.5000000000000001E-2</v>
      </c>
      <c r="AX43" s="10">
        <v>2</v>
      </c>
      <c r="AY43" s="9">
        <v>3.1</v>
      </c>
      <c r="AZ43" s="9">
        <v>9.25</v>
      </c>
      <c r="BA43" s="9">
        <v>28.5</v>
      </c>
      <c r="BB43" s="9">
        <v>0.04</v>
      </c>
      <c r="BC43" s="12">
        <v>0.5</v>
      </c>
      <c r="BD43" s="10">
        <v>1.1000000000000001</v>
      </c>
      <c r="BE43" s="9">
        <v>23</v>
      </c>
      <c r="BF43" s="11">
        <v>5</v>
      </c>
      <c r="BG43" s="10">
        <v>1</v>
      </c>
    </row>
    <row r="44" spans="1:59" x14ac:dyDescent="0.25">
      <c r="A44" s="18" t="s">
        <v>100</v>
      </c>
      <c r="B44" s="18"/>
      <c r="C44" s="7" t="s">
        <v>100</v>
      </c>
      <c r="D44" s="16">
        <v>684846.41738999996</v>
      </c>
      <c r="E44" s="16">
        <v>4128634.19998</v>
      </c>
      <c r="F44" t="s">
        <v>58</v>
      </c>
      <c r="G44" s="9">
        <v>0.24</v>
      </c>
      <c r="H44" s="9">
        <v>25.23</v>
      </c>
      <c r="I44" s="9">
        <v>21.69</v>
      </c>
      <c r="J44" s="9">
        <v>35</v>
      </c>
      <c r="K44" s="9">
        <v>65</v>
      </c>
      <c r="L44" s="9">
        <v>10.4</v>
      </c>
      <c r="M44" s="9">
        <v>4.5</v>
      </c>
      <c r="N44" s="9">
        <v>150</v>
      </c>
      <c r="O44" s="9">
        <v>1.26</v>
      </c>
      <c r="P44" s="9">
        <v>6.1</v>
      </c>
      <c r="Q44" s="9">
        <v>0.37</v>
      </c>
      <c r="R44" s="9">
        <v>5.0999999999999996</v>
      </c>
      <c r="S44" s="9">
        <v>1.6</v>
      </c>
      <c r="T44" s="9">
        <v>50</v>
      </c>
      <c r="U44" s="9">
        <v>0.12</v>
      </c>
      <c r="V44" s="9">
        <v>0.34</v>
      </c>
      <c r="W44" s="9">
        <v>0.16</v>
      </c>
      <c r="X44" s="9">
        <v>19</v>
      </c>
      <c r="Y44" s="9">
        <v>8.17</v>
      </c>
      <c r="Z44" s="9">
        <v>4.2000000000000003E-2</v>
      </c>
      <c r="AA44" s="9">
        <v>8.5</v>
      </c>
      <c r="AB44" s="9">
        <v>20</v>
      </c>
      <c r="AC44" s="9">
        <v>0.4</v>
      </c>
      <c r="AD44" s="9">
        <v>46</v>
      </c>
      <c r="AE44" s="10">
        <v>6.0000000000000001E-3</v>
      </c>
      <c r="AF44" s="10">
        <v>10</v>
      </c>
      <c r="AG44" s="9">
        <v>0.89</v>
      </c>
      <c r="AH44" s="9">
        <v>8.0000000000000002E-3</v>
      </c>
      <c r="AI44" s="9">
        <v>0.24</v>
      </c>
      <c r="AJ44" s="10">
        <v>2.5000000000000001E-2</v>
      </c>
      <c r="AK44" s="9">
        <v>2</v>
      </c>
      <c r="AL44" s="9">
        <v>0.06</v>
      </c>
      <c r="AM44" s="10">
        <v>0.03</v>
      </c>
      <c r="AN44" s="9">
        <v>97</v>
      </c>
      <c r="AO44" s="10">
        <v>0.1</v>
      </c>
      <c r="AP44" s="10">
        <v>0.05</v>
      </c>
      <c r="AQ44" s="9">
        <v>2.5</v>
      </c>
      <c r="AR44" s="9">
        <v>0.86</v>
      </c>
      <c r="AS44" s="11">
        <v>0.05</v>
      </c>
      <c r="AT44" s="9">
        <v>0.08</v>
      </c>
      <c r="AU44" s="9">
        <v>0.23</v>
      </c>
      <c r="AV44" s="9">
        <v>14.2</v>
      </c>
      <c r="AW44" s="9">
        <v>1.4</v>
      </c>
      <c r="AX44" s="10">
        <v>2.5000000000000001E-2</v>
      </c>
      <c r="AY44" s="9">
        <v>1.7</v>
      </c>
      <c r="AZ44" s="9">
        <v>5.05</v>
      </c>
      <c r="BA44" s="9">
        <v>17.7</v>
      </c>
      <c r="BB44" s="9">
        <v>0.03</v>
      </c>
      <c r="BC44" s="12">
        <v>0.5</v>
      </c>
      <c r="BD44" s="10">
        <v>0.7</v>
      </c>
      <c r="BE44" s="9">
        <v>6.4</v>
      </c>
      <c r="BF44" s="11">
        <v>5</v>
      </c>
      <c r="BG44" s="10">
        <v>1</v>
      </c>
    </row>
    <row r="45" spans="1:59" x14ac:dyDescent="0.25">
      <c r="A45" s="8" t="s">
        <v>101</v>
      </c>
      <c r="B45" s="8"/>
      <c r="C45" s="7" t="s">
        <v>101</v>
      </c>
      <c r="D45" s="16">
        <v>678821.92744300002</v>
      </c>
      <c r="E45" s="16">
        <v>4126935.6473099999</v>
      </c>
      <c r="F45" t="s">
        <v>58</v>
      </c>
      <c r="G45" s="9">
        <v>1.83</v>
      </c>
      <c r="H45" s="9">
        <v>52.98</v>
      </c>
      <c r="I45" s="9">
        <v>55.68</v>
      </c>
      <c r="J45" s="9">
        <v>82.1</v>
      </c>
      <c r="K45" s="9">
        <v>90</v>
      </c>
      <c r="L45" s="9">
        <v>2.7</v>
      </c>
      <c r="M45" s="9">
        <v>2.6</v>
      </c>
      <c r="N45" s="9">
        <v>58</v>
      </c>
      <c r="O45" s="9">
        <v>1.2</v>
      </c>
      <c r="P45" s="9">
        <v>26.5</v>
      </c>
      <c r="Q45" s="9">
        <v>0.4</v>
      </c>
      <c r="R45" s="9">
        <v>4.7</v>
      </c>
      <c r="S45" s="9">
        <v>1.7</v>
      </c>
      <c r="T45" s="9">
        <v>40.4</v>
      </c>
      <c r="U45" s="9">
        <v>0.06</v>
      </c>
      <c r="V45" s="9">
        <v>3.34</v>
      </c>
      <c r="W45" s="9">
        <v>0.46</v>
      </c>
      <c r="X45" s="9">
        <v>11</v>
      </c>
      <c r="Y45" s="9">
        <v>0.06</v>
      </c>
      <c r="Z45" s="9">
        <v>1.2999999999999999E-2</v>
      </c>
      <c r="AA45" s="9">
        <v>4.3</v>
      </c>
      <c r="AB45" s="9">
        <v>6.7</v>
      </c>
      <c r="AC45" s="9">
        <v>0.26</v>
      </c>
      <c r="AD45" s="9">
        <v>19.3</v>
      </c>
      <c r="AE45" s="10">
        <v>0.01</v>
      </c>
      <c r="AF45" s="10">
        <v>10</v>
      </c>
      <c r="AG45" s="9">
        <v>0.35</v>
      </c>
      <c r="AH45" s="9">
        <v>1.2909999999999999</v>
      </c>
      <c r="AI45" s="9">
        <v>0.26</v>
      </c>
      <c r="AJ45" s="10">
        <v>0.05</v>
      </c>
      <c r="AK45" s="9">
        <v>0.9</v>
      </c>
      <c r="AL45" s="9">
        <v>0.18</v>
      </c>
      <c r="AM45" s="10">
        <v>0.7</v>
      </c>
      <c r="AN45" s="9">
        <v>101</v>
      </c>
      <c r="AO45" s="10">
        <v>0.5</v>
      </c>
      <c r="AP45" s="11">
        <v>0.01</v>
      </c>
      <c r="AQ45" s="9">
        <v>0.8</v>
      </c>
      <c r="AR45" s="9">
        <v>0.3</v>
      </c>
      <c r="AS45" s="11">
        <v>0.05</v>
      </c>
      <c r="AT45" s="9">
        <v>0.05</v>
      </c>
      <c r="AU45" s="9">
        <v>7.0000000000000007E-2</v>
      </c>
      <c r="AV45" s="9">
        <v>4.7</v>
      </c>
      <c r="AW45" s="9">
        <v>2.5000000000000001E-2</v>
      </c>
      <c r="AX45" s="10">
        <v>2.2000000000000002</v>
      </c>
      <c r="AY45" s="9">
        <v>1.6</v>
      </c>
      <c r="AZ45" s="9">
        <v>1.25</v>
      </c>
      <c r="BA45" s="9">
        <v>8</v>
      </c>
      <c r="BB45" s="9">
        <v>0.06</v>
      </c>
      <c r="BC45" s="10">
        <v>3</v>
      </c>
      <c r="BD45" s="10">
        <v>0.1</v>
      </c>
      <c r="BE45" s="9">
        <v>1.6</v>
      </c>
      <c r="BF45" s="11">
        <v>5</v>
      </c>
      <c r="BG45" s="10">
        <v>1</v>
      </c>
    </row>
    <row r="46" spans="1:59" x14ac:dyDescent="0.25">
      <c r="A46" s="8" t="s">
        <v>102</v>
      </c>
      <c r="B46" s="8"/>
      <c r="C46" s="7" t="s">
        <v>102</v>
      </c>
      <c r="D46" s="16">
        <v>681328.76865400001</v>
      </c>
      <c r="E46" s="16">
        <v>4127333.15381</v>
      </c>
      <c r="F46" t="s">
        <v>58</v>
      </c>
      <c r="G46" s="9">
        <v>6.52</v>
      </c>
      <c r="H46" s="9">
        <v>1284.1099999999999</v>
      </c>
      <c r="I46" s="9">
        <v>167.84</v>
      </c>
      <c r="J46" s="9">
        <v>1552.6</v>
      </c>
      <c r="K46" s="9">
        <v>86</v>
      </c>
      <c r="L46" s="9">
        <v>29.6</v>
      </c>
      <c r="M46" s="9">
        <v>94.5</v>
      </c>
      <c r="N46" s="9">
        <v>2965</v>
      </c>
      <c r="O46" s="9">
        <v>2.16</v>
      </c>
      <c r="P46" s="9">
        <v>210.8</v>
      </c>
      <c r="Q46" s="9">
        <v>9.3000000000000007</v>
      </c>
      <c r="R46" s="9">
        <v>30</v>
      </c>
      <c r="S46" s="9">
        <v>1.5</v>
      </c>
      <c r="T46" s="9">
        <v>85.3</v>
      </c>
      <c r="U46" s="9">
        <v>0.74</v>
      </c>
      <c r="V46" s="9">
        <v>4.4400000000000004</v>
      </c>
      <c r="W46" s="9">
        <v>2.99</v>
      </c>
      <c r="X46" s="9">
        <v>26</v>
      </c>
      <c r="Y46" s="9">
        <v>0.25</v>
      </c>
      <c r="Z46" s="9">
        <v>0.40899999999999997</v>
      </c>
      <c r="AA46" s="9">
        <v>18.5</v>
      </c>
      <c r="AB46" s="9">
        <v>19.8</v>
      </c>
      <c r="AC46" s="9">
        <v>0.37</v>
      </c>
      <c r="AD46" s="9">
        <v>62.2</v>
      </c>
      <c r="AE46" s="10">
        <v>8.9999999999999993E-3</v>
      </c>
      <c r="AF46" s="10">
        <v>30</v>
      </c>
      <c r="AG46" s="9">
        <v>1.66</v>
      </c>
      <c r="AH46" s="9">
        <v>1.1779999999999999</v>
      </c>
      <c r="AI46" s="9">
        <v>0.18</v>
      </c>
      <c r="AJ46" s="10">
        <v>0.1</v>
      </c>
      <c r="AK46" s="9">
        <v>2.5</v>
      </c>
      <c r="AL46" s="9">
        <v>0.18</v>
      </c>
      <c r="AM46" s="10">
        <v>0.25</v>
      </c>
      <c r="AN46" s="9">
        <v>312</v>
      </c>
      <c r="AO46" s="10">
        <v>2.2999999999999998</v>
      </c>
      <c r="AP46" s="10">
        <v>0.04</v>
      </c>
      <c r="AQ46" s="9">
        <v>2.6</v>
      </c>
      <c r="AR46" s="9">
        <v>0.78</v>
      </c>
      <c r="AS46" s="11">
        <v>0.05</v>
      </c>
      <c r="AT46" s="9">
        <v>0.01</v>
      </c>
      <c r="AU46" s="9">
        <v>0.14000000000000001</v>
      </c>
      <c r="AV46" s="9">
        <v>9.6</v>
      </c>
      <c r="AW46" s="9">
        <v>2.5000000000000001E-2</v>
      </c>
      <c r="AX46" s="10">
        <v>3.3</v>
      </c>
      <c r="AY46" s="9">
        <v>0.7</v>
      </c>
      <c r="AZ46" s="9">
        <v>22.42</v>
      </c>
      <c r="BA46" s="9">
        <v>35.5</v>
      </c>
      <c r="BB46" s="9">
        <v>0.57999999999999996</v>
      </c>
      <c r="BC46" s="10">
        <v>4</v>
      </c>
      <c r="BD46" s="10">
        <v>0.9</v>
      </c>
      <c r="BE46" s="9">
        <v>40.9</v>
      </c>
      <c r="BF46" s="11">
        <v>5</v>
      </c>
      <c r="BG46" s="10">
        <v>1</v>
      </c>
    </row>
    <row r="47" spans="1:59" x14ac:dyDescent="0.25">
      <c r="A47" s="8" t="s">
        <v>103</v>
      </c>
      <c r="B47" s="8"/>
      <c r="C47" s="7" t="s">
        <v>103</v>
      </c>
      <c r="D47" s="16">
        <v>686298.94852500001</v>
      </c>
      <c r="E47" s="16">
        <v>4127466.8420899999</v>
      </c>
      <c r="F47" t="s">
        <v>58</v>
      </c>
      <c r="G47" s="9">
        <v>1.1399999999999999</v>
      </c>
      <c r="H47" s="9">
        <v>38.340000000000003</v>
      </c>
      <c r="I47" s="9">
        <v>20.71</v>
      </c>
      <c r="J47" s="9">
        <v>68.400000000000006</v>
      </c>
      <c r="K47" s="9">
        <v>69</v>
      </c>
      <c r="L47" s="9">
        <v>14.1</v>
      </c>
      <c r="M47" s="9">
        <v>5.6</v>
      </c>
      <c r="N47" s="9">
        <v>261</v>
      </c>
      <c r="O47" s="9">
        <v>1.41</v>
      </c>
      <c r="P47" s="9">
        <v>12.3</v>
      </c>
      <c r="Q47" s="9">
        <v>0.4</v>
      </c>
      <c r="R47" s="9">
        <v>4</v>
      </c>
      <c r="S47" s="9">
        <v>3</v>
      </c>
      <c r="T47" s="9">
        <v>13.9</v>
      </c>
      <c r="U47" s="9">
        <v>0.46</v>
      </c>
      <c r="V47" s="9">
        <v>0.81</v>
      </c>
      <c r="W47" s="9">
        <v>0.24</v>
      </c>
      <c r="X47" s="9">
        <v>22</v>
      </c>
      <c r="Y47" s="9">
        <v>0.82</v>
      </c>
      <c r="Z47" s="9">
        <v>0.03</v>
      </c>
      <c r="AA47" s="9">
        <v>12.6</v>
      </c>
      <c r="AB47" s="9">
        <v>24.7</v>
      </c>
      <c r="AC47" s="9">
        <v>0.28000000000000003</v>
      </c>
      <c r="AD47" s="9">
        <v>44.8</v>
      </c>
      <c r="AE47" s="10">
        <v>0.01</v>
      </c>
      <c r="AF47" s="10">
        <v>6</v>
      </c>
      <c r="AG47" s="9">
        <v>0.93</v>
      </c>
      <c r="AH47" s="9">
        <v>8.0000000000000002E-3</v>
      </c>
      <c r="AI47" s="9">
        <v>0.15</v>
      </c>
      <c r="AJ47" s="10">
        <v>0.05</v>
      </c>
      <c r="AK47" s="9">
        <v>2.2000000000000002</v>
      </c>
      <c r="AL47" s="9">
        <v>7.0000000000000007E-2</v>
      </c>
      <c r="AM47" s="10">
        <v>0.02</v>
      </c>
      <c r="AN47" s="9">
        <v>105</v>
      </c>
      <c r="AO47" s="10">
        <v>0.3</v>
      </c>
      <c r="AP47" s="11">
        <v>0.01</v>
      </c>
      <c r="AQ47" s="9">
        <v>2.7</v>
      </c>
      <c r="AR47" s="9">
        <v>1.01</v>
      </c>
      <c r="AS47" s="11">
        <v>0.05</v>
      </c>
      <c r="AT47" s="9">
        <v>0.04</v>
      </c>
      <c r="AU47" s="9">
        <v>0.28999999999999998</v>
      </c>
      <c r="AV47" s="9">
        <v>12.3</v>
      </c>
      <c r="AW47" s="9">
        <v>2.5000000000000001E-2</v>
      </c>
      <c r="AX47" s="10">
        <v>1</v>
      </c>
      <c r="AY47" s="9">
        <v>1.9</v>
      </c>
      <c r="AZ47" s="9">
        <v>4.32</v>
      </c>
      <c r="BA47" s="9">
        <v>24.7</v>
      </c>
      <c r="BB47" s="9">
        <v>0.03</v>
      </c>
      <c r="BC47" s="10">
        <v>2</v>
      </c>
      <c r="BD47" s="10">
        <v>0.4</v>
      </c>
      <c r="BE47" s="9">
        <v>9.3000000000000007</v>
      </c>
      <c r="BF47" s="11">
        <v>5</v>
      </c>
      <c r="BG47" s="10">
        <v>1</v>
      </c>
    </row>
    <row r="48" spans="1:59" x14ac:dyDescent="0.25">
      <c r="A48" s="18" t="s">
        <v>104</v>
      </c>
      <c r="B48" s="18"/>
      <c r="C48" s="7" t="s">
        <v>104</v>
      </c>
      <c r="D48" s="16">
        <v>679664.73532400001</v>
      </c>
      <c r="E48" s="16">
        <v>4126114.54079</v>
      </c>
      <c r="F48" t="s">
        <v>58</v>
      </c>
      <c r="G48" s="9">
        <v>11.6</v>
      </c>
      <c r="H48" s="9">
        <v>268.67</v>
      </c>
      <c r="I48" s="9">
        <v>5270.67</v>
      </c>
      <c r="J48" s="9">
        <v>332.5</v>
      </c>
      <c r="K48" s="9">
        <v>7023</v>
      </c>
      <c r="L48" s="9">
        <v>52.1</v>
      </c>
      <c r="M48" s="9">
        <v>103.3</v>
      </c>
      <c r="N48" s="9">
        <v>44</v>
      </c>
      <c r="O48" s="9">
        <v>19.79</v>
      </c>
      <c r="P48" s="9">
        <v>2121.4</v>
      </c>
      <c r="Q48" s="9">
        <v>0.28000000000000003</v>
      </c>
      <c r="R48" s="9">
        <v>471.2</v>
      </c>
      <c r="S48" s="9">
        <v>0.6</v>
      </c>
      <c r="T48" s="9">
        <v>19.8</v>
      </c>
      <c r="U48" s="9">
        <v>0.96</v>
      </c>
      <c r="V48" s="9">
        <v>197.89</v>
      </c>
      <c r="W48" s="9">
        <v>19.23</v>
      </c>
      <c r="X48" s="9">
        <v>16</v>
      </c>
      <c r="Y48" s="10">
        <v>0.04</v>
      </c>
      <c r="Z48" s="9">
        <v>7.0000000000000001E-3</v>
      </c>
      <c r="AA48" s="9">
        <v>0.25</v>
      </c>
      <c r="AB48" s="9">
        <v>137.19999999999999</v>
      </c>
      <c r="AC48" s="10">
        <v>0.06</v>
      </c>
      <c r="AD48" s="9">
        <v>3</v>
      </c>
      <c r="AE48" s="10">
        <v>3.0000000000000001E-3</v>
      </c>
      <c r="AF48" s="10">
        <v>4</v>
      </c>
      <c r="AG48" s="9">
        <v>0.61</v>
      </c>
      <c r="AH48" s="9">
        <v>0.51400000000000001</v>
      </c>
      <c r="AI48" s="9">
        <v>0.12</v>
      </c>
      <c r="AJ48" s="10">
        <v>0.24</v>
      </c>
      <c r="AK48" s="9">
        <v>0.6</v>
      </c>
      <c r="AL48" s="9">
        <v>13.83</v>
      </c>
      <c r="AM48" s="10">
        <v>10</v>
      </c>
      <c r="AN48" s="9">
        <v>20117</v>
      </c>
      <c r="AO48" s="10">
        <v>56.4</v>
      </c>
      <c r="AP48" s="10">
        <v>0.44</v>
      </c>
      <c r="AQ48" s="9">
        <v>2.1</v>
      </c>
      <c r="AR48" s="9">
        <v>0.5</v>
      </c>
      <c r="AS48" s="10">
        <v>0.1</v>
      </c>
      <c r="AT48" s="9">
        <v>0.1</v>
      </c>
      <c r="AU48" s="9">
        <v>0.1</v>
      </c>
      <c r="AV48" s="9">
        <v>4.5999999999999996</v>
      </c>
      <c r="AW48" s="9">
        <v>30.3</v>
      </c>
      <c r="AX48" s="10">
        <v>2.5000000000000001E-2</v>
      </c>
      <c r="AY48" s="9">
        <v>2.4</v>
      </c>
      <c r="AZ48" s="9">
        <v>0.33</v>
      </c>
      <c r="BA48" s="9">
        <v>1</v>
      </c>
      <c r="BB48" s="9">
        <v>0.39</v>
      </c>
      <c r="BC48" s="10">
        <v>12</v>
      </c>
      <c r="BD48" s="11">
        <v>0.05</v>
      </c>
      <c r="BE48" s="9">
        <v>1.3</v>
      </c>
      <c r="BF48" s="11">
        <v>5</v>
      </c>
      <c r="BG48" s="10">
        <v>1</v>
      </c>
    </row>
    <row r="49" spans="1:59" x14ac:dyDescent="0.25">
      <c r="A49" s="8" t="s">
        <v>105</v>
      </c>
      <c r="B49" s="8"/>
      <c r="C49" s="7" t="s">
        <v>105</v>
      </c>
      <c r="D49" s="17">
        <v>678987.81862799998</v>
      </c>
      <c r="E49" s="17">
        <v>4126095.3917800002</v>
      </c>
      <c r="F49" t="s">
        <v>58</v>
      </c>
      <c r="G49" s="9">
        <v>2.95</v>
      </c>
      <c r="H49" s="9">
        <v>733.79</v>
      </c>
      <c r="I49" s="9">
        <v>305.7</v>
      </c>
      <c r="J49" s="9">
        <v>521.79999999999995</v>
      </c>
      <c r="K49" s="9">
        <v>136</v>
      </c>
      <c r="L49" s="9">
        <v>26.4</v>
      </c>
      <c r="M49" s="9">
        <v>18.600000000000001</v>
      </c>
      <c r="N49" s="9">
        <v>427</v>
      </c>
      <c r="O49" s="9">
        <v>4.0599999999999996</v>
      </c>
      <c r="P49" s="9">
        <v>211.5</v>
      </c>
      <c r="Q49" s="9">
        <v>5.9</v>
      </c>
      <c r="R49" s="9">
        <v>22.7</v>
      </c>
      <c r="S49" s="9">
        <v>2</v>
      </c>
      <c r="T49" s="9">
        <v>115.4</v>
      </c>
      <c r="U49" s="9">
        <v>0.28000000000000003</v>
      </c>
      <c r="V49" s="9">
        <v>13.91</v>
      </c>
      <c r="W49" s="9">
        <v>5.57</v>
      </c>
      <c r="X49" s="9">
        <v>44</v>
      </c>
      <c r="Y49" s="9">
        <v>0.42</v>
      </c>
      <c r="Z49" s="9">
        <v>0.22700000000000001</v>
      </c>
      <c r="AA49" s="9">
        <v>14.6</v>
      </c>
      <c r="AB49" s="9">
        <v>33.1</v>
      </c>
      <c r="AC49" s="9">
        <v>0.75</v>
      </c>
      <c r="AD49" s="9">
        <v>51</v>
      </c>
      <c r="AE49" s="10">
        <v>1.4E-2</v>
      </c>
      <c r="AF49" s="10">
        <v>75</v>
      </c>
      <c r="AG49" s="9">
        <v>1.74</v>
      </c>
      <c r="AH49" s="9">
        <v>2.0139999999999998</v>
      </c>
      <c r="AI49" s="9">
        <v>0.37</v>
      </c>
      <c r="AJ49" s="10">
        <v>0.1</v>
      </c>
      <c r="AK49" s="9">
        <v>3.9</v>
      </c>
      <c r="AL49" s="9">
        <v>0.41</v>
      </c>
      <c r="AM49" s="10">
        <v>0.44</v>
      </c>
      <c r="AN49" s="9">
        <v>307</v>
      </c>
      <c r="AO49" s="10">
        <v>2.7</v>
      </c>
      <c r="AP49" s="10">
        <v>0.11</v>
      </c>
      <c r="AQ49" s="9">
        <v>4.9000000000000004</v>
      </c>
      <c r="AR49" s="9">
        <v>1.21</v>
      </c>
      <c r="AS49" s="11">
        <v>0.05</v>
      </c>
      <c r="AT49" s="9">
        <v>0.04</v>
      </c>
      <c r="AU49" s="9">
        <v>0.52</v>
      </c>
      <c r="AV49" s="9">
        <v>20.3</v>
      </c>
      <c r="AW49" s="9">
        <v>2.5000000000000001E-2</v>
      </c>
      <c r="AX49" s="10">
        <v>6</v>
      </c>
      <c r="AY49" s="9">
        <v>1.3</v>
      </c>
      <c r="AZ49" s="9">
        <v>14.25</v>
      </c>
      <c r="BA49" s="9">
        <v>27.4</v>
      </c>
      <c r="BB49" s="9">
        <v>0.72</v>
      </c>
      <c r="BC49" s="10">
        <v>6</v>
      </c>
      <c r="BD49" s="10">
        <v>0.9</v>
      </c>
      <c r="BE49" s="9">
        <v>34.700000000000003</v>
      </c>
      <c r="BF49" s="11">
        <v>5</v>
      </c>
      <c r="BG49" s="10">
        <v>1</v>
      </c>
    </row>
    <row r="50" spans="1:59" x14ac:dyDescent="0.25">
      <c r="A50" s="18" t="s">
        <v>106</v>
      </c>
      <c r="B50" s="18"/>
      <c r="C50" s="7" t="s">
        <v>106</v>
      </c>
      <c r="D50" s="16">
        <v>677764.72980500001</v>
      </c>
      <c r="E50" s="16">
        <v>4126278.1015499998</v>
      </c>
      <c r="F50" t="s">
        <v>58</v>
      </c>
      <c r="G50" s="9">
        <v>0.76</v>
      </c>
      <c r="H50" s="9">
        <v>86.05</v>
      </c>
      <c r="I50" s="9">
        <v>60.58</v>
      </c>
      <c r="J50" s="9">
        <v>46</v>
      </c>
      <c r="K50" s="9">
        <v>128</v>
      </c>
      <c r="L50" s="9">
        <v>6.1</v>
      </c>
      <c r="M50" s="9">
        <v>2.7</v>
      </c>
      <c r="N50" s="9">
        <v>142</v>
      </c>
      <c r="O50" s="9">
        <v>0.88</v>
      </c>
      <c r="P50" s="9">
        <v>18.5</v>
      </c>
      <c r="Q50" s="9">
        <v>0.37</v>
      </c>
      <c r="R50" s="9">
        <v>9.5</v>
      </c>
      <c r="S50" s="9">
        <v>2.7</v>
      </c>
      <c r="T50" s="9">
        <v>4.8</v>
      </c>
      <c r="U50" s="9">
        <v>0.09</v>
      </c>
      <c r="V50" s="9">
        <v>1.84</v>
      </c>
      <c r="W50" s="9">
        <v>0.75</v>
      </c>
      <c r="X50" s="9">
        <v>13</v>
      </c>
      <c r="Y50" s="9">
        <v>7.0000000000000007E-2</v>
      </c>
      <c r="Z50" s="9">
        <v>2.4E-2</v>
      </c>
      <c r="AA50" s="9">
        <v>11.4</v>
      </c>
      <c r="AB50" s="9">
        <v>9.5</v>
      </c>
      <c r="AC50" s="9">
        <v>7.0000000000000007E-2</v>
      </c>
      <c r="AD50" s="9">
        <v>24.1</v>
      </c>
      <c r="AE50" s="10">
        <v>8.9999999999999993E-3</v>
      </c>
      <c r="AF50" s="10">
        <v>3</v>
      </c>
      <c r="AG50" s="9">
        <v>0.49</v>
      </c>
      <c r="AH50" s="9">
        <v>5.0000000000000001E-3</v>
      </c>
      <c r="AI50" s="9">
        <v>7.0000000000000007E-2</v>
      </c>
      <c r="AJ50" s="10">
        <v>2.5000000000000001E-2</v>
      </c>
      <c r="AK50" s="9">
        <v>1.3</v>
      </c>
      <c r="AL50" s="9">
        <v>0.2</v>
      </c>
      <c r="AM50" s="10">
        <v>0.06</v>
      </c>
      <c r="AN50" s="9">
        <v>246</v>
      </c>
      <c r="AO50" s="10">
        <v>0.3</v>
      </c>
      <c r="AP50" s="11">
        <v>0.01</v>
      </c>
      <c r="AQ50" s="9">
        <v>1.7</v>
      </c>
      <c r="AR50" s="9">
        <v>0.67</v>
      </c>
      <c r="AS50" s="11">
        <v>0.05</v>
      </c>
      <c r="AT50" s="9">
        <v>0.01</v>
      </c>
      <c r="AU50" s="9">
        <v>0.25</v>
      </c>
      <c r="AV50" s="9">
        <v>11</v>
      </c>
      <c r="AW50" s="9">
        <v>1.8</v>
      </c>
      <c r="AX50" s="10">
        <v>2.5000000000000001E-2</v>
      </c>
      <c r="AY50" s="9">
        <v>0.6</v>
      </c>
      <c r="AZ50" s="9">
        <v>1.93</v>
      </c>
      <c r="BA50" s="9">
        <v>23</v>
      </c>
      <c r="BB50" s="9">
        <v>0.1</v>
      </c>
      <c r="BC50" s="12">
        <v>0.5</v>
      </c>
      <c r="BD50" s="10">
        <v>0.3</v>
      </c>
      <c r="BE50" s="9">
        <v>5</v>
      </c>
      <c r="BF50" s="11">
        <v>5</v>
      </c>
      <c r="BG50" s="10">
        <v>4</v>
      </c>
    </row>
    <row r="51" spans="1:59" x14ac:dyDescent="0.25">
      <c r="A51" s="8" t="s">
        <v>107</v>
      </c>
      <c r="B51" s="8"/>
      <c r="C51" s="7" t="s">
        <v>107</v>
      </c>
      <c r="D51" s="16">
        <v>680037.25389199995</v>
      </c>
      <c r="E51" s="16">
        <v>4125036.63472</v>
      </c>
      <c r="F51" t="s">
        <v>58</v>
      </c>
      <c r="G51" s="9">
        <v>2.4</v>
      </c>
      <c r="H51" s="9">
        <v>184.78</v>
      </c>
      <c r="I51" s="9">
        <v>69.959999999999994</v>
      </c>
      <c r="J51" s="9">
        <v>182.1</v>
      </c>
      <c r="K51" s="9">
        <v>42</v>
      </c>
      <c r="L51" s="9">
        <v>19</v>
      </c>
      <c r="M51" s="9">
        <v>16.899999999999999</v>
      </c>
      <c r="N51" s="9">
        <v>541</v>
      </c>
      <c r="O51" s="9">
        <v>3.83</v>
      </c>
      <c r="P51" s="9">
        <v>176.7</v>
      </c>
      <c r="Q51" s="9">
        <v>1.2</v>
      </c>
      <c r="R51" s="9">
        <v>6.4</v>
      </c>
      <c r="S51" s="9">
        <v>2.7</v>
      </c>
      <c r="T51" s="9">
        <v>13.1</v>
      </c>
      <c r="U51" s="9">
        <v>0.26</v>
      </c>
      <c r="V51" s="9">
        <v>6.94</v>
      </c>
      <c r="W51" s="9">
        <v>1.1299999999999999</v>
      </c>
      <c r="X51" s="9">
        <v>31</v>
      </c>
      <c r="Y51" s="9">
        <v>0.11</v>
      </c>
      <c r="Z51" s="9">
        <v>4.3999999999999997E-2</v>
      </c>
      <c r="AA51" s="9">
        <v>8.8000000000000007</v>
      </c>
      <c r="AB51" s="9">
        <v>22.8</v>
      </c>
      <c r="AC51" s="9">
        <v>0.27</v>
      </c>
      <c r="AD51" s="9">
        <v>79.2</v>
      </c>
      <c r="AE51" s="10">
        <v>1.4E-2</v>
      </c>
      <c r="AF51" s="10">
        <v>6</v>
      </c>
      <c r="AG51" s="9">
        <v>1.1299999999999999</v>
      </c>
      <c r="AH51" s="9">
        <v>4.8000000000000001E-2</v>
      </c>
      <c r="AI51" s="9">
        <v>0.12</v>
      </c>
      <c r="AJ51" s="10">
        <v>0.2</v>
      </c>
      <c r="AK51" s="9">
        <v>3</v>
      </c>
      <c r="AL51" s="9">
        <v>0.31</v>
      </c>
      <c r="AM51" s="10">
        <v>0.05</v>
      </c>
      <c r="AN51" s="9">
        <v>99</v>
      </c>
      <c r="AO51" s="10">
        <v>0.8</v>
      </c>
      <c r="AP51" s="10">
        <v>7.0000000000000007E-2</v>
      </c>
      <c r="AQ51" s="9">
        <v>3.7</v>
      </c>
      <c r="AR51" s="9">
        <v>0.9</v>
      </c>
      <c r="AS51" s="11">
        <v>0.05</v>
      </c>
      <c r="AT51" s="9">
        <v>0.01</v>
      </c>
      <c r="AU51" s="9">
        <v>0.22</v>
      </c>
      <c r="AV51" s="9">
        <v>8.6</v>
      </c>
      <c r="AW51" s="9">
        <v>2.5000000000000001E-2</v>
      </c>
      <c r="AX51" s="10">
        <v>2.4</v>
      </c>
      <c r="AY51" s="9">
        <v>1.2</v>
      </c>
      <c r="AZ51" s="9">
        <v>4.84</v>
      </c>
      <c r="BA51" s="9">
        <v>21.1</v>
      </c>
      <c r="BB51" s="9">
        <v>0.54</v>
      </c>
      <c r="BC51" s="10">
        <v>1</v>
      </c>
      <c r="BD51" s="10">
        <v>0.5</v>
      </c>
      <c r="BE51" s="9">
        <v>17.3</v>
      </c>
      <c r="BF51" s="11">
        <v>5</v>
      </c>
      <c r="BG51" s="10">
        <v>1</v>
      </c>
    </row>
    <row r="52" spans="1:59" x14ac:dyDescent="0.25">
      <c r="A52" s="8" t="s">
        <v>108</v>
      </c>
      <c r="B52" s="8"/>
      <c r="C52" s="7" t="s">
        <v>108</v>
      </c>
      <c r="D52" s="16">
        <v>680306.99638999999</v>
      </c>
      <c r="E52" s="16">
        <v>4124206.85898</v>
      </c>
      <c r="F52" t="s">
        <v>58</v>
      </c>
      <c r="G52" s="9">
        <v>3.91</v>
      </c>
      <c r="H52" s="9">
        <v>207.98</v>
      </c>
      <c r="I52" s="9">
        <v>117.48</v>
      </c>
      <c r="J52" s="9">
        <v>625.5</v>
      </c>
      <c r="K52" s="9">
        <v>46</v>
      </c>
      <c r="L52" s="9">
        <v>34.299999999999997</v>
      </c>
      <c r="M52" s="9">
        <v>25.4</v>
      </c>
      <c r="N52" s="9">
        <v>663</v>
      </c>
      <c r="O52" s="9">
        <v>4.33</v>
      </c>
      <c r="P52" s="9">
        <v>64.599999999999994</v>
      </c>
      <c r="Q52" s="9">
        <v>1.6</v>
      </c>
      <c r="R52" s="9">
        <v>7.8</v>
      </c>
      <c r="S52" s="9">
        <v>5.0999999999999996</v>
      </c>
      <c r="T52" s="9">
        <v>43.2</v>
      </c>
      <c r="U52" s="9">
        <v>0.22</v>
      </c>
      <c r="V52" s="9">
        <v>2.82</v>
      </c>
      <c r="W52" s="9">
        <v>1.35</v>
      </c>
      <c r="X52" s="9">
        <v>69</v>
      </c>
      <c r="Y52" s="9">
        <v>0.28000000000000003</v>
      </c>
      <c r="Z52" s="9">
        <v>8.7999999999999995E-2</v>
      </c>
      <c r="AA52" s="9">
        <v>19.8</v>
      </c>
      <c r="AB52" s="9">
        <v>54</v>
      </c>
      <c r="AC52" s="9">
        <v>1.06</v>
      </c>
      <c r="AD52" s="9">
        <v>32.799999999999997</v>
      </c>
      <c r="AE52" s="10">
        <v>2.1999999999999999E-2</v>
      </c>
      <c r="AF52" s="10">
        <v>96</v>
      </c>
      <c r="AG52" s="9">
        <v>2.74</v>
      </c>
      <c r="AH52" s="9">
        <v>0.755</v>
      </c>
      <c r="AI52" s="9">
        <v>0.57999999999999996</v>
      </c>
      <c r="AJ52" s="10">
        <v>0.05</v>
      </c>
      <c r="AK52" s="9">
        <v>7.3</v>
      </c>
      <c r="AL52" s="9">
        <v>0.19</v>
      </c>
      <c r="AM52" s="10">
        <v>0.13</v>
      </c>
      <c r="AN52" s="9">
        <v>140</v>
      </c>
      <c r="AO52" s="10">
        <v>0.5</v>
      </c>
      <c r="AP52" s="11">
        <v>0.01</v>
      </c>
      <c r="AQ52" s="9">
        <v>7.4</v>
      </c>
      <c r="AR52" s="9">
        <v>2.21</v>
      </c>
      <c r="AS52" s="11">
        <v>0.05</v>
      </c>
      <c r="AT52" s="9">
        <v>0.09</v>
      </c>
      <c r="AU52" s="9">
        <v>0.38</v>
      </c>
      <c r="AV52" s="9">
        <v>44.2</v>
      </c>
      <c r="AW52" s="9">
        <v>2.5000000000000001E-2</v>
      </c>
      <c r="AX52" s="10">
        <v>2.8</v>
      </c>
      <c r="AY52" s="9">
        <v>3.3</v>
      </c>
      <c r="AZ52" s="9">
        <v>12.3</v>
      </c>
      <c r="BA52" s="9">
        <v>42.7</v>
      </c>
      <c r="BB52" s="9">
        <v>0.2</v>
      </c>
      <c r="BC52" s="10">
        <v>1</v>
      </c>
      <c r="BD52" s="10">
        <v>1.3</v>
      </c>
      <c r="BE52" s="9">
        <v>52.2</v>
      </c>
      <c r="BF52" s="11">
        <v>5</v>
      </c>
      <c r="BG52" s="10">
        <v>1</v>
      </c>
    </row>
    <row r="53" spans="1:59" x14ac:dyDescent="0.25">
      <c r="A53" s="18" t="s">
        <v>109</v>
      </c>
      <c r="B53" s="18"/>
      <c r="C53" s="7" t="s">
        <v>109</v>
      </c>
      <c r="D53" s="17">
        <v>680530.21245999995</v>
      </c>
      <c r="E53" s="17">
        <v>4123018.7356599998</v>
      </c>
      <c r="F53" t="s">
        <v>58</v>
      </c>
      <c r="G53" s="9">
        <v>6.34</v>
      </c>
      <c r="H53" s="9">
        <v>1004.25</v>
      </c>
      <c r="I53" s="9">
        <v>527.02</v>
      </c>
      <c r="J53" s="9">
        <v>751.4</v>
      </c>
      <c r="K53" s="9">
        <v>1870</v>
      </c>
      <c r="L53" s="9">
        <v>30.2</v>
      </c>
      <c r="M53" s="9">
        <v>17.7</v>
      </c>
      <c r="N53" s="9">
        <v>376</v>
      </c>
      <c r="O53" s="9">
        <v>7.28</v>
      </c>
      <c r="P53" s="9">
        <v>514.6</v>
      </c>
      <c r="Q53" s="9">
        <v>5.8</v>
      </c>
      <c r="R53" s="9">
        <v>40.799999999999997</v>
      </c>
      <c r="S53" s="9">
        <v>4.9000000000000004</v>
      </c>
      <c r="T53" s="9">
        <v>83.3</v>
      </c>
      <c r="U53" s="9">
        <v>0.89</v>
      </c>
      <c r="V53" s="9">
        <v>17.329999999999998</v>
      </c>
      <c r="W53" s="9">
        <v>11.26</v>
      </c>
      <c r="X53" s="9">
        <v>73</v>
      </c>
      <c r="Y53" s="9">
        <v>5.7</v>
      </c>
      <c r="Z53" s="9">
        <v>0.32200000000000001</v>
      </c>
      <c r="AA53" s="9">
        <v>23.3</v>
      </c>
      <c r="AB53" s="9">
        <v>54.8</v>
      </c>
      <c r="AC53" s="9">
        <v>0.59</v>
      </c>
      <c r="AD53" s="9">
        <v>579.70000000000005</v>
      </c>
      <c r="AE53" s="10">
        <v>4.2000000000000003E-2</v>
      </c>
      <c r="AF53" s="10">
        <v>19</v>
      </c>
      <c r="AG53" s="9">
        <v>2.4</v>
      </c>
      <c r="AH53" s="9">
        <v>0.154</v>
      </c>
      <c r="AI53" s="9">
        <v>0.28999999999999998</v>
      </c>
      <c r="AJ53" s="10">
        <v>0.19</v>
      </c>
      <c r="AK53" s="9">
        <v>6.9</v>
      </c>
      <c r="AL53" s="9">
        <v>1.29</v>
      </c>
      <c r="AM53" s="10">
        <v>0.22</v>
      </c>
      <c r="AN53" s="9">
        <v>2420</v>
      </c>
      <c r="AO53" s="10">
        <v>4.4000000000000004</v>
      </c>
      <c r="AP53" s="10">
        <v>0.14000000000000001</v>
      </c>
      <c r="AQ53" s="9">
        <v>7.9</v>
      </c>
      <c r="AR53" s="9">
        <v>1.56</v>
      </c>
      <c r="AS53" s="11">
        <v>0.05</v>
      </c>
      <c r="AT53" s="9">
        <v>0.08</v>
      </c>
      <c r="AU53" s="9">
        <v>0.71</v>
      </c>
      <c r="AV53" s="9">
        <v>18.7</v>
      </c>
      <c r="AW53" s="9">
        <v>10.8</v>
      </c>
      <c r="AX53" s="10">
        <v>2.5000000000000001E-2</v>
      </c>
      <c r="AY53" s="9">
        <v>3.3</v>
      </c>
      <c r="AZ53" s="9">
        <v>24.02</v>
      </c>
      <c r="BA53" s="9">
        <v>44</v>
      </c>
      <c r="BB53" s="9">
        <v>1.73</v>
      </c>
      <c r="BC53" s="10">
        <v>2</v>
      </c>
      <c r="BD53" s="10">
        <v>1.2</v>
      </c>
      <c r="BE53" s="9">
        <v>37.6</v>
      </c>
      <c r="BF53" s="11">
        <v>5</v>
      </c>
      <c r="BG53" s="10">
        <v>1</v>
      </c>
    </row>
    <row r="54" spans="1:59" x14ac:dyDescent="0.25">
      <c r="A54" s="8" t="s">
        <v>110</v>
      </c>
      <c r="B54" s="8"/>
      <c r="C54" s="7" t="s">
        <v>110</v>
      </c>
      <c r="D54" s="17">
        <v>680530.21245999995</v>
      </c>
      <c r="E54" s="17">
        <v>4123018.7356599998</v>
      </c>
      <c r="F54" t="s">
        <v>58</v>
      </c>
      <c r="G54" s="9">
        <v>6.63</v>
      </c>
      <c r="H54" s="9">
        <v>996.44</v>
      </c>
      <c r="I54" s="9">
        <v>490.32</v>
      </c>
      <c r="J54" s="9">
        <v>734.5</v>
      </c>
      <c r="K54" s="9">
        <v>1383</v>
      </c>
      <c r="L54" s="9">
        <v>26.8</v>
      </c>
      <c r="M54" s="9">
        <v>14.9</v>
      </c>
      <c r="N54" s="9">
        <v>340</v>
      </c>
      <c r="O54" s="9">
        <v>7.27</v>
      </c>
      <c r="P54" s="9">
        <v>504.2</v>
      </c>
      <c r="Q54" s="9">
        <v>6.4</v>
      </c>
      <c r="R54" s="9">
        <v>34.200000000000003</v>
      </c>
      <c r="S54" s="9">
        <v>4.3</v>
      </c>
      <c r="T54" s="9">
        <v>81.400000000000006</v>
      </c>
      <c r="U54" s="9">
        <v>0.97</v>
      </c>
      <c r="V54" s="9">
        <v>24.22</v>
      </c>
      <c r="W54" s="9">
        <v>11.7</v>
      </c>
      <c r="X54" s="9">
        <v>67</v>
      </c>
      <c r="Y54" s="9">
        <v>4.49</v>
      </c>
      <c r="Z54" s="9">
        <v>0.29699999999999999</v>
      </c>
      <c r="AA54" s="9">
        <v>18.399999999999999</v>
      </c>
      <c r="AB54" s="9">
        <v>51.1</v>
      </c>
      <c r="AC54" s="9">
        <v>0.56000000000000005</v>
      </c>
      <c r="AD54" s="9">
        <v>482.3</v>
      </c>
      <c r="AE54" s="10">
        <v>2.5999999999999999E-2</v>
      </c>
      <c r="AF54" s="10">
        <v>18</v>
      </c>
      <c r="AG54" s="9">
        <v>2.65</v>
      </c>
      <c r="AH54" s="9">
        <v>0.14099999999999999</v>
      </c>
      <c r="AI54" s="9">
        <v>0.28000000000000003</v>
      </c>
      <c r="AJ54" s="10">
        <v>0.2</v>
      </c>
      <c r="AK54" s="9">
        <v>6.6</v>
      </c>
      <c r="AL54" s="9">
        <v>1.23</v>
      </c>
      <c r="AM54" s="10">
        <v>0.2</v>
      </c>
      <c r="AN54" s="9">
        <v>1744</v>
      </c>
      <c r="AO54" s="10">
        <v>4.4000000000000004</v>
      </c>
      <c r="AP54" s="10">
        <v>0.15</v>
      </c>
      <c r="AQ54" s="9">
        <v>7.4</v>
      </c>
      <c r="AR54" s="9">
        <v>1.22</v>
      </c>
      <c r="AS54" s="11">
        <v>0.05</v>
      </c>
      <c r="AT54" s="9">
        <v>0.06</v>
      </c>
      <c r="AU54" s="9">
        <v>0.54</v>
      </c>
      <c r="AV54" s="9">
        <v>17.5</v>
      </c>
      <c r="AW54" s="9">
        <v>2.5000000000000001E-2</v>
      </c>
      <c r="AX54" s="10">
        <v>11.6</v>
      </c>
      <c r="AY54" s="9">
        <v>3.2</v>
      </c>
      <c r="AZ54" s="9">
        <v>21.55</v>
      </c>
      <c r="BA54" s="9">
        <v>34.9</v>
      </c>
      <c r="BB54" s="9">
        <v>1.91</v>
      </c>
      <c r="BC54" s="12">
        <v>0.5</v>
      </c>
      <c r="BD54" s="10">
        <v>1.2</v>
      </c>
      <c r="BE54" s="9">
        <v>39.6</v>
      </c>
      <c r="BF54" s="10">
        <v>11</v>
      </c>
      <c r="BG54" s="10">
        <v>3</v>
      </c>
    </row>
    <row r="55" spans="1:59" x14ac:dyDescent="0.25">
      <c r="A55" s="8" t="s">
        <v>111</v>
      </c>
      <c r="B55" s="8"/>
      <c r="C55" s="7" t="s">
        <v>111</v>
      </c>
      <c r="D55" s="16">
        <v>682212.28205399995</v>
      </c>
      <c r="E55" s="16">
        <v>4124275.6365399999</v>
      </c>
      <c r="F55" t="s">
        <v>58</v>
      </c>
      <c r="G55" s="9">
        <v>3.49</v>
      </c>
      <c r="H55" s="9">
        <v>1179.51</v>
      </c>
      <c r="I55" s="9">
        <v>190.3</v>
      </c>
      <c r="J55" s="9">
        <v>1100.5</v>
      </c>
      <c r="K55" s="9">
        <v>589</v>
      </c>
      <c r="L55" s="9">
        <v>40.700000000000003</v>
      </c>
      <c r="M55" s="9">
        <v>39.299999999999997</v>
      </c>
      <c r="N55" s="9">
        <v>1153</v>
      </c>
      <c r="O55" s="9">
        <v>4.96</v>
      </c>
      <c r="P55" s="9">
        <v>150.6</v>
      </c>
      <c r="Q55" s="9">
        <v>3</v>
      </c>
      <c r="R55" s="9">
        <v>33.6</v>
      </c>
      <c r="S55" s="9">
        <v>3.8</v>
      </c>
      <c r="T55" s="9">
        <v>217.6</v>
      </c>
      <c r="U55" s="9">
        <v>1.96</v>
      </c>
      <c r="V55" s="9">
        <v>11.76</v>
      </c>
      <c r="W55" s="9">
        <v>2.62</v>
      </c>
      <c r="X55" s="9">
        <v>56</v>
      </c>
      <c r="Y55" s="9">
        <v>3.5</v>
      </c>
      <c r="Z55" s="9">
        <v>0.51800000000000002</v>
      </c>
      <c r="AA55" s="9">
        <v>23</v>
      </c>
      <c r="AB55" s="9">
        <v>42.7</v>
      </c>
      <c r="AC55" s="9">
        <v>0.56000000000000005</v>
      </c>
      <c r="AD55" s="9">
        <v>94.6</v>
      </c>
      <c r="AE55" s="10">
        <v>2.4E-2</v>
      </c>
      <c r="AF55" s="10">
        <v>36</v>
      </c>
      <c r="AG55" s="9">
        <v>1.98</v>
      </c>
      <c r="AH55" s="9">
        <v>0.50700000000000001</v>
      </c>
      <c r="AI55" s="9">
        <v>0.38</v>
      </c>
      <c r="AJ55" s="10">
        <v>0.2</v>
      </c>
      <c r="AK55" s="9">
        <v>5.4</v>
      </c>
      <c r="AL55" s="9">
        <v>0.56999999999999995</v>
      </c>
      <c r="AM55" s="10">
        <v>2.7</v>
      </c>
      <c r="AN55" s="9">
        <v>774</v>
      </c>
      <c r="AO55" s="10">
        <v>1.9</v>
      </c>
      <c r="AP55" s="10">
        <v>0.12</v>
      </c>
      <c r="AQ55" s="9">
        <v>5.2</v>
      </c>
      <c r="AR55" s="9">
        <v>1.4</v>
      </c>
      <c r="AS55" s="11">
        <v>0.05</v>
      </c>
      <c r="AT55" s="9">
        <v>0.06</v>
      </c>
      <c r="AU55" s="9">
        <v>0.68</v>
      </c>
      <c r="AV55" s="9">
        <v>22.2</v>
      </c>
      <c r="AW55" s="9">
        <v>2.5000000000000001E-2</v>
      </c>
      <c r="AX55" s="10">
        <v>7.1</v>
      </c>
      <c r="AY55" s="9">
        <v>4.2</v>
      </c>
      <c r="AZ55" s="9">
        <v>18.48</v>
      </c>
      <c r="BA55" s="9">
        <v>46.2</v>
      </c>
      <c r="BB55" s="9">
        <v>0.46</v>
      </c>
      <c r="BC55" s="10">
        <v>4</v>
      </c>
      <c r="BD55" s="10">
        <v>1</v>
      </c>
      <c r="BE55" s="9">
        <v>38.1</v>
      </c>
      <c r="BF55" s="11">
        <v>5</v>
      </c>
      <c r="BG55" s="10">
        <v>3</v>
      </c>
    </row>
    <row r="56" spans="1:59" x14ac:dyDescent="0.25">
      <c r="A56" s="8" t="s">
        <v>112</v>
      </c>
      <c r="B56" s="8"/>
      <c r="C56" s="7" t="s">
        <v>112</v>
      </c>
      <c r="D56" s="17">
        <v>683194.96001100005</v>
      </c>
      <c r="E56" s="17">
        <v>4124242.68297</v>
      </c>
      <c r="F56" t="s">
        <v>58</v>
      </c>
      <c r="G56" s="9">
        <v>3.07</v>
      </c>
      <c r="H56" s="9">
        <v>121.63</v>
      </c>
      <c r="I56" s="9">
        <v>91.03</v>
      </c>
      <c r="J56" s="9">
        <v>115.6</v>
      </c>
      <c r="K56" s="9">
        <v>192</v>
      </c>
      <c r="L56" s="9">
        <v>21</v>
      </c>
      <c r="M56" s="9">
        <v>8.5</v>
      </c>
      <c r="N56" s="9">
        <v>154</v>
      </c>
      <c r="O56" s="9">
        <v>3.62</v>
      </c>
      <c r="P56" s="9">
        <v>46.6</v>
      </c>
      <c r="Q56" s="9">
        <v>2.2999999999999998</v>
      </c>
      <c r="R56" s="9">
        <v>6.3</v>
      </c>
      <c r="S56" s="9">
        <v>5.9</v>
      </c>
      <c r="T56" s="9">
        <v>58.9</v>
      </c>
      <c r="U56" s="9">
        <v>0.04</v>
      </c>
      <c r="V56" s="9">
        <v>2.77</v>
      </c>
      <c r="W56" s="9">
        <v>1.1499999999999999</v>
      </c>
      <c r="X56" s="9">
        <v>55</v>
      </c>
      <c r="Y56" s="9">
        <v>0.22</v>
      </c>
      <c r="Z56" s="9">
        <v>6.8000000000000005E-2</v>
      </c>
      <c r="AA56" s="9">
        <v>15.4</v>
      </c>
      <c r="AB56" s="9">
        <v>41.5</v>
      </c>
      <c r="AC56" s="9">
        <v>0.69</v>
      </c>
      <c r="AD56" s="9">
        <v>39</v>
      </c>
      <c r="AE56" s="10">
        <v>1.0999999999999999E-2</v>
      </c>
      <c r="AF56" s="10">
        <v>32</v>
      </c>
      <c r="AG56" s="9">
        <v>2.29</v>
      </c>
      <c r="AH56" s="9">
        <v>0.86499999999999999</v>
      </c>
      <c r="AI56" s="9">
        <v>0.71</v>
      </c>
      <c r="AJ56" s="10">
        <v>0.05</v>
      </c>
      <c r="AK56" s="9">
        <v>5.6</v>
      </c>
      <c r="AL56" s="9">
        <v>0.15</v>
      </c>
      <c r="AM56" s="10">
        <v>0.52</v>
      </c>
      <c r="AN56" s="9">
        <v>355</v>
      </c>
      <c r="AO56" s="10">
        <v>0.6</v>
      </c>
      <c r="AP56" s="10">
        <v>0.06</v>
      </c>
      <c r="AQ56" s="9">
        <v>6</v>
      </c>
      <c r="AR56" s="9">
        <v>1.88</v>
      </c>
      <c r="AS56" s="11">
        <v>0.05</v>
      </c>
      <c r="AT56" s="9">
        <v>0.13</v>
      </c>
      <c r="AU56" s="9">
        <v>0.28999999999999998</v>
      </c>
      <c r="AV56" s="9">
        <v>33.6</v>
      </c>
      <c r="AW56" s="9">
        <v>2.5000000000000001E-2</v>
      </c>
      <c r="AX56" s="10">
        <v>2.9</v>
      </c>
      <c r="AY56" s="9">
        <v>5.5</v>
      </c>
      <c r="AZ56" s="9">
        <v>6.07</v>
      </c>
      <c r="BA56" s="9">
        <v>29.3</v>
      </c>
      <c r="BB56" s="9">
        <v>0.09</v>
      </c>
      <c r="BC56" s="10">
        <v>5</v>
      </c>
      <c r="BD56" s="10">
        <v>0.8</v>
      </c>
      <c r="BE56" s="9">
        <v>34.5</v>
      </c>
      <c r="BF56" s="10">
        <v>13</v>
      </c>
      <c r="BG56" s="10">
        <v>1</v>
      </c>
    </row>
    <row r="57" spans="1:59" x14ac:dyDescent="0.25">
      <c r="A57" s="8" t="s">
        <v>113</v>
      </c>
      <c r="B57" s="8"/>
      <c r="C57" s="7" t="s">
        <v>113</v>
      </c>
      <c r="D57" s="16">
        <v>683226.35196799994</v>
      </c>
      <c r="E57" s="16">
        <v>4123361.7716999999</v>
      </c>
      <c r="F57" t="s">
        <v>58</v>
      </c>
      <c r="G57" s="9">
        <v>1.1599999999999999</v>
      </c>
      <c r="H57" s="9">
        <v>149.69</v>
      </c>
      <c r="I57" s="9">
        <v>21.33</v>
      </c>
      <c r="J57" s="9">
        <v>74.8</v>
      </c>
      <c r="K57" s="9">
        <v>409</v>
      </c>
      <c r="L57" s="9">
        <v>6.6</v>
      </c>
      <c r="M57" s="9">
        <v>4.5</v>
      </c>
      <c r="N57" s="9">
        <v>81</v>
      </c>
      <c r="O57" s="9">
        <v>1.5</v>
      </c>
      <c r="P57" s="9">
        <v>12.6</v>
      </c>
      <c r="Q57" s="9">
        <v>1.9</v>
      </c>
      <c r="R57" s="9">
        <v>37.299999999999997</v>
      </c>
      <c r="S57" s="9">
        <v>1.7</v>
      </c>
      <c r="T57" s="9">
        <v>25.5</v>
      </c>
      <c r="U57" s="9">
        <v>2.2200000000000002</v>
      </c>
      <c r="V57" s="9">
        <v>1.25</v>
      </c>
      <c r="W57" s="9">
        <v>0.42</v>
      </c>
      <c r="X57" s="9">
        <v>20</v>
      </c>
      <c r="Y57" s="9">
        <v>0.41</v>
      </c>
      <c r="Z57" s="9">
        <v>0.214</v>
      </c>
      <c r="AA57" s="9">
        <v>11.1</v>
      </c>
      <c r="AB57" s="9">
        <v>16</v>
      </c>
      <c r="AC57" s="9">
        <v>0.09</v>
      </c>
      <c r="AD57" s="9">
        <v>38.200000000000003</v>
      </c>
      <c r="AE57" s="10">
        <v>5.0000000000000001E-3</v>
      </c>
      <c r="AF57" s="10">
        <v>4</v>
      </c>
      <c r="AG57" s="9">
        <v>0.68</v>
      </c>
      <c r="AH57" s="9">
        <v>2.1999999999999999E-2</v>
      </c>
      <c r="AI57" s="9">
        <v>0.08</v>
      </c>
      <c r="AJ57" s="10">
        <v>0.05</v>
      </c>
      <c r="AK57" s="9">
        <v>1.8</v>
      </c>
      <c r="AL57" s="9">
        <v>0.11</v>
      </c>
      <c r="AM57" s="10">
        <v>0.04</v>
      </c>
      <c r="AN57" s="9">
        <v>118</v>
      </c>
      <c r="AO57" s="10">
        <v>0.5</v>
      </c>
      <c r="AP57" s="10">
        <v>0.06</v>
      </c>
      <c r="AQ57" s="9">
        <v>1.8</v>
      </c>
      <c r="AR57" s="9">
        <v>0.61</v>
      </c>
      <c r="AS57" s="11">
        <v>0.05</v>
      </c>
      <c r="AT57" s="9">
        <v>0.01</v>
      </c>
      <c r="AU57" s="9">
        <v>0.12</v>
      </c>
      <c r="AV57" s="9">
        <v>7</v>
      </c>
      <c r="AW57" s="9">
        <v>2.5000000000000001E-2</v>
      </c>
      <c r="AX57" s="10">
        <v>2.1</v>
      </c>
      <c r="AY57" s="9">
        <v>0.7</v>
      </c>
      <c r="AZ57" s="9">
        <v>8.89</v>
      </c>
      <c r="BA57" s="9">
        <v>20.399999999999999</v>
      </c>
      <c r="BB57" s="9">
        <v>0.05</v>
      </c>
      <c r="BC57" s="12">
        <v>0.5</v>
      </c>
      <c r="BD57" s="10">
        <v>0.5</v>
      </c>
      <c r="BE57" s="9">
        <v>2.2000000000000002</v>
      </c>
      <c r="BF57" s="11">
        <v>5</v>
      </c>
      <c r="BG57" s="10">
        <v>1</v>
      </c>
    </row>
    <row r="58" spans="1:59" x14ac:dyDescent="0.25">
      <c r="A58" s="18" t="s">
        <v>114</v>
      </c>
      <c r="B58" s="18"/>
      <c r="C58" s="7" t="s">
        <v>114</v>
      </c>
      <c r="D58" s="17">
        <v>684073.08430600003</v>
      </c>
      <c r="E58" s="17">
        <v>4123491.12898</v>
      </c>
      <c r="F58" t="s">
        <v>58</v>
      </c>
      <c r="G58" s="9">
        <v>6.17</v>
      </c>
      <c r="H58" s="9">
        <v>866.78</v>
      </c>
      <c r="I58" s="9">
        <v>552.88</v>
      </c>
      <c r="J58" s="9">
        <v>869.1</v>
      </c>
      <c r="K58" s="9">
        <v>389</v>
      </c>
      <c r="L58" s="9">
        <v>24.2</v>
      </c>
      <c r="M58" s="9">
        <v>12.4</v>
      </c>
      <c r="N58" s="9">
        <v>317</v>
      </c>
      <c r="O58" s="9">
        <v>5.84</v>
      </c>
      <c r="P58" s="9">
        <v>563.70000000000005</v>
      </c>
      <c r="Q58" s="9">
        <v>37.57</v>
      </c>
      <c r="R58" s="9">
        <v>58.1</v>
      </c>
      <c r="S58" s="9">
        <v>7.3</v>
      </c>
      <c r="T58" s="9">
        <v>523.1</v>
      </c>
      <c r="U58" s="9">
        <v>0.91</v>
      </c>
      <c r="V58" s="9">
        <v>20.149999999999999</v>
      </c>
      <c r="W58" s="9">
        <v>12.36</v>
      </c>
      <c r="X58" s="9">
        <v>76</v>
      </c>
      <c r="Y58" s="10">
        <v>7.63</v>
      </c>
      <c r="Z58" s="9">
        <v>1.1240000000000001</v>
      </c>
      <c r="AA58" s="9">
        <v>98.3</v>
      </c>
      <c r="AB58" s="9">
        <v>83</v>
      </c>
      <c r="AC58" s="10">
        <v>0.65</v>
      </c>
      <c r="AD58" s="9">
        <v>120.9</v>
      </c>
      <c r="AE58" s="10">
        <v>3.3000000000000002E-2</v>
      </c>
      <c r="AF58" s="10">
        <v>60</v>
      </c>
      <c r="AG58" s="9">
        <v>3.41</v>
      </c>
      <c r="AH58" s="9">
        <v>1.3779999999999999</v>
      </c>
      <c r="AI58" s="9">
        <v>0.63</v>
      </c>
      <c r="AJ58" s="10">
        <v>0.22</v>
      </c>
      <c r="AK58" s="9">
        <v>7.1</v>
      </c>
      <c r="AL58" s="9">
        <v>0.99</v>
      </c>
      <c r="AM58" s="10">
        <v>5.33</v>
      </c>
      <c r="AN58" s="9">
        <v>2154</v>
      </c>
      <c r="AO58" s="10">
        <v>4</v>
      </c>
      <c r="AP58" s="10">
        <v>0.04</v>
      </c>
      <c r="AQ58" s="9">
        <v>8</v>
      </c>
      <c r="AR58" s="9">
        <v>3.13</v>
      </c>
      <c r="AS58" s="10">
        <v>0.2</v>
      </c>
      <c r="AT58" s="9">
        <v>0.09</v>
      </c>
      <c r="AU58" s="9">
        <v>0.65</v>
      </c>
      <c r="AV58" s="9">
        <v>38.700000000000003</v>
      </c>
      <c r="AW58" s="9">
        <v>12.9</v>
      </c>
      <c r="AX58" s="10">
        <v>2.5000000000000001E-2</v>
      </c>
      <c r="AY58" s="9">
        <v>7.6</v>
      </c>
      <c r="AZ58" s="9">
        <v>168.82</v>
      </c>
      <c r="BA58" s="9">
        <v>93.2</v>
      </c>
      <c r="BB58" s="9">
        <v>1.52</v>
      </c>
      <c r="BC58" s="10">
        <v>3</v>
      </c>
      <c r="BD58" s="10">
        <v>1.8</v>
      </c>
      <c r="BE58" s="9">
        <v>29.2</v>
      </c>
      <c r="BF58" s="11">
        <v>5</v>
      </c>
      <c r="BG58" s="10">
        <v>1</v>
      </c>
    </row>
    <row r="59" spans="1:59" x14ac:dyDescent="0.25">
      <c r="A59" s="8" t="s">
        <v>115</v>
      </c>
      <c r="B59" s="8"/>
      <c r="C59" s="7" t="s">
        <v>115</v>
      </c>
      <c r="D59" s="17">
        <v>684073.08430600003</v>
      </c>
      <c r="E59" s="17">
        <v>4123491.12898</v>
      </c>
      <c r="F59" t="s">
        <v>58</v>
      </c>
      <c r="G59" s="9">
        <v>7.65</v>
      </c>
      <c r="H59" s="9">
        <v>1010.58</v>
      </c>
      <c r="I59" s="9">
        <v>650.61</v>
      </c>
      <c r="J59" s="9">
        <v>982.7</v>
      </c>
      <c r="K59" s="9">
        <v>402</v>
      </c>
      <c r="L59" s="9">
        <v>25.6</v>
      </c>
      <c r="M59" s="9">
        <v>13.2</v>
      </c>
      <c r="N59" s="9">
        <v>372</v>
      </c>
      <c r="O59" s="9">
        <v>6.64</v>
      </c>
      <c r="P59" s="9">
        <v>700.9</v>
      </c>
      <c r="Q59" s="9">
        <v>47.7</v>
      </c>
      <c r="R59" s="9">
        <v>65.5</v>
      </c>
      <c r="S59" s="9">
        <v>9</v>
      </c>
      <c r="T59" s="9">
        <v>479.4</v>
      </c>
      <c r="U59" s="9">
        <v>1.07</v>
      </c>
      <c r="V59" s="9">
        <v>27.04</v>
      </c>
      <c r="W59" s="9">
        <v>15.26</v>
      </c>
      <c r="X59" s="9">
        <v>85</v>
      </c>
      <c r="Y59" s="10">
        <v>5.75</v>
      </c>
      <c r="Z59" s="9">
        <v>1.3140000000000001</v>
      </c>
      <c r="AA59" s="9">
        <v>127.9</v>
      </c>
      <c r="AB59" s="9">
        <v>86.9</v>
      </c>
      <c r="AC59" s="10">
        <v>0.68</v>
      </c>
      <c r="AD59" s="9">
        <v>97.7</v>
      </c>
      <c r="AE59" s="10">
        <v>3.3000000000000002E-2</v>
      </c>
      <c r="AF59" s="10">
        <v>60</v>
      </c>
      <c r="AG59" s="9">
        <v>4.1399999999999997</v>
      </c>
      <c r="AH59" s="9">
        <v>1.661</v>
      </c>
      <c r="AI59" s="9">
        <v>0.68</v>
      </c>
      <c r="AJ59" s="10">
        <v>0.3</v>
      </c>
      <c r="AK59" s="9">
        <v>7.4</v>
      </c>
      <c r="AL59" s="9">
        <v>1.22</v>
      </c>
      <c r="AM59" s="10">
        <v>3.44</v>
      </c>
      <c r="AN59" s="9">
        <v>2385</v>
      </c>
      <c r="AO59" s="10">
        <v>5.2</v>
      </c>
      <c r="AP59" s="10">
        <v>0.08</v>
      </c>
      <c r="AQ59" s="9">
        <v>9</v>
      </c>
      <c r="AR59" s="9">
        <v>3.2</v>
      </c>
      <c r="AS59" s="10">
        <v>0.2</v>
      </c>
      <c r="AT59" s="9">
        <v>0.1</v>
      </c>
      <c r="AU59" s="9">
        <v>0.6</v>
      </c>
      <c r="AV59" s="9">
        <v>39.5</v>
      </c>
      <c r="AW59" s="9">
        <v>2.5000000000000001E-2</v>
      </c>
      <c r="AX59" s="10">
        <v>16.2</v>
      </c>
      <c r="AY59" s="9">
        <v>9.8000000000000007</v>
      </c>
      <c r="AZ59" s="9">
        <v>230.71</v>
      </c>
      <c r="BA59" s="9">
        <v>102.9</v>
      </c>
      <c r="BB59" s="9">
        <v>1.99</v>
      </c>
      <c r="BC59" s="10">
        <v>10</v>
      </c>
      <c r="BD59" s="10">
        <v>1.6</v>
      </c>
      <c r="BE59" s="9">
        <v>33.200000000000003</v>
      </c>
      <c r="BF59" s="10">
        <v>19</v>
      </c>
      <c r="BG59" s="10">
        <v>4</v>
      </c>
    </row>
    <row r="60" spans="1:59" x14ac:dyDescent="0.25">
      <c r="A60" s="18" t="s">
        <v>116</v>
      </c>
      <c r="B60" s="18"/>
      <c r="C60" s="7" t="s">
        <v>116</v>
      </c>
      <c r="D60" s="16">
        <v>683255.91683400003</v>
      </c>
      <c r="E60" s="16">
        <v>4122234.43365</v>
      </c>
      <c r="F60" t="s">
        <v>58</v>
      </c>
      <c r="G60" s="9">
        <v>8.08</v>
      </c>
      <c r="H60" s="9">
        <v>277.83</v>
      </c>
      <c r="I60" s="9">
        <v>181.9</v>
      </c>
      <c r="J60" s="9">
        <v>389.4</v>
      </c>
      <c r="K60" s="9">
        <v>669</v>
      </c>
      <c r="L60" s="9">
        <v>10.3</v>
      </c>
      <c r="M60" s="9">
        <v>7</v>
      </c>
      <c r="N60" s="9">
        <v>45</v>
      </c>
      <c r="O60" s="9">
        <v>2.19</v>
      </c>
      <c r="P60" s="9">
        <v>98.8</v>
      </c>
      <c r="Q60" s="9">
        <v>1.71</v>
      </c>
      <c r="R60" s="9">
        <v>35.9</v>
      </c>
      <c r="S60" s="9">
        <v>2.2000000000000002</v>
      </c>
      <c r="T60" s="9">
        <v>17.3</v>
      </c>
      <c r="U60" s="9">
        <v>1.0900000000000001</v>
      </c>
      <c r="V60" s="9">
        <v>8.11</v>
      </c>
      <c r="W60" s="9">
        <v>1.88</v>
      </c>
      <c r="X60" s="9">
        <v>31</v>
      </c>
      <c r="Y60" s="9">
        <v>0.21</v>
      </c>
      <c r="Z60" s="9">
        <v>0.1</v>
      </c>
      <c r="AA60" s="9">
        <v>4.8</v>
      </c>
      <c r="AB60" s="9">
        <v>108</v>
      </c>
      <c r="AC60" s="9">
        <v>0.08</v>
      </c>
      <c r="AD60" s="9">
        <v>37.700000000000003</v>
      </c>
      <c r="AE60" s="10">
        <v>5.0000000000000001E-3</v>
      </c>
      <c r="AF60" s="10">
        <v>5</v>
      </c>
      <c r="AG60" s="9">
        <v>0.98</v>
      </c>
      <c r="AH60" s="9">
        <v>0.03</v>
      </c>
      <c r="AI60" s="9">
        <v>0.09</v>
      </c>
      <c r="AJ60" s="10">
        <v>0.18</v>
      </c>
      <c r="AK60" s="9">
        <v>2.2000000000000002</v>
      </c>
      <c r="AL60" s="9">
        <v>0.9</v>
      </c>
      <c r="AM60" s="10">
        <v>0.08</v>
      </c>
      <c r="AN60" s="9">
        <v>328</v>
      </c>
      <c r="AO60" s="10">
        <v>1.3</v>
      </c>
      <c r="AP60" s="10">
        <v>0.03</v>
      </c>
      <c r="AQ60" s="9">
        <v>2.9</v>
      </c>
      <c r="AR60" s="9">
        <v>0.81</v>
      </c>
      <c r="AS60" s="11">
        <v>0.05</v>
      </c>
      <c r="AT60" s="9">
        <v>0.01</v>
      </c>
      <c r="AU60" s="9">
        <v>0.23</v>
      </c>
      <c r="AV60" s="9">
        <v>10.1</v>
      </c>
      <c r="AW60" s="9">
        <v>5.0999999999999996</v>
      </c>
      <c r="AX60" s="10">
        <v>2.5000000000000001E-2</v>
      </c>
      <c r="AY60" s="9">
        <v>0.8</v>
      </c>
      <c r="AZ60" s="9">
        <v>2.19</v>
      </c>
      <c r="BA60" s="9">
        <v>10.3</v>
      </c>
      <c r="BB60" s="9">
        <v>0.17</v>
      </c>
      <c r="BC60" s="10">
        <v>2</v>
      </c>
      <c r="BD60" s="10">
        <v>0.3</v>
      </c>
      <c r="BE60" s="9">
        <v>3.6</v>
      </c>
      <c r="BF60" s="11">
        <v>5</v>
      </c>
      <c r="BG60" s="10">
        <v>1</v>
      </c>
    </row>
    <row r="61" spans="1:59" x14ac:dyDescent="0.25">
      <c r="A61" s="18" t="s">
        <v>117</v>
      </c>
      <c r="B61" s="18"/>
      <c r="C61" s="7" t="s">
        <v>117</v>
      </c>
      <c r="D61" s="17">
        <v>680738.83683499997</v>
      </c>
      <c r="E61" s="17">
        <v>4121072.3244699999</v>
      </c>
      <c r="F61" t="s">
        <v>58</v>
      </c>
      <c r="G61" s="9">
        <v>0.84</v>
      </c>
      <c r="H61" s="9">
        <v>341.98</v>
      </c>
      <c r="I61" s="9">
        <v>71.819999999999993</v>
      </c>
      <c r="J61" s="9">
        <v>187</v>
      </c>
      <c r="K61" s="9">
        <v>269</v>
      </c>
      <c r="L61" s="9">
        <v>7.4</v>
      </c>
      <c r="M61" s="9">
        <v>5.8</v>
      </c>
      <c r="N61" s="9">
        <v>113</v>
      </c>
      <c r="O61" s="9">
        <v>1.1499999999999999</v>
      </c>
      <c r="P61" s="9">
        <v>35.200000000000003</v>
      </c>
      <c r="Q61" s="9">
        <v>0.99</v>
      </c>
      <c r="R61" s="9">
        <v>10.9</v>
      </c>
      <c r="S61" s="9">
        <v>2.2000000000000002</v>
      </c>
      <c r="T61" s="9">
        <v>38.1</v>
      </c>
      <c r="U61" s="9">
        <v>0.81</v>
      </c>
      <c r="V61" s="9">
        <v>3.32</v>
      </c>
      <c r="W61" s="9">
        <v>1.52</v>
      </c>
      <c r="X61" s="9">
        <v>14</v>
      </c>
      <c r="Y61" s="9">
        <v>0.85</v>
      </c>
      <c r="Z61" s="9">
        <v>9.5000000000000001E-2</v>
      </c>
      <c r="AA61" s="9">
        <v>9.1</v>
      </c>
      <c r="AB61" s="9">
        <v>12.6</v>
      </c>
      <c r="AC61" s="9">
        <v>0.23</v>
      </c>
      <c r="AD61" s="9">
        <v>39</v>
      </c>
      <c r="AE61" s="10">
        <v>1.2999999999999999E-2</v>
      </c>
      <c r="AF61" s="10">
        <v>6</v>
      </c>
      <c r="AG61" s="9">
        <v>0.39</v>
      </c>
      <c r="AH61" s="9">
        <v>1.7000000000000001E-2</v>
      </c>
      <c r="AI61" s="9">
        <v>0.09</v>
      </c>
      <c r="AJ61" s="10">
        <v>2.5000000000000001E-2</v>
      </c>
      <c r="AK61" s="9">
        <v>1.2</v>
      </c>
      <c r="AL61" s="9">
        <v>0.32</v>
      </c>
      <c r="AM61" s="10">
        <v>0.09</v>
      </c>
      <c r="AN61" s="9">
        <v>146</v>
      </c>
      <c r="AO61" s="10">
        <v>0.3</v>
      </c>
      <c r="AP61" s="11">
        <v>0.01</v>
      </c>
      <c r="AQ61" s="9">
        <v>1.4</v>
      </c>
      <c r="AR61" s="9">
        <v>0.6</v>
      </c>
      <c r="AS61" s="11">
        <v>0.05</v>
      </c>
      <c r="AT61" s="9">
        <v>0.01</v>
      </c>
      <c r="AU61" s="9">
        <v>0.18</v>
      </c>
      <c r="AV61" s="9">
        <v>6.6</v>
      </c>
      <c r="AW61" s="9">
        <v>2.4</v>
      </c>
      <c r="AX61" s="10">
        <v>2.5000000000000001E-2</v>
      </c>
      <c r="AY61" s="9">
        <v>0.6</v>
      </c>
      <c r="AZ61" s="9">
        <v>4.1100000000000003</v>
      </c>
      <c r="BA61" s="9">
        <v>19</v>
      </c>
      <c r="BB61" s="9">
        <v>0.12</v>
      </c>
      <c r="BC61" s="12">
        <v>0.5</v>
      </c>
      <c r="BD61" s="10">
        <v>0.3</v>
      </c>
      <c r="BE61" s="9">
        <v>7.9</v>
      </c>
      <c r="BF61" s="11">
        <v>5</v>
      </c>
      <c r="BG61" s="10">
        <v>1</v>
      </c>
    </row>
    <row r="62" spans="1:59" x14ac:dyDescent="0.25">
      <c r="A62" s="8" t="s">
        <v>118</v>
      </c>
      <c r="B62" s="8"/>
      <c r="C62" s="7" t="s">
        <v>118</v>
      </c>
      <c r="D62" s="17">
        <v>680738.83683499997</v>
      </c>
      <c r="E62" s="17">
        <v>4121072.3244699999</v>
      </c>
      <c r="F62" t="s">
        <v>58</v>
      </c>
      <c r="G62" s="9">
        <v>0.61</v>
      </c>
      <c r="H62" s="9">
        <v>279.79000000000002</v>
      </c>
      <c r="I62" s="9">
        <v>49.35</v>
      </c>
      <c r="J62" s="9">
        <v>138.5</v>
      </c>
      <c r="K62" s="9">
        <v>187</v>
      </c>
      <c r="L62" s="9">
        <v>6</v>
      </c>
      <c r="M62" s="9">
        <v>4.5999999999999996</v>
      </c>
      <c r="N62" s="9">
        <v>94</v>
      </c>
      <c r="O62" s="9">
        <v>0.88</v>
      </c>
      <c r="P62" s="9">
        <v>26.5</v>
      </c>
      <c r="Q62" s="9">
        <v>0.8</v>
      </c>
      <c r="R62" s="9">
        <v>9.6999999999999993</v>
      </c>
      <c r="S62" s="9">
        <v>1.4</v>
      </c>
      <c r="T62" s="9">
        <v>48</v>
      </c>
      <c r="U62" s="9">
        <v>0.71</v>
      </c>
      <c r="V62" s="9">
        <v>2.98</v>
      </c>
      <c r="W62" s="9">
        <v>1.1399999999999999</v>
      </c>
      <c r="X62" s="9">
        <v>11</v>
      </c>
      <c r="Y62" s="9">
        <v>1</v>
      </c>
      <c r="Z62" s="9">
        <v>8.2000000000000003E-2</v>
      </c>
      <c r="AA62" s="9">
        <v>6.8</v>
      </c>
      <c r="AB62" s="9">
        <v>10.1</v>
      </c>
      <c r="AC62" s="9">
        <v>0.17</v>
      </c>
      <c r="AD62" s="9">
        <v>33.200000000000003</v>
      </c>
      <c r="AE62" s="10">
        <v>0.01</v>
      </c>
      <c r="AF62" s="10">
        <v>6</v>
      </c>
      <c r="AG62" s="9">
        <v>0.32</v>
      </c>
      <c r="AH62" s="9">
        <v>1.7000000000000001E-2</v>
      </c>
      <c r="AI62" s="9">
        <v>0.08</v>
      </c>
      <c r="AJ62" s="10">
        <v>0.05</v>
      </c>
      <c r="AK62" s="9">
        <v>0.8</v>
      </c>
      <c r="AL62" s="9">
        <v>0.23</v>
      </c>
      <c r="AM62" s="10">
        <v>7.0000000000000007E-2</v>
      </c>
      <c r="AN62" s="9">
        <v>93</v>
      </c>
      <c r="AO62" s="10">
        <v>0.2</v>
      </c>
      <c r="AP62" s="10">
        <v>0.06</v>
      </c>
      <c r="AQ62" s="9">
        <v>1</v>
      </c>
      <c r="AR62" s="9">
        <v>0.43</v>
      </c>
      <c r="AS62" s="11">
        <v>0.05</v>
      </c>
      <c r="AT62" s="9">
        <v>0.01</v>
      </c>
      <c r="AU62" s="9">
        <v>0.13</v>
      </c>
      <c r="AV62" s="9">
        <v>5.2</v>
      </c>
      <c r="AW62" s="9">
        <v>2.5000000000000001E-2</v>
      </c>
      <c r="AX62" s="10">
        <v>1.9</v>
      </c>
      <c r="AY62" s="9">
        <v>0.5</v>
      </c>
      <c r="AZ62" s="9">
        <v>2.81</v>
      </c>
      <c r="BA62" s="9">
        <v>13.9</v>
      </c>
      <c r="BB62" s="9">
        <v>0.13</v>
      </c>
      <c r="BC62" s="10">
        <v>1</v>
      </c>
      <c r="BD62" s="10">
        <v>0.2</v>
      </c>
      <c r="BE62" s="9">
        <v>6.2</v>
      </c>
      <c r="BF62" s="11">
        <v>5</v>
      </c>
      <c r="BG62" s="10">
        <v>1</v>
      </c>
    </row>
    <row r="63" spans="1:59" x14ac:dyDescent="0.25">
      <c r="A63" s="8" t="s">
        <v>119</v>
      </c>
      <c r="B63" s="8"/>
      <c r="C63" s="7" t="s">
        <v>119</v>
      </c>
      <c r="D63" s="16">
        <v>680537.973596</v>
      </c>
      <c r="E63" s="16">
        <v>4120217.9470199998</v>
      </c>
      <c r="F63" t="s">
        <v>58</v>
      </c>
      <c r="G63" s="9">
        <v>5.9</v>
      </c>
      <c r="H63" s="9">
        <v>1807.49</v>
      </c>
      <c r="I63" s="9">
        <v>594.09</v>
      </c>
      <c r="J63" s="9">
        <v>3512.7</v>
      </c>
      <c r="K63" s="9">
        <v>314</v>
      </c>
      <c r="L63" s="9">
        <v>48.7</v>
      </c>
      <c r="M63" s="9">
        <v>123.7</v>
      </c>
      <c r="N63" s="9">
        <v>3490</v>
      </c>
      <c r="O63" s="9">
        <v>6.5</v>
      </c>
      <c r="P63" s="9">
        <v>416.9</v>
      </c>
      <c r="Q63" s="9">
        <v>4.8</v>
      </c>
      <c r="R63" s="9">
        <v>48.5</v>
      </c>
      <c r="S63" s="9">
        <v>4.2</v>
      </c>
      <c r="T63" s="9">
        <v>118.6</v>
      </c>
      <c r="U63" s="9">
        <v>1.18</v>
      </c>
      <c r="V63" s="9">
        <v>15.38</v>
      </c>
      <c r="W63" s="9">
        <v>13.63</v>
      </c>
      <c r="X63" s="9">
        <v>66</v>
      </c>
      <c r="Y63" s="9">
        <v>0.72</v>
      </c>
      <c r="Z63" s="9">
        <v>0.35399999999999998</v>
      </c>
      <c r="AA63" s="9">
        <v>25.7</v>
      </c>
      <c r="AB63" s="9">
        <v>51</v>
      </c>
      <c r="AC63" s="9">
        <v>0.96</v>
      </c>
      <c r="AD63" s="9">
        <v>135</v>
      </c>
      <c r="AE63" s="10">
        <v>0.01</v>
      </c>
      <c r="AF63" s="10">
        <v>52</v>
      </c>
      <c r="AG63" s="9">
        <v>2.5099999999999998</v>
      </c>
      <c r="AH63" s="9">
        <v>1.2729999999999999</v>
      </c>
      <c r="AI63" s="9">
        <v>0.45</v>
      </c>
      <c r="AJ63" s="10">
        <v>0.1</v>
      </c>
      <c r="AK63" s="9">
        <v>5.4</v>
      </c>
      <c r="AL63" s="9">
        <v>0.85</v>
      </c>
      <c r="AM63" s="10">
        <v>0.44</v>
      </c>
      <c r="AN63" s="9">
        <v>970</v>
      </c>
      <c r="AO63" s="10">
        <v>3.4</v>
      </c>
      <c r="AP63" s="10">
        <v>0.08</v>
      </c>
      <c r="AQ63" s="9">
        <v>6.4</v>
      </c>
      <c r="AR63" s="9">
        <v>1.55</v>
      </c>
      <c r="AS63" s="11">
        <v>0.05</v>
      </c>
      <c r="AT63" s="9">
        <v>0.1</v>
      </c>
      <c r="AU63" s="9">
        <v>0.36</v>
      </c>
      <c r="AV63" s="9">
        <v>25.2</v>
      </c>
      <c r="AW63" s="9">
        <v>2.5000000000000001E-2</v>
      </c>
      <c r="AX63" s="10">
        <v>12.1</v>
      </c>
      <c r="AY63" s="9">
        <v>3.1</v>
      </c>
      <c r="AZ63" s="9">
        <v>24.32</v>
      </c>
      <c r="BA63" s="9">
        <v>47.1</v>
      </c>
      <c r="BB63" s="9">
        <v>2.29</v>
      </c>
      <c r="BC63" s="10">
        <v>3</v>
      </c>
      <c r="BD63" s="10">
        <v>1.4</v>
      </c>
      <c r="BE63" s="9">
        <v>57.2</v>
      </c>
      <c r="BF63" s="10">
        <v>12</v>
      </c>
      <c r="BG63" s="10">
        <v>3</v>
      </c>
    </row>
    <row r="64" spans="1:59" x14ac:dyDescent="0.25">
      <c r="A64" s="8" t="s">
        <v>120</v>
      </c>
      <c r="B64" s="8"/>
      <c r="C64" s="7" t="s">
        <v>120</v>
      </c>
      <c r="D64" s="16">
        <v>681203.38178399997</v>
      </c>
      <c r="E64" s="16">
        <v>4119923.6586699998</v>
      </c>
      <c r="F64" t="s">
        <v>58</v>
      </c>
      <c r="G64" s="9">
        <v>0.22</v>
      </c>
      <c r="H64" s="9">
        <v>50.97</v>
      </c>
      <c r="I64" s="9">
        <v>16.34</v>
      </c>
      <c r="J64" s="9">
        <v>30.6</v>
      </c>
      <c r="K64" s="9">
        <v>50</v>
      </c>
      <c r="L64" s="9">
        <v>2.2000000000000002</v>
      </c>
      <c r="M64" s="9">
        <v>1.3</v>
      </c>
      <c r="N64" s="9">
        <v>70</v>
      </c>
      <c r="O64" s="9">
        <v>0.34</v>
      </c>
      <c r="P64" s="9">
        <v>5.9</v>
      </c>
      <c r="Q64" s="9">
        <v>0.3</v>
      </c>
      <c r="R64" s="9">
        <v>2.8</v>
      </c>
      <c r="S64" s="9">
        <v>1</v>
      </c>
      <c r="T64" s="9">
        <v>4.5999999999999996</v>
      </c>
      <c r="U64" s="9">
        <v>0.09</v>
      </c>
      <c r="V64" s="9">
        <v>0.66</v>
      </c>
      <c r="W64" s="9">
        <v>0.26</v>
      </c>
      <c r="X64" s="9">
        <v>8</v>
      </c>
      <c r="Y64" s="9">
        <v>0.05</v>
      </c>
      <c r="Z64" s="9">
        <v>1.6E-2</v>
      </c>
      <c r="AA64" s="9">
        <v>3.3</v>
      </c>
      <c r="AB64" s="9">
        <v>5</v>
      </c>
      <c r="AC64" s="9">
        <v>0.04</v>
      </c>
      <c r="AD64" s="9">
        <v>7.6</v>
      </c>
      <c r="AE64" s="10">
        <v>7.0000000000000001E-3</v>
      </c>
      <c r="AF64" s="10">
        <v>2</v>
      </c>
      <c r="AG64" s="9">
        <v>0.16</v>
      </c>
      <c r="AH64" s="9">
        <v>5.0000000000000001E-3</v>
      </c>
      <c r="AI64" s="9">
        <v>0.03</v>
      </c>
      <c r="AJ64" s="10">
        <v>0.05</v>
      </c>
      <c r="AK64" s="9">
        <v>0.5</v>
      </c>
      <c r="AL64" s="9">
        <v>0.05</v>
      </c>
      <c r="AM64" s="11">
        <v>0.01</v>
      </c>
      <c r="AN64" s="9">
        <v>49</v>
      </c>
      <c r="AO64" s="11">
        <v>0.05</v>
      </c>
      <c r="AP64" s="10">
        <v>0.03</v>
      </c>
      <c r="AQ64" s="9">
        <v>0.6</v>
      </c>
      <c r="AR64" s="9">
        <v>0.27</v>
      </c>
      <c r="AS64" s="11">
        <v>0.05</v>
      </c>
      <c r="AT64" s="9">
        <v>0.01</v>
      </c>
      <c r="AU64" s="9">
        <v>0.11</v>
      </c>
      <c r="AV64" s="9">
        <v>3.7</v>
      </c>
      <c r="AW64" s="9">
        <v>2.5000000000000001E-2</v>
      </c>
      <c r="AX64" s="10">
        <v>0.4</v>
      </c>
      <c r="AY64" s="9">
        <v>0.2</v>
      </c>
      <c r="AZ64" s="9">
        <v>0.89</v>
      </c>
      <c r="BA64" s="9">
        <v>6.6</v>
      </c>
      <c r="BB64" s="9">
        <v>0.03</v>
      </c>
      <c r="BC64" s="10">
        <v>1</v>
      </c>
      <c r="BD64" s="10">
        <v>0.1</v>
      </c>
      <c r="BE64" s="9">
        <v>2.2999999999999998</v>
      </c>
      <c r="BF64" s="11">
        <v>5</v>
      </c>
      <c r="BG64" s="10">
        <v>1</v>
      </c>
    </row>
    <row r="65" spans="1:59" x14ac:dyDescent="0.25">
      <c r="A65" s="8" t="s">
        <v>121</v>
      </c>
      <c r="B65" s="8"/>
      <c r="C65" s="7" t="s">
        <v>121</v>
      </c>
      <c r="D65" s="16">
        <v>681616.12432099995</v>
      </c>
      <c r="E65" s="16">
        <v>4119477.64915</v>
      </c>
      <c r="F65" t="s">
        <v>58</v>
      </c>
      <c r="G65" s="9">
        <v>0.39</v>
      </c>
      <c r="H65" s="9">
        <v>134.80000000000001</v>
      </c>
      <c r="I65" s="9">
        <v>26.14</v>
      </c>
      <c r="J65" s="9">
        <v>54.9</v>
      </c>
      <c r="K65" s="9">
        <v>85</v>
      </c>
      <c r="L65" s="9">
        <v>2.9</v>
      </c>
      <c r="M65" s="9">
        <v>2</v>
      </c>
      <c r="N65" s="9">
        <v>84</v>
      </c>
      <c r="O65" s="9">
        <v>0.41</v>
      </c>
      <c r="P65" s="9">
        <v>8.8000000000000007</v>
      </c>
      <c r="Q65" s="9">
        <v>0.4</v>
      </c>
      <c r="R65" s="9">
        <v>8.1</v>
      </c>
      <c r="S65" s="9">
        <v>0.8</v>
      </c>
      <c r="T65" s="9">
        <v>4.9000000000000004</v>
      </c>
      <c r="U65" s="9">
        <v>0.23</v>
      </c>
      <c r="V65" s="9">
        <v>1.02</v>
      </c>
      <c r="W65" s="9">
        <v>0.45</v>
      </c>
      <c r="X65" s="9">
        <v>10</v>
      </c>
      <c r="Y65" s="9">
        <v>0.08</v>
      </c>
      <c r="Z65" s="9">
        <v>2.7E-2</v>
      </c>
      <c r="AA65" s="9">
        <v>3.5</v>
      </c>
      <c r="AB65" s="9">
        <v>6.3</v>
      </c>
      <c r="AC65" s="9">
        <v>0.05</v>
      </c>
      <c r="AD65" s="9">
        <v>13.8</v>
      </c>
      <c r="AE65" s="10">
        <v>5.0000000000000001E-3</v>
      </c>
      <c r="AF65" s="10">
        <v>2</v>
      </c>
      <c r="AG65" s="9">
        <v>0.18</v>
      </c>
      <c r="AH65" s="9">
        <v>4.0000000000000001E-3</v>
      </c>
      <c r="AI65" s="9">
        <v>0.04</v>
      </c>
      <c r="AJ65" s="10">
        <v>0.05</v>
      </c>
      <c r="AK65" s="9">
        <v>0.5</v>
      </c>
      <c r="AL65" s="9">
        <v>7.0000000000000007E-2</v>
      </c>
      <c r="AM65" s="11">
        <v>0.01</v>
      </c>
      <c r="AN65" s="9">
        <v>80</v>
      </c>
      <c r="AO65" s="10">
        <v>0.2</v>
      </c>
      <c r="AP65" s="11">
        <v>0.01</v>
      </c>
      <c r="AQ65" s="9">
        <v>0.6</v>
      </c>
      <c r="AR65" s="9">
        <v>0.28999999999999998</v>
      </c>
      <c r="AS65" s="11">
        <v>0.05</v>
      </c>
      <c r="AT65" s="9">
        <v>0.01</v>
      </c>
      <c r="AU65" s="9">
        <v>0.13</v>
      </c>
      <c r="AV65" s="9">
        <v>3.8</v>
      </c>
      <c r="AW65" s="9">
        <v>2.5000000000000001E-2</v>
      </c>
      <c r="AX65" s="10">
        <v>1</v>
      </c>
      <c r="AY65" s="9">
        <v>0.2</v>
      </c>
      <c r="AZ65" s="9">
        <v>1.29</v>
      </c>
      <c r="BA65" s="9">
        <v>6.8</v>
      </c>
      <c r="BB65" s="9">
        <v>0.04</v>
      </c>
      <c r="BC65" s="12">
        <v>0.5</v>
      </c>
      <c r="BD65" s="11">
        <v>0.05</v>
      </c>
      <c r="BE65" s="9">
        <v>2.5</v>
      </c>
      <c r="BF65" s="11">
        <v>5</v>
      </c>
      <c r="BG65" s="10">
        <v>1</v>
      </c>
    </row>
    <row r="66" spans="1:59" x14ac:dyDescent="0.25">
      <c r="A66" s="8" t="s">
        <v>122</v>
      </c>
      <c r="B66" s="8"/>
      <c r="C66" s="7" t="s">
        <v>122</v>
      </c>
      <c r="D66" s="16">
        <v>682100.05136599997</v>
      </c>
      <c r="E66" s="16">
        <v>4119031.0892400001</v>
      </c>
      <c r="F66" t="s">
        <v>58</v>
      </c>
      <c r="G66" s="9">
        <v>1.43</v>
      </c>
      <c r="H66" s="9">
        <v>332.09</v>
      </c>
      <c r="I66" s="9">
        <v>112.61</v>
      </c>
      <c r="J66" s="9">
        <v>218.4</v>
      </c>
      <c r="K66" s="9">
        <v>244</v>
      </c>
      <c r="L66" s="9">
        <v>18</v>
      </c>
      <c r="M66" s="9">
        <v>9.8000000000000007</v>
      </c>
      <c r="N66" s="9">
        <v>369</v>
      </c>
      <c r="O66" s="9">
        <v>3.19</v>
      </c>
      <c r="P66" s="9">
        <v>114.5</v>
      </c>
      <c r="Q66" s="9">
        <v>1.2</v>
      </c>
      <c r="R66" s="9">
        <v>14</v>
      </c>
      <c r="S66" s="9">
        <v>1.8</v>
      </c>
      <c r="T66" s="9">
        <v>20.100000000000001</v>
      </c>
      <c r="U66" s="9">
        <v>0.93</v>
      </c>
      <c r="V66" s="9">
        <v>6.45</v>
      </c>
      <c r="W66" s="9">
        <v>1.23</v>
      </c>
      <c r="X66" s="9">
        <v>34</v>
      </c>
      <c r="Y66" s="9">
        <v>0.31</v>
      </c>
      <c r="Z66" s="9">
        <v>7.8E-2</v>
      </c>
      <c r="AA66" s="9">
        <v>7.9</v>
      </c>
      <c r="AB66" s="9">
        <v>25.5</v>
      </c>
      <c r="AC66" s="9">
        <v>0.36</v>
      </c>
      <c r="AD66" s="9">
        <v>53.1</v>
      </c>
      <c r="AE66" s="10">
        <v>1.7000000000000001E-2</v>
      </c>
      <c r="AF66" s="10">
        <v>3</v>
      </c>
      <c r="AG66" s="9">
        <v>0.91</v>
      </c>
      <c r="AH66" s="9">
        <v>8.0000000000000002E-3</v>
      </c>
      <c r="AI66" s="9">
        <v>0.11</v>
      </c>
      <c r="AJ66" s="10">
        <v>0.05</v>
      </c>
      <c r="AK66" s="9">
        <v>2.7</v>
      </c>
      <c r="AL66" s="9">
        <v>0.25</v>
      </c>
      <c r="AM66" s="10">
        <v>0.08</v>
      </c>
      <c r="AN66" s="9">
        <v>275</v>
      </c>
      <c r="AO66" s="10">
        <v>0.8</v>
      </c>
      <c r="AP66" s="10">
        <v>0.05</v>
      </c>
      <c r="AQ66" s="9">
        <v>3.5</v>
      </c>
      <c r="AR66" s="9">
        <v>0.56000000000000005</v>
      </c>
      <c r="AS66" s="11">
        <v>0.05</v>
      </c>
      <c r="AT66" s="9">
        <v>0.04</v>
      </c>
      <c r="AU66" s="9">
        <v>0.22</v>
      </c>
      <c r="AV66" s="9">
        <v>6.9</v>
      </c>
      <c r="AW66" s="9">
        <v>2.5000000000000001E-2</v>
      </c>
      <c r="AX66" s="10">
        <v>2.9</v>
      </c>
      <c r="AY66" s="9">
        <v>1.4</v>
      </c>
      <c r="AZ66" s="9">
        <v>5.33</v>
      </c>
      <c r="BA66" s="9">
        <v>16</v>
      </c>
      <c r="BB66" s="9">
        <v>0.31</v>
      </c>
      <c r="BC66" s="10">
        <v>3</v>
      </c>
      <c r="BD66" s="10">
        <v>0.4</v>
      </c>
      <c r="BE66" s="9">
        <v>15.2</v>
      </c>
      <c r="BF66" s="11">
        <v>5</v>
      </c>
      <c r="BG66" s="10">
        <v>1</v>
      </c>
    </row>
    <row r="67" spans="1:59" x14ac:dyDescent="0.25">
      <c r="A67" s="8" t="s">
        <v>123</v>
      </c>
      <c r="B67" s="8"/>
      <c r="C67" s="7" t="s">
        <v>123</v>
      </c>
      <c r="D67" s="16">
        <v>682401.04038000002</v>
      </c>
      <c r="E67" s="16">
        <v>4118148.6476799999</v>
      </c>
      <c r="F67" t="s">
        <v>58</v>
      </c>
      <c r="G67" s="9">
        <v>0.14000000000000001</v>
      </c>
      <c r="H67" s="9">
        <v>52.97</v>
      </c>
      <c r="I67" s="9">
        <v>9.2799999999999994</v>
      </c>
      <c r="J67" s="9">
        <v>24</v>
      </c>
      <c r="K67" s="9">
        <v>25</v>
      </c>
      <c r="L67" s="9">
        <v>0.9</v>
      </c>
      <c r="M67" s="9">
        <v>0.8</v>
      </c>
      <c r="N67" s="9">
        <v>41</v>
      </c>
      <c r="O67" s="9">
        <v>0.2</v>
      </c>
      <c r="P67" s="9">
        <v>4.7</v>
      </c>
      <c r="Q67" s="9">
        <v>0.1</v>
      </c>
      <c r="R67" s="9">
        <v>1.2</v>
      </c>
      <c r="S67" s="9">
        <v>0.4</v>
      </c>
      <c r="T67" s="9">
        <v>5.2</v>
      </c>
      <c r="U67" s="9">
        <v>0.06</v>
      </c>
      <c r="V67" s="9">
        <v>0.35</v>
      </c>
      <c r="W67" s="9">
        <v>0.13</v>
      </c>
      <c r="X67" s="9">
        <v>4</v>
      </c>
      <c r="Y67" s="9">
        <v>0.08</v>
      </c>
      <c r="Z67" s="9">
        <v>8.0000000000000002E-3</v>
      </c>
      <c r="AA67" s="9">
        <v>1.4</v>
      </c>
      <c r="AB67" s="9">
        <v>3.1</v>
      </c>
      <c r="AC67" s="9">
        <v>0.02</v>
      </c>
      <c r="AD67" s="9">
        <v>5.5</v>
      </c>
      <c r="AE67" s="10">
        <v>2E-3</v>
      </c>
      <c r="AF67" s="10">
        <v>1</v>
      </c>
      <c r="AG67" s="9">
        <v>7.0000000000000007E-2</v>
      </c>
      <c r="AH67" s="9">
        <v>2E-3</v>
      </c>
      <c r="AI67" s="9">
        <v>0.01</v>
      </c>
      <c r="AJ67" s="10">
        <v>0.05</v>
      </c>
      <c r="AK67" s="9">
        <v>0.3</v>
      </c>
      <c r="AL67" s="9">
        <v>0.03</v>
      </c>
      <c r="AM67" s="11">
        <v>0.01</v>
      </c>
      <c r="AN67" s="9">
        <v>28</v>
      </c>
      <c r="AO67" s="11">
        <v>0.05</v>
      </c>
      <c r="AP67" s="11">
        <v>0.01</v>
      </c>
      <c r="AQ67" s="9">
        <v>0.3</v>
      </c>
      <c r="AR67" s="9">
        <v>0.11</v>
      </c>
      <c r="AS67" s="11">
        <v>0.05</v>
      </c>
      <c r="AT67" s="9">
        <v>0.01</v>
      </c>
      <c r="AU67" s="9">
        <v>0.05</v>
      </c>
      <c r="AV67" s="9">
        <v>1.3</v>
      </c>
      <c r="AW67" s="9">
        <v>2.5000000000000001E-2</v>
      </c>
      <c r="AX67" s="10">
        <v>0.3</v>
      </c>
      <c r="AY67" s="9">
        <v>0.2</v>
      </c>
      <c r="AZ67" s="9">
        <v>0.64</v>
      </c>
      <c r="BA67" s="9">
        <v>2.8</v>
      </c>
      <c r="BB67" s="9">
        <v>0.01</v>
      </c>
      <c r="BC67" s="12">
        <v>0.5</v>
      </c>
      <c r="BD67" s="11">
        <v>0.05</v>
      </c>
      <c r="BE67" s="9">
        <v>1</v>
      </c>
      <c r="BF67" s="11">
        <v>5</v>
      </c>
      <c r="BG67" s="10">
        <v>1</v>
      </c>
    </row>
    <row r="68" spans="1:59" x14ac:dyDescent="0.25">
      <c r="A68" s="18" t="s">
        <v>124</v>
      </c>
      <c r="B68" s="18"/>
      <c r="C68" s="7" t="s">
        <v>124</v>
      </c>
      <c r="D68" s="17">
        <v>682448.38372599997</v>
      </c>
      <c r="E68" s="17">
        <v>4117380.5152799999</v>
      </c>
      <c r="F68" t="s">
        <v>58</v>
      </c>
      <c r="G68" s="9">
        <v>6.48</v>
      </c>
      <c r="H68" s="9">
        <v>211.21</v>
      </c>
      <c r="I68" s="9">
        <v>40.44</v>
      </c>
      <c r="J68" s="9">
        <v>88.8</v>
      </c>
      <c r="K68" s="9">
        <v>133</v>
      </c>
      <c r="L68" s="9">
        <v>7.3</v>
      </c>
      <c r="M68" s="9">
        <v>2.2000000000000002</v>
      </c>
      <c r="N68" s="9">
        <v>69</v>
      </c>
      <c r="O68" s="9">
        <v>0.57999999999999996</v>
      </c>
      <c r="P68" s="9">
        <v>10</v>
      </c>
      <c r="Q68" s="9">
        <v>0.52</v>
      </c>
      <c r="R68" s="9">
        <v>7.3</v>
      </c>
      <c r="S68" s="9">
        <v>0.5</v>
      </c>
      <c r="T68" s="9">
        <v>55.5</v>
      </c>
      <c r="U68" s="9">
        <v>0.4</v>
      </c>
      <c r="V68" s="9">
        <v>1.27</v>
      </c>
      <c r="W68" s="9">
        <v>0.48</v>
      </c>
      <c r="X68" s="9">
        <v>14</v>
      </c>
      <c r="Y68" s="9">
        <v>1.06</v>
      </c>
      <c r="Z68" s="9">
        <v>5.5E-2</v>
      </c>
      <c r="AA68" s="9">
        <v>4.3</v>
      </c>
      <c r="AB68" s="9">
        <v>84.8</v>
      </c>
      <c r="AC68" s="9">
        <v>0.09</v>
      </c>
      <c r="AD68" s="9">
        <v>17.2</v>
      </c>
      <c r="AE68" s="10">
        <v>5.0000000000000001E-3</v>
      </c>
      <c r="AF68" s="10">
        <v>28</v>
      </c>
      <c r="AG68" s="9">
        <v>0.22</v>
      </c>
      <c r="AH68" s="9">
        <v>0.01</v>
      </c>
      <c r="AI68" s="9">
        <v>0.05</v>
      </c>
      <c r="AJ68" s="10">
        <v>0.23</v>
      </c>
      <c r="AK68" s="9">
        <v>0.6</v>
      </c>
      <c r="AL68" s="9">
        <v>0.09</v>
      </c>
      <c r="AM68" s="10">
        <v>0.06</v>
      </c>
      <c r="AN68" s="9">
        <v>154</v>
      </c>
      <c r="AO68" s="10">
        <v>0.3</v>
      </c>
      <c r="AP68" s="10">
        <v>0.03</v>
      </c>
      <c r="AQ68" s="9">
        <v>0.8</v>
      </c>
      <c r="AR68" s="9">
        <v>0.38</v>
      </c>
      <c r="AS68" s="11">
        <v>0.05</v>
      </c>
      <c r="AT68" s="9">
        <v>0.01</v>
      </c>
      <c r="AU68" s="9">
        <v>0.21</v>
      </c>
      <c r="AV68" s="9">
        <v>4.8</v>
      </c>
      <c r="AW68" s="9">
        <v>1.1000000000000001</v>
      </c>
      <c r="AX68" s="10">
        <v>2.5000000000000001E-2</v>
      </c>
      <c r="AY68" s="9">
        <v>0.5</v>
      </c>
      <c r="AZ68" s="9">
        <v>1.92</v>
      </c>
      <c r="BA68" s="9">
        <v>8.1</v>
      </c>
      <c r="BB68" s="9">
        <v>0.08</v>
      </c>
      <c r="BC68" s="12">
        <v>0.5</v>
      </c>
      <c r="BD68" s="10">
        <v>0.3</v>
      </c>
      <c r="BE68" s="9">
        <v>3</v>
      </c>
      <c r="BF68" s="11">
        <v>5</v>
      </c>
      <c r="BG68" s="10">
        <v>1</v>
      </c>
    </row>
    <row r="69" spans="1:59" x14ac:dyDescent="0.25">
      <c r="A69" s="8" t="s">
        <v>125</v>
      </c>
      <c r="B69" s="8"/>
      <c r="C69" s="7" t="s">
        <v>125</v>
      </c>
      <c r="D69" s="17">
        <v>681242.41180400003</v>
      </c>
      <c r="E69" s="17">
        <v>4133914.47639</v>
      </c>
      <c r="F69" t="s">
        <v>58</v>
      </c>
      <c r="G69" s="9">
        <v>1.03</v>
      </c>
      <c r="H69" s="9">
        <v>132.66</v>
      </c>
      <c r="I69" s="9">
        <v>72.97</v>
      </c>
      <c r="J69" s="9">
        <v>263.2</v>
      </c>
      <c r="K69" s="9">
        <v>377</v>
      </c>
      <c r="L69" s="9">
        <v>18.600000000000001</v>
      </c>
      <c r="M69" s="9">
        <v>10.6</v>
      </c>
      <c r="N69" s="9">
        <v>364</v>
      </c>
      <c r="O69" s="9">
        <v>2.58</v>
      </c>
      <c r="P69" s="9">
        <v>49</v>
      </c>
      <c r="Q69" s="9">
        <v>0.7</v>
      </c>
      <c r="R69" s="9">
        <v>9.1999999999999993</v>
      </c>
      <c r="S69" s="9">
        <v>3.2</v>
      </c>
      <c r="T69" s="9">
        <v>53.7</v>
      </c>
      <c r="U69" s="9">
        <v>0.49</v>
      </c>
      <c r="V69" s="9">
        <v>3.59</v>
      </c>
      <c r="W69" s="9">
        <v>0.79</v>
      </c>
      <c r="X69" s="9">
        <v>36</v>
      </c>
      <c r="Y69" s="9">
        <v>1.44</v>
      </c>
      <c r="Z69" s="9">
        <v>5.2999999999999999E-2</v>
      </c>
      <c r="AA69" s="9">
        <v>10.5</v>
      </c>
      <c r="AB69" s="9">
        <v>31.3</v>
      </c>
      <c r="AC69" s="9">
        <v>1.06</v>
      </c>
      <c r="AD69" s="9">
        <v>81.5</v>
      </c>
      <c r="AE69" s="10">
        <v>1.2E-2</v>
      </c>
      <c r="AF69" s="10">
        <v>43</v>
      </c>
      <c r="AG69" s="9">
        <v>1.5</v>
      </c>
      <c r="AH69" s="9">
        <v>2.0459999999999998</v>
      </c>
      <c r="AI69" s="9">
        <v>0.38</v>
      </c>
      <c r="AJ69" s="10">
        <v>0.05</v>
      </c>
      <c r="AK69" s="9">
        <v>3.9</v>
      </c>
      <c r="AL69" s="9">
        <v>0.24</v>
      </c>
      <c r="AM69" s="10">
        <v>0.48</v>
      </c>
      <c r="AN69" s="9">
        <v>198</v>
      </c>
      <c r="AO69" s="10">
        <v>0.5</v>
      </c>
      <c r="AP69" s="10">
        <v>0.05</v>
      </c>
      <c r="AQ69" s="9">
        <v>4.3</v>
      </c>
      <c r="AR69" s="9">
        <v>1.1599999999999999</v>
      </c>
      <c r="AS69" s="11">
        <v>0.05</v>
      </c>
      <c r="AT69" s="9">
        <v>0.04</v>
      </c>
      <c r="AU69" s="9">
        <v>0.32</v>
      </c>
      <c r="AV69" s="9">
        <v>20.2</v>
      </c>
      <c r="AW69" s="9">
        <v>2.5000000000000001E-2</v>
      </c>
      <c r="AX69" s="10">
        <v>1.9</v>
      </c>
      <c r="AY69" s="9">
        <v>2.2999999999999998</v>
      </c>
      <c r="AZ69" s="9">
        <v>6.48</v>
      </c>
      <c r="BA69" s="9">
        <v>22.6</v>
      </c>
      <c r="BB69" s="9">
        <v>0.13</v>
      </c>
      <c r="BC69" s="10">
        <v>2</v>
      </c>
      <c r="BD69" s="10">
        <v>0.6</v>
      </c>
      <c r="BE69" s="9">
        <v>17.899999999999999</v>
      </c>
      <c r="BF69" s="10">
        <v>11</v>
      </c>
      <c r="BG69" s="10">
        <v>1</v>
      </c>
    </row>
    <row r="70" spans="1:59" x14ac:dyDescent="0.25">
      <c r="A70" s="19" t="s">
        <v>126</v>
      </c>
      <c r="B70" s="19"/>
      <c r="C70" s="7" t="s">
        <v>126</v>
      </c>
      <c r="D70" s="20">
        <v>681916.79948000005</v>
      </c>
      <c r="E70" s="20">
        <v>4134452.6240400001</v>
      </c>
      <c r="F70" s="21" t="s">
        <v>58</v>
      </c>
      <c r="G70" s="22">
        <v>0.22</v>
      </c>
      <c r="H70" s="22">
        <v>27.94</v>
      </c>
      <c r="I70" s="22">
        <v>9.3699999999999992</v>
      </c>
      <c r="J70" s="22">
        <v>84.4</v>
      </c>
      <c r="K70" s="22">
        <v>26</v>
      </c>
      <c r="L70" s="22">
        <v>9.3000000000000007</v>
      </c>
      <c r="M70" s="22">
        <v>9.1999999999999993</v>
      </c>
      <c r="N70" s="22">
        <v>197</v>
      </c>
      <c r="O70" s="22">
        <v>1.1399999999999999</v>
      </c>
      <c r="P70" s="22">
        <v>5.7</v>
      </c>
      <c r="Q70" s="22">
        <v>0.47</v>
      </c>
      <c r="R70" s="9">
        <v>2.2000000000000002</v>
      </c>
      <c r="S70" s="9">
        <v>2.4</v>
      </c>
      <c r="T70" s="9">
        <v>20.7</v>
      </c>
      <c r="U70" s="9">
        <v>0.16</v>
      </c>
      <c r="V70" s="9">
        <v>0.24</v>
      </c>
      <c r="W70" s="9">
        <v>0.1</v>
      </c>
      <c r="X70" s="9">
        <v>19</v>
      </c>
      <c r="Y70" s="9">
        <v>0.7</v>
      </c>
      <c r="Z70" s="9">
        <v>2.1999999999999999E-2</v>
      </c>
      <c r="AA70" s="9">
        <v>11.1</v>
      </c>
      <c r="AB70" s="9">
        <v>20.3</v>
      </c>
      <c r="AC70" s="9">
        <v>0.17</v>
      </c>
      <c r="AD70" s="9">
        <v>19.399999999999999</v>
      </c>
      <c r="AE70" s="10">
        <v>8.9999999999999993E-3</v>
      </c>
      <c r="AF70" s="10">
        <v>7</v>
      </c>
      <c r="AG70" s="9">
        <v>0.72</v>
      </c>
      <c r="AH70" s="9">
        <v>4.0000000000000001E-3</v>
      </c>
      <c r="AI70" s="9">
        <v>0.19</v>
      </c>
      <c r="AJ70" s="10">
        <v>2.5000000000000001E-2</v>
      </c>
      <c r="AK70" s="9">
        <v>1.9</v>
      </c>
      <c r="AL70" s="9">
        <v>0.05</v>
      </c>
      <c r="AM70" s="11">
        <v>0.01</v>
      </c>
      <c r="AN70" s="9">
        <v>33</v>
      </c>
      <c r="AO70" s="11">
        <v>0.05</v>
      </c>
      <c r="AP70" s="11">
        <v>0.01</v>
      </c>
      <c r="AQ70" s="9">
        <v>2.2000000000000002</v>
      </c>
      <c r="AR70" s="9">
        <v>1</v>
      </c>
      <c r="AS70" s="11">
        <v>0.05</v>
      </c>
      <c r="AT70" s="9">
        <v>0.02</v>
      </c>
      <c r="AU70" s="9">
        <v>0.19</v>
      </c>
      <c r="AV70" s="9">
        <v>12.6</v>
      </c>
      <c r="AW70" s="9">
        <v>0.5</v>
      </c>
      <c r="AX70" s="10">
        <v>2.5000000000000001E-2</v>
      </c>
      <c r="AY70" s="9">
        <v>1.4</v>
      </c>
      <c r="AZ70" s="9">
        <v>3.85</v>
      </c>
      <c r="BA70" s="9">
        <v>22.5</v>
      </c>
      <c r="BB70" s="9">
        <v>0.01</v>
      </c>
      <c r="BC70" s="12">
        <v>0.5</v>
      </c>
      <c r="BD70" s="10">
        <v>0.3</v>
      </c>
      <c r="BE70" s="9">
        <v>5.5</v>
      </c>
      <c r="BF70" s="11">
        <v>5</v>
      </c>
      <c r="BG70" s="10">
        <v>1</v>
      </c>
    </row>
    <row r="71" spans="1:59" x14ac:dyDescent="0.25">
      <c r="A71" s="8" t="s">
        <v>127</v>
      </c>
      <c r="B71" s="8"/>
      <c r="C71" s="7" t="s">
        <v>127</v>
      </c>
      <c r="D71" s="16">
        <v>681185.28959099995</v>
      </c>
      <c r="E71" s="16">
        <v>4134407.0017400002</v>
      </c>
      <c r="F71" t="s">
        <v>58</v>
      </c>
      <c r="G71" s="9">
        <v>1.45</v>
      </c>
      <c r="H71" s="9">
        <v>199.05</v>
      </c>
      <c r="I71" s="9">
        <v>166.8</v>
      </c>
      <c r="J71" s="9">
        <v>314.7</v>
      </c>
      <c r="K71" s="9">
        <v>573</v>
      </c>
      <c r="L71" s="9">
        <v>21.4</v>
      </c>
      <c r="M71" s="9">
        <v>12.7</v>
      </c>
      <c r="N71" s="9">
        <v>491</v>
      </c>
      <c r="O71" s="9">
        <v>3.27</v>
      </c>
      <c r="P71" s="9">
        <v>92.9</v>
      </c>
      <c r="Q71" s="9">
        <v>0.9</v>
      </c>
      <c r="R71" s="9">
        <v>20.5</v>
      </c>
      <c r="S71" s="9">
        <v>3.6</v>
      </c>
      <c r="T71" s="9">
        <v>19.600000000000001</v>
      </c>
      <c r="U71" s="9">
        <v>0.71</v>
      </c>
      <c r="V71" s="9">
        <v>7.36</v>
      </c>
      <c r="W71" s="9">
        <v>1.55</v>
      </c>
      <c r="X71" s="9">
        <v>40</v>
      </c>
      <c r="Y71" s="9">
        <v>0.68</v>
      </c>
      <c r="Z71" s="9">
        <v>4.7E-2</v>
      </c>
      <c r="AA71" s="9">
        <v>16.3</v>
      </c>
      <c r="AB71" s="9">
        <v>34.9</v>
      </c>
      <c r="AC71" s="9">
        <v>0.39</v>
      </c>
      <c r="AD71" s="9">
        <v>186.1</v>
      </c>
      <c r="AE71" s="10">
        <v>1.2999999999999999E-2</v>
      </c>
      <c r="AF71" s="10">
        <v>7</v>
      </c>
      <c r="AG71" s="9">
        <v>1.7</v>
      </c>
      <c r="AH71" s="9">
        <v>2.5000000000000001E-2</v>
      </c>
      <c r="AI71" s="9">
        <v>0.26</v>
      </c>
      <c r="AJ71" s="10">
        <v>0.05</v>
      </c>
      <c r="AK71" s="9">
        <v>4.3</v>
      </c>
      <c r="AL71" s="9">
        <v>0.45</v>
      </c>
      <c r="AM71" s="10">
        <v>7.0000000000000007E-2</v>
      </c>
      <c r="AN71" s="9">
        <v>691</v>
      </c>
      <c r="AO71" s="10">
        <v>1.1000000000000001</v>
      </c>
      <c r="AP71" s="10">
        <v>0.05</v>
      </c>
      <c r="AQ71" s="9">
        <v>4.8</v>
      </c>
      <c r="AR71" s="9">
        <v>1.1599999999999999</v>
      </c>
      <c r="AS71" s="11">
        <v>0.05</v>
      </c>
      <c r="AT71" s="9">
        <v>0.04</v>
      </c>
      <c r="AU71" s="9">
        <v>0.33</v>
      </c>
      <c r="AV71" s="9">
        <v>18.3</v>
      </c>
      <c r="AW71" s="9">
        <v>2.5000000000000001E-2</v>
      </c>
      <c r="AX71" s="10">
        <v>2.4</v>
      </c>
      <c r="AY71" s="9">
        <v>1.6</v>
      </c>
      <c r="AZ71" s="9">
        <v>8</v>
      </c>
      <c r="BA71" s="9">
        <v>34.4</v>
      </c>
      <c r="BB71" s="9">
        <v>0.23</v>
      </c>
      <c r="BC71" s="10">
        <v>2</v>
      </c>
      <c r="BD71" s="10">
        <v>0.7</v>
      </c>
      <c r="BE71" s="9">
        <v>20.8</v>
      </c>
      <c r="BF71" s="11">
        <v>5</v>
      </c>
      <c r="BG71" s="10">
        <v>1</v>
      </c>
    </row>
    <row r="72" spans="1:59" x14ac:dyDescent="0.25">
      <c r="A72" s="8" t="s">
        <v>128</v>
      </c>
      <c r="B72" s="8"/>
      <c r="C72" s="7" t="s">
        <v>128</v>
      </c>
      <c r="D72" s="17">
        <v>688637.39846900001</v>
      </c>
      <c r="E72" s="17">
        <v>4130395.5771599999</v>
      </c>
      <c r="F72" t="s">
        <v>58</v>
      </c>
      <c r="G72" s="9">
        <v>3.4</v>
      </c>
      <c r="H72" s="9">
        <v>763.89</v>
      </c>
      <c r="I72" s="9">
        <v>297.3</v>
      </c>
      <c r="J72" s="9">
        <v>321.10000000000002</v>
      </c>
      <c r="K72" s="9">
        <v>126</v>
      </c>
      <c r="L72" s="9">
        <v>18.100000000000001</v>
      </c>
      <c r="M72" s="9">
        <v>8</v>
      </c>
      <c r="N72" s="9">
        <v>182</v>
      </c>
      <c r="O72" s="9">
        <v>4.59</v>
      </c>
      <c r="P72" s="9">
        <v>275.60000000000002</v>
      </c>
      <c r="Q72" s="9">
        <v>5.3</v>
      </c>
      <c r="R72" s="9">
        <v>10.199999999999999</v>
      </c>
      <c r="S72" s="9">
        <v>5</v>
      </c>
      <c r="T72" s="9">
        <v>93.6</v>
      </c>
      <c r="U72" s="9">
        <v>0.16</v>
      </c>
      <c r="V72" s="9">
        <v>9.6199999999999992</v>
      </c>
      <c r="W72" s="9">
        <v>4.78</v>
      </c>
      <c r="X72" s="9">
        <v>58</v>
      </c>
      <c r="Y72" s="9">
        <v>0.16</v>
      </c>
      <c r="Z72" s="9">
        <v>0.248</v>
      </c>
      <c r="AA72" s="9">
        <v>11.1</v>
      </c>
      <c r="AB72" s="9">
        <v>43.4</v>
      </c>
      <c r="AC72" s="9">
        <v>0.56999999999999995</v>
      </c>
      <c r="AD72" s="9">
        <v>97.7</v>
      </c>
      <c r="AE72" s="10">
        <v>0.01</v>
      </c>
      <c r="AF72" s="10">
        <v>47</v>
      </c>
      <c r="AG72" s="9">
        <v>2.31</v>
      </c>
      <c r="AH72" s="9">
        <v>1.1990000000000001</v>
      </c>
      <c r="AI72" s="9">
        <v>0.62</v>
      </c>
      <c r="AJ72" s="10">
        <v>0.1</v>
      </c>
      <c r="AK72" s="9">
        <v>5.2</v>
      </c>
      <c r="AL72" s="9">
        <v>0.5</v>
      </c>
      <c r="AM72" s="10">
        <v>0.34</v>
      </c>
      <c r="AN72" s="9">
        <v>216</v>
      </c>
      <c r="AO72" s="10">
        <v>1.8</v>
      </c>
      <c r="AP72" s="10">
        <v>7.0000000000000007E-2</v>
      </c>
      <c r="AQ72" s="9">
        <v>5.9</v>
      </c>
      <c r="AR72" s="9">
        <v>1.76</v>
      </c>
      <c r="AS72" s="11">
        <v>0.05</v>
      </c>
      <c r="AT72" s="9">
        <v>0.13</v>
      </c>
      <c r="AU72" s="9">
        <v>0.2</v>
      </c>
      <c r="AV72" s="9">
        <v>32</v>
      </c>
      <c r="AW72" s="9">
        <v>2.5000000000000001E-2</v>
      </c>
      <c r="AX72" s="10">
        <v>5.2</v>
      </c>
      <c r="AY72" s="9">
        <v>5.5</v>
      </c>
      <c r="AZ72" s="9">
        <v>6.3</v>
      </c>
      <c r="BA72" s="9">
        <v>21.3</v>
      </c>
      <c r="BB72" s="9">
        <v>0.66</v>
      </c>
      <c r="BC72" s="10">
        <v>3</v>
      </c>
      <c r="BD72" s="10">
        <v>0.8</v>
      </c>
      <c r="BE72" s="9">
        <v>23.7</v>
      </c>
      <c r="BF72" s="11">
        <v>5</v>
      </c>
      <c r="BG72" s="10">
        <v>1</v>
      </c>
    </row>
    <row r="73" spans="1:59" x14ac:dyDescent="0.25">
      <c r="A73" s="19" t="s">
        <v>129</v>
      </c>
      <c r="B73" s="19"/>
      <c r="C73" s="7" t="s">
        <v>129</v>
      </c>
      <c r="D73" s="20">
        <v>689278.73273000005</v>
      </c>
      <c r="E73" s="20">
        <v>4130284.5672800001</v>
      </c>
      <c r="F73" s="21" t="s">
        <v>58</v>
      </c>
      <c r="G73" s="22">
        <v>0.52</v>
      </c>
      <c r="H73" s="22">
        <v>60.01</v>
      </c>
      <c r="I73" s="22">
        <v>30.26</v>
      </c>
      <c r="J73" s="22">
        <v>61.5</v>
      </c>
      <c r="K73" s="22">
        <v>69</v>
      </c>
      <c r="L73" s="22">
        <v>19.2</v>
      </c>
      <c r="M73" s="22">
        <v>10</v>
      </c>
      <c r="N73" s="22">
        <v>668</v>
      </c>
      <c r="O73" s="22">
        <v>2.25</v>
      </c>
      <c r="P73" s="22">
        <v>16.5</v>
      </c>
      <c r="Q73" s="22">
        <v>0.41</v>
      </c>
      <c r="R73" s="9">
        <v>3.2</v>
      </c>
      <c r="S73" s="9">
        <v>4.3</v>
      </c>
      <c r="T73" s="9">
        <v>25.3</v>
      </c>
      <c r="U73" s="9">
        <v>0.14000000000000001</v>
      </c>
      <c r="V73" s="9">
        <v>0.77</v>
      </c>
      <c r="W73" s="9">
        <v>0.4</v>
      </c>
      <c r="X73" s="9">
        <v>37</v>
      </c>
      <c r="Y73" s="9">
        <v>0.91</v>
      </c>
      <c r="Z73" s="9">
        <v>5.2999999999999999E-2</v>
      </c>
      <c r="AA73" s="9">
        <v>17.5</v>
      </c>
      <c r="AB73" s="9">
        <v>29.2</v>
      </c>
      <c r="AC73" s="9">
        <v>0.24</v>
      </c>
      <c r="AD73" s="9">
        <v>84.3</v>
      </c>
      <c r="AE73" s="10">
        <v>6.0000000000000001E-3</v>
      </c>
      <c r="AF73" s="10">
        <v>5</v>
      </c>
      <c r="AG73" s="9">
        <v>1.4</v>
      </c>
      <c r="AH73" s="9">
        <v>1.4999999999999999E-2</v>
      </c>
      <c r="AI73" s="9">
        <v>0.26</v>
      </c>
      <c r="AJ73" s="10">
        <v>0.12</v>
      </c>
      <c r="AK73" s="9">
        <v>3.6</v>
      </c>
      <c r="AL73" s="9">
        <v>0.1</v>
      </c>
      <c r="AM73" s="10">
        <v>0.02</v>
      </c>
      <c r="AN73" s="9">
        <v>84</v>
      </c>
      <c r="AO73" s="10">
        <v>0.4</v>
      </c>
      <c r="AP73" s="11">
        <v>0.01</v>
      </c>
      <c r="AQ73" s="9">
        <v>4.5</v>
      </c>
      <c r="AR73" s="9">
        <v>1.0900000000000001</v>
      </c>
      <c r="AS73" s="11">
        <v>0.05</v>
      </c>
      <c r="AT73" s="9">
        <v>0.08</v>
      </c>
      <c r="AU73" s="9">
        <v>0.26</v>
      </c>
      <c r="AV73" s="9">
        <v>13.7</v>
      </c>
      <c r="AW73" s="9">
        <v>1</v>
      </c>
      <c r="AX73" s="10">
        <v>2.5000000000000001E-2</v>
      </c>
      <c r="AY73" s="9">
        <v>3</v>
      </c>
      <c r="AZ73" s="9">
        <v>7.15</v>
      </c>
      <c r="BA73" s="9">
        <v>37.299999999999997</v>
      </c>
      <c r="BB73" s="9">
        <v>0.04</v>
      </c>
      <c r="BC73" s="12">
        <v>0.5</v>
      </c>
      <c r="BD73" s="10">
        <v>0.8</v>
      </c>
      <c r="BE73" s="9">
        <v>12.6</v>
      </c>
      <c r="BF73" s="11">
        <v>5</v>
      </c>
      <c r="BG73" s="10">
        <v>1</v>
      </c>
    </row>
    <row r="74" spans="1:59" x14ac:dyDescent="0.25">
      <c r="A74" s="8" t="s">
        <v>130</v>
      </c>
      <c r="B74" s="8"/>
      <c r="C74" s="7" t="s">
        <v>130</v>
      </c>
      <c r="D74" s="17">
        <v>689594.79517599999</v>
      </c>
      <c r="E74" s="17">
        <v>4130325.1978500001</v>
      </c>
      <c r="F74" t="s">
        <v>58</v>
      </c>
      <c r="G74" s="9">
        <v>0.56999999999999995</v>
      </c>
      <c r="H74" s="9">
        <v>59.74</v>
      </c>
      <c r="I74" s="9">
        <v>41.78</v>
      </c>
      <c r="J74" s="9">
        <v>84.2</v>
      </c>
      <c r="K74" s="9">
        <v>99</v>
      </c>
      <c r="L74" s="9">
        <v>21.4</v>
      </c>
      <c r="M74" s="9">
        <v>12.5</v>
      </c>
      <c r="N74" s="9">
        <v>776</v>
      </c>
      <c r="O74" s="9">
        <v>2.5499999999999998</v>
      </c>
      <c r="P74" s="9">
        <v>16.3</v>
      </c>
      <c r="Q74" s="9">
        <v>0.5</v>
      </c>
      <c r="R74" s="9">
        <v>4</v>
      </c>
      <c r="S74" s="9">
        <v>5.0999999999999996</v>
      </c>
      <c r="T74" s="9">
        <v>15.8</v>
      </c>
      <c r="U74" s="9">
        <v>0.19</v>
      </c>
      <c r="V74" s="9">
        <v>1.73</v>
      </c>
      <c r="W74" s="9">
        <v>0.46</v>
      </c>
      <c r="X74" s="9">
        <v>43</v>
      </c>
      <c r="Y74" s="9">
        <v>0.3</v>
      </c>
      <c r="Z74" s="9">
        <v>4.2999999999999997E-2</v>
      </c>
      <c r="AA74" s="9">
        <v>21.3</v>
      </c>
      <c r="AB74" s="9">
        <v>31.5</v>
      </c>
      <c r="AC74" s="9">
        <v>0.3</v>
      </c>
      <c r="AD74" s="9">
        <v>104.9</v>
      </c>
      <c r="AE74" s="10">
        <v>6.0000000000000001E-3</v>
      </c>
      <c r="AF74" s="10">
        <v>5</v>
      </c>
      <c r="AG74" s="9">
        <v>1.83</v>
      </c>
      <c r="AH74" s="9">
        <v>0.14299999999999999</v>
      </c>
      <c r="AI74" s="9">
        <v>0.28999999999999998</v>
      </c>
      <c r="AJ74" s="10">
        <v>0.1</v>
      </c>
      <c r="AK74" s="9">
        <v>3.9</v>
      </c>
      <c r="AL74" s="9">
        <v>0.14000000000000001</v>
      </c>
      <c r="AM74" s="10">
        <v>0.03</v>
      </c>
      <c r="AN74" s="9">
        <v>68</v>
      </c>
      <c r="AO74" s="10">
        <v>0.2</v>
      </c>
      <c r="AP74" s="10">
        <v>0.05</v>
      </c>
      <c r="AQ74" s="9">
        <v>5.0999999999999996</v>
      </c>
      <c r="AR74" s="9">
        <v>1.46</v>
      </c>
      <c r="AS74" s="11">
        <v>0.05</v>
      </c>
      <c r="AT74" s="9">
        <v>0.09</v>
      </c>
      <c r="AU74" s="9">
        <v>0.24</v>
      </c>
      <c r="AV74" s="9">
        <v>18.5</v>
      </c>
      <c r="AW74" s="9">
        <v>2.5000000000000001E-2</v>
      </c>
      <c r="AX74" s="10">
        <v>2.2999999999999998</v>
      </c>
      <c r="AY74" s="9">
        <v>3.5</v>
      </c>
      <c r="AZ74" s="9">
        <v>8.7200000000000006</v>
      </c>
      <c r="BA74" s="9">
        <v>44.9</v>
      </c>
      <c r="BB74" s="9">
        <v>0.05</v>
      </c>
      <c r="BC74" s="12">
        <v>0.5</v>
      </c>
      <c r="BD74" s="10">
        <v>1</v>
      </c>
      <c r="BE74" s="9">
        <v>16.100000000000001</v>
      </c>
      <c r="BF74" s="11">
        <v>5</v>
      </c>
      <c r="BG74" s="10">
        <v>3</v>
      </c>
    </row>
    <row r="75" spans="1:59" x14ac:dyDescent="0.25">
      <c r="A75" s="8" t="s">
        <v>131</v>
      </c>
      <c r="B75" s="8"/>
      <c r="C75" s="7" t="s">
        <v>131</v>
      </c>
      <c r="D75" s="16">
        <v>690367.62614399998</v>
      </c>
      <c r="E75" s="16">
        <v>4131136.4326599999</v>
      </c>
      <c r="F75" t="s">
        <v>58</v>
      </c>
      <c r="G75" s="9">
        <v>1.9</v>
      </c>
      <c r="H75" s="9">
        <v>4225.43</v>
      </c>
      <c r="I75" s="9">
        <v>228.85</v>
      </c>
      <c r="J75" s="9">
        <v>707.9</v>
      </c>
      <c r="K75" s="9">
        <v>798</v>
      </c>
      <c r="L75" s="9">
        <v>17.7</v>
      </c>
      <c r="M75" s="9">
        <v>19.100000000000001</v>
      </c>
      <c r="N75" s="9">
        <v>605</v>
      </c>
      <c r="O75" s="9">
        <v>3.55</v>
      </c>
      <c r="P75" s="9">
        <v>217.8</v>
      </c>
      <c r="Q75" s="9">
        <v>1</v>
      </c>
      <c r="R75" s="9">
        <v>16.3</v>
      </c>
      <c r="S75" s="9">
        <v>2.6</v>
      </c>
      <c r="T75" s="9">
        <v>31.8</v>
      </c>
      <c r="U75" s="9">
        <v>1.21</v>
      </c>
      <c r="V75" s="9">
        <v>12.22</v>
      </c>
      <c r="W75" s="9">
        <v>4.3</v>
      </c>
      <c r="X75" s="9">
        <v>27</v>
      </c>
      <c r="Y75" s="9">
        <v>1.52</v>
      </c>
      <c r="Z75" s="9">
        <v>3.3000000000000002E-2</v>
      </c>
      <c r="AA75" s="9">
        <v>5.3</v>
      </c>
      <c r="AB75" s="9">
        <v>25.5</v>
      </c>
      <c r="AC75" s="9">
        <v>0.21</v>
      </c>
      <c r="AD75" s="9">
        <v>96.7</v>
      </c>
      <c r="AE75" s="10">
        <v>6.0000000000000001E-3</v>
      </c>
      <c r="AF75" s="10">
        <v>10</v>
      </c>
      <c r="AG75" s="9">
        <v>1.32</v>
      </c>
      <c r="AH75" s="9">
        <v>2.4E-2</v>
      </c>
      <c r="AI75" s="9">
        <v>0.22</v>
      </c>
      <c r="AJ75" s="10">
        <v>0.1</v>
      </c>
      <c r="AK75" s="9">
        <v>3.1</v>
      </c>
      <c r="AL75" s="9">
        <v>1.03</v>
      </c>
      <c r="AM75" s="10">
        <v>1.4</v>
      </c>
      <c r="AN75" s="9">
        <v>730</v>
      </c>
      <c r="AO75" s="10">
        <v>2</v>
      </c>
      <c r="AP75" s="10">
        <v>0.06</v>
      </c>
      <c r="AQ75" s="9">
        <v>3.3</v>
      </c>
      <c r="AR75" s="9">
        <v>1.02</v>
      </c>
      <c r="AS75" s="11">
        <v>0.05</v>
      </c>
      <c r="AT75" s="9">
        <v>0.08</v>
      </c>
      <c r="AU75" s="9">
        <v>0.13</v>
      </c>
      <c r="AV75" s="9">
        <v>15</v>
      </c>
      <c r="AW75" s="9">
        <v>2.5000000000000001E-2</v>
      </c>
      <c r="AX75" s="10">
        <v>3.9</v>
      </c>
      <c r="AY75" s="9">
        <v>3.4</v>
      </c>
      <c r="AZ75" s="9">
        <v>4.0599999999999996</v>
      </c>
      <c r="BA75" s="9">
        <v>12.3</v>
      </c>
      <c r="BB75" s="9">
        <v>0.39</v>
      </c>
      <c r="BC75" s="10">
        <v>2</v>
      </c>
      <c r="BD75" s="10">
        <v>0.7</v>
      </c>
      <c r="BE75" s="9">
        <v>12.9</v>
      </c>
      <c r="BF75" s="10">
        <v>12</v>
      </c>
      <c r="BG75" s="10">
        <v>1</v>
      </c>
    </row>
    <row r="76" spans="1:59" x14ac:dyDescent="0.25">
      <c r="A76" s="8" t="s">
        <v>132</v>
      </c>
      <c r="B76" s="8"/>
      <c r="C76" s="7" t="s">
        <v>132</v>
      </c>
      <c r="D76" s="16">
        <v>689560.81603800005</v>
      </c>
      <c r="E76" s="16">
        <v>4130823.05118</v>
      </c>
      <c r="F76" t="s">
        <v>58</v>
      </c>
      <c r="G76" s="9">
        <v>0.74</v>
      </c>
      <c r="H76" s="9">
        <v>61.21</v>
      </c>
      <c r="I76" s="9">
        <v>39.03</v>
      </c>
      <c r="J76" s="9">
        <v>83.1</v>
      </c>
      <c r="K76" s="9">
        <v>105</v>
      </c>
      <c r="L76" s="9">
        <v>17</v>
      </c>
      <c r="M76" s="9">
        <v>8.6</v>
      </c>
      <c r="N76" s="9">
        <v>418</v>
      </c>
      <c r="O76" s="9">
        <v>2.17</v>
      </c>
      <c r="P76" s="9">
        <v>20.2</v>
      </c>
      <c r="Q76" s="9">
        <v>0.4</v>
      </c>
      <c r="R76" s="9">
        <v>3.2</v>
      </c>
      <c r="S76" s="9">
        <v>2.7</v>
      </c>
      <c r="T76" s="9">
        <v>10.1</v>
      </c>
      <c r="U76" s="9">
        <v>0.19</v>
      </c>
      <c r="V76" s="9">
        <v>2.64</v>
      </c>
      <c r="W76" s="9">
        <v>0.49</v>
      </c>
      <c r="X76" s="9">
        <v>30</v>
      </c>
      <c r="Y76" s="9">
        <v>0.19</v>
      </c>
      <c r="Z76" s="9">
        <v>4.3999999999999997E-2</v>
      </c>
      <c r="AA76" s="9">
        <v>11.3</v>
      </c>
      <c r="AB76" s="9">
        <v>26</v>
      </c>
      <c r="AC76" s="9">
        <v>0.12</v>
      </c>
      <c r="AD76" s="9">
        <v>68.2</v>
      </c>
      <c r="AE76" s="10">
        <v>6.0000000000000001E-3</v>
      </c>
      <c r="AF76" s="10">
        <v>2</v>
      </c>
      <c r="AG76" s="9">
        <v>1.03</v>
      </c>
      <c r="AH76" s="9">
        <v>8.0000000000000002E-3</v>
      </c>
      <c r="AI76" s="9">
        <v>0.19</v>
      </c>
      <c r="AJ76" s="10">
        <v>0.2</v>
      </c>
      <c r="AK76" s="9">
        <v>2.6</v>
      </c>
      <c r="AL76" s="9">
        <v>0.13</v>
      </c>
      <c r="AM76" s="11">
        <v>0.01</v>
      </c>
      <c r="AN76" s="9">
        <v>56</v>
      </c>
      <c r="AO76" s="10">
        <v>0.4</v>
      </c>
      <c r="AP76" s="10">
        <v>7.0000000000000007E-2</v>
      </c>
      <c r="AQ76" s="9">
        <v>3</v>
      </c>
      <c r="AR76" s="9">
        <v>1</v>
      </c>
      <c r="AS76" s="11">
        <v>0.05</v>
      </c>
      <c r="AT76" s="9">
        <v>0.04</v>
      </c>
      <c r="AU76" s="9">
        <v>0.26</v>
      </c>
      <c r="AV76" s="9">
        <v>11.6</v>
      </c>
      <c r="AW76" s="9">
        <v>2.5000000000000001E-2</v>
      </c>
      <c r="AX76" s="10">
        <v>1.3</v>
      </c>
      <c r="AY76" s="9">
        <v>1.7</v>
      </c>
      <c r="AZ76" s="9">
        <v>4.68</v>
      </c>
      <c r="BA76" s="9">
        <v>24.7</v>
      </c>
      <c r="BB76" s="9">
        <v>0.05</v>
      </c>
      <c r="BC76" s="12">
        <v>0.5</v>
      </c>
      <c r="BD76" s="10">
        <v>0.5</v>
      </c>
      <c r="BE76" s="9">
        <v>9.3000000000000007</v>
      </c>
      <c r="BF76" s="11">
        <v>5</v>
      </c>
      <c r="BG76" s="10">
        <v>1</v>
      </c>
    </row>
    <row r="77" spans="1:59" x14ac:dyDescent="0.25">
      <c r="A77" s="8" t="s">
        <v>133</v>
      </c>
      <c r="B77" s="8"/>
      <c r="C77" s="7" t="s">
        <v>133</v>
      </c>
      <c r="D77" s="16">
        <v>688952.87261099997</v>
      </c>
      <c r="E77" s="16">
        <v>4130812.4258599998</v>
      </c>
      <c r="F77" t="s">
        <v>58</v>
      </c>
      <c r="G77" s="9">
        <v>0.53</v>
      </c>
      <c r="H77" s="9">
        <v>63.8</v>
      </c>
      <c r="I77" s="9">
        <v>67.31</v>
      </c>
      <c r="J77" s="9">
        <v>123.4</v>
      </c>
      <c r="K77" s="9">
        <v>154</v>
      </c>
      <c r="L77" s="9">
        <v>15.8</v>
      </c>
      <c r="M77" s="9">
        <v>9.4</v>
      </c>
      <c r="N77" s="9">
        <v>563</v>
      </c>
      <c r="O77" s="9">
        <v>1.92</v>
      </c>
      <c r="P77" s="9">
        <v>13.5</v>
      </c>
      <c r="Q77" s="9">
        <v>0.4</v>
      </c>
      <c r="R77" s="9">
        <v>6.9</v>
      </c>
      <c r="S77" s="9">
        <v>3.5</v>
      </c>
      <c r="T77" s="9">
        <v>15.8</v>
      </c>
      <c r="U77" s="9">
        <v>0.31</v>
      </c>
      <c r="V77" s="9">
        <v>2.69</v>
      </c>
      <c r="W77" s="9">
        <v>0.4</v>
      </c>
      <c r="X77" s="9">
        <v>29</v>
      </c>
      <c r="Y77" s="9">
        <v>0.37</v>
      </c>
      <c r="Z77" s="9">
        <v>6.5000000000000002E-2</v>
      </c>
      <c r="AA77" s="9">
        <v>16.3</v>
      </c>
      <c r="AB77" s="9">
        <v>26.1</v>
      </c>
      <c r="AC77" s="9">
        <v>0.18</v>
      </c>
      <c r="AD77" s="9">
        <v>116.2</v>
      </c>
      <c r="AE77" s="10">
        <v>7.0000000000000001E-3</v>
      </c>
      <c r="AF77" s="10">
        <v>6</v>
      </c>
      <c r="AG77" s="9">
        <v>1.1399999999999999</v>
      </c>
      <c r="AH77" s="9">
        <v>1.2E-2</v>
      </c>
      <c r="AI77" s="9">
        <v>0.2</v>
      </c>
      <c r="AJ77" s="10">
        <v>0.2</v>
      </c>
      <c r="AK77" s="9">
        <v>2.7</v>
      </c>
      <c r="AL77" s="9">
        <v>0.11</v>
      </c>
      <c r="AM77" s="11">
        <v>0.01</v>
      </c>
      <c r="AN77" s="9">
        <v>70</v>
      </c>
      <c r="AO77" s="10">
        <v>0.2</v>
      </c>
      <c r="AP77" s="10">
        <v>0.02</v>
      </c>
      <c r="AQ77" s="9">
        <v>3</v>
      </c>
      <c r="AR77" s="9">
        <v>1.0900000000000001</v>
      </c>
      <c r="AS77" s="11">
        <v>0.05</v>
      </c>
      <c r="AT77" s="9">
        <v>0.05</v>
      </c>
      <c r="AU77" s="9">
        <v>0.21</v>
      </c>
      <c r="AV77" s="9">
        <v>13.6</v>
      </c>
      <c r="AW77" s="9">
        <v>2.5000000000000001E-2</v>
      </c>
      <c r="AX77" s="10">
        <v>11</v>
      </c>
      <c r="AY77" s="9">
        <v>1.8</v>
      </c>
      <c r="AZ77" s="9">
        <v>5.71</v>
      </c>
      <c r="BA77" s="9">
        <v>34.5</v>
      </c>
      <c r="BB77" s="9">
        <v>0.03</v>
      </c>
      <c r="BC77" s="12">
        <v>0.5</v>
      </c>
      <c r="BD77" s="10">
        <v>0.6</v>
      </c>
      <c r="BE77" s="9">
        <v>10.199999999999999</v>
      </c>
      <c r="BF77" s="11">
        <v>5</v>
      </c>
      <c r="BG77" s="10">
        <v>1</v>
      </c>
    </row>
    <row r="78" spans="1:59" x14ac:dyDescent="0.25">
      <c r="A78" s="8" t="s">
        <v>134</v>
      </c>
      <c r="B78" s="8"/>
      <c r="C78" s="7" t="s">
        <v>134</v>
      </c>
      <c r="D78" s="16">
        <v>688626.73903299996</v>
      </c>
      <c r="E78" s="16">
        <v>4130928.8602399998</v>
      </c>
      <c r="F78" t="s">
        <v>58</v>
      </c>
      <c r="G78" s="9">
        <v>0.65</v>
      </c>
      <c r="H78" s="9">
        <v>61.42</v>
      </c>
      <c r="I78" s="9">
        <v>32.29</v>
      </c>
      <c r="J78" s="9">
        <v>101.5</v>
      </c>
      <c r="K78" s="9">
        <v>85</v>
      </c>
      <c r="L78" s="9">
        <v>20.5</v>
      </c>
      <c r="M78" s="9">
        <v>12.3</v>
      </c>
      <c r="N78" s="9">
        <v>649</v>
      </c>
      <c r="O78" s="9">
        <v>2.2599999999999998</v>
      </c>
      <c r="P78" s="9">
        <v>10.5</v>
      </c>
      <c r="Q78" s="9">
        <v>0.3</v>
      </c>
      <c r="R78" s="9">
        <v>2.9</v>
      </c>
      <c r="S78" s="9">
        <v>4.3</v>
      </c>
      <c r="T78" s="9">
        <v>26.1</v>
      </c>
      <c r="U78" s="9">
        <v>0.22</v>
      </c>
      <c r="V78" s="9">
        <v>1.35</v>
      </c>
      <c r="W78" s="9">
        <v>0.3</v>
      </c>
      <c r="X78" s="9">
        <v>41</v>
      </c>
      <c r="Y78" s="9">
        <v>1.89</v>
      </c>
      <c r="Z78" s="9">
        <v>3.2000000000000001E-2</v>
      </c>
      <c r="AA78" s="9">
        <v>16.3</v>
      </c>
      <c r="AB78" s="9">
        <v>33.4</v>
      </c>
      <c r="AC78" s="9">
        <v>0.35</v>
      </c>
      <c r="AD78" s="9">
        <v>126.3</v>
      </c>
      <c r="AE78" s="10">
        <v>4.0000000000000001E-3</v>
      </c>
      <c r="AF78" s="10">
        <v>4</v>
      </c>
      <c r="AG78" s="9">
        <v>1.93</v>
      </c>
      <c r="AH78" s="9">
        <v>1.4999999999999999E-2</v>
      </c>
      <c r="AI78" s="9">
        <v>0.22</v>
      </c>
      <c r="AJ78" s="10">
        <v>0.05</v>
      </c>
      <c r="AK78" s="9">
        <v>3.9</v>
      </c>
      <c r="AL78" s="9">
        <v>0.11</v>
      </c>
      <c r="AM78" s="10">
        <v>0.02</v>
      </c>
      <c r="AN78" s="9">
        <v>67</v>
      </c>
      <c r="AO78" s="10">
        <v>0.2</v>
      </c>
      <c r="AP78" s="10">
        <v>0.03</v>
      </c>
      <c r="AQ78" s="9">
        <v>4.9000000000000004</v>
      </c>
      <c r="AR78" s="9">
        <v>1.25</v>
      </c>
      <c r="AS78" s="11">
        <v>0.05</v>
      </c>
      <c r="AT78" s="9">
        <v>0.11</v>
      </c>
      <c r="AU78" s="9">
        <v>0.19</v>
      </c>
      <c r="AV78" s="9">
        <v>16.5</v>
      </c>
      <c r="AW78" s="9">
        <v>2.5000000000000001E-2</v>
      </c>
      <c r="AX78" s="10">
        <v>5.0999999999999996</v>
      </c>
      <c r="AY78" s="9">
        <v>3.6</v>
      </c>
      <c r="AZ78" s="9">
        <v>6.87</v>
      </c>
      <c r="BA78" s="9">
        <v>36.6</v>
      </c>
      <c r="BB78" s="9">
        <v>0.06</v>
      </c>
      <c r="BC78" s="10">
        <v>2</v>
      </c>
      <c r="BD78" s="10">
        <v>0.7</v>
      </c>
      <c r="BE78" s="9">
        <v>15.3</v>
      </c>
      <c r="BF78" s="10">
        <v>13</v>
      </c>
      <c r="BG78" s="10">
        <v>1</v>
      </c>
    </row>
    <row r="79" spans="1:59" x14ac:dyDescent="0.25">
      <c r="A79" s="8" t="s">
        <v>135</v>
      </c>
      <c r="B79" s="8"/>
      <c r="C79" s="7" t="s">
        <v>135</v>
      </c>
      <c r="D79" s="17">
        <v>689377.50567800005</v>
      </c>
      <c r="E79" s="17">
        <v>4131561.1793200001</v>
      </c>
      <c r="F79" t="s">
        <v>58</v>
      </c>
      <c r="G79" s="9">
        <v>0.26</v>
      </c>
      <c r="H79" s="9">
        <v>23.18</v>
      </c>
      <c r="I79" s="9">
        <v>26.77</v>
      </c>
      <c r="J79" s="9">
        <v>40</v>
      </c>
      <c r="K79" s="9">
        <v>61</v>
      </c>
      <c r="L79" s="9">
        <v>22.4</v>
      </c>
      <c r="M79" s="9">
        <v>15</v>
      </c>
      <c r="N79" s="9">
        <v>836</v>
      </c>
      <c r="O79" s="9">
        <v>2.31</v>
      </c>
      <c r="P79" s="9">
        <v>9.6999999999999993</v>
      </c>
      <c r="Q79" s="9">
        <v>0.4</v>
      </c>
      <c r="R79" s="9">
        <v>1.9</v>
      </c>
      <c r="S79" s="9">
        <v>6.4</v>
      </c>
      <c r="T79" s="9">
        <v>17.2</v>
      </c>
      <c r="U79" s="9">
        <v>0.08</v>
      </c>
      <c r="V79" s="9">
        <v>0.8</v>
      </c>
      <c r="W79" s="9">
        <v>0.28999999999999998</v>
      </c>
      <c r="X79" s="9">
        <v>52</v>
      </c>
      <c r="Y79" s="9">
        <v>0.46</v>
      </c>
      <c r="Z79" s="9">
        <v>0.02</v>
      </c>
      <c r="AA79" s="9">
        <v>26</v>
      </c>
      <c r="AB79" s="9">
        <v>37.5</v>
      </c>
      <c r="AC79" s="9">
        <v>0.3</v>
      </c>
      <c r="AD79" s="9">
        <v>144.19999999999999</v>
      </c>
      <c r="AE79" s="10">
        <v>4.0000000000000001E-3</v>
      </c>
      <c r="AF79" s="10">
        <v>2</v>
      </c>
      <c r="AG79" s="9">
        <v>2.34</v>
      </c>
      <c r="AH79" s="9">
        <v>8.9999999999999993E-3</v>
      </c>
      <c r="AI79" s="9">
        <v>0.25</v>
      </c>
      <c r="AJ79" s="10">
        <v>0.05</v>
      </c>
      <c r="AK79" s="9">
        <v>5</v>
      </c>
      <c r="AL79" s="9">
        <v>0.12</v>
      </c>
      <c r="AM79" s="11">
        <v>0.01</v>
      </c>
      <c r="AN79" s="9">
        <v>44</v>
      </c>
      <c r="AO79" s="11">
        <v>0.05</v>
      </c>
      <c r="AP79" s="10">
        <v>0.05</v>
      </c>
      <c r="AQ79" s="9">
        <v>5.9</v>
      </c>
      <c r="AR79" s="9">
        <v>1.43</v>
      </c>
      <c r="AS79" s="11">
        <v>0.05</v>
      </c>
      <c r="AT79" s="9">
        <v>0.09</v>
      </c>
      <c r="AU79" s="9">
        <v>0.14000000000000001</v>
      </c>
      <c r="AV79" s="9">
        <v>18.899999999999999</v>
      </c>
      <c r="AW79" s="9">
        <v>2.5000000000000001E-2</v>
      </c>
      <c r="AX79" s="10">
        <v>1.5</v>
      </c>
      <c r="AY79" s="9">
        <v>4.8</v>
      </c>
      <c r="AZ79" s="9">
        <v>10.33</v>
      </c>
      <c r="BA79" s="9">
        <v>62.5</v>
      </c>
      <c r="BB79" s="9">
        <v>0.03</v>
      </c>
      <c r="BC79" s="12">
        <v>0.5</v>
      </c>
      <c r="BD79" s="10">
        <v>1</v>
      </c>
      <c r="BE79" s="9">
        <v>16.100000000000001</v>
      </c>
      <c r="BF79" s="10">
        <v>11</v>
      </c>
      <c r="BG79" s="10">
        <v>1</v>
      </c>
    </row>
    <row r="80" spans="1:59" x14ac:dyDescent="0.25">
      <c r="A80" s="8" t="s">
        <v>136</v>
      </c>
      <c r="B80" s="8"/>
      <c r="C80" s="7" t="s">
        <v>136</v>
      </c>
      <c r="D80" s="16">
        <v>689116.20392300002</v>
      </c>
      <c r="E80" s="16">
        <v>4131481.1046199999</v>
      </c>
      <c r="F80" t="s">
        <v>58</v>
      </c>
      <c r="G80" s="9">
        <v>0.32</v>
      </c>
      <c r="H80" s="9">
        <v>22.8</v>
      </c>
      <c r="I80" s="9">
        <v>25.91</v>
      </c>
      <c r="J80" s="9">
        <v>57.6</v>
      </c>
      <c r="K80" s="9">
        <v>47</v>
      </c>
      <c r="L80" s="9">
        <v>29.2</v>
      </c>
      <c r="M80" s="9">
        <v>12.7</v>
      </c>
      <c r="N80" s="9">
        <v>653</v>
      </c>
      <c r="O80" s="9">
        <v>2.99</v>
      </c>
      <c r="P80" s="9">
        <v>10.1</v>
      </c>
      <c r="Q80" s="9">
        <v>0.3</v>
      </c>
      <c r="R80" s="9">
        <v>1.2</v>
      </c>
      <c r="S80" s="9">
        <v>6.9</v>
      </c>
      <c r="T80" s="9">
        <v>24.6</v>
      </c>
      <c r="U80" s="9">
        <v>0.13</v>
      </c>
      <c r="V80" s="9">
        <v>0.66</v>
      </c>
      <c r="W80" s="9">
        <v>0.28000000000000003</v>
      </c>
      <c r="X80" s="9">
        <v>64</v>
      </c>
      <c r="Y80" s="9">
        <v>0.86</v>
      </c>
      <c r="Z80" s="9">
        <v>1.7999999999999999E-2</v>
      </c>
      <c r="AA80" s="9">
        <v>24.9</v>
      </c>
      <c r="AB80" s="9">
        <v>52.6</v>
      </c>
      <c r="AC80" s="9">
        <v>0.64</v>
      </c>
      <c r="AD80" s="9">
        <v>185</v>
      </c>
      <c r="AE80" s="10">
        <v>3.0000000000000001E-3</v>
      </c>
      <c r="AF80" s="10">
        <v>4</v>
      </c>
      <c r="AG80" s="9">
        <v>3.62</v>
      </c>
      <c r="AH80" s="9">
        <v>1.2E-2</v>
      </c>
      <c r="AI80" s="9">
        <v>0.37</v>
      </c>
      <c r="AJ80" s="10">
        <v>0.05</v>
      </c>
      <c r="AK80" s="9">
        <v>6.6</v>
      </c>
      <c r="AL80" s="9">
        <v>0.16</v>
      </c>
      <c r="AM80" s="11">
        <v>0.01</v>
      </c>
      <c r="AN80" s="9">
        <v>34</v>
      </c>
      <c r="AO80" s="11">
        <v>0.05</v>
      </c>
      <c r="AP80" s="10">
        <v>7.0000000000000007E-2</v>
      </c>
      <c r="AQ80" s="9">
        <v>9.8000000000000007</v>
      </c>
      <c r="AR80" s="9">
        <v>2.52</v>
      </c>
      <c r="AS80" s="11">
        <v>0.05</v>
      </c>
      <c r="AT80" s="9">
        <v>0.17</v>
      </c>
      <c r="AU80" s="9">
        <v>0.14000000000000001</v>
      </c>
      <c r="AV80" s="9">
        <v>34.200000000000003</v>
      </c>
      <c r="AW80" s="9">
        <v>2.5000000000000001E-2</v>
      </c>
      <c r="AX80" s="10">
        <v>1.8</v>
      </c>
      <c r="AY80" s="9">
        <v>6.2</v>
      </c>
      <c r="AZ80" s="9">
        <v>10.94</v>
      </c>
      <c r="BA80" s="9">
        <v>53.7</v>
      </c>
      <c r="BB80" s="9">
        <v>0.05</v>
      </c>
      <c r="BC80" s="12">
        <v>0.5</v>
      </c>
      <c r="BD80" s="10">
        <v>1.4</v>
      </c>
      <c r="BE80" s="9">
        <v>23.7</v>
      </c>
      <c r="BF80" s="10">
        <v>11</v>
      </c>
      <c r="BG80" s="10">
        <v>3</v>
      </c>
    </row>
    <row r="81" spans="1:59" x14ac:dyDescent="0.25">
      <c r="A81" s="8" t="s">
        <v>137</v>
      </c>
      <c r="B81" s="8"/>
      <c r="C81" s="7" t="s">
        <v>137</v>
      </c>
      <c r="D81" s="16">
        <v>681710.29549000005</v>
      </c>
      <c r="E81" s="16">
        <v>4133945.4746500002</v>
      </c>
      <c r="F81" t="s">
        <v>58</v>
      </c>
      <c r="G81" s="9">
        <v>0.17</v>
      </c>
      <c r="H81" s="9">
        <v>14.44</v>
      </c>
      <c r="I81" s="9">
        <v>7.22</v>
      </c>
      <c r="J81" s="9">
        <v>25.7</v>
      </c>
      <c r="K81" s="9">
        <v>15</v>
      </c>
      <c r="L81" s="9">
        <v>4</v>
      </c>
      <c r="M81" s="9">
        <v>2.2000000000000002</v>
      </c>
      <c r="N81" s="9">
        <v>80</v>
      </c>
      <c r="O81" s="9">
        <v>0.56000000000000005</v>
      </c>
      <c r="P81" s="9">
        <v>3.8</v>
      </c>
      <c r="Q81" s="9">
        <v>0.2</v>
      </c>
      <c r="R81" s="9">
        <v>0.9</v>
      </c>
      <c r="S81" s="9">
        <v>1.5</v>
      </c>
      <c r="T81" s="9">
        <v>6.7</v>
      </c>
      <c r="U81" s="9">
        <v>0.06</v>
      </c>
      <c r="V81" s="9">
        <v>0.28000000000000003</v>
      </c>
      <c r="W81" s="9">
        <v>7.0000000000000007E-2</v>
      </c>
      <c r="X81" s="9">
        <v>11</v>
      </c>
      <c r="Y81" s="9">
        <v>0.27</v>
      </c>
      <c r="Z81" s="9">
        <v>1.7999999999999999E-2</v>
      </c>
      <c r="AA81" s="9">
        <v>6.7</v>
      </c>
      <c r="AB81" s="9">
        <v>11.4</v>
      </c>
      <c r="AC81" s="9">
        <v>0.09</v>
      </c>
      <c r="AD81" s="9">
        <v>12</v>
      </c>
      <c r="AE81" s="10">
        <v>8.0000000000000002E-3</v>
      </c>
      <c r="AF81" s="10">
        <v>4</v>
      </c>
      <c r="AG81" s="9">
        <v>0.38</v>
      </c>
      <c r="AH81" s="9">
        <v>3.0000000000000001E-3</v>
      </c>
      <c r="AI81" s="9">
        <v>0.11</v>
      </c>
      <c r="AJ81" s="10">
        <v>0.05</v>
      </c>
      <c r="AK81" s="9">
        <v>0.9</v>
      </c>
      <c r="AL81" s="9">
        <v>0.04</v>
      </c>
      <c r="AM81" s="11">
        <v>0.01</v>
      </c>
      <c r="AN81" s="9">
        <v>24</v>
      </c>
      <c r="AO81" s="11">
        <v>0.05</v>
      </c>
      <c r="AP81" s="11">
        <v>0.01</v>
      </c>
      <c r="AQ81" s="9">
        <v>1.1000000000000001</v>
      </c>
      <c r="AR81" s="9">
        <v>0.46</v>
      </c>
      <c r="AS81" s="11">
        <v>0.05</v>
      </c>
      <c r="AT81" s="9">
        <v>0.01</v>
      </c>
      <c r="AU81" s="9">
        <v>0.13</v>
      </c>
      <c r="AV81" s="9">
        <v>6.9</v>
      </c>
      <c r="AW81" s="9">
        <v>2.5000000000000001E-2</v>
      </c>
      <c r="AX81" s="10">
        <v>0.5</v>
      </c>
      <c r="AY81" s="9">
        <v>0.8</v>
      </c>
      <c r="AZ81" s="9">
        <v>1.66</v>
      </c>
      <c r="BA81" s="9">
        <v>13.2</v>
      </c>
      <c r="BB81" s="9">
        <v>0.01</v>
      </c>
      <c r="BC81" s="12">
        <v>0.5</v>
      </c>
      <c r="BD81" s="10">
        <v>0.2</v>
      </c>
      <c r="BE81" s="9">
        <v>3.2</v>
      </c>
      <c r="BF81" s="11">
        <v>5</v>
      </c>
      <c r="BG81" s="10">
        <v>1</v>
      </c>
    </row>
    <row r="82" spans="1:59" x14ac:dyDescent="0.25">
      <c r="A82" s="8" t="s">
        <v>138</v>
      </c>
      <c r="B82" s="8"/>
      <c r="C82" s="7" t="s">
        <v>138</v>
      </c>
      <c r="D82" s="16">
        <v>685636.60852600005</v>
      </c>
      <c r="E82" s="16">
        <v>4127650.9803999998</v>
      </c>
      <c r="F82" t="s">
        <v>58</v>
      </c>
      <c r="G82" s="9">
        <v>0.36</v>
      </c>
      <c r="H82" s="9">
        <v>36.78</v>
      </c>
      <c r="I82" s="9">
        <v>30.86</v>
      </c>
      <c r="J82" s="9">
        <v>49.5</v>
      </c>
      <c r="K82" s="9">
        <v>98</v>
      </c>
      <c r="L82" s="9">
        <v>14.4</v>
      </c>
      <c r="M82" s="9">
        <v>5.5</v>
      </c>
      <c r="N82" s="9">
        <v>236</v>
      </c>
      <c r="O82" s="9">
        <v>1.65</v>
      </c>
      <c r="P82" s="9">
        <v>8.8000000000000007</v>
      </c>
      <c r="Q82" s="9">
        <v>0.4</v>
      </c>
      <c r="R82" s="9">
        <v>6.6</v>
      </c>
      <c r="S82" s="9">
        <v>2.6</v>
      </c>
      <c r="T82" s="9">
        <v>73.5</v>
      </c>
      <c r="U82" s="9">
        <v>0.18</v>
      </c>
      <c r="V82" s="9">
        <v>0.72</v>
      </c>
      <c r="W82" s="9">
        <v>0.24</v>
      </c>
      <c r="X82" s="9">
        <v>33</v>
      </c>
      <c r="Y82" s="9">
        <v>5.97</v>
      </c>
      <c r="Z82" s="9">
        <v>5.1999999999999998E-2</v>
      </c>
      <c r="AA82" s="9">
        <v>11.3</v>
      </c>
      <c r="AB82" s="9">
        <v>27.3</v>
      </c>
      <c r="AC82" s="9">
        <v>0.5</v>
      </c>
      <c r="AD82" s="9">
        <v>70.5</v>
      </c>
      <c r="AE82" s="10">
        <v>4.0000000000000001E-3</v>
      </c>
      <c r="AF82" s="10">
        <v>8</v>
      </c>
      <c r="AG82" s="9">
        <v>1.6</v>
      </c>
      <c r="AH82" s="9">
        <v>1.7999999999999999E-2</v>
      </c>
      <c r="AI82" s="9">
        <v>0.28999999999999998</v>
      </c>
      <c r="AJ82" s="10">
        <v>0.05</v>
      </c>
      <c r="AK82" s="9">
        <v>3.1</v>
      </c>
      <c r="AL82" s="9">
        <v>0.09</v>
      </c>
      <c r="AM82" s="11">
        <v>0.01</v>
      </c>
      <c r="AN82" s="9">
        <v>139</v>
      </c>
      <c r="AO82" s="11">
        <v>0.05</v>
      </c>
      <c r="AP82" s="11">
        <v>0.01</v>
      </c>
      <c r="AQ82" s="9">
        <v>3.9</v>
      </c>
      <c r="AR82" s="9">
        <v>1.1599999999999999</v>
      </c>
      <c r="AS82" s="11">
        <v>0.05</v>
      </c>
      <c r="AT82" s="9">
        <v>0.06</v>
      </c>
      <c r="AU82" s="9">
        <v>0.24</v>
      </c>
      <c r="AV82" s="9">
        <v>17.8</v>
      </c>
      <c r="AW82" s="9">
        <v>2.5000000000000001E-2</v>
      </c>
      <c r="AX82" s="10">
        <v>2.2999999999999998</v>
      </c>
      <c r="AY82" s="9">
        <v>2.2999999999999998</v>
      </c>
      <c r="AZ82" s="9">
        <v>6.29</v>
      </c>
      <c r="BA82" s="9">
        <v>23.3</v>
      </c>
      <c r="BB82" s="9">
        <v>0.04</v>
      </c>
      <c r="BC82" s="12">
        <v>0.5</v>
      </c>
      <c r="BD82" s="10">
        <v>0.7</v>
      </c>
      <c r="BE82" s="9">
        <v>11</v>
      </c>
      <c r="BF82" s="11">
        <v>5</v>
      </c>
      <c r="BG82" s="10">
        <v>3</v>
      </c>
    </row>
    <row r="83" spans="1:59" x14ac:dyDescent="0.25">
      <c r="A83" s="18" t="s">
        <v>139</v>
      </c>
      <c r="B83" s="18"/>
      <c r="C83" s="7" t="s">
        <v>139</v>
      </c>
      <c r="D83" s="16">
        <v>682152.79291700001</v>
      </c>
      <c r="E83" s="16">
        <v>4121018.8611400002</v>
      </c>
      <c r="F83" t="s">
        <v>58</v>
      </c>
      <c r="G83" s="9">
        <v>63.1</v>
      </c>
      <c r="H83" s="9">
        <v>10000</v>
      </c>
      <c r="I83" s="9">
        <v>1556.1</v>
      </c>
      <c r="J83" s="9">
        <v>3349.3</v>
      </c>
      <c r="K83" s="9">
        <v>17656</v>
      </c>
      <c r="L83" s="9">
        <v>21.3</v>
      </c>
      <c r="M83" s="9">
        <v>41</v>
      </c>
      <c r="N83" s="9">
        <v>217</v>
      </c>
      <c r="O83" s="9">
        <v>10</v>
      </c>
      <c r="P83" s="9">
        <v>475.6</v>
      </c>
      <c r="Q83" s="9">
        <v>44.35</v>
      </c>
      <c r="R83" s="9">
        <v>1918.8</v>
      </c>
      <c r="S83" s="9">
        <v>10</v>
      </c>
      <c r="T83" s="9">
        <v>562.1</v>
      </c>
      <c r="U83" s="9">
        <v>25.67</v>
      </c>
      <c r="V83" s="9">
        <v>94.92</v>
      </c>
      <c r="W83" s="9">
        <v>26.19</v>
      </c>
      <c r="X83" s="9">
        <v>80</v>
      </c>
      <c r="Y83" s="10">
        <v>14.42</v>
      </c>
      <c r="Z83" s="9">
        <v>5</v>
      </c>
      <c r="AA83" s="9">
        <v>84.2</v>
      </c>
      <c r="AB83" s="9">
        <v>106.7</v>
      </c>
      <c r="AC83" s="10">
        <v>0.2</v>
      </c>
      <c r="AD83" s="9">
        <v>65.099999999999994</v>
      </c>
      <c r="AE83" s="10">
        <v>4.5999999999999999E-2</v>
      </c>
      <c r="AF83" s="10">
        <v>10</v>
      </c>
      <c r="AG83" s="9">
        <v>0.94</v>
      </c>
      <c r="AH83" s="9">
        <v>0.11600000000000001</v>
      </c>
      <c r="AI83" s="9">
        <v>0.26</v>
      </c>
      <c r="AJ83" s="10">
        <v>0.71</v>
      </c>
      <c r="AK83" s="9">
        <v>5.8</v>
      </c>
      <c r="AL83" s="9">
        <v>3.19</v>
      </c>
      <c r="AM83" s="10">
        <v>3.27</v>
      </c>
      <c r="AN83" s="9">
        <v>18557</v>
      </c>
      <c r="AO83" s="10">
        <v>25.6</v>
      </c>
      <c r="AP83" s="10">
        <v>1.1399999999999999</v>
      </c>
      <c r="AQ83" s="9">
        <v>4.0999999999999996</v>
      </c>
      <c r="AR83" s="9">
        <v>0.88</v>
      </c>
      <c r="AS83" s="10">
        <v>0.7</v>
      </c>
      <c r="AT83" s="9">
        <v>0.25</v>
      </c>
      <c r="AU83" s="9">
        <v>0.69</v>
      </c>
      <c r="AV83" s="9">
        <v>12.3</v>
      </c>
      <c r="AW83" s="9">
        <v>100</v>
      </c>
      <c r="AX83" s="10">
        <v>2.5000000000000001E-2</v>
      </c>
      <c r="AY83" s="9">
        <v>13.1</v>
      </c>
      <c r="AZ83" s="9">
        <v>73.92</v>
      </c>
      <c r="BA83" s="9">
        <v>148.5</v>
      </c>
      <c r="BB83" s="9">
        <v>11.95</v>
      </c>
      <c r="BC83" s="10">
        <v>110</v>
      </c>
      <c r="BD83" s="10">
        <v>1.2</v>
      </c>
      <c r="BE83" s="9">
        <v>7.9</v>
      </c>
      <c r="BF83" s="11">
        <v>5</v>
      </c>
      <c r="BG83" s="10">
        <v>5</v>
      </c>
    </row>
    <row r="84" spans="1:59" x14ac:dyDescent="0.25">
      <c r="A84" s="8" t="s">
        <v>140</v>
      </c>
      <c r="B84" s="8"/>
      <c r="C84" s="7" t="s">
        <v>140</v>
      </c>
      <c r="D84" s="16">
        <v>682746.41909400001</v>
      </c>
      <c r="E84" s="16">
        <v>4121727.1182400002</v>
      </c>
      <c r="F84" t="s">
        <v>58</v>
      </c>
      <c r="G84" s="9">
        <v>2.3199999999999998</v>
      </c>
      <c r="H84" s="9">
        <v>709.88</v>
      </c>
      <c r="I84" s="9">
        <v>683.57</v>
      </c>
      <c r="J84" s="9">
        <v>1345.8</v>
      </c>
      <c r="K84" s="9">
        <v>2597</v>
      </c>
      <c r="L84" s="9">
        <v>6</v>
      </c>
      <c r="M84" s="9">
        <v>18.100000000000001</v>
      </c>
      <c r="N84" s="9">
        <v>90</v>
      </c>
      <c r="O84" s="9">
        <v>5.03</v>
      </c>
      <c r="P84" s="9">
        <v>294.2</v>
      </c>
      <c r="Q84" s="9">
        <v>2.2000000000000002</v>
      </c>
      <c r="R84" s="9">
        <v>85.6</v>
      </c>
      <c r="S84" s="9">
        <v>2</v>
      </c>
      <c r="T84" s="9">
        <v>9.6</v>
      </c>
      <c r="U84" s="9">
        <v>3.6</v>
      </c>
      <c r="V84" s="9">
        <v>48.15</v>
      </c>
      <c r="W84" s="9">
        <v>6.32</v>
      </c>
      <c r="X84" s="9">
        <v>20</v>
      </c>
      <c r="Y84" s="9">
        <v>0.17</v>
      </c>
      <c r="Z84" s="9">
        <v>0.14099999999999999</v>
      </c>
      <c r="AA84" s="9">
        <v>4.5999999999999996</v>
      </c>
      <c r="AB84" s="9">
        <v>14.5</v>
      </c>
      <c r="AC84" s="9">
        <v>0.06</v>
      </c>
      <c r="AD84" s="9">
        <v>70.599999999999994</v>
      </c>
      <c r="AE84" s="10">
        <v>5.0000000000000001E-3</v>
      </c>
      <c r="AF84" s="10">
        <v>2</v>
      </c>
      <c r="AG84" s="9">
        <v>0.63</v>
      </c>
      <c r="AH84" s="9">
        <v>8.9999999999999993E-3</v>
      </c>
      <c r="AI84" s="9">
        <v>7.0000000000000007E-2</v>
      </c>
      <c r="AJ84" s="10">
        <v>0.1</v>
      </c>
      <c r="AK84" s="9">
        <v>1.8</v>
      </c>
      <c r="AL84" s="9">
        <v>2.39</v>
      </c>
      <c r="AM84" s="10">
        <v>0.17</v>
      </c>
      <c r="AN84" s="9">
        <v>1103</v>
      </c>
      <c r="AO84" s="10">
        <v>2.4</v>
      </c>
      <c r="AP84" s="10">
        <v>0.12</v>
      </c>
      <c r="AQ84" s="9">
        <v>2</v>
      </c>
      <c r="AR84" s="9">
        <v>0.69</v>
      </c>
      <c r="AS84" s="11">
        <v>0.05</v>
      </c>
      <c r="AT84" s="9">
        <v>0.02</v>
      </c>
      <c r="AU84" s="9">
        <v>0.09</v>
      </c>
      <c r="AV84" s="9">
        <v>7.7</v>
      </c>
      <c r="AW84" s="9">
        <v>2.5000000000000001E-2</v>
      </c>
      <c r="AX84" s="10">
        <v>19.3</v>
      </c>
      <c r="AY84" s="9">
        <v>1.4</v>
      </c>
      <c r="AZ84" s="9">
        <v>2.69</v>
      </c>
      <c r="BA84" s="9">
        <v>7.7</v>
      </c>
      <c r="BB84" s="9">
        <v>0.78</v>
      </c>
      <c r="BC84" s="10">
        <v>4</v>
      </c>
      <c r="BD84" s="10">
        <v>0.2</v>
      </c>
      <c r="BE84" s="9">
        <v>1.5</v>
      </c>
      <c r="BF84" s="10">
        <v>11</v>
      </c>
      <c r="BG84" s="10">
        <v>3</v>
      </c>
    </row>
    <row r="85" spans="1:59" x14ac:dyDescent="0.25">
      <c r="A85" s="18" t="s">
        <v>141</v>
      </c>
      <c r="B85" s="18"/>
      <c r="C85" s="7" t="s">
        <v>141</v>
      </c>
      <c r="D85" s="16">
        <v>681988.37226600002</v>
      </c>
      <c r="E85" s="16">
        <v>4121338.6710700002</v>
      </c>
      <c r="F85" t="s">
        <v>58</v>
      </c>
      <c r="G85" s="9">
        <v>79.59</v>
      </c>
      <c r="H85" s="9">
        <v>10000</v>
      </c>
      <c r="I85" s="9">
        <v>1257.1199999999999</v>
      </c>
      <c r="J85" s="9">
        <v>4280.7</v>
      </c>
      <c r="K85" s="9">
        <v>10383</v>
      </c>
      <c r="L85" s="9">
        <v>39.700000000000003</v>
      </c>
      <c r="M85" s="9">
        <v>39.700000000000003</v>
      </c>
      <c r="N85" s="9">
        <v>450</v>
      </c>
      <c r="O85" s="9">
        <v>9.31</v>
      </c>
      <c r="P85" s="9">
        <v>366.1</v>
      </c>
      <c r="Q85" s="9">
        <v>41.44</v>
      </c>
      <c r="R85" s="9">
        <v>1743.2</v>
      </c>
      <c r="S85" s="9">
        <v>6.1</v>
      </c>
      <c r="T85" s="9">
        <v>238</v>
      </c>
      <c r="U85" s="9">
        <v>16.52</v>
      </c>
      <c r="V85" s="9">
        <v>82.59</v>
      </c>
      <c r="W85" s="9">
        <v>19.87</v>
      </c>
      <c r="X85" s="9">
        <v>95</v>
      </c>
      <c r="Y85" s="10">
        <v>5.92</v>
      </c>
      <c r="Z85" s="9">
        <v>3.03</v>
      </c>
      <c r="AA85" s="9">
        <v>39</v>
      </c>
      <c r="AB85" s="9">
        <v>169.9</v>
      </c>
      <c r="AC85" s="10">
        <v>0.28000000000000003</v>
      </c>
      <c r="AD85" s="9">
        <v>243.5</v>
      </c>
      <c r="AE85" s="10">
        <v>3.3000000000000002E-2</v>
      </c>
      <c r="AF85" s="10">
        <v>13</v>
      </c>
      <c r="AG85" s="9">
        <v>1.65</v>
      </c>
      <c r="AH85" s="9">
        <v>0.105</v>
      </c>
      <c r="AI85" s="9">
        <v>0.47</v>
      </c>
      <c r="AJ85" s="10">
        <v>1.21</v>
      </c>
      <c r="AK85" s="9">
        <v>6.2</v>
      </c>
      <c r="AL85" s="9">
        <v>2.66</v>
      </c>
      <c r="AM85" s="10">
        <v>2.89</v>
      </c>
      <c r="AN85" s="9">
        <v>11785</v>
      </c>
      <c r="AO85" s="10">
        <v>18.7</v>
      </c>
      <c r="AP85" s="10">
        <v>0.95</v>
      </c>
      <c r="AQ85" s="9">
        <v>5.3</v>
      </c>
      <c r="AR85" s="9">
        <v>1.87</v>
      </c>
      <c r="AS85" s="10">
        <v>0.3</v>
      </c>
      <c r="AT85" s="9">
        <v>0.04</v>
      </c>
      <c r="AU85" s="9">
        <v>0.47</v>
      </c>
      <c r="AV85" s="9">
        <v>20.6</v>
      </c>
      <c r="AW85" s="9">
        <v>95.4</v>
      </c>
      <c r="AX85" s="10">
        <v>2.5000000000000001E-2</v>
      </c>
      <c r="AY85" s="9">
        <v>7.4</v>
      </c>
      <c r="AZ85" s="9">
        <v>43.76</v>
      </c>
      <c r="BA85" s="9">
        <v>60.3</v>
      </c>
      <c r="BB85" s="9">
        <v>7.81</v>
      </c>
      <c r="BC85" s="10">
        <v>162</v>
      </c>
      <c r="BD85" s="10">
        <v>1.3</v>
      </c>
      <c r="BE85" s="9">
        <v>21.7</v>
      </c>
      <c r="BF85" s="11">
        <v>5</v>
      </c>
      <c r="BG85" s="10">
        <v>4</v>
      </c>
    </row>
    <row r="86" spans="1:59" x14ac:dyDescent="0.25">
      <c r="A86" s="8" t="s">
        <v>142</v>
      </c>
      <c r="B86" s="8"/>
      <c r="C86" s="7" t="s">
        <v>142</v>
      </c>
      <c r="D86" s="16">
        <v>682705.36552300001</v>
      </c>
      <c r="E86" s="16">
        <v>4122120.8671900001</v>
      </c>
      <c r="F86" t="s">
        <v>58</v>
      </c>
      <c r="G86" s="9">
        <v>1.61</v>
      </c>
      <c r="H86" s="9">
        <v>254.76</v>
      </c>
      <c r="I86" s="9">
        <v>206.41</v>
      </c>
      <c r="J86" s="9">
        <v>447</v>
      </c>
      <c r="K86" s="9">
        <v>725</v>
      </c>
      <c r="L86" s="9">
        <v>3.4</v>
      </c>
      <c r="M86" s="9">
        <v>9.6</v>
      </c>
      <c r="N86" s="9">
        <v>42</v>
      </c>
      <c r="O86" s="9">
        <v>2.14</v>
      </c>
      <c r="P86" s="9">
        <v>123.3</v>
      </c>
      <c r="Q86" s="9">
        <v>1.1000000000000001</v>
      </c>
      <c r="R86" s="9">
        <v>35.799999999999997</v>
      </c>
      <c r="S86" s="9">
        <v>1.9</v>
      </c>
      <c r="T86" s="9">
        <v>6.5</v>
      </c>
      <c r="U86" s="9">
        <v>1.0900000000000001</v>
      </c>
      <c r="V86" s="9">
        <v>16.52</v>
      </c>
      <c r="W86" s="9">
        <v>2.13</v>
      </c>
      <c r="X86" s="9">
        <v>16</v>
      </c>
      <c r="Y86" s="9">
        <v>0.09</v>
      </c>
      <c r="Z86" s="9">
        <v>0.10199999999999999</v>
      </c>
      <c r="AA86" s="9">
        <v>4</v>
      </c>
      <c r="AB86" s="9">
        <v>10.3</v>
      </c>
      <c r="AC86" s="9">
        <v>0.06</v>
      </c>
      <c r="AD86" s="9">
        <v>69.099999999999994</v>
      </c>
      <c r="AE86" s="10">
        <v>3.0000000000000001E-3</v>
      </c>
      <c r="AF86" s="10">
        <v>2</v>
      </c>
      <c r="AG86" s="9">
        <v>0.55000000000000004</v>
      </c>
      <c r="AH86" s="9">
        <v>5.0000000000000001E-3</v>
      </c>
      <c r="AI86" s="9">
        <v>0.06</v>
      </c>
      <c r="AJ86" s="10">
        <v>0.05</v>
      </c>
      <c r="AK86" s="9">
        <v>1.7</v>
      </c>
      <c r="AL86" s="9">
        <v>0.77</v>
      </c>
      <c r="AM86" s="10">
        <v>0.05</v>
      </c>
      <c r="AN86" s="9">
        <v>844</v>
      </c>
      <c r="AO86" s="10">
        <v>1.2</v>
      </c>
      <c r="AP86" s="10">
        <v>0.04</v>
      </c>
      <c r="AQ86" s="9">
        <v>1.5</v>
      </c>
      <c r="AR86" s="9">
        <v>0.54</v>
      </c>
      <c r="AS86" s="11">
        <v>0.05</v>
      </c>
      <c r="AT86" s="9">
        <v>0.01</v>
      </c>
      <c r="AU86" s="9">
        <v>7.0000000000000007E-2</v>
      </c>
      <c r="AV86" s="9">
        <v>0.05</v>
      </c>
      <c r="AW86" s="9">
        <v>2.5000000000000001E-2</v>
      </c>
      <c r="AX86" s="10">
        <v>5.4</v>
      </c>
      <c r="AY86" s="9">
        <v>0.5</v>
      </c>
      <c r="AZ86" s="9">
        <v>1.57</v>
      </c>
      <c r="BA86" s="9">
        <v>6</v>
      </c>
      <c r="BB86" s="9">
        <v>0.28999999999999998</v>
      </c>
      <c r="BC86" s="10">
        <v>1</v>
      </c>
      <c r="BD86" s="10">
        <v>0.2</v>
      </c>
      <c r="BE86" s="9">
        <v>1.3</v>
      </c>
      <c r="BF86" s="11">
        <v>5</v>
      </c>
      <c r="BG86" s="10">
        <v>3</v>
      </c>
    </row>
    <row r="87" spans="1:59" x14ac:dyDescent="0.25">
      <c r="A87" s="8" t="s">
        <v>143</v>
      </c>
      <c r="B87" s="8"/>
      <c r="C87" s="7" t="s">
        <v>143</v>
      </c>
      <c r="D87" s="16">
        <v>682584.41833799996</v>
      </c>
      <c r="E87" s="16">
        <v>4122535.4154500002</v>
      </c>
      <c r="F87" t="s">
        <v>58</v>
      </c>
      <c r="G87" s="9">
        <v>41.88</v>
      </c>
      <c r="H87" s="9">
        <v>808.07</v>
      </c>
      <c r="I87" s="9">
        <v>195.49</v>
      </c>
      <c r="J87" s="9">
        <v>1409.6</v>
      </c>
      <c r="K87" s="9">
        <v>435</v>
      </c>
      <c r="L87" s="9">
        <v>13.8</v>
      </c>
      <c r="M87" s="9">
        <v>29.1</v>
      </c>
      <c r="N87" s="9">
        <v>145</v>
      </c>
      <c r="O87" s="9">
        <v>3.76</v>
      </c>
      <c r="P87" s="9">
        <v>56.5</v>
      </c>
      <c r="Q87" s="9">
        <v>2.4</v>
      </c>
      <c r="R87" s="9">
        <v>22</v>
      </c>
      <c r="S87" s="9">
        <v>2.8</v>
      </c>
      <c r="T87" s="9">
        <v>68.3</v>
      </c>
      <c r="U87" s="9">
        <v>1.76</v>
      </c>
      <c r="V87" s="9">
        <v>28.46</v>
      </c>
      <c r="W87" s="9">
        <v>2.0099999999999998</v>
      </c>
      <c r="X87" s="9">
        <v>28</v>
      </c>
      <c r="Y87" s="10">
        <v>2.39</v>
      </c>
      <c r="Z87" s="9">
        <v>0.153</v>
      </c>
      <c r="AA87" s="9">
        <v>9.6</v>
      </c>
      <c r="AB87" s="9">
        <v>39.200000000000003</v>
      </c>
      <c r="AC87" s="10">
        <v>0.32</v>
      </c>
      <c r="AD87" s="9">
        <v>102.3</v>
      </c>
      <c r="AE87" s="10">
        <v>1.2E-2</v>
      </c>
      <c r="AF87" s="10">
        <v>15</v>
      </c>
      <c r="AG87" s="9">
        <v>1.1399999999999999</v>
      </c>
      <c r="AH87" s="9">
        <v>0.36399999999999999</v>
      </c>
      <c r="AI87" s="9">
        <v>0.18</v>
      </c>
      <c r="AJ87" s="10">
        <v>0.5</v>
      </c>
      <c r="AK87" s="9">
        <v>3.2</v>
      </c>
      <c r="AL87" s="9">
        <v>0.3</v>
      </c>
      <c r="AM87" s="10">
        <v>1</v>
      </c>
      <c r="AN87" s="9">
        <v>526</v>
      </c>
      <c r="AO87" s="10">
        <v>1.2</v>
      </c>
      <c r="AP87" s="10">
        <v>0.04</v>
      </c>
      <c r="AQ87" s="9">
        <v>2.9</v>
      </c>
      <c r="AR87" s="9">
        <v>0.89</v>
      </c>
      <c r="AS87" s="10">
        <v>0.1</v>
      </c>
      <c r="AT87" s="9">
        <v>0.05</v>
      </c>
      <c r="AU87" s="9">
        <v>0.19</v>
      </c>
      <c r="AV87" s="9">
        <v>0.05</v>
      </c>
      <c r="AW87" s="9">
        <v>2.5000000000000001E-2</v>
      </c>
      <c r="AX87" s="10">
        <v>19.8</v>
      </c>
      <c r="AY87" s="9">
        <v>3</v>
      </c>
      <c r="AZ87" s="9">
        <v>9.11</v>
      </c>
      <c r="BA87" s="9">
        <v>14.7</v>
      </c>
      <c r="BB87" s="9">
        <v>2.27</v>
      </c>
      <c r="BC87" s="10">
        <v>8</v>
      </c>
      <c r="BD87" s="10">
        <v>0.4</v>
      </c>
      <c r="BE87" s="9">
        <v>6.1</v>
      </c>
      <c r="BF87" s="11">
        <v>5</v>
      </c>
      <c r="BG87" s="10">
        <v>3</v>
      </c>
    </row>
    <row r="88" spans="1:59" x14ac:dyDescent="0.25">
      <c r="A88" s="8" t="s">
        <v>144</v>
      </c>
      <c r="B88" s="8"/>
      <c r="C88" s="7" t="s">
        <v>144</v>
      </c>
      <c r="D88" s="16">
        <v>681868.85171399999</v>
      </c>
      <c r="E88" s="16">
        <v>4122701.3931900002</v>
      </c>
      <c r="F88" t="s">
        <v>58</v>
      </c>
      <c r="G88" s="9">
        <v>1.1599999999999999</v>
      </c>
      <c r="H88" s="9">
        <v>362.62</v>
      </c>
      <c r="I88" s="9">
        <v>87.77</v>
      </c>
      <c r="J88" s="9">
        <v>126.2</v>
      </c>
      <c r="K88" s="9">
        <v>333</v>
      </c>
      <c r="L88" s="9">
        <v>10.3</v>
      </c>
      <c r="M88" s="9">
        <v>4.9000000000000004</v>
      </c>
      <c r="N88" s="9">
        <v>206</v>
      </c>
      <c r="O88" s="9">
        <v>1.05</v>
      </c>
      <c r="P88" s="9">
        <v>20.8</v>
      </c>
      <c r="Q88" s="9">
        <v>5.0999999999999996</v>
      </c>
      <c r="R88" s="9">
        <v>19.5</v>
      </c>
      <c r="S88" s="9">
        <v>1.6</v>
      </c>
      <c r="T88" s="9">
        <v>133.5</v>
      </c>
      <c r="U88" s="9">
        <v>1.89</v>
      </c>
      <c r="V88" s="9">
        <v>2.7</v>
      </c>
      <c r="W88" s="9">
        <v>0.83</v>
      </c>
      <c r="X88" s="9">
        <v>24</v>
      </c>
      <c r="Y88" s="9">
        <v>3.08</v>
      </c>
      <c r="Z88" s="9">
        <v>0.57399999999999995</v>
      </c>
      <c r="AA88" s="9">
        <v>10.8</v>
      </c>
      <c r="AB88" s="9">
        <v>25.2</v>
      </c>
      <c r="AC88" s="9">
        <v>0.2</v>
      </c>
      <c r="AD88" s="9">
        <v>57.7</v>
      </c>
      <c r="AE88" s="10">
        <v>0.01</v>
      </c>
      <c r="AF88" s="10">
        <v>6</v>
      </c>
      <c r="AG88" s="9">
        <v>0.55000000000000004</v>
      </c>
      <c r="AH88" s="9">
        <v>3.3000000000000002E-2</v>
      </c>
      <c r="AI88" s="9">
        <v>0.09</v>
      </c>
      <c r="AJ88" s="10">
        <v>0.1</v>
      </c>
      <c r="AK88" s="9">
        <v>1.5</v>
      </c>
      <c r="AL88" s="9">
        <v>0.14000000000000001</v>
      </c>
      <c r="AM88" s="10">
        <v>7.0000000000000007E-2</v>
      </c>
      <c r="AN88" s="9">
        <v>218</v>
      </c>
      <c r="AO88" s="10">
        <v>0.8</v>
      </c>
      <c r="AP88" s="10">
        <v>0.03</v>
      </c>
      <c r="AQ88" s="9">
        <v>1.5</v>
      </c>
      <c r="AR88" s="9">
        <v>0.63</v>
      </c>
      <c r="AS88" s="11">
        <v>0.05</v>
      </c>
      <c r="AT88" s="9">
        <v>0.03</v>
      </c>
      <c r="AU88" s="9">
        <v>0.17</v>
      </c>
      <c r="AV88" s="9">
        <v>0.05</v>
      </c>
      <c r="AW88" s="9">
        <v>2.5000000000000001E-2</v>
      </c>
      <c r="AX88" s="10">
        <v>2.1</v>
      </c>
      <c r="AY88" s="9">
        <v>1.8</v>
      </c>
      <c r="AZ88" s="9">
        <v>8.48</v>
      </c>
      <c r="BA88" s="9">
        <v>14.3</v>
      </c>
      <c r="BB88" s="9">
        <v>0.12</v>
      </c>
      <c r="BC88" s="10">
        <v>2</v>
      </c>
      <c r="BD88" s="10">
        <v>0.3</v>
      </c>
      <c r="BE88" s="9">
        <v>8.1999999999999993</v>
      </c>
      <c r="BF88" s="11">
        <v>5</v>
      </c>
      <c r="BG88" s="10">
        <v>2</v>
      </c>
    </row>
    <row r="89" spans="1:59" x14ac:dyDescent="0.25">
      <c r="A89" s="8" t="s">
        <v>145</v>
      </c>
      <c r="B89" s="8"/>
      <c r="C89" s="7" t="s">
        <v>145</v>
      </c>
      <c r="D89" s="17">
        <v>682546.364863</v>
      </c>
      <c r="E89" s="17">
        <v>4123080.7153099999</v>
      </c>
      <c r="F89" t="s">
        <v>58</v>
      </c>
      <c r="G89" s="9">
        <v>0.67</v>
      </c>
      <c r="H89" s="9">
        <v>109.32</v>
      </c>
      <c r="I89" s="9">
        <v>18.62</v>
      </c>
      <c r="J89" s="9">
        <v>31.4</v>
      </c>
      <c r="K89" s="9">
        <v>120</v>
      </c>
      <c r="L89" s="9">
        <v>3.4</v>
      </c>
      <c r="M89" s="9">
        <v>1.3</v>
      </c>
      <c r="N89" s="9">
        <v>19</v>
      </c>
      <c r="O89" s="9">
        <v>1.08</v>
      </c>
      <c r="P89" s="9">
        <v>9.3000000000000007</v>
      </c>
      <c r="Q89" s="9">
        <v>1</v>
      </c>
      <c r="R89" s="9">
        <v>14.1</v>
      </c>
      <c r="S89" s="9">
        <v>2.4</v>
      </c>
      <c r="T89" s="9">
        <v>13.1</v>
      </c>
      <c r="U89" s="9">
        <v>0.15</v>
      </c>
      <c r="V89" s="9">
        <v>0.93</v>
      </c>
      <c r="W89" s="9">
        <v>0.32</v>
      </c>
      <c r="X89" s="9">
        <v>23</v>
      </c>
      <c r="Y89" s="9">
        <v>0.18</v>
      </c>
      <c r="Z89" s="9">
        <v>0.11600000000000001</v>
      </c>
      <c r="AA89" s="9">
        <v>3.9</v>
      </c>
      <c r="AB89" s="9">
        <v>12.7</v>
      </c>
      <c r="AC89" s="9">
        <v>0.1</v>
      </c>
      <c r="AD89" s="9">
        <v>56.1</v>
      </c>
      <c r="AE89" s="10">
        <v>3.0000000000000001E-3</v>
      </c>
      <c r="AF89" s="10">
        <v>4</v>
      </c>
      <c r="AG89" s="9">
        <v>0.82</v>
      </c>
      <c r="AH89" s="9">
        <v>0.14299999999999999</v>
      </c>
      <c r="AI89" s="9">
        <v>7.0000000000000007E-2</v>
      </c>
      <c r="AJ89" s="10">
        <v>0.05</v>
      </c>
      <c r="AK89" s="9">
        <v>2.2000000000000002</v>
      </c>
      <c r="AL89" s="9">
        <v>0.08</v>
      </c>
      <c r="AM89" s="10">
        <v>0.06</v>
      </c>
      <c r="AN89" s="9">
        <v>60</v>
      </c>
      <c r="AO89" s="10">
        <v>0.4</v>
      </c>
      <c r="AP89" s="11">
        <v>0.01</v>
      </c>
      <c r="AQ89" s="9">
        <v>2.2999999999999998</v>
      </c>
      <c r="AR89" s="9">
        <v>0.61</v>
      </c>
      <c r="AS89" s="11">
        <v>0.05</v>
      </c>
      <c r="AT89" s="9">
        <v>0.01</v>
      </c>
      <c r="AU89" s="9">
        <v>7.0000000000000007E-2</v>
      </c>
      <c r="AV89" s="9">
        <v>0.05</v>
      </c>
      <c r="AW89" s="9">
        <v>2.5000000000000001E-2</v>
      </c>
      <c r="AX89" s="10">
        <v>1.3</v>
      </c>
      <c r="AY89" s="9">
        <v>0.6</v>
      </c>
      <c r="AZ89" s="9">
        <v>2.21</v>
      </c>
      <c r="BA89" s="9">
        <v>6.5</v>
      </c>
      <c r="BB89" s="9">
        <v>0.05</v>
      </c>
      <c r="BC89" s="10">
        <v>2</v>
      </c>
      <c r="BD89" s="10">
        <v>0.1</v>
      </c>
      <c r="BE89" s="9">
        <v>1.3</v>
      </c>
      <c r="BF89" s="11">
        <v>5</v>
      </c>
      <c r="BG89" s="10">
        <v>3</v>
      </c>
    </row>
    <row r="90" spans="1:59" x14ac:dyDescent="0.25">
      <c r="A90" s="8" t="s">
        <v>146</v>
      </c>
      <c r="B90" s="8"/>
      <c r="C90" s="7" t="s">
        <v>146</v>
      </c>
      <c r="D90" s="16">
        <v>682131.06423300004</v>
      </c>
      <c r="E90" s="16">
        <v>4123253.4671499999</v>
      </c>
      <c r="F90" t="s">
        <v>58</v>
      </c>
      <c r="G90" s="9">
        <v>10.58</v>
      </c>
      <c r="H90" s="9">
        <v>805.19</v>
      </c>
      <c r="I90" s="9">
        <v>141.55000000000001</v>
      </c>
      <c r="J90" s="9">
        <v>962.6</v>
      </c>
      <c r="K90" s="9">
        <v>596</v>
      </c>
      <c r="L90" s="9">
        <v>14.7</v>
      </c>
      <c r="M90" s="9">
        <v>18.600000000000001</v>
      </c>
      <c r="N90" s="9">
        <v>516</v>
      </c>
      <c r="O90" s="9">
        <v>2.5</v>
      </c>
      <c r="P90" s="9">
        <v>65.2</v>
      </c>
      <c r="Q90" s="9">
        <v>5.6</v>
      </c>
      <c r="R90" s="9">
        <v>34</v>
      </c>
      <c r="S90" s="9">
        <v>2.1</v>
      </c>
      <c r="T90" s="9">
        <v>149.5</v>
      </c>
      <c r="U90" s="9">
        <v>2.37</v>
      </c>
      <c r="V90" s="9">
        <v>21.71</v>
      </c>
      <c r="W90" s="9">
        <v>2.0499999999999998</v>
      </c>
      <c r="X90" s="9">
        <v>27</v>
      </c>
      <c r="Y90" s="9">
        <v>4.16</v>
      </c>
      <c r="Z90" s="9">
        <v>0.622</v>
      </c>
      <c r="AA90" s="9">
        <v>11.6</v>
      </c>
      <c r="AB90" s="9">
        <v>31.7</v>
      </c>
      <c r="AC90" s="9">
        <v>0.25</v>
      </c>
      <c r="AD90" s="9">
        <v>97.5</v>
      </c>
      <c r="AE90" s="10">
        <v>0.02</v>
      </c>
      <c r="AF90" s="10">
        <v>10</v>
      </c>
      <c r="AG90" s="9">
        <v>0.76</v>
      </c>
      <c r="AH90" s="9">
        <v>5.3999999999999999E-2</v>
      </c>
      <c r="AI90" s="9">
        <v>0.12</v>
      </c>
      <c r="AJ90" s="10">
        <v>0.2</v>
      </c>
      <c r="AK90" s="9">
        <v>2.2999999999999998</v>
      </c>
      <c r="AL90" s="9">
        <v>0.28999999999999998</v>
      </c>
      <c r="AM90" s="10">
        <v>0.15</v>
      </c>
      <c r="AN90" s="9">
        <v>630</v>
      </c>
      <c r="AO90" s="10">
        <v>1.2</v>
      </c>
      <c r="AP90" s="10">
        <v>0.06</v>
      </c>
      <c r="AQ90" s="9">
        <v>2.2999999999999998</v>
      </c>
      <c r="AR90" s="9">
        <v>0.65</v>
      </c>
      <c r="AS90" s="11">
        <v>0.05</v>
      </c>
      <c r="AT90" s="9">
        <v>0.03</v>
      </c>
      <c r="AU90" s="9">
        <v>0.25</v>
      </c>
      <c r="AV90" s="9">
        <v>0.05</v>
      </c>
      <c r="AW90" s="9">
        <v>2.5000000000000001E-2</v>
      </c>
      <c r="AX90" s="10">
        <v>9.1999999999999993</v>
      </c>
      <c r="AY90" s="9">
        <v>1.3</v>
      </c>
      <c r="AZ90" s="9">
        <v>9.6199999999999992</v>
      </c>
      <c r="BA90" s="9">
        <v>19.100000000000001</v>
      </c>
      <c r="BB90" s="9">
        <v>1.02</v>
      </c>
      <c r="BC90" s="10">
        <v>6</v>
      </c>
      <c r="BD90" s="10">
        <v>0.5</v>
      </c>
      <c r="BE90" s="9">
        <v>12.5</v>
      </c>
      <c r="BF90" s="11">
        <v>5</v>
      </c>
      <c r="BG90" s="10">
        <v>1</v>
      </c>
    </row>
    <row r="91" spans="1:59" x14ac:dyDescent="0.25">
      <c r="A91" s="8" t="s">
        <v>147</v>
      </c>
      <c r="B91" s="8"/>
      <c r="C91" s="7" t="s">
        <v>147</v>
      </c>
      <c r="D91" s="16">
        <v>682548.37211</v>
      </c>
      <c r="E91" s="16">
        <v>4123552.5991600002</v>
      </c>
      <c r="F91" t="s">
        <v>58</v>
      </c>
      <c r="G91" s="9">
        <v>0.88</v>
      </c>
      <c r="H91" s="9">
        <v>127.84</v>
      </c>
      <c r="I91" s="9">
        <v>21.69</v>
      </c>
      <c r="J91" s="9">
        <v>42.7</v>
      </c>
      <c r="K91" s="9">
        <v>116</v>
      </c>
      <c r="L91" s="9">
        <v>3.3</v>
      </c>
      <c r="M91" s="9">
        <v>1.4</v>
      </c>
      <c r="N91" s="9">
        <v>23</v>
      </c>
      <c r="O91" s="9">
        <v>0.9</v>
      </c>
      <c r="P91" s="9">
        <v>7.8</v>
      </c>
      <c r="Q91" s="9">
        <v>1.2</v>
      </c>
      <c r="R91" s="9">
        <v>10.6</v>
      </c>
      <c r="S91" s="9">
        <v>2.1</v>
      </c>
      <c r="T91" s="9">
        <v>12.5</v>
      </c>
      <c r="U91" s="9">
        <v>0.25</v>
      </c>
      <c r="V91" s="9">
        <v>0.99</v>
      </c>
      <c r="W91" s="9">
        <v>0.3</v>
      </c>
      <c r="X91" s="9">
        <v>20</v>
      </c>
      <c r="Y91" s="9">
        <v>0.24</v>
      </c>
      <c r="Z91" s="9">
        <v>8.6999999999999994E-2</v>
      </c>
      <c r="AA91" s="9">
        <v>4.5999999999999996</v>
      </c>
      <c r="AB91" s="9">
        <v>12.1</v>
      </c>
      <c r="AC91" s="9">
        <v>0.08</v>
      </c>
      <c r="AD91" s="9">
        <v>32.4</v>
      </c>
      <c r="AE91" s="10">
        <v>3.0000000000000001E-3</v>
      </c>
      <c r="AF91" s="10">
        <v>4</v>
      </c>
      <c r="AG91" s="9">
        <v>0.72</v>
      </c>
      <c r="AH91" s="9">
        <v>1.4E-2</v>
      </c>
      <c r="AI91" s="9">
        <v>7.0000000000000007E-2</v>
      </c>
      <c r="AJ91" s="10">
        <v>0.05</v>
      </c>
      <c r="AK91" s="9">
        <v>1.9</v>
      </c>
      <c r="AL91" s="9">
        <v>0.08</v>
      </c>
      <c r="AM91" s="10">
        <v>0.03</v>
      </c>
      <c r="AN91" s="9">
        <v>111</v>
      </c>
      <c r="AO91" s="10">
        <v>0.4</v>
      </c>
      <c r="AP91" s="11">
        <v>0.01</v>
      </c>
      <c r="AQ91" s="9">
        <v>1.9</v>
      </c>
      <c r="AR91" s="9">
        <v>0.59</v>
      </c>
      <c r="AS91" s="11">
        <v>0.05</v>
      </c>
      <c r="AT91" s="9">
        <v>0.01</v>
      </c>
      <c r="AU91" s="9">
        <v>0.09</v>
      </c>
      <c r="AV91" s="9">
        <v>0.05</v>
      </c>
      <c r="AW91" s="9">
        <v>2.5000000000000001E-2</v>
      </c>
      <c r="AX91" s="10">
        <v>1.5</v>
      </c>
      <c r="AY91" s="9">
        <v>0.6</v>
      </c>
      <c r="AZ91" s="9">
        <v>2.0699999999999998</v>
      </c>
      <c r="BA91" s="9">
        <v>8.4</v>
      </c>
      <c r="BB91" s="9">
        <v>0.05</v>
      </c>
      <c r="BC91" s="10">
        <v>2</v>
      </c>
      <c r="BD91" s="10">
        <v>0.1</v>
      </c>
      <c r="BE91" s="9">
        <v>1.7</v>
      </c>
      <c r="BF91" s="11">
        <v>5</v>
      </c>
      <c r="BG91" s="10">
        <v>2</v>
      </c>
    </row>
    <row r="92" spans="1:59" x14ac:dyDescent="0.25">
      <c r="A92" s="8" t="s">
        <v>148</v>
      </c>
      <c r="B92" s="8"/>
      <c r="C92" s="7" t="s">
        <v>148</v>
      </c>
      <c r="D92" s="16">
        <v>681896.60504599998</v>
      </c>
      <c r="E92" s="16">
        <v>4123518.2510099998</v>
      </c>
      <c r="F92" t="s">
        <v>58</v>
      </c>
      <c r="G92" s="9">
        <v>3.45</v>
      </c>
      <c r="H92" s="9">
        <v>2003.06</v>
      </c>
      <c r="I92" s="9">
        <v>83.64</v>
      </c>
      <c r="J92" s="9">
        <v>1049.0999999999999</v>
      </c>
      <c r="K92" s="9">
        <v>295</v>
      </c>
      <c r="L92" s="9">
        <v>22.4</v>
      </c>
      <c r="M92" s="9">
        <v>5.4</v>
      </c>
      <c r="N92" s="9">
        <v>355</v>
      </c>
      <c r="O92" s="9">
        <v>5.17</v>
      </c>
      <c r="P92" s="9">
        <v>17.100000000000001</v>
      </c>
      <c r="Q92" s="9">
        <v>0.8</v>
      </c>
      <c r="R92" s="9">
        <v>6.2</v>
      </c>
      <c r="S92" s="9">
        <v>1.2</v>
      </c>
      <c r="T92" s="9">
        <v>13.4</v>
      </c>
      <c r="U92" s="9">
        <v>0.52</v>
      </c>
      <c r="V92" s="9">
        <v>6.62</v>
      </c>
      <c r="W92" s="9">
        <v>0.45</v>
      </c>
      <c r="X92" s="9">
        <v>12</v>
      </c>
      <c r="Y92" s="9">
        <v>0.43</v>
      </c>
      <c r="Z92" s="9">
        <v>7.6999999999999999E-2</v>
      </c>
      <c r="AA92" s="9">
        <v>5.5</v>
      </c>
      <c r="AB92" s="9">
        <v>31.8</v>
      </c>
      <c r="AC92" s="9">
        <v>0.19</v>
      </c>
      <c r="AD92" s="9">
        <v>42.6</v>
      </c>
      <c r="AE92" s="10">
        <v>8.9999999999999993E-3</v>
      </c>
      <c r="AF92" s="10">
        <v>7</v>
      </c>
      <c r="AG92" s="9">
        <v>0.4</v>
      </c>
      <c r="AH92" s="9">
        <v>1.0999999999999999E-2</v>
      </c>
      <c r="AI92" s="9">
        <v>0.06</v>
      </c>
      <c r="AJ92" s="10">
        <v>0.7</v>
      </c>
      <c r="AK92" s="9">
        <v>1.1000000000000001</v>
      </c>
      <c r="AL92" s="9">
        <v>0.06</v>
      </c>
      <c r="AM92" s="10">
        <v>0.03</v>
      </c>
      <c r="AN92" s="9">
        <v>193</v>
      </c>
      <c r="AO92" s="10">
        <v>0.3</v>
      </c>
      <c r="AP92" s="11">
        <v>0.01</v>
      </c>
      <c r="AQ92" s="9">
        <v>1.5</v>
      </c>
      <c r="AR92" s="9">
        <v>0.46</v>
      </c>
      <c r="AS92" s="11">
        <v>0.05</v>
      </c>
      <c r="AT92" s="9">
        <v>0.03</v>
      </c>
      <c r="AU92" s="9">
        <v>0.21</v>
      </c>
      <c r="AV92" s="9">
        <v>0.05</v>
      </c>
      <c r="AW92" s="9">
        <v>2.5000000000000001E-2</v>
      </c>
      <c r="AX92" s="10">
        <v>100</v>
      </c>
      <c r="AY92" s="9">
        <v>1.1000000000000001</v>
      </c>
      <c r="AZ92" s="9">
        <v>3.09</v>
      </c>
      <c r="BA92" s="9">
        <v>11.6</v>
      </c>
      <c r="BB92" s="9">
        <v>0.01</v>
      </c>
      <c r="BC92" s="10">
        <v>2</v>
      </c>
      <c r="BD92" s="10">
        <v>0.3</v>
      </c>
      <c r="BE92" s="9">
        <v>4.9000000000000004</v>
      </c>
      <c r="BF92" s="11">
        <v>5</v>
      </c>
      <c r="BG92" s="10">
        <v>2</v>
      </c>
    </row>
    <row r="93" spans="1:59" x14ac:dyDescent="0.25">
      <c r="A93" s="8" t="s">
        <v>149</v>
      </c>
      <c r="B93" s="8"/>
      <c r="C93" s="7" t="s">
        <v>149</v>
      </c>
      <c r="D93" s="16">
        <v>681535.73788000003</v>
      </c>
      <c r="E93" s="16">
        <v>4123107.5875599999</v>
      </c>
      <c r="F93" t="s">
        <v>58</v>
      </c>
      <c r="G93" s="9">
        <v>6.23</v>
      </c>
      <c r="H93" s="9">
        <v>1889.51</v>
      </c>
      <c r="I93" s="9">
        <v>282.33</v>
      </c>
      <c r="J93" s="9">
        <v>1305.7</v>
      </c>
      <c r="K93" s="9">
        <v>1086</v>
      </c>
      <c r="L93" s="9">
        <v>19.899999999999999</v>
      </c>
      <c r="M93" s="9">
        <v>17.399999999999999</v>
      </c>
      <c r="N93" s="9">
        <v>491</v>
      </c>
      <c r="O93" s="9">
        <v>3.24</v>
      </c>
      <c r="P93" s="9">
        <v>109.4</v>
      </c>
      <c r="Q93" s="9">
        <v>8.6</v>
      </c>
      <c r="R93" s="9">
        <v>38.299999999999997</v>
      </c>
      <c r="S93" s="9">
        <v>2.9</v>
      </c>
      <c r="T93" s="9">
        <v>134.1</v>
      </c>
      <c r="U93" s="9">
        <v>4.74</v>
      </c>
      <c r="V93" s="9">
        <v>14.81</v>
      </c>
      <c r="W93" s="9">
        <v>3.84</v>
      </c>
      <c r="X93" s="9">
        <v>38</v>
      </c>
      <c r="Y93" s="10">
        <v>4.2</v>
      </c>
      <c r="Z93" s="9">
        <v>1.103</v>
      </c>
      <c r="AA93" s="9">
        <v>15.8</v>
      </c>
      <c r="AB93" s="9">
        <v>49</v>
      </c>
      <c r="AC93" s="10">
        <v>0.41</v>
      </c>
      <c r="AD93" s="9">
        <v>99.1</v>
      </c>
      <c r="AE93" s="10">
        <v>2.9000000000000001E-2</v>
      </c>
      <c r="AF93" s="10">
        <v>12</v>
      </c>
      <c r="AG93" s="9">
        <v>1.24</v>
      </c>
      <c r="AH93" s="9">
        <v>6.3E-2</v>
      </c>
      <c r="AI93" s="9">
        <v>0.18</v>
      </c>
      <c r="AJ93" s="10">
        <v>0.2</v>
      </c>
      <c r="AK93" s="9">
        <v>3.3</v>
      </c>
      <c r="AL93" s="9">
        <v>0.49</v>
      </c>
      <c r="AM93" s="10">
        <v>0.34</v>
      </c>
      <c r="AN93" s="9">
        <v>3327</v>
      </c>
      <c r="AO93" s="10">
        <v>1.7</v>
      </c>
      <c r="AP93" s="10">
        <v>0.09</v>
      </c>
      <c r="AQ93" s="9">
        <v>3.6</v>
      </c>
      <c r="AR93" s="9">
        <v>0.89</v>
      </c>
      <c r="AS93" s="10">
        <v>0.1</v>
      </c>
      <c r="AT93" s="9">
        <v>0.03</v>
      </c>
      <c r="AU93" s="9">
        <v>0.28999999999999998</v>
      </c>
      <c r="AV93" s="9">
        <v>0.05</v>
      </c>
      <c r="AW93" s="9">
        <v>2.5000000000000001E-2</v>
      </c>
      <c r="AX93" s="10">
        <v>8.5</v>
      </c>
      <c r="AY93" s="9">
        <v>2.2000000000000002</v>
      </c>
      <c r="AZ93" s="9">
        <v>16.07</v>
      </c>
      <c r="BA93" s="9">
        <v>23.2</v>
      </c>
      <c r="BB93" s="9">
        <v>0.82</v>
      </c>
      <c r="BC93" s="10">
        <v>5</v>
      </c>
      <c r="BD93" s="10">
        <v>0.6</v>
      </c>
      <c r="BE93" s="9">
        <v>21.9</v>
      </c>
      <c r="BF93" s="11">
        <v>5</v>
      </c>
      <c r="BG93" s="10">
        <v>2</v>
      </c>
    </row>
    <row r="94" spans="1:59" x14ac:dyDescent="0.25">
      <c r="A94" s="8" t="s">
        <v>150</v>
      </c>
      <c r="B94" s="8"/>
      <c r="C94" s="7" t="s">
        <v>150</v>
      </c>
      <c r="D94" s="17">
        <v>681451.352357</v>
      </c>
      <c r="E94" s="17">
        <v>4123517.7231800002</v>
      </c>
      <c r="F94" t="s">
        <v>58</v>
      </c>
      <c r="G94" s="9">
        <v>2.42</v>
      </c>
      <c r="H94" s="9">
        <v>271.01</v>
      </c>
      <c r="I94" s="9">
        <v>67.52</v>
      </c>
      <c r="J94" s="9">
        <v>158.69999999999999</v>
      </c>
      <c r="K94" s="9">
        <v>265</v>
      </c>
      <c r="L94" s="9">
        <v>11.9</v>
      </c>
      <c r="M94" s="9">
        <v>5.3</v>
      </c>
      <c r="N94" s="9">
        <v>180</v>
      </c>
      <c r="O94" s="9">
        <v>1.94</v>
      </c>
      <c r="P94" s="9">
        <v>16.5</v>
      </c>
      <c r="Q94" s="9">
        <v>1.3</v>
      </c>
      <c r="R94" s="9">
        <v>14.2</v>
      </c>
      <c r="S94" s="9">
        <v>2.1</v>
      </c>
      <c r="T94" s="9">
        <v>56.7</v>
      </c>
      <c r="U94" s="9">
        <v>0.6</v>
      </c>
      <c r="V94" s="9">
        <v>2.14</v>
      </c>
      <c r="W94" s="9">
        <v>0.83</v>
      </c>
      <c r="X94" s="9">
        <v>24</v>
      </c>
      <c r="Y94" s="9">
        <v>4.08</v>
      </c>
      <c r="Z94" s="9">
        <v>0.151</v>
      </c>
      <c r="AA94" s="9">
        <v>11</v>
      </c>
      <c r="AB94" s="9">
        <v>26.5</v>
      </c>
      <c r="AC94" s="9">
        <v>0.41</v>
      </c>
      <c r="AD94" s="9">
        <v>65.599999999999994</v>
      </c>
      <c r="AE94" s="10">
        <v>8.0000000000000002E-3</v>
      </c>
      <c r="AF94" s="10">
        <v>20</v>
      </c>
      <c r="AG94" s="9">
        <v>1.08</v>
      </c>
      <c r="AH94" s="9">
        <v>1.4999999999999999E-2</v>
      </c>
      <c r="AI94" s="9">
        <v>0.39</v>
      </c>
      <c r="AJ94" s="10">
        <v>0.05</v>
      </c>
      <c r="AK94" s="9">
        <v>2.5</v>
      </c>
      <c r="AL94" s="9">
        <v>0.13</v>
      </c>
      <c r="AM94" s="10">
        <v>0.06</v>
      </c>
      <c r="AN94" s="9">
        <v>571</v>
      </c>
      <c r="AO94" s="10">
        <v>0.5</v>
      </c>
      <c r="AP94" s="10">
        <v>0.03</v>
      </c>
      <c r="AQ94" s="9">
        <v>3.1</v>
      </c>
      <c r="AR94" s="9">
        <v>1.0900000000000001</v>
      </c>
      <c r="AS94" s="11">
        <v>0.05</v>
      </c>
      <c r="AT94" s="9">
        <v>0.06</v>
      </c>
      <c r="AU94" s="9">
        <v>0.23</v>
      </c>
      <c r="AV94" s="9">
        <v>0.05</v>
      </c>
      <c r="AW94" s="9">
        <v>2.5000000000000001E-2</v>
      </c>
      <c r="AX94" s="10">
        <v>4.2</v>
      </c>
      <c r="AY94" s="9">
        <v>1.8</v>
      </c>
      <c r="AZ94" s="9">
        <v>7.6</v>
      </c>
      <c r="BA94" s="9">
        <v>20.2</v>
      </c>
      <c r="BB94" s="9">
        <v>0.18</v>
      </c>
      <c r="BC94" s="10">
        <v>2</v>
      </c>
      <c r="BD94" s="10">
        <v>0.7</v>
      </c>
      <c r="BE94" s="9">
        <v>8.1999999999999993</v>
      </c>
      <c r="BF94" s="11">
        <v>5</v>
      </c>
      <c r="BG94" s="10">
        <v>2</v>
      </c>
    </row>
    <row r="95" spans="1:59" x14ac:dyDescent="0.25">
      <c r="A95" s="8" t="s">
        <v>151</v>
      </c>
      <c r="B95" s="8"/>
      <c r="C95" s="7" t="s">
        <v>151</v>
      </c>
      <c r="D95" s="16">
        <v>681402.86360399995</v>
      </c>
      <c r="E95" s="16">
        <v>4123987.0222800002</v>
      </c>
      <c r="F95" t="s">
        <v>58</v>
      </c>
      <c r="G95" s="9">
        <v>3.5</v>
      </c>
      <c r="H95" s="9">
        <v>161.97999999999999</v>
      </c>
      <c r="I95" s="9">
        <v>25.39</v>
      </c>
      <c r="J95" s="9">
        <v>77.8</v>
      </c>
      <c r="K95" s="9">
        <v>92</v>
      </c>
      <c r="L95" s="9">
        <v>4.5</v>
      </c>
      <c r="M95" s="9">
        <v>3.2</v>
      </c>
      <c r="N95" s="9">
        <v>214</v>
      </c>
      <c r="O95" s="9">
        <v>1.5</v>
      </c>
      <c r="P95" s="9">
        <v>30.8</v>
      </c>
      <c r="Q95" s="9">
        <v>1.5</v>
      </c>
      <c r="R95" s="9">
        <v>21.3</v>
      </c>
      <c r="S95" s="9">
        <v>1.1000000000000001</v>
      </c>
      <c r="T95" s="9">
        <v>164.6</v>
      </c>
      <c r="U95" s="9">
        <v>0.35</v>
      </c>
      <c r="V95" s="9">
        <v>1.71</v>
      </c>
      <c r="W95" s="9">
        <v>0.42</v>
      </c>
      <c r="X95" s="9">
        <v>37</v>
      </c>
      <c r="Y95" s="9">
        <v>26.1</v>
      </c>
      <c r="Z95" s="9">
        <v>0.113</v>
      </c>
      <c r="AA95" s="9">
        <v>4.7</v>
      </c>
      <c r="AB95" s="9">
        <v>18.399999999999999</v>
      </c>
      <c r="AC95" s="9">
        <v>0.17</v>
      </c>
      <c r="AD95" s="9">
        <v>44.1</v>
      </c>
      <c r="AE95" s="10">
        <v>4.0000000000000001E-3</v>
      </c>
      <c r="AF95" s="10">
        <v>8</v>
      </c>
      <c r="AG95" s="9">
        <v>0.27</v>
      </c>
      <c r="AH95" s="9">
        <v>3.1E-2</v>
      </c>
      <c r="AI95" s="9">
        <v>0.09</v>
      </c>
      <c r="AJ95" s="10">
        <v>0.1</v>
      </c>
      <c r="AK95" s="9">
        <v>1.9</v>
      </c>
      <c r="AL95" s="9">
        <v>0.04</v>
      </c>
      <c r="AM95" s="10">
        <v>0.05</v>
      </c>
      <c r="AN95" s="9">
        <v>233</v>
      </c>
      <c r="AO95" s="10">
        <v>0.3</v>
      </c>
      <c r="AP95" s="10">
        <v>0.04</v>
      </c>
      <c r="AQ95" s="9">
        <v>0.6</v>
      </c>
      <c r="AR95" s="9">
        <v>0.24</v>
      </c>
      <c r="AS95" s="11">
        <v>0.05</v>
      </c>
      <c r="AT95" s="9">
        <v>0.01</v>
      </c>
      <c r="AU95" s="9">
        <v>0.24</v>
      </c>
      <c r="AV95" s="9">
        <v>0.05</v>
      </c>
      <c r="AW95" s="9">
        <v>2.5000000000000001E-2</v>
      </c>
      <c r="AX95" s="10">
        <v>2.6</v>
      </c>
      <c r="AY95" s="9">
        <v>0.6</v>
      </c>
      <c r="AZ95" s="9">
        <v>4.7</v>
      </c>
      <c r="BA95" s="9">
        <v>9.1999999999999993</v>
      </c>
      <c r="BB95" s="9">
        <v>0.2</v>
      </c>
      <c r="BC95" s="10">
        <v>2</v>
      </c>
      <c r="BD95" s="10">
        <v>0.2</v>
      </c>
      <c r="BE95" s="9">
        <v>2.5</v>
      </c>
      <c r="BF95" s="11">
        <v>5</v>
      </c>
      <c r="BG95" s="10">
        <v>4</v>
      </c>
    </row>
    <row r="96" spans="1:59" x14ac:dyDescent="0.25">
      <c r="A96" s="8" t="s">
        <v>152</v>
      </c>
      <c r="B96" s="8"/>
      <c r="C96" s="7" t="s">
        <v>152</v>
      </c>
      <c r="D96" s="17">
        <v>681560.96945199999</v>
      </c>
      <c r="E96" s="17">
        <v>4124482.0519900001</v>
      </c>
      <c r="F96" t="s">
        <v>58</v>
      </c>
      <c r="G96" s="9">
        <v>3.36</v>
      </c>
      <c r="H96" s="9">
        <v>748.32</v>
      </c>
      <c r="I96" s="9">
        <v>188.21</v>
      </c>
      <c r="J96" s="9">
        <v>545.20000000000005</v>
      </c>
      <c r="K96" s="9">
        <v>659</v>
      </c>
      <c r="L96" s="9">
        <v>24</v>
      </c>
      <c r="M96" s="9">
        <v>17.2</v>
      </c>
      <c r="N96" s="9">
        <v>498</v>
      </c>
      <c r="O96" s="9">
        <v>4.25</v>
      </c>
      <c r="P96" s="9">
        <v>200.7</v>
      </c>
      <c r="Q96" s="9">
        <v>2.7</v>
      </c>
      <c r="R96" s="9">
        <v>30</v>
      </c>
      <c r="S96" s="9">
        <v>2.5</v>
      </c>
      <c r="T96" s="9">
        <v>65.8</v>
      </c>
      <c r="U96" s="9">
        <v>1.26</v>
      </c>
      <c r="V96" s="9">
        <v>11.66</v>
      </c>
      <c r="W96" s="9">
        <v>2.92</v>
      </c>
      <c r="X96" s="9">
        <v>49</v>
      </c>
      <c r="Y96" s="9">
        <v>1.46</v>
      </c>
      <c r="Z96" s="9">
        <v>0.156</v>
      </c>
      <c r="AA96" s="9">
        <v>13</v>
      </c>
      <c r="AB96" s="9">
        <v>37.799999999999997</v>
      </c>
      <c r="AC96" s="9">
        <v>0.53</v>
      </c>
      <c r="AD96" s="9">
        <v>133.1</v>
      </c>
      <c r="AE96" s="10">
        <v>2.7E-2</v>
      </c>
      <c r="AF96" s="10">
        <v>19</v>
      </c>
      <c r="AG96" s="9">
        <v>1.47</v>
      </c>
      <c r="AH96" s="9">
        <v>6.6000000000000003E-2</v>
      </c>
      <c r="AI96" s="9">
        <v>0.22</v>
      </c>
      <c r="AJ96" s="10">
        <v>0.2</v>
      </c>
      <c r="AK96" s="9">
        <v>4</v>
      </c>
      <c r="AL96" s="9">
        <v>0.7</v>
      </c>
      <c r="AM96" s="10">
        <v>0.19</v>
      </c>
      <c r="AN96" s="9">
        <v>555</v>
      </c>
      <c r="AO96" s="10">
        <v>1.2</v>
      </c>
      <c r="AP96" s="10">
        <v>0.09</v>
      </c>
      <c r="AQ96" s="9">
        <v>4.5999999999999996</v>
      </c>
      <c r="AR96" s="9">
        <v>1</v>
      </c>
      <c r="AS96" s="11">
        <v>0.05</v>
      </c>
      <c r="AT96" s="9">
        <v>0.05</v>
      </c>
      <c r="AU96" s="9">
        <v>0.57999999999999996</v>
      </c>
      <c r="AV96" s="9">
        <v>0.05</v>
      </c>
      <c r="AW96" s="9">
        <v>2.5000000000000001E-2</v>
      </c>
      <c r="AX96" s="10">
        <v>6.5</v>
      </c>
      <c r="AY96" s="9">
        <v>1.5</v>
      </c>
      <c r="AZ96" s="9">
        <v>9.44</v>
      </c>
      <c r="BA96" s="9">
        <v>24.6</v>
      </c>
      <c r="BB96" s="9">
        <v>0.45</v>
      </c>
      <c r="BC96" s="10">
        <v>2</v>
      </c>
      <c r="BD96" s="10">
        <v>0.7</v>
      </c>
      <c r="BE96" s="9">
        <v>25</v>
      </c>
      <c r="BF96" s="11">
        <v>5</v>
      </c>
      <c r="BG96" s="10">
        <v>1</v>
      </c>
    </row>
    <row r="97" spans="1:59" x14ac:dyDescent="0.25">
      <c r="A97" s="8" t="s">
        <v>153</v>
      </c>
      <c r="B97" s="8"/>
      <c r="C97" s="7" t="s">
        <v>153</v>
      </c>
      <c r="D97" s="16">
        <v>685854.25022299995</v>
      </c>
      <c r="E97" s="16">
        <v>4127217.2964900001</v>
      </c>
      <c r="F97" t="s">
        <v>58</v>
      </c>
      <c r="G97" s="9">
        <v>53.17</v>
      </c>
      <c r="H97" s="9">
        <v>389.55</v>
      </c>
      <c r="I97" s="9">
        <v>108.25</v>
      </c>
      <c r="J97" s="9">
        <v>591</v>
      </c>
      <c r="K97" s="9">
        <v>260</v>
      </c>
      <c r="L97" s="9">
        <v>19.2</v>
      </c>
      <c r="M97" s="9">
        <v>15.6</v>
      </c>
      <c r="N97" s="9">
        <v>280</v>
      </c>
      <c r="O97" s="9">
        <v>3.21</v>
      </c>
      <c r="P97" s="9">
        <v>30.7</v>
      </c>
      <c r="Q97" s="9">
        <v>0.6</v>
      </c>
      <c r="R97" s="9">
        <v>443.4</v>
      </c>
      <c r="S97" s="9">
        <v>3.1</v>
      </c>
      <c r="T97" s="9">
        <v>36.5</v>
      </c>
      <c r="U97" s="9">
        <v>0.8</v>
      </c>
      <c r="V97" s="9">
        <v>11.82</v>
      </c>
      <c r="W97" s="9">
        <v>0.99</v>
      </c>
      <c r="X97" s="9">
        <v>25</v>
      </c>
      <c r="Y97" s="9">
        <v>1.89</v>
      </c>
      <c r="Z97" s="9">
        <v>5.3999999999999999E-2</v>
      </c>
      <c r="AA97" s="9">
        <v>10.7</v>
      </c>
      <c r="AB97" s="9">
        <v>38.200000000000003</v>
      </c>
      <c r="AC97" s="9">
        <v>0.4</v>
      </c>
      <c r="AD97" s="9">
        <v>105.6</v>
      </c>
      <c r="AE97" s="10">
        <v>0.01</v>
      </c>
      <c r="AF97" s="10">
        <v>13</v>
      </c>
      <c r="AG97" s="9">
        <v>1.18</v>
      </c>
      <c r="AH97" s="9">
        <v>2.1999999999999999E-2</v>
      </c>
      <c r="AI97" s="9">
        <v>0.22</v>
      </c>
      <c r="AJ97" s="10">
        <v>0.2</v>
      </c>
      <c r="AK97" s="9">
        <v>2.9</v>
      </c>
      <c r="AL97" s="9">
        <v>0.18</v>
      </c>
      <c r="AM97" s="10">
        <v>0.08</v>
      </c>
      <c r="AN97" s="9">
        <v>456</v>
      </c>
      <c r="AO97" s="10">
        <v>0.4</v>
      </c>
      <c r="AP97" s="10">
        <v>0.03</v>
      </c>
      <c r="AQ97" s="9">
        <v>3.2</v>
      </c>
      <c r="AR97" s="9">
        <v>0.88</v>
      </c>
      <c r="AS97" s="11">
        <v>0.05</v>
      </c>
      <c r="AT97" s="9">
        <v>0.05</v>
      </c>
      <c r="AU97" s="9">
        <v>0.3</v>
      </c>
      <c r="AV97" s="9">
        <v>0.05</v>
      </c>
      <c r="AW97" s="9">
        <v>2.5000000000000001E-2</v>
      </c>
      <c r="AX97" s="10">
        <v>18.899999999999999</v>
      </c>
      <c r="AY97" s="9">
        <v>2.2000000000000002</v>
      </c>
      <c r="AZ97" s="9">
        <v>6.08</v>
      </c>
      <c r="BA97" s="9">
        <v>21.1</v>
      </c>
      <c r="BB97" s="9">
        <v>1.49</v>
      </c>
      <c r="BC97" s="10">
        <v>4</v>
      </c>
      <c r="BD97" s="10">
        <v>0.7</v>
      </c>
      <c r="BE97" s="9">
        <v>16.100000000000001</v>
      </c>
      <c r="BF97" s="11">
        <v>5</v>
      </c>
      <c r="BG97" s="10">
        <v>3</v>
      </c>
    </row>
    <row r="98" spans="1:59" x14ac:dyDescent="0.25">
      <c r="A98" s="8" t="s">
        <v>154</v>
      </c>
      <c r="B98" s="8"/>
      <c r="C98" s="7" t="s">
        <v>154</v>
      </c>
      <c r="D98" s="16">
        <v>685745.60597100004</v>
      </c>
      <c r="E98" s="16">
        <v>4132117.7264700001</v>
      </c>
      <c r="F98" t="s">
        <v>58</v>
      </c>
      <c r="G98" s="9">
        <v>0.23</v>
      </c>
      <c r="H98" s="9">
        <v>17.52</v>
      </c>
      <c r="I98" s="9">
        <v>22.54</v>
      </c>
      <c r="J98" s="9">
        <v>43.5</v>
      </c>
      <c r="K98" s="9">
        <v>27</v>
      </c>
      <c r="L98" s="9">
        <v>21</v>
      </c>
      <c r="M98" s="9">
        <v>9.9</v>
      </c>
      <c r="N98" s="9">
        <v>453</v>
      </c>
      <c r="O98" s="9">
        <v>2.1</v>
      </c>
      <c r="P98" s="9">
        <v>7.9</v>
      </c>
      <c r="Q98" s="9">
        <v>0.5</v>
      </c>
      <c r="R98" s="9">
        <v>1.6</v>
      </c>
      <c r="S98" s="9">
        <v>4.7</v>
      </c>
      <c r="T98" s="9">
        <v>58.6</v>
      </c>
      <c r="U98" s="9">
        <v>0.11</v>
      </c>
      <c r="V98" s="9">
        <v>0.37</v>
      </c>
      <c r="W98" s="9">
        <v>0.23</v>
      </c>
      <c r="X98" s="9">
        <v>49</v>
      </c>
      <c r="Y98" s="9">
        <v>2.76</v>
      </c>
      <c r="Z98" s="9">
        <v>3.6999999999999998E-2</v>
      </c>
      <c r="AA98" s="9">
        <v>16.8</v>
      </c>
      <c r="AB98" s="9">
        <v>41.6</v>
      </c>
      <c r="AC98" s="9">
        <v>0.55000000000000004</v>
      </c>
      <c r="AD98" s="9">
        <v>88.9</v>
      </c>
      <c r="AE98" s="10">
        <v>5.0000000000000001E-3</v>
      </c>
      <c r="AF98" s="10">
        <v>8</v>
      </c>
      <c r="AG98" s="9">
        <v>2.38</v>
      </c>
      <c r="AH98" s="9">
        <v>1.2999999999999999E-2</v>
      </c>
      <c r="AI98" s="9">
        <v>0.42</v>
      </c>
      <c r="AJ98" s="10">
        <v>0.05</v>
      </c>
      <c r="AK98" s="9">
        <v>4.7</v>
      </c>
      <c r="AL98" s="9">
        <v>0.11</v>
      </c>
      <c r="AM98" s="11">
        <v>0.01</v>
      </c>
      <c r="AN98" s="9">
        <v>31</v>
      </c>
      <c r="AO98" s="11">
        <v>0.05</v>
      </c>
      <c r="AP98" s="11">
        <v>0.01</v>
      </c>
      <c r="AQ98" s="9">
        <v>5.8</v>
      </c>
      <c r="AR98" s="9">
        <v>1.61</v>
      </c>
      <c r="AS98" s="11">
        <v>0.05</v>
      </c>
      <c r="AT98" s="9">
        <v>0.09</v>
      </c>
      <c r="AU98" s="9">
        <v>0.24</v>
      </c>
      <c r="AV98" s="9">
        <v>0.05</v>
      </c>
      <c r="AW98" s="9">
        <v>2.5000000000000001E-2</v>
      </c>
      <c r="AX98" s="10">
        <v>2</v>
      </c>
      <c r="AY98" s="9">
        <v>3.5</v>
      </c>
      <c r="AZ98" s="9">
        <v>7.59</v>
      </c>
      <c r="BA98" s="9">
        <v>36.9</v>
      </c>
      <c r="BB98" s="9">
        <v>0.02</v>
      </c>
      <c r="BC98" s="12">
        <v>0.5</v>
      </c>
      <c r="BD98" s="10">
        <v>0.9</v>
      </c>
      <c r="BE98" s="9">
        <v>18.399999999999999</v>
      </c>
      <c r="BF98" s="10">
        <v>14</v>
      </c>
      <c r="BG98" s="10">
        <v>2</v>
      </c>
    </row>
    <row r="99" spans="1:59" x14ac:dyDescent="0.25">
      <c r="A99" s="8" t="s">
        <v>155</v>
      </c>
      <c r="B99" s="8"/>
      <c r="C99" s="7" t="s">
        <v>155</v>
      </c>
      <c r="D99" s="16">
        <v>685573.23936699994</v>
      </c>
      <c r="E99" s="16">
        <v>4131673.6206899998</v>
      </c>
      <c r="F99" t="s">
        <v>58</v>
      </c>
      <c r="G99" s="9">
        <v>0.26</v>
      </c>
      <c r="H99" s="9">
        <v>15.03</v>
      </c>
      <c r="I99" s="9">
        <v>20.350000000000001</v>
      </c>
      <c r="J99" s="9">
        <v>24.9</v>
      </c>
      <c r="K99" s="9">
        <v>50</v>
      </c>
      <c r="L99" s="9">
        <v>7.4</v>
      </c>
      <c r="M99" s="9">
        <v>4.3</v>
      </c>
      <c r="N99" s="9">
        <v>228</v>
      </c>
      <c r="O99" s="9">
        <v>1.04</v>
      </c>
      <c r="P99" s="9">
        <v>5.2</v>
      </c>
      <c r="Q99" s="9">
        <v>0.5</v>
      </c>
      <c r="R99" s="9">
        <v>1.9</v>
      </c>
      <c r="S99" s="9">
        <v>2.4</v>
      </c>
      <c r="T99" s="9">
        <v>4.2</v>
      </c>
      <c r="U99" s="9">
        <v>7.0000000000000007E-2</v>
      </c>
      <c r="V99" s="9">
        <v>0.53</v>
      </c>
      <c r="W99" s="9">
        <v>0.15</v>
      </c>
      <c r="X99" s="9">
        <v>19</v>
      </c>
      <c r="Y99" s="9">
        <v>7.0000000000000007E-2</v>
      </c>
      <c r="Z99" s="9">
        <v>3.4000000000000002E-2</v>
      </c>
      <c r="AA99" s="9">
        <v>9.3000000000000007</v>
      </c>
      <c r="AB99" s="9">
        <v>16.899999999999999</v>
      </c>
      <c r="AC99" s="9">
        <v>0.1</v>
      </c>
      <c r="AD99" s="9">
        <v>30.5</v>
      </c>
      <c r="AE99" s="10">
        <v>5.0000000000000001E-3</v>
      </c>
      <c r="AF99" s="10">
        <v>3</v>
      </c>
      <c r="AG99" s="9">
        <v>0.67</v>
      </c>
      <c r="AH99" s="9">
        <v>2E-3</v>
      </c>
      <c r="AI99" s="9">
        <v>0.13</v>
      </c>
      <c r="AJ99" s="10">
        <v>0.05</v>
      </c>
      <c r="AK99" s="9">
        <v>1.7</v>
      </c>
      <c r="AL99" s="9">
        <v>0.05</v>
      </c>
      <c r="AM99" s="11">
        <v>0.01</v>
      </c>
      <c r="AN99" s="9">
        <v>44</v>
      </c>
      <c r="AO99" s="11">
        <v>0.05</v>
      </c>
      <c r="AP99" s="10">
        <v>0.03</v>
      </c>
      <c r="AQ99" s="9">
        <v>1.9</v>
      </c>
      <c r="AR99" s="9">
        <v>0.63</v>
      </c>
      <c r="AS99" s="11">
        <v>0.05</v>
      </c>
      <c r="AT99" s="9">
        <v>0.03</v>
      </c>
      <c r="AU99" s="9">
        <v>0.14000000000000001</v>
      </c>
      <c r="AV99" s="9">
        <v>0.05</v>
      </c>
      <c r="AW99" s="9">
        <v>2.5000000000000001E-2</v>
      </c>
      <c r="AX99" s="10">
        <v>0.9</v>
      </c>
      <c r="AY99" s="9">
        <v>1</v>
      </c>
      <c r="AZ99" s="9">
        <v>2.98</v>
      </c>
      <c r="BA99" s="9">
        <v>19.7</v>
      </c>
      <c r="BB99" s="9">
        <v>0.01</v>
      </c>
      <c r="BC99" s="12">
        <v>0.5</v>
      </c>
      <c r="BD99" s="10">
        <v>0.4</v>
      </c>
      <c r="BE99" s="9">
        <v>5.4</v>
      </c>
      <c r="BF99" s="11">
        <v>5</v>
      </c>
      <c r="BG99" s="10">
        <v>1</v>
      </c>
    </row>
    <row r="100" spans="1:59" x14ac:dyDescent="0.25">
      <c r="A100" s="8" t="s">
        <v>156</v>
      </c>
      <c r="B100" s="8"/>
      <c r="C100" s="7" t="s">
        <v>156</v>
      </c>
      <c r="D100" s="17">
        <v>685829.19001899997</v>
      </c>
      <c r="E100" s="17">
        <v>4131265.2678399999</v>
      </c>
      <c r="F100" t="s">
        <v>58</v>
      </c>
      <c r="G100" s="9">
        <v>0.24</v>
      </c>
      <c r="H100" s="9">
        <v>24.67</v>
      </c>
      <c r="I100" s="9">
        <v>13.6</v>
      </c>
      <c r="J100" s="9">
        <v>13.7</v>
      </c>
      <c r="K100" s="9">
        <v>23</v>
      </c>
      <c r="L100" s="9">
        <v>5.2</v>
      </c>
      <c r="M100" s="9">
        <v>4.7</v>
      </c>
      <c r="N100" s="9">
        <v>213</v>
      </c>
      <c r="O100" s="9">
        <v>0.85</v>
      </c>
      <c r="P100" s="9">
        <v>4.9000000000000004</v>
      </c>
      <c r="Q100" s="9">
        <v>0.4</v>
      </c>
      <c r="R100" s="9">
        <v>0.8</v>
      </c>
      <c r="S100" s="9">
        <v>2.5</v>
      </c>
      <c r="T100" s="9">
        <v>3.7</v>
      </c>
      <c r="U100" s="9">
        <v>0.05</v>
      </c>
      <c r="V100" s="9">
        <v>0.5</v>
      </c>
      <c r="W100" s="9">
        <v>0.13</v>
      </c>
      <c r="X100" s="9">
        <v>16</v>
      </c>
      <c r="Y100" s="9">
        <v>0.1</v>
      </c>
      <c r="Z100" s="9">
        <v>1.9E-2</v>
      </c>
      <c r="AA100" s="9">
        <v>9.5</v>
      </c>
      <c r="AB100" s="9">
        <v>17.3</v>
      </c>
      <c r="AC100" s="9">
        <v>7.0000000000000007E-2</v>
      </c>
      <c r="AD100" s="9">
        <v>21.1</v>
      </c>
      <c r="AE100" s="10">
        <v>5.0000000000000001E-3</v>
      </c>
      <c r="AF100" s="10">
        <v>3</v>
      </c>
      <c r="AG100" s="9">
        <v>0.56000000000000005</v>
      </c>
      <c r="AH100" s="9">
        <v>3.0000000000000001E-3</v>
      </c>
      <c r="AI100" s="9">
        <v>0.09</v>
      </c>
      <c r="AJ100" s="10">
        <v>0.05</v>
      </c>
      <c r="AK100" s="9">
        <v>1.5</v>
      </c>
      <c r="AL100" s="9">
        <v>0.05</v>
      </c>
      <c r="AM100" s="11">
        <v>0.01</v>
      </c>
      <c r="AN100" s="9">
        <v>23</v>
      </c>
      <c r="AO100" s="11">
        <v>0.05</v>
      </c>
      <c r="AP100" s="11">
        <v>0.01</v>
      </c>
      <c r="AQ100" s="9">
        <v>1.6</v>
      </c>
      <c r="AR100" s="9">
        <v>0.56000000000000005</v>
      </c>
      <c r="AS100" s="11">
        <v>0.05</v>
      </c>
      <c r="AT100" s="9">
        <v>0.02</v>
      </c>
      <c r="AU100" s="9">
        <v>0.12</v>
      </c>
      <c r="AV100" s="9">
        <v>0.05</v>
      </c>
      <c r="AW100" s="9">
        <v>2.5000000000000001E-2</v>
      </c>
      <c r="AX100" s="10">
        <v>0.4</v>
      </c>
      <c r="AY100" s="9">
        <v>0.9</v>
      </c>
      <c r="AZ100" s="9">
        <v>2.5299999999999998</v>
      </c>
      <c r="BA100" s="9">
        <v>20.399999999999999</v>
      </c>
      <c r="BB100" s="9">
        <v>0.01</v>
      </c>
      <c r="BC100" s="12">
        <v>0.5</v>
      </c>
      <c r="BD100" s="10">
        <v>0.3</v>
      </c>
      <c r="BE100" s="9">
        <v>4.2</v>
      </c>
      <c r="BF100" s="11">
        <v>5</v>
      </c>
      <c r="BG100" s="10">
        <v>2</v>
      </c>
    </row>
    <row r="101" spans="1:59" x14ac:dyDescent="0.25">
      <c r="A101" s="8" t="s">
        <v>157</v>
      </c>
      <c r="B101" s="8"/>
      <c r="C101" s="7" t="s">
        <v>157</v>
      </c>
      <c r="D101" s="16">
        <v>686669.48758099996</v>
      </c>
      <c r="E101" s="16">
        <v>4131219.3954699999</v>
      </c>
      <c r="F101" t="s">
        <v>58</v>
      </c>
      <c r="G101" s="9">
        <v>0.21</v>
      </c>
      <c r="H101" s="9">
        <v>27.6</v>
      </c>
      <c r="I101" s="9">
        <v>24.41</v>
      </c>
      <c r="J101" s="9">
        <v>56</v>
      </c>
      <c r="K101" s="9">
        <v>56</v>
      </c>
      <c r="L101" s="9">
        <v>24.4</v>
      </c>
      <c r="M101" s="9">
        <v>12.5</v>
      </c>
      <c r="N101" s="9">
        <v>666</v>
      </c>
      <c r="O101" s="9">
        <v>2.23</v>
      </c>
      <c r="P101" s="9">
        <v>8.8000000000000007</v>
      </c>
      <c r="Q101" s="9">
        <v>0.4</v>
      </c>
      <c r="R101" s="9">
        <v>1.6</v>
      </c>
      <c r="S101" s="9">
        <v>6.3</v>
      </c>
      <c r="T101" s="9">
        <v>20.9</v>
      </c>
      <c r="U101" s="9">
        <v>0.14000000000000001</v>
      </c>
      <c r="V101" s="9">
        <v>0.56999999999999995</v>
      </c>
      <c r="W101" s="9">
        <v>0.27</v>
      </c>
      <c r="X101" s="9">
        <v>52</v>
      </c>
      <c r="Y101" s="9">
        <v>0.68</v>
      </c>
      <c r="Z101" s="9">
        <v>2.3E-2</v>
      </c>
      <c r="AA101" s="9">
        <v>22.7</v>
      </c>
      <c r="AB101" s="9">
        <v>43.3</v>
      </c>
      <c r="AC101" s="9">
        <v>0.44</v>
      </c>
      <c r="AD101" s="9">
        <v>138.30000000000001</v>
      </c>
      <c r="AE101" s="10">
        <v>4.0000000000000001E-3</v>
      </c>
      <c r="AF101" s="10">
        <v>3</v>
      </c>
      <c r="AG101" s="9">
        <v>2.95</v>
      </c>
      <c r="AH101" s="9">
        <v>6.0000000000000001E-3</v>
      </c>
      <c r="AI101" s="9">
        <v>0.27</v>
      </c>
      <c r="AJ101" s="10">
        <v>0.05</v>
      </c>
      <c r="AK101" s="9">
        <v>5.2</v>
      </c>
      <c r="AL101" s="9">
        <v>0.14000000000000001</v>
      </c>
      <c r="AM101" s="11">
        <v>0.01</v>
      </c>
      <c r="AN101" s="9">
        <v>42</v>
      </c>
      <c r="AO101" s="11">
        <v>0.05</v>
      </c>
      <c r="AP101" s="10">
        <v>0.03</v>
      </c>
      <c r="AQ101" s="9">
        <v>7</v>
      </c>
      <c r="AR101" s="9">
        <v>1.69</v>
      </c>
      <c r="AS101" s="11">
        <v>0.05</v>
      </c>
      <c r="AT101" s="9">
        <v>0.13</v>
      </c>
      <c r="AU101" s="9">
        <v>0.12</v>
      </c>
      <c r="AV101" s="9">
        <v>0.05</v>
      </c>
      <c r="AW101" s="9">
        <v>2.5000000000000001E-2</v>
      </c>
      <c r="AX101" s="10">
        <v>1.2</v>
      </c>
      <c r="AY101" s="9">
        <v>4.5</v>
      </c>
      <c r="AZ101" s="9">
        <v>9.39</v>
      </c>
      <c r="BA101" s="9">
        <v>49</v>
      </c>
      <c r="BB101" s="9">
        <v>0.04</v>
      </c>
      <c r="BC101" s="10">
        <v>1</v>
      </c>
      <c r="BD101" s="10">
        <v>1.2</v>
      </c>
      <c r="BE101" s="9">
        <v>18</v>
      </c>
      <c r="BF101" s="10">
        <v>10</v>
      </c>
      <c r="BG101" s="10">
        <v>3</v>
      </c>
    </row>
    <row r="102" spans="1:59" x14ac:dyDescent="0.25">
      <c r="A102" s="8" t="s">
        <v>158</v>
      </c>
      <c r="B102" s="8"/>
      <c r="C102" s="7" t="s">
        <v>158</v>
      </c>
      <c r="D102" s="16">
        <v>683842.89623099996</v>
      </c>
      <c r="E102" s="16">
        <v>4125240.1342799999</v>
      </c>
      <c r="F102" t="s">
        <v>58</v>
      </c>
      <c r="G102" s="9">
        <v>1.78</v>
      </c>
      <c r="H102" s="9">
        <v>41.04</v>
      </c>
      <c r="I102" s="9">
        <v>15.64</v>
      </c>
      <c r="J102" s="9">
        <v>48</v>
      </c>
      <c r="K102" s="9">
        <v>28</v>
      </c>
      <c r="L102" s="9">
        <v>6.7</v>
      </c>
      <c r="M102" s="9">
        <v>3.1</v>
      </c>
      <c r="N102" s="9">
        <v>60</v>
      </c>
      <c r="O102" s="9">
        <v>1.01</v>
      </c>
      <c r="P102" s="9">
        <v>5.3</v>
      </c>
      <c r="Q102" s="9">
        <v>0.3</v>
      </c>
      <c r="R102" s="9">
        <v>2.1</v>
      </c>
      <c r="S102" s="9">
        <v>2.2000000000000002</v>
      </c>
      <c r="T102" s="9">
        <v>11.9</v>
      </c>
      <c r="U102" s="9">
        <v>0.09</v>
      </c>
      <c r="V102" s="9">
        <v>0.67</v>
      </c>
      <c r="W102" s="9">
        <v>0.16</v>
      </c>
      <c r="X102" s="9">
        <v>15</v>
      </c>
      <c r="Y102" s="9">
        <v>0.43</v>
      </c>
      <c r="Z102" s="9">
        <v>1.6E-2</v>
      </c>
      <c r="AA102" s="9">
        <v>7.5</v>
      </c>
      <c r="AB102" s="9">
        <v>13.9</v>
      </c>
      <c r="AC102" s="9">
        <v>0.15</v>
      </c>
      <c r="AD102" s="9">
        <v>33.299999999999997</v>
      </c>
      <c r="AE102" s="10">
        <v>4.0000000000000001E-3</v>
      </c>
      <c r="AF102" s="10">
        <v>5</v>
      </c>
      <c r="AG102" s="9">
        <v>0.62</v>
      </c>
      <c r="AH102" s="9">
        <v>0.01</v>
      </c>
      <c r="AI102" s="9">
        <v>0.12</v>
      </c>
      <c r="AJ102" s="10">
        <v>0.05</v>
      </c>
      <c r="AK102" s="9">
        <v>1.8</v>
      </c>
      <c r="AL102" s="9">
        <v>0.06</v>
      </c>
      <c r="AM102" s="11">
        <v>0.01</v>
      </c>
      <c r="AN102" s="9">
        <v>38</v>
      </c>
      <c r="AO102" s="11">
        <v>0.05</v>
      </c>
      <c r="AP102" s="11">
        <v>0.01</v>
      </c>
      <c r="AQ102" s="9">
        <v>1.8</v>
      </c>
      <c r="AR102" s="9">
        <v>0.68</v>
      </c>
      <c r="AS102" s="11">
        <v>0.05</v>
      </c>
      <c r="AT102" s="9">
        <v>0.03</v>
      </c>
      <c r="AU102" s="9">
        <v>0.1</v>
      </c>
      <c r="AV102" s="9">
        <v>0.05</v>
      </c>
      <c r="AW102" s="9">
        <v>2.5000000000000001E-2</v>
      </c>
      <c r="AX102" s="10">
        <v>2.1</v>
      </c>
      <c r="AY102" s="9">
        <v>1.1000000000000001</v>
      </c>
      <c r="AZ102" s="9">
        <v>3.54</v>
      </c>
      <c r="BA102" s="9">
        <v>14.3</v>
      </c>
      <c r="BB102" s="9">
        <v>0.12</v>
      </c>
      <c r="BC102" s="12">
        <v>0.5</v>
      </c>
      <c r="BD102" s="10">
        <v>0.4</v>
      </c>
      <c r="BE102" s="9">
        <v>4.2</v>
      </c>
      <c r="BF102" s="11">
        <v>5</v>
      </c>
      <c r="BG102" s="10">
        <v>3</v>
      </c>
    </row>
    <row r="103" spans="1:59" x14ac:dyDescent="0.25">
      <c r="A103" s="8" t="s">
        <v>159</v>
      </c>
      <c r="B103" s="8"/>
      <c r="C103" s="7" t="s">
        <v>159</v>
      </c>
      <c r="D103" s="17">
        <v>683288.99311599997</v>
      </c>
      <c r="E103" s="17">
        <v>4124996.2574900002</v>
      </c>
      <c r="F103" t="s">
        <v>58</v>
      </c>
      <c r="G103" s="9">
        <v>4.3099999999999996</v>
      </c>
      <c r="H103" s="9">
        <v>45.75</v>
      </c>
      <c r="I103" s="9">
        <v>41.22</v>
      </c>
      <c r="J103" s="9">
        <v>68.900000000000006</v>
      </c>
      <c r="K103" s="9">
        <v>117</v>
      </c>
      <c r="L103" s="9">
        <v>6.1</v>
      </c>
      <c r="M103" s="9">
        <v>3.8</v>
      </c>
      <c r="N103" s="9">
        <v>88</v>
      </c>
      <c r="O103" s="9">
        <v>1.2</v>
      </c>
      <c r="P103" s="9">
        <v>8.3000000000000007</v>
      </c>
      <c r="Q103" s="9">
        <v>0.2</v>
      </c>
      <c r="R103" s="9">
        <v>3</v>
      </c>
      <c r="S103" s="9">
        <v>2.4</v>
      </c>
      <c r="T103" s="9">
        <v>9.1999999999999993</v>
      </c>
      <c r="U103" s="9">
        <v>7.0000000000000007E-2</v>
      </c>
      <c r="V103" s="9">
        <v>1.05</v>
      </c>
      <c r="W103" s="9">
        <v>0.23</v>
      </c>
      <c r="X103" s="9">
        <v>19</v>
      </c>
      <c r="Y103" s="9">
        <v>0.25</v>
      </c>
      <c r="Z103" s="9">
        <v>3.9E-2</v>
      </c>
      <c r="AA103" s="9">
        <v>8.5</v>
      </c>
      <c r="AB103" s="9">
        <v>18.2</v>
      </c>
      <c r="AC103" s="9">
        <v>0.12</v>
      </c>
      <c r="AD103" s="9">
        <v>26.7</v>
      </c>
      <c r="AE103" s="10">
        <v>7.0000000000000001E-3</v>
      </c>
      <c r="AF103" s="10">
        <v>4</v>
      </c>
      <c r="AG103" s="9">
        <v>0.64</v>
      </c>
      <c r="AH103" s="9">
        <v>7.0000000000000001E-3</v>
      </c>
      <c r="AI103" s="9">
        <v>0.15</v>
      </c>
      <c r="AJ103" s="10">
        <v>0.05</v>
      </c>
      <c r="AK103" s="9">
        <v>1.9</v>
      </c>
      <c r="AL103" s="9">
        <v>7.0000000000000007E-2</v>
      </c>
      <c r="AM103" s="11">
        <v>0.01</v>
      </c>
      <c r="AN103" s="9">
        <v>100</v>
      </c>
      <c r="AO103" s="11">
        <v>0.05</v>
      </c>
      <c r="AP103" s="11">
        <v>0.01</v>
      </c>
      <c r="AQ103" s="9">
        <v>2.1</v>
      </c>
      <c r="AR103" s="9">
        <v>0.6</v>
      </c>
      <c r="AS103" s="11">
        <v>0.05</v>
      </c>
      <c r="AT103" s="9">
        <v>0.03</v>
      </c>
      <c r="AU103" s="9">
        <v>0.14000000000000001</v>
      </c>
      <c r="AV103" s="9">
        <v>0.05</v>
      </c>
      <c r="AW103" s="9">
        <v>2.5000000000000001E-2</v>
      </c>
      <c r="AX103" s="10">
        <v>4.2</v>
      </c>
      <c r="AY103" s="9">
        <v>1.1000000000000001</v>
      </c>
      <c r="AZ103" s="9">
        <v>2.63</v>
      </c>
      <c r="BA103" s="9">
        <v>16.5</v>
      </c>
      <c r="BB103" s="9">
        <v>0.18</v>
      </c>
      <c r="BC103" s="12">
        <v>0.5</v>
      </c>
      <c r="BD103" s="10">
        <v>0.4</v>
      </c>
      <c r="BE103" s="9">
        <v>5.7</v>
      </c>
      <c r="BF103" s="11">
        <v>5</v>
      </c>
      <c r="BG103" s="10">
        <v>2</v>
      </c>
    </row>
    <row r="104" spans="1:59" x14ac:dyDescent="0.25">
      <c r="A104" s="8" t="s">
        <v>160</v>
      </c>
      <c r="B104" s="8"/>
      <c r="C104" s="7" t="s">
        <v>160</v>
      </c>
      <c r="D104" s="16">
        <v>682880.86682200001</v>
      </c>
      <c r="E104" s="16">
        <v>4124769.6314300001</v>
      </c>
      <c r="F104" t="s">
        <v>58</v>
      </c>
      <c r="G104" s="9">
        <v>7.36</v>
      </c>
      <c r="H104" s="9">
        <v>391.07</v>
      </c>
      <c r="I104" s="9">
        <v>184.06</v>
      </c>
      <c r="J104" s="9">
        <v>398.1</v>
      </c>
      <c r="K104" s="9">
        <v>732</v>
      </c>
      <c r="L104" s="9">
        <v>17.7</v>
      </c>
      <c r="M104" s="9">
        <v>10.8</v>
      </c>
      <c r="N104" s="9">
        <v>253</v>
      </c>
      <c r="O104" s="9">
        <v>3.78</v>
      </c>
      <c r="P104" s="9">
        <v>242</v>
      </c>
      <c r="Q104" s="9">
        <v>1.6</v>
      </c>
      <c r="R104" s="9">
        <v>16.8</v>
      </c>
      <c r="S104" s="9">
        <v>3.1</v>
      </c>
      <c r="T104" s="9">
        <v>67.900000000000006</v>
      </c>
      <c r="U104" s="9">
        <v>0.77</v>
      </c>
      <c r="V104" s="9">
        <v>13.1</v>
      </c>
      <c r="W104" s="9">
        <v>2.76</v>
      </c>
      <c r="X104" s="9">
        <v>34</v>
      </c>
      <c r="Y104" s="9">
        <v>2.4300000000000002</v>
      </c>
      <c r="Z104" s="9">
        <v>7.9000000000000001E-2</v>
      </c>
      <c r="AA104" s="9">
        <v>10.199999999999999</v>
      </c>
      <c r="AB104" s="9">
        <v>28.2</v>
      </c>
      <c r="AC104" s="9">
        <v>0.42</v>
      </c>
      <c r="AD104" s="9">
        <v>106.5</v>
      </c>
      <c r="AE104" s="10">
        <v>1.4999999999999999E-2</v>
      </c>
      <c r="AF104" s="10">
        <v>16</v>
      </c>
      <c r="AG104" s="9">
        <v>1.19</v>
      </c>
      <c r="AH104" s="9">
        <v>4.1000000000000002E-2</v>
      </c>
      <c r="AI104" s="9">
        <v>0.27</v>
      </c>
      <c r="AJ104" s="10">
        <v>0.05</v>
      </c>
      <c r="AK104" s="9">
        <v>3.4</v>
      </c>
      <c r="AL104" s="9">
        <v>0.79</v>
      </c>
      <c r="AM104" s="10">
        <v>0.21</v>
      </c>
      <c r="AN104" s="9">
        <v>436</v>
      </c>
      <c r="AO104" s="10">
        <v>1.2</v>
      </c>
      <c r="AP104" s="10">
        <v>0.05</v>
      </c>
      <c r="AQ104" s="9">
        <v>3.7</v>
      </c>
      <c r="AR104" s="9">
        <v>1.03</v>
      </c>
      <c r="AS104" s="11">
        <v>0.05</v>
      </c>
      <c r="AT104" s="9">
        <v>0.05</v>
      </c>
      <c r="AU104" s="9">
        <v>0.32</v>
      </c>
      <c r="AV104" s="9">
        <v>0.05</v>
      </c>
      <c r="AW104" s="9">
        <v>2.5000000000000001E-2</v>
      </c>
      <c r="AX104" s="10">
        <v>9.8000000000000007</v>
      </c>
      <c r="AY104" s="9">
        <v>2</v>
      </c>
      <c r="AZ104" s="9">
        <v>6.48</v>
      </c>
      <c r="BA104" s="9">
        <v>20.100000000000001</v>
      </c>
      <c r="BB104" s="9">
        <v>0.8</v>
      </c>
      <c r="BC104" s="10">
        <v>2</v>
      </c>
      <c r="BD104" s="10">
        <v>0.6</v>
      </c>
      <c r="BE104" s="9">
        <v>18.100000000000001</v>
      </c>
      <c r="BF104" s="11">
        <v>5</v>
      </c>
      <c r="BG104" s="10">
        <v>1</v>
      </c>
    </row>
    <row r="105" spans="1:59" x14ac:dyDescent="0.25">
      <c r="A105" s="8" t="s">
        <v>161</v>
      </c>
      <c r="B105" s="8"/>
      <c r="C105" s="7" t="s">
        <v>161</v>
      </c>
      <c r="D105" s="16">
        <v>682351.15794399998</v>
      </c>
      <c r="E105" s="16">
        <v>4124852.1340399999</v>
      </c>
      <c r="F105" t="s">
        <v>58</v>
      </c>
      <c r="G105" s="9">
        <v>1.92</v>
      </c>
      <c r="H105" s="9">
        <v>164.38</v>
      </c>
      <c r="I105" s="9">
        <v>86.22</v>
      </c>
      <c r="J105" s="9">
        <v>124.8</v>
      </c>
      <c r="K105" s="9">
        <v>248</v>
      </c>
      <c r="L105" s="9">
        <v>11.6</v>
      </c>
      <c r="M105" s="9">
        <v>5.4</v>
      </c>
      <c r="N105" s="9">
        <v>177</v>
      </c>
      <c r="O105" s="9">
        <v>1.73</v>
      </c>
      <c r="P105" s="9">
        <v>44.4</v>
      </c>
      <c r="Q105" s="9">
        <v>0.7</v>
      </c>
      <c r="R105" s="9">
        <v>6.8</v>
      </c>
      <c r="S105" s="9">
        <v>2</v>
      </c>
      <c r="T105" s="9">
        <v>98.3</v>
      </c>
      <c r="U105" s="9">
        <v>0.41</v>
      </c>
      <c r="V105" s="9">
        <v>4.03</v>
      </c>
      <c r="W105" s="9">
        <v>0.87</v>
      </c>
      <c r="X105" s="9">
        <v>19</v>
      </c>
      <c r="Y105" s="9">
        <v>4.24</v>
      </c>
      <c r="Z105" s="9">
        <v>6.3E-2</v>
      </c>
      <c r="AA105" s="9">
        <v>7.2</v>
      </c>
      <c r="AB105" s="9">
        <v>19</v>
      </c>
      <c r="AC105" s="9">
        <v>0.5</v>
      </c>
      <c r="AD105" s="9">
        <v>65.3</v>
      </c>
      <c r="AE105" s="10">
        <v>7.0000000000000001E-3</v>
      </c>
      <c r="AF105" s="10">
        <v>12</v>
      </c>
      <c r="AG105" s="9">
        <v>0.61</v>
      </c>
      <c r="AH105" s="9">
        <v>1.7999999999999999E-2</v>
      </c>
      <c r="AI105" s="9">
        <v>0.19</v>
      </c>
      <c r="AJ105" s="10">
        <v>0.1</v>
      </c>
      <c r="AK105" s="9">
        <v>1.9</v>
      </c>
      <c r="AL105" s="9">
        <v>0.32</v>
      </c>
      <c r="AM105" s="10">
        <v>0.06</v>
      </c>
      <c r="AN105" s="9">
        <v>362</v>
      </c>
      <c r="AO105" s="10">
        <v>0.4</v>
      </c>
      <c r="AP105" s="10">
        <v>0.02</v>
      </c>
      <c r="AQ105" s="9">
        <v>1.9</v>
      </c>
      <c r="AR105" s="9">
        <v>0.73</v>
      </c>
      <c r="AS105" s="11">
        <v>0.05</v>
      </c>
      <c r="AT105" s="9">
        <v>0.03</v>
      </c>
      <c r="AU105" s="9">
        <v>0.16</v>
      </c>
      <c r="AV105" s="9">
        <v>0.05</v>
      </c>
      <c r="AW105" s="9">
        <v>2.5000000000000001E-2</v>
      </c>
      <c r="AX105" s="10">
        <v>7.1</v>
      </c>
      <c r="AY105" s="9">
        <v>1.1000000000000001</v>
      </c>
      <c r="AZ105" s="9">
        <v>4.5</v>
      </c>
      <c r="BA105" s="9">
        <v>14</v>
      </c>
      <c r="BB105" s="9">
        <v>0.1</v>
      </c>
      <c r="BC105" s="12">
        <v>0.5</v>
      </c>
      <c r="BD105" s="10">
        <v>0.5</v>
      </c>
      <c r="BE105" s="9">
        <v>8.8000000000000007</v>
      </c>
      <c r="BF105" s="11">
        <v>5</v>
      </c>
      <c r="BG105" s="10">
        <v>1</v>
      </c>
    </row>
    <row r="106" spans="1:59" x14ac:dyDescent="0.25">
      <c r="A106" s="8" t="s">
        <v>162</v>
      </c>
      <c r="B106" s="8"/>
      <c r="C106" s="7" t="s">
        <v>162</v>
      </c>
      <c r="D106" s="16">
        <v>681884.15027400001</v>
      </c>
      <c r="E106" s="16">
        <v>4124830.4557400001</v>
      </c>
      <c r="F106" t="s">
        <v>58</v>
      </c>
      <c r="G106" s="9">
        <v>7.46</v>
      </c>
      <c r="H106" s="9">
        <v>966.51</v>
      </c>
      <c r="I106" s="9">
        <v>261.29000000000002</v>
      </c>
      <c r="J106" s="9">
        <v>604.6</v>
      </c>
      <c r="K106" s="9">
        <v>1072</v>
      </c>
      <c r="L106" s="9">
        <v>10.6</v>
      </c>
      <c r="M106" s="9">
        <v>12.8</v>
      </c>
      <c r="N106" s="9">
        <v>283</v>
      </c>
      <c r="O106" s="9">
        <v>3.06</v>
      </c>
      <c r="P106" s="9">
        <v>162.4</v>
      </c>
      <c r="Q106" s="9">
        <v>1.2</v>
      </c>
      <c r="R106" s="9">
        <v>27.9</v>
      </c>
      <c r="S106" s="9">
        <v>2</v>
      </c>
      <c r="T106" s="9">
        <v>105.9</v>
      </c>
      <c r="U106" s="9">
        <v>1.67</v>
      </c>
      <c r="V106" s="9">
        <v>13.53</v>
      </c>
      <c r="W106" s="9">
        <v>5.32</v>
      </c>
      <c r="X106" s="9">
        <v>18</v>
      </c>
      <c r="Y106" s="9">
        <v>4.17</v>
      </c>
      <c r="Z106" s="9">
        <v>0.105</v>
      </c>
      <c r="AA106" s="9">
        <v>6.7</v>
      </c>
      <c r="AB106" s="9">
        <v>22.7</v>
      </c>
      <c r="AC106" s="9">
        <v>0.65</v>
      </c>
      <c r="AD106" s="9">
        <v>125.7</v>
      </c>
      <c r="AE106" s="10">
        <v>1.0999999999999999E-2</v>
      </c>
      <c r="AF106" s="10">
        <v>16</v>
      </c>
      <c r="AG106" s="9">
        <v>0.67</v>
      </c>
      <c r="AH106" s="9">
        <v>3.6999999999999998E-2</v>
      </c>
      <c r="AI106" s="9">
        <v>0.23</v>
      </c>
      <c r="AJ106" s="10">
        <v>0.3</v>
      </c>
      <c r="AK106" s="9">
        <v>2</v>
      </c>
      <c r="AL106" s="9">
        <v>0.82</v>
      </c>
      <c r="AM106" s="10">
        <v>0.62</v>
      </c>
      <c r="AN106" s="9">
        <v>1254</v>
      </c>
      <c r="AO106" s="10">
        <v>2.2999999999999998</v>
      </c>
      <c r="AP106" s="10">
        <v>0.08</v>
      </c>
      <c r="AQ106" s="9">
        <v>2.2999999999999998</v>
      </c>
      <c r="AR106" s="9">
        <v>0.81</v>
      </c>
      <c r="AS106" s="11">
        <v>0.05</v>
      </c>
      <c r="AT106" s="9">
        <v>0.03</v>
      </c>
      <c r="AU106" s="9">
        <v>0.22</v>
      </c>
      <c r="AV106" s="9">
        <v>0.05</v>
      </c>
      <c r="AW106" s="9">
        <v>2.5000000000000001E-2</v>
      </c>
      <c r="AX106" s="10">
        <v>11.8</v>
      </c>
      <c r="AY106" s="9">
        <v>1.9</v>
      </c>
      <c r="AZ106" s="9">
        <v>4.7300000000000004</v>
      </c>
      <c r="BA106" s="9">
        <v>13.2</v>
      </c>
      <c r="BB106" s="9">
        <v>0.83</v>
      </c>
      <c r="BC106" s="10">
        <v>4</v>
      </c>
      <c r="BD106" s="10">
        <v>0.4</v>
      </c>
      <c r="BE106" s="9">
        <v>9.1999999999999993</v>
      </c>
      <c r="BF106" s="11">
        <v>5</v>
      </c>
      <c r="BG106" s="10">
        <v>2</v>
      </c>
    </row>
    <row r="107" spans="1:59" x14ac:dyDescent="0.25">
      <c r="A107" s="18" t="s">
        <v>163</v>
      </c>
      <c r="B107" s="18"/>
      <c r="C107" s="7" t="s">
        <v>163</v>
      </c>
      <c r="D107" s="16">
        <v>683903.32192100002</v>
      </c>
      <c r="E107" s="16">
        <v>4125600.69349</v>
      </c>
      <c r="F107" t="s">
        <v>58</v>
      </c>
      <c r="G107" s="9">
        <v>1.68</v>
      </c>
      <c r="H107" s="9">
        <v>36.5</v>
      </c>
      <c r="I107" s="9">
        <v>26.6</v>
      </c>
      <c r="J107" s="9">
        <v>59</v>
      </c>
      <c r="K107" s="9">
        <v>123</v>
      </c>
      <c r="L107" s="9">
        <v>10.5</v>
      </c>
      <c r="M107" s="9">
        <v>4.2</v>
      </c>
      <c r="N107" s="9">
        <v>140</v>
      </c>
      <c r="O107" s="9">
        <v>1.41</v>
      </c>
      <c r="P107" s="9">
        <v>8.6999999999999993</v>
      </c>
      <c r="Q107" s="9">
        <v>0.8</v>
      </c>
      <c r="R107" s="9">
        <v>13.4</v>
      </c>
      <c r="S107" s="9">
        <v>2.9</v>
      </c>
      <c r="T107" s="9">
        <v>71</v>
      </c>
      <c r="U107" s="9">
        <v>0.16</v>
      </c>
      <c r="V107" s="9">
        <v>0.55000000000000004</v>
      </c>
      <c r="W107" s="9">
        <v>0.84</v>
      </c>
      <c r="X107" s="9">
        <v>17</v>
      </c>
      <c r="Y107" s="9">
        <v>5.05</v>
      </c>
      <c r="Z107" s="9">
        <v>4.4999999999999998E-2</v>
      </c>
      <c r="AA107" s="9">
        <v>9.5</v>
      </c>
      <c r="AB107" s="9">
        <v>21.3</v>
      </c>
      <c r="AC107" s="9">
        <v>0.89</v>
      </c>
      <c r="AD107" s="9">
        <v>42.8</v>
      </c>
      <c r="AE107" s="10">
        <v>7.0000000000000001E-3</v>
      </c>
      <c r="AF107" s="10">
        <v>11</v>
      </c>
      <c r="AG107" s="9">
        <v>0.7</v>
      </c>
      <c r="AH107" s="9">
        <v>7.3999999999999996E-2</v>
      </c>
      <c r="AI107" s="9">
        <v>0.21</v>
      </c>
      <c r="AJ107" s="10">
        <v>2.5000000000000001E-2</v>
      </c>
      <c r="AK107" s="9">
        <v>2.1</v>
      </c>
      <c r="AL107" s="9">
        <v>0.09</v>
      </c>
      <c r="AM107" s="10">
        <v>0.05</v>
      </c>
      <c r="AN107" s="9">
        <v>230</v>
      </c>
      <c r="AO107" s="10">
        <v>0.2</v>
      </c>
      <c r="AP107" s="10">
        <v>0.02</v>
      </c>
      <c r="AQ107" s="9">
        <v>2.1</v>
      </c>
      <c r="AR107" s="9">
        <v>1.06</v>
      </c>
      <c r="AS107" s="11">
        <v>0.05</v>
      </c>
      <c r="AT107" s="9">
        <v>0.05</v>
      </c>
      <c r="AU107" s="9">
        <v>0.12</v>
      </c>
      <c r="AV107" s="9">
        <v>14.3</v>
      </c>
      <c r="AW107" s="9">
        <v>1.9</v>
      </c>
      <c r="AX107" s="10">
        <v>2.5000000000000001E-2</v>
      </c>
      <c r="AY107" s="9">
        <v>2.2999999999999998</v>
      </c>
      <c r="AZ107" s="9">
        <v>5.9</v>
      </c>
      <c r="BA107" s="9">
        <v>20.7</v>
      </c>
      <c r="BB107" s="9">
        <v>0.04</v>
      </c>
      <c r="BC107" s="12">
        <v>0.5</v>
      </c>
      <c r="BD107" s="10">
        <v>0.5</v>
      </c>
      <c r="BE107" s="9">
        <v>8.1</v>
      </c>
      <c r="BF107" s="11">
        <v>5</v>
      </c>
      <c r="BG107" s="10">
        <v>1</v>
      </c>
    </row>
    <row r="108" spans="1:59" x14ac:dyDescent="0.25">
      <c r="A108" s="8" t="s">
        <v>164</v>
      </c>
      <c r="B108" s="8"/>
      <c r="C108" s="7" t="s">
        <v>164</v>
      </c>
      <c r="D108" s="16">
        <v>684779.33816599997</v>
      </c>
      <c r="E108" s="16">
        <v>4126323.9810100002</v>
      </c>
      <c r="F108" t="s">
        <v>58</v>
      </c>
      <c r="G108" s="9">
        <v>1.47</v>
      </c>
      <c r="H108" s="9">
        <v>127.1</v>
      </c>
      <c r="I108" s="9">
        <v>35.43</v>
      </c>
      <c r="J108" s="9">
        <v>125</v>
      </c>
      <c r="K108" s="9">
        <v>113</v>
      </c>
      <c r="L108" s="9">
        <v>11.9</v>
      </c>
      <c r="M108" s="9">
        <v>4.3</v>
      </c>
      <c r="N108" s="9">
        <v>158</v>
      </c>
      <c r="O108" s="9">
        <v>1.85</v>
      </c>
      <c r="P108" s="9">
        <v>11.2</v>
      </c>
      <c r="Q108" s="9">
        <v>1</v>
      </c>
      <c r="R108" s="9">
        <v>6.1</v>
      </c>
      <c r="S108" s="9">
        <v>2.2000000000000002</v>
      </c>
      <c r="T108" s="9">
        <v>73.2</v>
      </c>
      <c r="U108" s="9">
        <v>0.42</v>
      </c>
      <c r="V108" s="9">
        <v>1.52</v>
      </c>
      <c r="W108" s="9">
        <v>0.48</v>
      </c>
      <c r="X108" s="9">
        <v>18</v>
      </c>
      <c r="Y108" s="9">
        <v>5.14</v>
      </c>
      <c r="Z108" s="9">
        <v>9.0999999999999998E-2</v>
      </c>
      <c r="AA108" s="9">
        <v>10.3</v>
      </c>
      <c r="AB108" s="9">
        <v>24.7</v>
      </c>
      <c r="AC108" s="9">
        <v>1.1200000000000001</v>
      </c>
      <c r="AD108" s="9">
        <v>33.200000000000003</v>
      </c>
      <c r="AE108" s="10">
        <v>7.0000000000000001E-3</v>
      </c>
      <c r="AF108" s="10">
        <v>25</v>
      </c>
      <c r="AG108" s="9">
        <v>0.66</v>
      </c>
      <c r="AH108" s="9">
        <v>0.01</v>
      </c>
      <c r="AI108" s="9">
        <v>0.38</v>
      </c>
      <c r="AJ108" s="10">
        <v>0.05</v>
      </c>
      <c r="AK108" s="9">
        <v>1.9</v>
      </c>
      <c r="AL108" s="9">
        <v>0.11</v>
      </c>
      <c r="AM108" s="10">
        <v>0.06</v>
      </c>
      <c r="AN108" s="9">
        <v>138</v>
      </c>
      <c r="AO108" s="10">
        <v>0.3</v>
      </c>
      <c r="AP108" s="11">
        <v>0.01</v>
      </c>
      <c r="AQ108" s="9">
        <v>2.2999999999999998</v>
      </c>
      <c r="AR108" s="9">
        <v>0.99</v>
      </c>
      <c r="AS108" s="11">
        <v>0.05</v>
      </c>
      <c r="AT108" s="9">
        <v>0.05</v>
      </c>
      <c r="AU108" s="9">
        <v>0.25</v>
      </c>
      <c r="AV108" s="9">
        <v>0.05</v>
      </c>
      <c r="AW108" s="9">
        <v>2.5000000000000001E-2</v>
      </c>
      <c r="AX108" s="10">
        <v>2.8</v>
      </c>
      <c r="AY108" s="9">
        <v>1.6</v>
      </c>
      <c r="AZ108" s="9">
        <v>6.47</v>
      </c>
      <c r="BA108" s="9">
        <v>20.9</v>
      </c>
      <c r="BB108" s="9">
        <v>7.0000000000000007E-2</v>
      </c>
      <c r="BC108" s="10">
        <v>1</v>
      </c>
      <c r="BD108" s="10">
        <v>0.5</v>
      </c>
      <c r="BE108" s="9">
        <v>9.1</v>
      </c>
      <c r="BF108" s="11">
        <v>5</v>
      </c>
      <c r="BG108" s="10">
        <v>1</v>
      </c>
    </row>
    <row r="109" spans="1:59" x14ac:dyDescent="0.25">
      <c r="A109" s="8" t="s">
        <v>165</v>
      </c>
      <c r="B109" s="8"/>
      <c r="C109" s="7" t="s">
        <v>165</v>
      </c>
      <c r="D109" s="16">
        <v>682214.73637299996</v>
      </c>
      <c r="E109" s="16">
        <v>4125928.3066099999</v>
      </c>
      <c r="F109" t="s">
        <v>58</v>
      </c>
      <c r="G109" s="9">
        <v>0.77</v>
      </c>
      <c r="H109" s="9">
        <v>61.8</v>
      </c>
      <c r="I109" s="9">
        <v>60.57</v>
      </c>
      <c r="J109" s="9">
        <v>154.80000000000001</v>
      </c>
      <c r="K109" s="9">
        <v>178</v>
      </c>
      <c r="L109" s="9">
        <v>7.1</v>
      </c>
      <c r="M109" s="9">
        <v>3</v>
      </c>
      <c r="N109" s="9">
        <v>76</v>
      </c>
      <c r="O109" s="9">
        <v>1.56</v>
      </c>
      <c r="P109" s="9">
        <v>10</v>
      </c>
      <c r="Q109" s="9">
        <v>0.4</v>
      </c>
      <c r="R109" s="9">
        <v>8.1</v>
      </c>
      <c r="S109" s="9">
        <v>2</v>
      </c>
      <c r="T109" s="9">
        <v>20.7</v>
      </c>
      <c r="U109" s="9">
        <v>0.2</v>
      </c>
      <c r="V109" s="9">
        <v>1.23</v>
      </c>
      <c r="W109" s="9">
        <v>0.56999999999999995</v>
      </c>
      <c r="X109" s="9">
        <v>25</v>
      </c>
      <c r="Y109" s="9">
        <v>0.37</v>
      </c>
      <c r="Z109" s="9">
        <v>5.0999999999999997E-2</v>
      </c>
      <c r="AA109" s="9">
        <v>7.8</v>
      </c>
      <c r="AB109" s="9">
        <v>18.3</v>
      </c>
      <c r="AC109" s="9">
        <v>0.13</v>
      </c>
      <c r="AD109" s="9">
        <v>71.400000000000006</v>
      </c>
      <c r="AE109" s="10">
        <v>5.0000000000000001E-3</v>
      </c>
      <c r="AF109" s="10">
        <v>5</v>
      </c>
      <c r="AG109" s="9">
        <v>0.72</v>
      </c>
      <c r="AH109" s="9">
        <v>8.0000000000000002E-3</v>
      </c>
      <c r="AI109" s="9">
        <v>0.1</v>
      </c>
      <c r="AJ109" s="10">
        <v>0.05</v>
      </c>
      <c r="AK109" s="9">
        <v>2.2999999999999998</v>
      </c>
      <c r="AL109" s="9">
        <v>0.11</v>
      </c>
      <c r="AM109" s="10">
        <v>0.02</v>
      </c>
      <c r="AN109" s="9">
        <v>480</v>
      </c>
      <c r="AO109" s="11">
        <v>0.05</v>
      </c>
      <c r="AP109" s="10">
        <v>0.03</v>
      </c>
      <c r="AQ109" s="9">
        <v>2.6</v>
      </c>
      <c r="AR109" s="9">
        <v>0.62</v>
      </c>
      <c r="AS109" s="11">
        <v>0.05</v>
      </c>
      <c r="AT109" s="9">
        <v>0.05</v>
      </c>
      <c r="AU109" s="9">
        <v>0.17</v>
      </c>
      <c r="AV109" s="9">
        <v>0.05</v>
      </c>
      <c r="AW109" s="9">
        <v>2.5000000000000001E-2</v>
      </c>
      <c r="AX109" s="10">
        <v>3.6</v>
      </c>
      <c r="AY109" s="9">
        <v>1.5</v>
      </c>
      <c r="AZ109" s="9">
        <v>3.37</v>
      </c>
      <c r="BA109" s="9">
        <v>15.9</v>
      </c>
      <c r="BB109" s="9">
        <v>0.03</v>
      </c>
      <c r="BC109" s="10">
        <v>2</v>
      </c>
      <c r="BD109" s="10">
        <v>0.3</v>
      </c>
      <c r="BE109" s="9">
        <v>3.4</v>
      </c>
      <c r="BF109" s="11">
        <v>5</v>
      </c>
      <c r="BG109" s="10">
        <v>2</v>
      </c>
    </row>
    <row r="110" spans="1:59" x14ac:dyDescent="0.25">
      <c r="A110" s="8" t="s">
        <v>166</v>
      </c>
      <c r="B110" s="8"/>
      <c r="C110" s="7" t="s">
        <v>166</v>
      </c>
      <c r="D110" s="16">
        <v>681774.26362300001</v>
      </c>
      <c r="E110" s="16">
        <v>4125970.5948899998</v>
      </c>
      <c r="F110" t="s">
        <v>58</v>
      </c>
      <c r="G110" s="9">
        <v>1.52</v>
      </c>
      <c r="H110" s="9">
        <v>12</v>
      </c>
      <c r="I110" s="9">
        <v>10.119999999999999</v>
      </c>
      <c r="J110" s="9">
        <v>37.4</v>
      </c>
      <c r="K110" s="9">
        <v>31</v>
      </c>
      <c r="L110" s="9">
        <v>8.6</v>
      </c>
      <c r="M110" s="9">
        <v>3.4</v>
      </c>
      <c r="N110" s="9">
        <v>97</v>
      </c>
      <c r="O110" s="9">
        <v>1.88</v>
      </c>
      <c r="P110" s="9">
        <v>7</v>
      </c>
      <c r="Q110" s="9">
        <v>1.7</v>
      </c>
      <c r="R110" s="9">
        <v>2</v>
      </c>
      <c r="S110" s="9">
        <v>3.2</v>
      </c>
      <c r="T110" s="9">
        <v>53.8</v>
      </c>
      <c r="U110" s="9">
        <v>0.16</v>
      </c>
      <c r="V110" s="9">
        <v>0.44</v>
      </c>
      <c r="W110" s="9">
        <v>0.1</v>
      </c>
      <c r="X110" s="9">
        <v>16</v>
      </c>
      <c r="Y110" s="9">
        <v>3.16</v>
      </c>
      <c r="Z110" s="9">
        <v>5.5E-2</v>
      </c>
      <c r="AA110" s="9">
        <v>11.9</v>
      </c>
      <c r="AB110" s="9">
        <v>23.9</v>
      </c>
      <c r="AC110" s="9">
        <v>0.92</v>
      </c>
      <c r="AD110" s="9">
        <v>16.2</v>
      </c>
      <c r="AE110" s="10">
        <v>7.0000000000000001E-3</v>
      </c>
      <c r="AF110" s="10">
        <v>36</v>
      </c>
      <c r="AG110" s="9">
        <v>0.57999999999999996</v>
      </c>
      <c r="AH110" s="9">
        <v>0.01</v>
      </c>
      <c r="AI110" s="9">
        <v>0.45</v>
      </c>
      <c r="AJ110" s="10">
        <v>0.05</v>
      </c>
      <c r="AK110" s="9">
        <v>2</v>
      </c>
      <c r="AL110" s="9">
        <v>0.08</v>
      </c>
      <c r="AM110" s="10">
        <v>0.02</v>
      </c>
      <c r="AN110" s="9">
        <v>12</v>
      </c>
      <c r="AO110" s="10">
        <v>0.1</v>
      </c>
      <c r="AP110" s="10">
        <v>0.03</v>
      </c>
      <c r="AQ110" s="9">
        <v>2.2000000000000002</v>
      </c>
      <c r="AR110" s="9">
        <v>0.97</v>
      </c>
      <c r="AS110" s="11">
        <v>0.05</v>
      </c>
      <c r="AT110" s="9">
        <v>0.05</v>
      </c>
      <c r="AU110" s="9">
        <v>0.12</v>
      </c>
      <c r="AV110" s="9">
        <v>0.05</v>
      </c>
      <c r="AW110" s="9">
        <v>2.5000000000000001E-2</v>
      </c>
      <c r="AX110" s="10">
        <v>0.5</v>
      </c>
      <c r="AY110" s="9">
        <v>2.2999999999999998</v>
      </c>
      <c r="AZ110" s="9">
        <v>6.36</v>
      </c>
      <c r="BA110" s="9">
        <v>24.8</v>
      </c>
      <c r="BB110" s="9">
        <v>0.01</v>
      </c>
      <c r="BC110" s="10">
        <v>1</v>
      </c>
      <c r="BD110" s="10">
        <v>0.6</v>
      </c>
      <c r="BE110" s="9">
        <v>9.1999999999999993</v>
      </c>
      <c r="BF110" s="11">
        <v>5</v>
      </c>
      <c r="BG110" s="10">
        <v>2</v>
      </c>
    </row>
    <row r="111" spans="1:59" x14ac:dyDescent="0.25">
      <c r="A111" s="8" t="s">
        <v>167</v>
      </c>
      <c r="B111" s="8"/>
      <c r="C111" s="7" t="s">
        <v>167</v>
      </c>
      <c r="D111" s="16">
        <v>685221.02406199998</v>
      </c>
      <c r="E111" s="16">
        <v>4126725.4867600002</v>
      </c>
      <c r="F111" t="s">
        <v>58</v>
      </c>
      <c r="G111" s="9">
        <v>3.75</v>
      </c>
      <c r="H111" s="9">
        <v>109.8</v>
      </c>
      <c r="I111" s="9">
        <v>34.33</v>
      </c>
      <c r="J111" s="9">
        <v>94.1</v>
      </c>
      <c r="K111" s="9">
        <v>89</v>
      </c>
      <c r="L111" s="9">
        <v>14.8</v>
      </c>
      <c r="M111" s="9">
        <v>4.7</v>
      </c>
      <c r="N111" s="9">
        <v>174</v>
      </c>
      <c r="O111" s="9">
        <v>1.96</v>
      </c>
      <c r="P111" s="9">
        <v>12.9</v>
      </c>
      <c r="Q111" s="9">
        <v>0.7</v>
      </c>
      <c r="R111" s="9">
        <v>6.1</v>
      </c>
      <c r="S111" s="9">
        <v>2.5</v>
      </c>
      <c r="T111" s="9">
        <v>43.8</v>
      </c>
      <c r="U111" s="9">
        <v>0.23</v>
      </c>
      <c r="V111" s="9">
        <v>1.64</v>
      </c>
      <c r="W111" s="9">
        <v>0.27</v>
      </c>
      <c r="X111" s="9">
        <v>26</v>
      </c>
      <c r="Y111" s="9">
        <v>2.34</v>
      </c>
      <c r="Z111" s="9">
        <v>4.8000000000000001E-2</v>
      </c>
      <c r="AA111" s="9">
        <v>8.9</v>
      </c>
      <c r="AB111" s="9">
        <v>25.4</v>
      </c>
      <c r="AC111" s="9">
        <v>0.37</v>
      </c>
      <c r="AD111" s="9">
        <v>52.4</v>
      </c>
      <c r="AE111" s="10">
        <v>7.0000000000000001E-3</v>
      </c>
      <c r="AF111" s="10">
        <v>11</v>
      </c>
      <c r="AG111" s="9">
        <v>0.82</v>
      </c>
      <c r="AH111" s="9">
        <v>8.0000000000000002E-3</v>
      </c>
      <c r="AI111" s="9">
        <v>0.26</v>
      </c>
      <c r="AJ111" s="10">
        <v>0.2</v>
      </c>
      <c r="AK111" s="9">
        <v>2.2999999999999998</v>
      </c>
      <c r="AL111" s="9">
        <v>0.1</v>
      </c>
      <c r="AM111" s="10">
        <v>0.04</v>
      </c>
      <c r="AN111" s="9">
        <v>140</v>
      </c>
      <c r="AO111" s="10">
        <v>0.2</v>
      </c>
      <c r="AP111" s="10">
        <v>0.03</v>
      </c>
      <c r="AQ111" s="9">
        <v>2.2999999999999998</v>
      </c>
      <c r="AR111" s="9">
        <v>0.78</v>
      </c>
      <c r="AS111" s="11">
        <v>0.05</v>
      </c>
      <c r="AT111" s="9">
        <v>0.05</v>
      </c>
      <c r="AU111" s="9">
        <v>0.25</v>
      </c>
      <c r="AV111" s="9">
        <v>0.05</v>
      </c>
      <c r="AW111" s="9">
        <v>2.5000000000000001E-2</v>
      </c>
      <c r="AX111" s="10">
        <v>5.3</v>
      </c>
      <c r="AY111" s="9">
        <v>1.7</v>
      </c>
      <c r="AZ111" s="9">
        <v>5.46</v>
      </c>
      <c r="BA111" s="9">
        <v>17.399999999999999</v>
      </c>
      <c r="BB111" s="9">
        <v>0.19</v>
      </c>
      <c r="BC111" s="10">
        <v>2</v>
      </c>
      <c r="BD111" s="10">
        <v>0.6</v>
      </c>
      <c r="BE111" s="9">
        <v>7.2</v>
      </c>
      <c r="BF111" s="11">
        <v>5</v>
      </c>
      <c r="BG111" s="10">
        <v>3</v>
      </c>
    </row>
    <row r="112" spans="1:59" x14ac:dyDescent="0.25">
      <c r="A112" s="8" t="s">
        <v>168</v>
      </c>
      <c r="B112" s="8"/>
      <c r="C112" s="7" t="s">
        <v>168</v>
      </c>
      <c r="D112" s="16">
        <v>684708.30828999996</v>
      </c>
      <c r="E112" s="16">
        <v>4126672.7731599999</v>
      </c>
      <c r="F112" t="s">
        <v>58</v>
      </c>
      <c r="G112" s="9">
        <v>133.18</v>
      </c>
      <c r="H112" s="9">
        <v>1287.68</v>
      </c>
      <c r="I112" s="9">
        <v>487.45</v>
      </c>
      <c r="J112" s="9">
        <v>4706.7</v>
      </c>
      <c r="K112" s="9">
        <v>286</v>
      </c>
      <c r="L112" s="9">
        <v>18.100000000000001</v>
      </c>
      <c r="M112" s="9">
        <v>45.1</v>
      </c>
      <c r="N112" s="9">
        <v>412</v>
      </c>
      <c r="O112" s="9">
        <v>7.47</v>
      </c>
      <c r="P112" s="9">
        <v>67.599999999999994</v>
      </c>
      <c r="Q112" s="9">
        <v>0.9</v>
      </c>
      <c r="R112" s="9">
        <v>14.2</v>
      </c>
      <c r="S112" s="9">
        <v>2.1</v>
      </c>
      <c r="T112" s="9">
        <v>69.5</v>
      </c>
      <c r="U112" s="9">
        <v>2.3199999999999998</v>
      </c>
      <c r="V112" s="9">
        <v>69.05</v>
      </c>
      <c r="W112" s="9">
        <v>3.41</v>
      </c>
      <c r="X112" s="9">
        <v>25</v>
      </c>
      <c r="Y112" s="9">
        <v>2.9</v>
      </c>
      <c r="Z112" s="9">
        <v>7.0000000000000007E-2</v>
      </c>
      <c r="AA112" s="9">
        <v>8</v>
      </c>
      <c r="AB112" s="9">
        <v>55.2</v>
      </c>
      <c r="AC112" s="9">
        <v>0.45</v>
      </c>
      <c r="AD112" s="9">
        <v>228.1</v>
      </c>
      <c r="AE112" s="10">
        <v>1.6E-2</v>
      </c>
      <c r="AF112" s="10">
        <v>16</v>
      </c>
      <c r="AG112" s="9">
        <v>0.94</v>
      </c>
      <c r="AH112" s="9">
        <v>4.2000000000000003E-2</v>
      </c>
      <c r="AI112" s="9">
        <v>0.25</v>
      </c>
      <c r="AJ112" s="10">
        <v>0.4</v>
      </c>
      <c r="AK112" s="9">
        <v>2.5</v>
      </c>
      <c r="AL112" s="9">
        <v>0.39</v>
      </c>
      <c r="AM112" s="10">
        <v>0.16</v>
      </c>
      <c r="AN112" s="9">
        <v>285</v>
      </c>
      <c r="AO112" s="10">
        <v>1.2</v>
      </c>
      <c r="AP112" s="10">
        <v>0.02</v>
      </c>
      <c r="AQ112" s="9">
        <v>3</v>
      </c>
      <c r="AR112" s="9">
        <v>0.73</v>
      </c>
      <c r="AS112" s="11">
        <v>0.05</v>
      </c>
      <c r="AT112" s="9">
        <v>0.02</v>
      </c>
      <c r="AU112" s="9">
        <v>0.26</v>
      </c>
      <c r="AV112" s="9">
        <v>0.05</v>
      </c>
      <c r="AW112" s="9">
        <v>2.5000000000000001E-2</v>
      </c>
      <c r="AX112" s="10">
        <v>53.4</v>
      </c>
      <c r="AY112" s="9">
        <v>1.1000000000000001</v>
      </c>
      <c r="AZ112" s="9">
        <v>4.97</v>
      </c>
      <c r="BA112" s="9">
        <v>15.7</v>
      </c>
      <c r="BB112" s="9">
        <v>5.92</v>
      </c>
      <c r="BC112" s="10">
        <v>7</v>
      </c>
      <c r="BD112" s="10">
        <v>0.4</v>
      </c>
      <c r="BE112" s="9">
        <v>13.1</v>
      </c>
      <c r="BF112" s="10">
        <v>11</v>
      </c>
      <c r="BG112" s="10">
        <v>2</v>
      </c>
    </row>
    <row r="113" spans="1:59" x14ac:dyDescent="0.25">
      <c r="A113" s="8" t="s">
        <v>169</v>
      </c>
      <c r="B113" s="8"/>
      <c r="C113" s="7" t="s">
        <v>169</v>
      </c>
      <c r="D113" s="16">
        <v>684386.98626799998</v>
      </c>
      <c r="E113" s="16">
        <v>4126808.6889200001</v>
      </c>
      <c r="F113" t="s">
        <v>58</v>
      </c>
      <c r="G113" s="9">
        <v>0.64</v>
      </c>
      <c r="H113" s="9">
        <v>78.27</v>
      </c>
      <c r="I113" s="9">
        <v>78.95</v>
      </c>
      <c r="J113" s="9">
        <v>73.400000000000006</v>
      </c>
      <c r="K113" s="9">
        <v>201</v>
      </c>
      <c r="L113" s="9">
        <v>8.8000000000000007</v>
      </c>
      <c r="M113" s="9">
        <v>4.0999999999999996</v>
      </c>
      <c r="N113" s="9">
        <v>161</v>
      </c>
      <c r="O113" s="9">
        <v>1.28</v>
      </c>
      <c r="P113" s="9">
        <v>10.6</v>
      </c>
      <c r="Q113" s="9">
        <v>0.4</v>
      </c>
      <c r="R113" s="9">
        <v>10.6</v>
      </c>
      <c r="S113" s="9">
        <v>1.9</v>
      </c>
      <c r="T113" s="9">
        <v>16.5</v>
      </c>
      <c r="U113" s="9">
        <v>0.18</v>
      </c>
      <c r="V113" s="9">
        <v>1.78</v>
      </c>
      <c r="W113" s="9">
        <v>0.46</v>
      </c>
      <c r="X113" s="9">
        <v>22</v>
      </c>
      <c r="Y113" s="9">
        <v>0.35</v>
      </c>
      <c r="Z113" s="9">
        <v>5.3999999999999999E-2</v>
      </c>
      <c r="AA113" s="9">
        <v>10.3</v>
      </c>
      <c r="AB113" s="9">
        <v>22.8</v>
      </c>
      <c r="AC113" s="9">
        <v>0.13</v>
      </c>
      <c r="AD113" s="9">
        <v>62.9</v>
      </c>
      <c r="AE113" s="10">
        <v>5.0000000000000001E-3</v>
      </c>
      <c r="AF113" s="10">
        <v>6</v>
      </c>
      <c r="AG113" s="9">
        <v>0.83</v>
      </c>
      <c r="AH113" s="9">
        <v>6.0000000000000001E-3</v>
      </c>
      <c r="AI113" s="9">
        <v>0.19</v>
      </c>
      <c r="AJ113" s="10">
        <v>0.05</v>
      </c>
      <c r="AK113" s="9">
        <v>1.8</v>
      </c>
      <c r="AL113" s="9">
        <v>0.09</v>
      </c>
      <c r="AM113" s="10">
        <v>0.02</v>
      </c>
      <c r="AN113" s="9">
        <v>227</v>
      </c>
      <c r="AO113" s="10">
        <v>0.2</v>
      </c>
      <c r="AP113" s="11">
        <v>0.01</v>
      </c>
      <c r="AQ113" s="9">
        <v>2.2999999999999998</v>
      </c>
      <c r="AR113" s="9">
        <v>0.71</v>
      </c>
      <c r="AS113" s="11">
        <v>0.05</v>
      </c>
      <c r="AT113" s="9">
        <v>0.05</v>
      </c>
      <c r="AU113" s="9">
        <v>0.22</v>
      </c>
      <c r="AV113" s="9">
        <v>0.05</v>
      </c>
      <c r="AW113" s="9">
        <v>2.5000000000000001E-2</v>
      </c>
      <c r="AX113" s="10">
        <v>17.899999999999999</v>
      </c>
      <c r="AY113" s="9">
        <v>1.5</v>
      </c>
      <c r="AZ113" s="9">
        <v>4.9400000000000004</v>
      </c>
      <c r="BA113" s="9">
        <v>19.5</v>
      </c>
      <c r="BB113" s="9">
        <v>0.01</v>
      </c>
      <c r="BC113" s="12">
        <v>0.5</v>
      </c>
      <c r="BD113" s="10">
        <v>0.6</v>
      </c>
      <c r="BE113" s="9">
        <v>6.1</v>
      </c>
      <c r="BF113" s="11">
        <v>5</v>
      </c>
      <c r="BG113" s="10">
        <v>1</v>
      </c>
    </row>
    <row r="114" spans="1:59" x14ac:dyDescent="0.25">
      <c r="A114" s="8" t="s">
        <v>170</v>
      </c>
      <c r="B114" s="8"/>
      <c r="C114" s="7" t="s">
        <v>170</v>
      </c>
      <c r="D114" s="16">
        <v>683697.91786499997</v>
      </c>
      <c r="E114" s="16">
        <v>4126564.6633100002</v>
      </c>
      <c r="F114" t="s">
        <v>58</v>
      </c>
      <c r="G114" s="9">
        <v>45.96</v>
      </c>
      <c r="H114" s="9">
        <v>622.5</v>
      </c>
      <c r="I114" s="9">
        <v>97.02</v>
      </c>
      <c r="J114" s="9">
        <v>496.7</v>
      </c>
      <c r="K114" s="9">
        <v>55</v>
      </c>
      <c r="L114" s="9">
        <v>16.899999999999999</v>
      </c>
      <c r="M114" s="9">
        <v>13.1</v>
      </c>
      <c r="N114" s="9">
        <v>184</v>
      </c>
      <c r="O114" s="9">
        <v>3.86</v>
      </c>
      <c r="P114" s="9">
        <v>22.6</v>
      </c>
      <c r="Q114" s="9">
        <v>0.6</v>
      </c>
      <c r="R114" s="9">
        <v>2.9</v>
      </c>
      <c r="S114" s="9">
        <v>3.6</v>
      </c>
      <c r="T114" s="9">
        <v>55.8</v>
      </c>
      <c r="U114" s="9">
        <v>0.3</v>
      </c>
      <c r="V114" s="9">
        <v>3.72</v>
      </c>
      <c r="W114" s="9">
        <v>0.45</v>
      </c>
      <c r="X114" s="9">
        <v>25</v>
      </c>
      <c r="Y114" s="9">
        <v>6.07</v>
      </c>
      <c r="Z114" s="9">
        <v>3.3000000000000002E-2</v>
      </c>
      <c r="AA114" s="9">
        <v>13.7</v>
      </c>
      <c r="AB114" s="9">
        <v>40.299999999999997</v>
      </c>
      <c r="AC114" s="9">
        <v>0.5</v>
      </c>
      <c r="AD114" s="9">
        <v>110.2</v>
      </c>
      <c r="AE114" s="10">
        <v>8.9999999999999993E-3</v>
      </c>
      <c r="AF114" s="10">
        <v>15</v>
      </c>
      <c r="AG114" s="9">
        <v>1</v>
      </c>
      <c r="AH114" s="9">
        <v>3.4000000000000002E-2</v>
      </c>
      <c r="AI114" s="9">
        <v>0.33</v>
      </c>
      <c r="AJ114" s="10">
        <v>0.1</v>
      </c>
      <c r="AK114" s="9">
        <v>2.9</v>
      </c>
      <c r="AL114" s="9">
        <v>0.2</v>
      </c>
      <c r="AM114" s="10">
        <v>0.04</v>
      </c>
      <c r="AN114" s="9">
        <v>25</v>
      </c>
      <c r="AO114" s="10">
        <v>0.2</v>
      </c>
      <c r="AP114" s="10">
        <v>0.02</v>
      </c>
      <c r="AQ114" s="9">
        <v>3.1</v>
      </c>
      <c r="AR114" s="9">
        <v>1.22</v>
      </c>
      <c r="AS114" s="11">
        <v>0.05</v>
      </c>
      <c r="AT114" s="9">
        <v>0.03</v>
      </c>
      <c r="AU114" s="9">
        <v>0.12</v>
      </c>
      <c r="AV114" s="9">
        <v>0.05</v>
      </c>
      <c r="AW114" s="9">
        <v>2.5000000000000001E-2</v>
      </c>
      <c r="AX114" s="10">
        <v>33.6</v>
      </c>
      <c r="AY114" s="9">
        <v>1.9</v>
      </c>
      <c r="AZ114" s="9">
        <v>9.5299999999999994</v>
      </c>
      <c r="BA114" s="9">
        <v>23.2</v>
      </c>
      <c r="BB114" s="9">
        <v>2.67</v>
      </c>
      <c r="BC114" s="10">
        <v>4</v>
      </c>
      <c r="BD114" s="10">
        <v>0.7</v>
      </c>
      <c r="BE114" s="9">
        <v>9.1999999999999993</v>
      </c>
      <c r="BF114" s="11">
        <v>5</v>
      </c>
      <c r="BG114" s="10">
        <v>3</v>
      </c>
    </row>
    <row r="115" spans="1:59" x14ac:dyDescent="0.25">
      <c r="A115" s="8" t="s">
        <v>171</v>
      </c>
      <c r="B115" s="8"/>
      <c r="C115" s="7" t="s">
        <v>171</v>
      </c>
      <c r="D115" s="16">
        <v>683222.77289799997</v>
      </c>
      <c r="E115" s="16">
        <v>4126558.2686100001</v>
      </c>
      <c r="F115" t="s">
        <v>58</v>
      </c>
      <c r="G115" s="9">
        <v>1.62</v>
      </c>
      <c r="H115" s="9">
        <v>20.85</v>
      </c>
      <c r="I115" s="9">
        <v>10.66</v>
      </c>
      <c r="J115" s="9">
        <v>46.1</v>
      </c>
      <c r="K115" s="9">
        <v>11</v>
      </c>
      <c r="L115" s="9">
        <v>12.3</v>
      </c>
      <c r="M115" s="9">
        <v>6.1</v>
      </c>
      <c r="N115" s="9">
        <v>99</v>
      </c>
      <c r="O115" s="9">
        <v>2.04</v>
      </c>
      <c r="P115" s="9">
        <v>9.4</v>
      </c>
      <c r="Q115" s="9">
        <v>1</v>
      </c>
      <c r="R115" s="9">
        <v>0.7</v>
      </c>
      <c r="S115" s="9">
        <v>4</v>
      </c>
      <c r="T115" s="9">
        <v>33.5</v>
      </c>
      <c r="U115" s="9">
        <v>0.13</v>
      </c>
      <c r="V115" s="9">
        <v>0.38</v>
      </c>
      <c r="W115" s="9">
        <v>0.1</v>
      </c>
      <c r="X115" s="9">
        <v>21</v>
      </c>
      <c r="Y115" s="9">
        <v>2.38</v>
      </c>
      <c r="Z115" s="9">
        <v>3.2000000000000001E-2</v>
      </c>
      <c r="AA115" s="9">
        <v>24.3</v>
      </c>
      <c r="AB115" s="9">
        <v>27.2</v>
      </c>
      <c r="AC115" s="9">
        <v>0.67</v>
      </c>
      <c r="AD115" s="9">
        <v>75.5</v>
      </c>
      <c r="AE115" s="10">
        <v>6.0000000000000001E-3</v>
      </c>
      <c r="AF115" s="10">
        <v>24</v>
      </c>
      <c r="AG115" s="9">
        <v>0.72</v>
      </c>
      <c r="AH115" s="9">
        <v>8.0000000000000002E-3</v>
      </c>
      <c r="AI115" s="9">
        <v>0.41</v>
      </c>
      <c r="AJ115" s="10">
        <v>0.05</v>
      </c>
      <c r="AK115" s="9">
        <v>2.7</v>
      </c>
      <c r="AL115" s="9">
        <v>0.1</v>
      </c>
      <c r="AM115" s="11">
        <v>0.01</v>
      </c>
      <c r="AN115" s="9">
        <v>15</v>
      </c>
      <c r="AO115" s="11">
        <v>0.05</v>
      </c>
      <c r="AP115" s="11">
        <v>0.01</v>
      </c>
      <c r="AQ115" s="9">
        <v>2.5</v>
      </c>
      <c r="AR115" s="9">
        <v>1.37</v>
      </c>
      <c r="AS115" s="11">
        <v>0.05</v>
      </c>
      <c r="AT115" s="9">
        <v>0.09</v>
      </c>
      <c r="AU115" s="9">
        <v>0.06</v>
      </c>
      <c r="AV115" s="9">
        <v>0.05</v>
      </c>
      <c r="AW115" s="9">
        <v>2.5000000000000001E-2</v>
      </c>
      <c r="AX115" s="10">
        <v>0.9</v>
      </c>
      <c r="AY115" s="9">
        <v>4.2</v>
      </c>
      <c r="AZ115" s="9">
        <v>15.86</v>
      </c>
      <c r="BA115" s="9">
        <v>56.1</v>
      </c>
      <c r="BB115" s="9">
        <v>0.05</v>
      </c>
      <c r="BC115" s="12">
        <v>0.5</v>
      </c>
      <c r="BD115" s="10">
        <v>0.9</v>
      </c>
      <c r="BE115" s="9">
        <v>7.2</v>
      </c>
      <c r="BF115" s="10">
        <v>14</v>
      </c>
      <c r="BG115" s="10">
        <v>3</v>
      </c>
    </row>
    <row r="116" spans="1:59" x14ac:dyDescent="0.25">
      <c r="A116" s="8" t="s">
        <v>172</v>
      </c>
      <c r="B116" s="8"/>
      <c r="C116" s="7" t="s">
        <v>172</v>
      </c>
      <c r="D116" s="17">
        <v>681768.89268000005</v>
      </c>
      <c r="E116" s="17">
        <v>4126335.4817900001</v>
      </c>
      <c r="F116" t="s">
        <v>58</v>
      </c>
      <c r="G116" s="9">
        <v>1.39</v>
      </c>
      <c r="H116" s="9">
        <v>19.940000000000001</v>
      </c>
      <c r="I116" s="9">
        <v>13.52</v>
      </c>
      <c r="J116" s="9">
        <v>53.1</v>
      </c>
      <c r="K116" s="9">
        <v>30</v>
      </c>
      <c r="L116" s="9">
        <v>8.9</v>
      </c>
      <c r="M116" s="9">
        <v>3.5</v>
      </c>
      <c r="N116" s="9">
        <v>115</v>
      </c>
      <c r="O116" s="9">
        <v>1.92</v>
      </c>
      <c r="P116" s="9">
        <v>7</v>
      </c>
      <c r="Q116" s="9">
        <v>1.5</v>
      </c>
      <c r="R116" s="9">
        <v>2.6</v>
      </c>
      <c r="S116" s="9">
        <v>3.4</v>
      </c>
      <c r="T116" s="9">
        <v>64.599999999999994</v>
      </c>
      <c r="U116" s="9">
        <v>0.2</v>
      </c>
      <c r="V116" s="9">
        <v>0.47</v>
      </c>
      <c r="W116" s="9">
        <v>0.12</v>
      </c>
      <c r="X116" s="9">
        <v>18</v>
      </c>
      <c r="Y116" s="9">
        <v>3.79</v>
      </c>
      <c r="Z116" s="9">
        <v>6.4000000000000001E-2</v>
      </c>
      <c r="AA116" s="9">
        <v>12.9</v>
      </c>
      <c r="AB116" s="9">
        <v>27.6</v>
      </c>
      <c r="AC116" s="9">
        <v>1.1399999999999999</v>
      </c>
      <c r="AD116" s="9">
        <v>25.7</v>
      </c>
      <c r="AE116" s="10">
        <v>8.0000000000000002E-3</v>
      </c>
      <c r="AF116" s="10">
        <v>34</v>
      </c>
      <c r="AG116" s="9">
        <v>0.62</v>
      </c>
      <c r="AH116" s="9">
        <v>1.0999999999999999E-2</v>
      </c>
      <c r="AI116" s="9">
        <v>0.48</v>
      </c>
      <c r="AJ116" s="10">
        <v>0.05</v>
      </c>
      <c r="AK116" s="9">
        <v>2.1</v>
      </c>
      <c r="AL116" s="9">
        <v>0.08</v>
      </c>
      <c r="AM116" s="11">
        <v>0.01</v>
      </c>
      <c r="AN116" s="9">
        <v>27</v>
      </c>
      <c r="AO116" s="11">
        <v>0.05</v>
      </c>
      <c r="AP116" s="11">
        <v>0.01</v>
      </c>
      <c r="AQ116" s="9">
        <v>2.2000000000000002</v>
      </c>
      <c r="AR116" s="9">
        <v>1.06</v>
      </c>
      <c r="AS116" s="11">
        <v>0.05</v>
      </c>
      <c r="AT116" s="9">
        <v>0.06</v>
      </c>
      <c r="AU116" s="9">
        <v>0.19</v>
      </c>
      <c r="AV116" s="9">
        <v>0.05</v>
      </c>
      <c r="AW116" s="9">
        <v>2.5000000000000001E-2</v>
      </c>
      <c r="AX116" s="10">
        <v>0.9</v>
      </c>
      <c r="AY116" s="9">
        <v>2.8</v>
      </c>
      <c r="AZ116" s="9">
        <v>6.81</v>
      </c>
      <c r="BA116" s="9">
        <v>26.1</v>
      </c>
      <c r="BB116" s="9">
        <v>0.01</v>
      </c>
      <c r="BC116" s="12">
        <v>0.5</v>
      </c>
      <c r="BD116" s="10">
        <v>0.6</v>
      </c>
      <c r="BE116" s="9">
        <v>9.6</v>
      </c>
      <c r="BF116" s="11">
        <v>5</v>
      </c>
      <c r="BG116" s="10">
        <v>1</v>
      </c>
    </row>
    <row r="117" spans="1:59" x14ac:dyDescent="0.25">
      <c r="A117" s="8" t="s">
        <v>173</v>
      </c>
      <c r="B117" s="8"/>
      <c r="C117" s="7" t="s">
        <v>173</v>
      </c>
      <c r="D117" s="17">
        <v>681190.84308599995</v>
      </c>
      <c r="E117" s="17">
        <v>4126656.4220099999</v>
      </c>
      <c r="F117" t="s">
        <v>58</v>
      </c>
      <c r="G117" s="9">
        <v>0.61</v>
      </c>
      <c r="H117" s="9">
        <v>14.14</v>
      </c>
      <c r="I117" s="9">
        <v>8.33</v>
      </c>
      <c r="J117" s="9">
        <v>21.4</v>
      </c>
      <c r="K117" s="9">
        <v>10</v>
      </c>
      <c r="L117" s="9">
        <v>1.5</v>
      </c>
      <c r="M117" s="9">
        <v>0.9</v>
      </c>
      <c r="N117" s="9">
        <v>33</v>
      </c>
      <c r="O117" s="9">
        <v>0.2</v>
      </c>
      <c r="P117" s="9">
        <v>1.7</v>
      </c>
      <c r="Q117" s="9">
        <v>0.1</v>
      </c>
      <c r="R117" s="9">
        <v>1.2</v>
      </c>
      <c r="S117" s="9">
        <v>0.7</v>
      </c>
      <c r="T117" s="9">
        <v>4.9000000000000004</v>
      </c>
      <c r="U117" s="9">
        <v>0.04</v>
      </c>
      <c r="V117" s="9">
        <v>0.44</v>
      </c>
      <c r="W117" s="9">
        <v>0.08</v>
      </c>
      <c r="X117" s="9">
        <v>3</v>
      </c>
      <c r="Y117" s="9">
        <v>0.19</v>
      </c>
      <c r="Z117" s="9">
        <v>6.0000000000000001E-3</v>
      </c>
      <c r="AA117" s="9">
        <v>2.8</v>
      </c>
      <c r="AB117" s="9">
        <v>3</v>
      </c>
      <c r="AC117" s="9">
        <v>0.04</v>
      </c>
      <c r="AD117" s="9">
        <v>8.8000000000000007</v>
      </c>
      <c r="AE117" s="10">
        <v>7.0000000000000001E-3</v>
      </c>
      <c r="AF117" s="10">
        <v>2</v>
      </c>
      <c r="AG117" s="9">
        <v>0.11</v>
      </c>
      <c r="AH117" s="9">
        <v>2E-3</v>
      </c>
      <c r="AI117" s="9">
        <v>0.02</v>
      </c>
      <c r="AJ117" s="10">
        <v>0.05</v>
      </c>
      <c r="AK117" s="9">
        <v>0.4</v>
      </c>
      <c r="AL117" s="9">
        <v>0.02</v>
      </c>
      <c r="AM117" s="11">
        <v>0.01</v>
      </c>
      <c r="AN117" s="9">
        <v>14</v>
      </c>
      <c r="AO117" s="11">
        <v>0.05</v>
      </c>
      <c r="AP117" s="11">
        <v>0.01</v>
      </c>
      <c r="AQ117" s="9">
        <v>0.3</v>
      </c>
      <c r="AR117" s="9">
        <v>0.2</v>
      </c>
      <c r="AS117" s="11">
        <v>0.05</v>
      </c>
      <c r="AT117" s="9">
        <v>0.01</v>
      </c>
      <c r="AU117" s="9">
        <v>7.0000000000000007E-2</v>
      </c>
      <c r="AV117" s="9">
        <v>0.05</v>
      </c>
      <c r="AW117" s="9">
        <v>2.5000000000000001E-2</v>
      </c>
      <c r="AX117" s="10">
        <v>0.6</v>
      </c>
      <c r="AY117" s="9">
        <v>0.3</v>
      </c>
      <c r="AZ117" s="9">
        <v>0.73</v>
      </c>
      <c r="BA117" s="9">
        <v>5.2</v>
      </c>
      <c r="BB117" s="9">
        <v>0.03</v>
      </c>
      <c r="BC117" s="10">
        <v>1</v>
      </c>
      <c r="BD117" s="11">
        <v>0.05</v>
      </c>
      <c r="BE117" s="9">
        <v>1.2</v>
      </c>
      <c r="BF117" s="11">
        <v>5</v>
      </c>
      <c r="BG117" s="10">
        <v>1</v>
      </c>
    </row>
    <row r="118" spans="1:59" x14ac:dyDescent="0.25">
      <c r="A118" s="8" t="s">
        <v>174</v>
      </c>
      <c r="B118" s="8"/>
      <c r="C118" s="7" t="s">
        <v>174</v>
      </c>
      <c r="D118" s="16">
        <v>680663.29304799996</v>
      </c>
      <c r="E118" s="16">
        <v>4126466.2368299998</v>
      </c>
      <c r="F118" t="s">
        <v>58</v>
      </c>
      <c r="G118" s="9">
        <v>29.39</v>
      </c>
      <c r="H118" s="9">
        <v>600.79999999999995</v>
      </c>
      <c r="I118" s="9">
        <v>294.58999999999997</v>
      </c>
      <c r="J118" s="9">
        <v>828.3</v>
      </c>
      <c r="K118" s="9">
        <v>381</v>
      </c>
      <c r="L118" s="9">
        <v>16.8</v>
      </c>
      <c r="M118" s="9">
        <v>15.8</v>
      </c>
      <c r="N118" s="9">
        <v>240</v>
      </c>
      <c r="O118" s="9">
        <v>3.41</v>
      </c>
      <c r="P118" s="9">
        <v>64.8</v>
      </c>
      <c r="Q118" s="9">
        <v>0.7</v>
      </c>
      <c r="R118" s="9">
        <v>21.1</v>
      </c>
      <c r="S118" s="9">
        <v>1.6</v>
      </c>
      <c r="T118" s="9">
        <v>27.3</v>
      </c>
      <c r="U118" s="9">
        <v>0.85</v>
      </c>
      <c r="V118" s="9">
        <v>15.84</v>
      </c>
      <c r="W118" s="9">
        <v>1.53</v>
      </c>
      <c r="X118" s="9">
        <v>17</v>
      </c>
      <c r="Y118" s="9">
        <v>0.98</v>
      </c>
      <c r="Z118" s="9">
        <v>5.3999999999999999E-2</v>
      </c>
      <c r="AA118" s="9">
        <v>6</v>
      </c>
      <c r="AB118" s="9">
        <v>35.6</v>
      </c>
      <c r="AC118" s="9">
        <v>0.23</v>
      </c>
      <c r="AD118" s="9">
        <v>104.2</v>
      </c>
      <c r="AE118" s="10">
        <v>0.01</v>
      </c>
      <c r="AF118" s="10">
        <v>6</v>
      </c>
      <c r="AG118" s="9">
        <v>0.6</v>
      </c>
      <c r="AH118" s="9">
        <v>1.7000000000000001E-2</v>
      </c>
      <c r="AI118" s="9">
        <v>0.12</v>
      </c>
      <c r="AJ118" s="10">
        <v>0.3</v>
      </c>
      <c r="AK118" s="9">
        <v>1.6</v>
      </c>
      <c r="AL118" s="9">
        <v>0.32</v>
      </c>
      <c r="AM118" s="10">
        <v>0.3</v>
      </c>
      <c r="AN118" s="9">
        <v>1229</v>
      </c>
      <c r="AO118" s="10">
        <v>2.8</v>
      </c>
      <c r="AP118" s="10">
        <v>0.03</v>
      </c>
      <c r="AQ118" s="9">
        <v>2</v>
      </c>
      <c r="AR118" s="9">
        <v>0.59</v>
      </c>
      <c r="AS118" s="11">
        <v>0.05</v>
      </c>
      <c r="AT118" s="9">
        <v>0.01</v>
      </c>
      <c r="AU118" s="9">
        <v>0.19</v>
      </c>
      <c r="AV118" s="9">
        <v>0.05</v>
      </c>
      <c r="AW118" s="9">
        <v>2.5000000000000001E-2</v>
      </c>
      <c r="AX118" s="10">
        <v>38.299999999999997</v>
      </c>
      <c r="AY118" s="9">
        <v>0.5</v>
      </c>
      <c r="AZ118" s="9">
        <v>3.3</v>
      </c>
      <c r="BA118" s="9">
        <v>11.8</v>
      </c>
      <c r="BB118" s="9">
        <v>2.29</v>
      </c>
      <c r="BC118" s="10">
        <v>4</v>
      </c>
      <c r="BD118" s="10">
        <v>0.3</v>
      </c>
      <c r="BE118" s="9">
        <v>10.1</v>
      </c>
      <c r="BF118" s="11">
        <v>5</v>
      </c>
      <c r="BG118" s="10">
        <v>12</v>
      </c>
    </row>
    <row r="119" spans="1:59" x14ac:dyDescent="0.25">
      <c r="A119" s="8" t="s">
        <v>175</v>
      </c>
      <c r="B119" s="8"/>
      <c r="C119" s="7" t="s">
        <v>175</v>
      </c>
      <c r="D119" s="16">
        <v>685297.16396100004</v>
      </c>
      <c r="E119" s="16">
        <v>4127291.0053599998</v>
      </c>
      <c r="F119" t="s">
        <v>58</v>
      </c>
      <c r="G119" s="9">
        <v>4.17</v>
      </c>
      <c r="H119" s="9">
        <v>229.28</v>
      </c>
      <c r="I119" s="9">
        <v>102.5</v>
      </c>
      <c r="J119" s="9">
        <v>268</v>
      </c>
      <c r="K119" s="9">
        <v>322</v>
      </c>
      <c r="L119" s="9">
        <v>21.7</v>
      </c>
      <c r="M119" s="9">
        <v>10</v>
      </c>
      <c r="N119" s="9">
        <v>260</v>
      </c>
      <c r="O119" s="9">
        <v>2.69</v>
      </c>
      <c r="P119" s="9">
        <v>18.100000000000001</v>
      </c>
      <c r="Q119" s="9">
        <v>0.7</v>
      </c>
      <c r="R119" s="9">
        <v>16.899999999999999</v>
      </c>
      <c r="S119" s="9">
        <v>3.5</v>
      </c>
      <c r="T119" s="9">
        <v>42.8</v>
      </c>
      <c r="U119" s="9">
        <v>0.55000000000000004</v>
      </c>
      <c r="V119" s="9">
        <v>4.33</v>
      </c>
      <c r="W119" s="9">
        <v>0.86</v>
      </c>
      <c r="X119" s="9">
        <v>44</v>
      </c>
      <c r="Y119" s="9">
        <v>3.1</v>
      </c>
      <c r="Z119" s="9">
        <v>8.3000000000000004E-2</v>
      </c>
      <c r="AA119" s="9">
        <v>15.1</v>
      </c>
      <c r="AB119" s="9">
        <v>44</v>
      </c>
      <c r="AC119" s="9">
        <v>0.49</v>
      </c>
      <c r="AD119" s="9">
        <v>108.3</v>
      </c>
      <c r="AE119" s="10">
        <v>5.0000000000000001E-3</v>
      </c>
      <c r="AF119" s="10">
        <v>9</v>
      </c>
      <c r="AG119" s="9">
        <v>2.04</v>
      </c>
      <c r="AH119" s="9">
        <v>1.4999999999999999E-2</v>
      </c>
      <c r="AI119" s="9">
        <v>0.37</v>
      </c>
      <c r="AJ119" s="10">
        <v>0.05</v>
      </c>
      <c r="AK119" s="9">
        <v>3.9</v>
      </c>
      <c r="AL119" s="9">
        <v>0.21</v>
      </c>
      <c r="AM119" s="10">
        <v>0.09</v>
      </c>
      <c r="AN119" s="9">
        <v>484</v>
      </c>
      <c r="AO119" s="10">
        <v>0.6</v>
      </c>
      <c r="AP119" s="11">
        <v>0.01</v>
      </c>
      <c r="AQ119" s="9">
        <v>5.6</v>
      </c>
      <c r="AR119" s="9">
        <v>1.62</v>
      </c>
      <c r="AS119" s="11">
        <v>0.05</v>
      </c>
      <c r="AT119" s="9">
        <v>0.09</v>
      </c>
      <c r="AU119" s="9">
        <v>0.49</v>
      </c>
      <c r="AV119" s="9">
        <v>25.9</v>
      </c>
      <c r="AW119" s="9">
        <v>2.5000000000000001E-2</v>
      </c>
      <c r="AX119" s="10">
        <v>13.1</v>
      </c>
      <c r="AY119" s="9">
        <v>3</v>
      </c>
      <c r="AZ119" s="9">
        <v>8.9700000000000006</v>
      </c>
      <c r="BA119" s="9">
        <v>30.2</v>
      </c>
      <c r="BB119" s="9">
        <v>0.55000000000000004</v>
      </c>
      <c r="BC119" s="10">
        <v>1</v>
      </c>
      <c r="BD119" s="10">
        <v>1</v>
      </c>
      <c r="BE119" s="9">
        <v>17</v>
      </c>
      <c r="BF119" s="10">
        <v>12</v>
      </c>
      <c r="BG119" s="10">
        <v>1</v>
      </c>
    </row>
    <row r="120" spans="1:59" x14ac:dyDescent="0.25">
      <c r="A120" s="8" t="s">
        <v>176</v>
      </c>
      <c r="B120" s="8"/>
      <c r="C120" s="7" t="s">
        <v>176</v>
      </c>
      <c r="D120" s="17">
        <v>684720.95405299996</v>
      </c>
      <c r="E120" s="17">
        <v>4127199.26211</v>
      </c>
      <c r="F120" t="s">
        <v>58</v>
      </c>
      <c r="G120" s="9">
        <v>12.87</v>
      </c>
      <c r="H120" s="9">
        <v>163.41999999999999</v>
      </c>
      <c r="I120" s="9">
        <v>52.88</v>
      </c>
      <c r="J120" s="9">
        <v>180.8</v>
      </c>
      <c r="K120" s="9">
        <v>92</v>
      </c>
      <c r="L120" s="9">
        <v>14.1</v>
      </c>
      <c r="M120" s="9">
        <v>8.4</v>
      </c>
      <c r="N120" s="9">
        <v>129</v>
      </c>
      <c r="O120" s="9">
        <v>1.82</v>
      </c>
      <c r="P120" s="9">
        <v>10.9</v>
      </c>
      <c r="Q120" s="9">
        <v>0.5</v>
      </c>
      <c r="R120" s="9">
        <v>7.9</v>
      </c>
      <c r="S120" s="9">
        <v>3.3</v>
      </c>
      <c r="T120" s="9">
        <v>26.7</v>
      </c>
      <c r="U120" s="9">
        <v>0.13</v>
      </c>
      <c r="V120" s="9">
        <v>1.63</v>
      </c>
      <c r="W120" s="9">
        <v>0.34</v>
      </c>
      <c r="X120" s="9">
        <v>19</v>
      </c>
      <c r="Y120" s="9">
        <v>2.0499999999999998</v>
      </c>
      <c r="Z120" s="9">
        <v>3.6999999999999998E-2</v>
      </c>
      <c r="AA120" s="9">
        <v>14.1</v>
      </c>
      <c r="AB120" s="9">
        <v>23.1</v>
      </c>
      <c r="AC120" s="9">
        <v>0.39</v>
      </c>
      <c r="AD120" s="9">
        <v>48.6</v>
      </c>
      <c r="AE120" s="10">
        <v>8.0000000000000002E-3</v>
      </c>
      <c r="AF120" s="10">
        <v>8</v>
      </c>
      <c r="AG120" s="9">
        <v>0.92</v>
      </c>
      <c r="AH120" s="9">
        <v>1.6E-2</v>
      </c>
      <c r="AI120" s="9">
        <v>0.21</v>
      </c>
      <c r="AJ120" s="10">
        <v>0.05</v>
      </c>
      <c r="AK120" s="9">
        <v>2.1</v>
      </c>
      <c r="AL120" s="9">
        <v>0.17</v>
      </c>
      <c r="AM120" s="11">
        <v>0.01</v>
      </c>
      <c r="AN120" s="9">
        <v>84</v>
      </c>
      <c r="AO120" s="10">
        <v>0.2</v>
      </c>
      <c r="AP120" s="11">
        <v>0.01</v>
      </c>
      <c r="AQ120" s="9">
        <v>2.7</v>
      </c>
      <c r="AR120" s="9">
        <v>1.0900000000000001</v>
      </c>
      <c r="AS120" s="11">
        <v>0.05</v>
      </c>
      <c r="AT120" s="9">
        <v>0.04</v>
      </c>
      <c r="AU120" s="9">
        <v>0.15</v>
      </c>
      <c r="AV120" s="9">
        <v>16</v>
      </c>
      <c r="AW120" s="9">
        <v>2.5000000000000001E-2</v>
      </c>
      <c r="AX120" s="10">
        <v>12.5</v>
      </c>
      <c r="AY120" s="9">
        <v>2.2999999999999998</v>
      </c>
      <c r="AZ120" s="9">
        <v>7.85</v>
      </c>
      <c r="BA120" s="9">
        <v>27.5</v>
      </c>
      <c r="BB120" s="9">
        <v>1</v>
      </c>
      <c r="BC120" s="10">
        <v>1</v>
      </c>
      <c r="BD120" s="10">
        <v>1.1000000000000001</v>
      </c>
      <c r="BE120" s="9">
        <v>6.1</v>
      </c>
      <c r="BF120" s="10">
        <v>15</v>
      </c>
      <c r="BG120" s="10">
        <v>1</v>
      </c>
    </row>
    <row r="121" spans="1:59" x14ac:dyDescent="0.25">
      <c r="A121" s="8" t="s">
        <v>177</v>
      </c>
      <c r="B121" s="8"/>
      <c r="C121" s="7" t="s">
        <v>177</v>
      </c>
      <c r="D121" s="16">
        <v>684256.48649699998</v>
      </c>
      <c r="E121" s="16">
        <v>4127119.3206699998</v>
      </c>
      <c r="F121" t="s">
        <v>58</v>
      </c>
      <c r="G121" s="9">
        <v>0.68</v>
      </c>
      <c r="H121" s="9">
        <v>17.02</v>
      </c>
      <c r="I121" s="9">
        <v>12.97</v>
      </c>
      <c r="J121" s="9">
        <v>37.1</v>
      </c>
      <c r="K121" s="9">
        <v>21</v>
      </c>
      <c r="L121" s="9">
        <v>11.5</v>
      </c>
      <c r="M121" s="9">
        <v>4.5999999999999996</v>
      </c>
      <c r="N121" s="9">
        <v>221</v>
      </c>
      <c r="O121" s="9">
        <v>1.99</v>
      </c>
      <c r="P121" s="9">
        <v>8.8000000000000007</v>
      </c>
      <c r="Q121" s="9">
        <v>0.7</v>
      </c>
      <c r="R121" s="9">
        <v>1.5</v>
      </c>
      <c r="S121" s="9">
        <v>4.0999999999999996</v>
      </c>
      <c r="T121" s="9">
        <v>55.8</v>
      </c>
      <c r="U121" s="9">
        <v>0.09</v>
      </c>
      <c r="V121" s="9">
        <v>0.47</v>
      </c>
      <c r="W121" s="9">
        <v>0.15</v>
      </c>
      <c r="X121" s="9">
        <v>26</v>
      </c>
      <c r="Y121" s="9">
        <v>3.84</v>
      </c>
      <c r="Z121" s="9">
        <v>2.9000000000000001E-2</v>
      </c>
      <c r="AA121" s="9">
        <v>10.8</v>
      </c>
      <c r="AB121" s="9">
        <v>24.5</v>
      </c>
      <c r="AC121" s="9">
        <v>0.62</v>
      </c>
      <c r="AD121" s="9">
        <v>31.3</v>
      </c>
      <c r="AE121" s="10">
        <v>5.0000000000000001E-3</v>
      </c>
      <c r="AF121" s="10">
        <v>12</v>
      </c>
      <c r="AG121" s="9">
        <v>1.1399999999999999</v>
      </c>
      <c r="AH121" s="9">
        <v>0.01</v>
      </c>
      <c r="AI121" s="9">
        <v>0.27</v>
      </c>
      <c r="AJ121" s="10">
        <v>0.05</v>
      </c>
      <c r="AK121" s="9">
        <v>3</v>
      </c>
      <c r="AL121" s="9">
        <v>7.0000000000000007E-2</v>
      </c>
      <c r="AM121" s="11">
        <v>0.01</v>
      </c>
      <c r="AN121" s="9">
        <v>27</v>
      </c>
      <c r="AO121" s="10">
        <v>0.3</v>
      </c>
      <c r="AP121" s="10">
        <v>0.02</v>
      </c>
      <c r="AQ121" s="9">
        <v>3.5</v>
      </c>
      <c r="AR121" s="9">
        <v>1.23</v>
      </c>
      <c r="AS121" s="11">
        <v>0.05</v>
      </c>
      <c r="AT121" s="9">
        <v>0.08</v>
      </c>
      <c r="AU121" s="9">
        <v>0.12</v>
      </c>
      <c r="AV121" s="9">
        <v>15</v>
      </c>
      <c r="AW121" s="9">
        <v>2.5000000000000001E-2</v>
      </c>
      <c r="AX121" s="10">
        <v>0.7</v>
      </c>
      <c r="AY121" s="9">
        <v>3.6</v>
      </c>
      <c r="AZ121" s="9">
        <v>5.23</v>
      </c>
      <c r="BA121" s="9">
        <v>21.2</v>
      </c>
      <c r="BB121" s="9">
        <v>0.03</v>
      </c>
      <c r="BC121" s="12">
        <v>0.5</v>
      </c>
      <c r="BD121" s="10">
        <v>0.6</v>
      </c>
      <c r="BE121" s="9">
        <v>12</v>
      </c>
      <c r="BF121" s="10">
        <v>12</v>
      </c>
      <c r="BG121" s="10">
        <v>1</v>
      </c>
    </row>
    <row r="122" spans="1:59" x14ac:dyDescent="0.25">
      <c r="A122" s="8" t="s">
        <v>178</v>
      </c>
      <c r="B122" s="8"/>
      <c r="C122" s="7" t="s">
        <v>178</v>
      </c>
      <c r="D122" s="16">
        <v>683737.34200499998</v>
      </c>
      <c r="E122" s="16">
        <v>4127085.7301099999</v>
      </c>
      <c r="F122" t="s">
        <v>58</v>
      </c>
      <c r="G122" s="9">
        <v>0.81</v>
      </c>
      <c r="H122" s="9">
        <v>12.83</v>
      </c>
      <c r="I122" s="9">
        <v>9.59</v>
      </c>
      <c r="J122" s="9">
        <v>27.8</v>
      </c>
      <c r="K122" s="9">
        <v>20</v>
      </c>
      <c r="L122" s="9">
        <v>7.4</v>
      </c>
      <c r="M122" s="9">
        <v>3.9</v>
      </c>
      <c r="N122" s="9">
        <v>111</v>
      </c>
      <c r="O122" s="9">
        <v>1.1399999999999999</v>
      </c>
      <c r="P122" s="9">
        <v>5.2</v>
      </c>
      <c r="Q122" s="9">
        <v>0.4</v>
      </c>
      <c r="R122" s="9">
        <v>1.1000000000000001</v>
      </c>
      <c r="S122" s="9">
        <v>2.2999999999999998</v>
      </c>
      <c r="T122" s="9">
        <v>12</v>
      </c>
      <c r="U122" s="9">
        <v>0.04</v>
      </c>
      <c r="V122" s="9">
        <v>0.38</v>
      </c>
      <c r="W122" s="9">
        <v>0.08</v>
      </c>
      <c r="X122" s="9">
        <v>18</v>
      </c>
      <c r="Y122" s="9">
        <v>0.51</v>
      </c>
      <c r="Z122" s="9">
        <v>0.02</v>
      </c>
      <c r="AA122" s="9">
        <v>9.6999999999999993</v>
      </c>
      <c r="AB122" s="9">
        <v>14.8</v>
      </c>
      <c r="AC122" s="9">
        <v>0.21</v>
      </c>
      <c r="AD122" s="9">
        <v>25.4</v>
      </c>
      <c r="AE122" s="10">
        <v>5.0000000000000001E-3</v>
      </c>
      <c r="AF122" s="10">
        <v>5</v>
      </c>
      <c r="AG122" s="9">
        <v>0.57999999999999996</v>
      </c>
      <c r="AH122" s="9">
        <v>6.0000000000000001E-3</v>
      </c>
      <c r="AI122" s="9">
        <v>0.11</v>
      </c>
      <c r="AJ122" s="10">
        <v>0.05</v>
      </c>
      <c r="AK122" s="9">
        <v>1.4</v>
      </c>
      <c r="AL122" s="9">
        <v>0.06</v>
      </c>
      <c r="AM122" s="11">
        <v>0.01</v>
      </c>
      <c r="AN122" s="9">
        <v>28</v>
      </c>
      <c r="AO122" s="10">
        <v>0.3</v>
      </c>
      <c r="AP122" s="11">
        <v>0.01</v>
      </c>
      <c r="AQ122" s="9">
        <v>1.8</v>
      </c>
      <c r="AR122" s="9">
        <v>0.56000000000000005</v>
      </c>
      <c r="AS122" s="11">
        <v>0.05</v>
      </c>
      <c r="AT122" s="9">
        <v>0.01</v>
      </c>
      <c r="AU122" s="9">
        <v>0.12</v>
      </c>
      <c r="AV122" s="9">
        <v>8.9</v>
      </c>
      <c r="AW122" s="9">
        <v>2.5000000000000001E-2</v>
      </c>
      <c r="AX122" s="10">
        <v>1.1000000000000001</v>
      </c>
      <c r="AY122" s="9">
        <v>0.9</v>
      </c>
      <c r="AZ122" s="9">
        <v>3.02</v>
      </c>
      <c r="BA122" s="9">
        <v>18.8</v>
      </c>
      <c r="BB122" s="9">
        <v>0.04</v>
      </c>
      <c r="BC122" s="12">
        <v>0.5</v>
      </c>
      <c r="BD122" s="10">
        <v>0.3</v>
      </c>
      <c r="BE122" s="9">
        <v>5.3</v>
      </c>
      <c r="BF122" s="11">
        <v>5</v>
      </c>
      <c r="BG122" s="10">
        <v>1</v>
      </c>
    </row>
    <row r="123" spans="1:59" x14ac:dyDescent="0.25">
      <c r="A123" s="8" t="s">
        <v>179</v>
      </c>
      <c r="B123" s="8"/>
      <c r="C123" s="7" t="s">
        <v>179</v>
      </c>
      <c r="D123" s="16">
        <v>682558.470111</v>
      </c>
      <c r="E123" s="16">
        <v>4127135.0321300002</v>
      </c>
      <c r="F123" t="s">
        <v>58</v>
      </c>
      <c r="G123" s="9">
        <v>0.59</v>
      </c>
      <c r="H123" s="9">
        <v>41.57</v>
      </c>
      <c r="I123" s="9">
        <v>38.96</v>
      </c>
      <c r="J123" s="9">
        <v>79.3</v>
      </c>
      <c r="K123" s="9">
        <v>76</v>
      </c>
      <c r="L123" s="9">
        <v>6.6</v>
      </c>
      <c r="M123" s="9">
        <v>2.8</v>
      </c>
      <c r="N123" s="9">
        <v>67</v>
      </c>
      <c r="O123" s="9">
        <v>1.1299999999999999</v>
      </c>
      <c r="P123" s="9">
        <v>7.6</v>
      </c>
      <c r="Q123" s="9">
        <v>0.6</v>
      </c>
      <c r="R123" s="9">
        <v>4.7</v>
      </c>
      <c r="S123" s="9">
        <v>2.8</v>
      </c>
      <c r="T123" s="9">
        <v>8.1999999999999993</v>
      </c>
      <c r="U123" s="9">
        <v>0.14000000000000001</v>
      </c>
      <c r="V123" s="9">
        <v>0.81</v>
      </c>
      <c r="W123" s="9">
        <v>0.27</v>
      </c>
      <c r="X123" s="9">
        <v>19</v>
      </c>
      <c r="Y123" s="9">
        <v>0.21</v>
      </c>
      <c r="Z123" s="9">
        <v>3.1E-2</v>
      </c>
      <c r="AA123" s="9">
        <v>11.9</v>
      </c>
      <c r="AB123" s="9">
        <v>13.1</v>
      </c>
      <c r="AC123" s="9">
        <v>0.12</v>
      </c>
      <c r="AD123" s="9">
        <v>42.4</v>
      </c>
      <c r="AE123" s="10">
        <v>4.0000000000000001E-3</v>
      </c>
      <c r="AF123" s="10">
        <v>3</v>
      </c>
      <c r="AG123" s="9">
        <v>0.61</v>
      </c>
      <c r="AH123" s="9">
        <v>4.0000000000000001E-3</v>
      </c>
      <c r="AI123" s="9">
        <v>0.1</v>
      </c>
      <c r="AJ123" s="10">
        <v>0.05</v>
      </c>
      <c r="AK123" s="9">
        <v>2</v>
      </c>
      <c r="AL123" s="9">
        <v>0.13</v>
      </c>
      <c r="AM123" s="11">
        <v>0.01</v>
      </c>
      <c r="AN123" s="9">
        <v>79</v>
      </c>
      <c r="AO123" s="10">
        <v>0.2</v>
      </c>
      <c r="AP123" s="11">
        <v>0.01</v>
      </c>
      <c r="AQ123" s="9">
        <v>2</v>
      </c>
      <c r="AR123" s="9">
        <v>0.59</v>
      </c>
      <c r="AS123" s="11">
        <v>0.05</v>
      </c>
      <c r="AT123" s="9">
        <v>0.03</v>
      </c>
      <c r="AU123" s="9">
        <v>0.15</v>
      </c>
      <c r="AV123" s="9">
        <v>11</v>
      </c>
      <c r="AW123" s="9">
        <v>2.5000000000000001E-2</v>
      </c>
      <c r="AX123" s="10">
        <v>4.3</v>
      </c>
      <c r="AY123" s="9">
        <v>1.3</v>
      </c>
      <c r="AZ123" s="9">
        <v>5.85</v>
      </c>
      <c r="BA123" s="9">
        <v>24.7</v>
      </c>
      <c r="BB123" s="9">
        <v>0.01</v>
      </c>
      <c r="BC123" s="12">
        <v>0.5</v>
      </c>
      <c r="BD123" s="11">
        <v>0.05</v>
      </c>
      <c r="BE123" s="9">
        <v>2.6</v>
      </c>
      <c r="BF123" s="11">
        <v>5</v>
      </c>
      <c r="BG123" s="10">
        <v>1</v>
      </c>
    </row>
    <row r="124" spans="1:59" x14ac:dyDescent="0.25">
      <c r="A124" s="8" t="s">
        <v>180</v>
      </c>
      <c r="B124" s="8"/>
      <c r="C124" s="7" t="s">
        <v>180</v>
      </c>
      <c r="D124" s="16">
        <v>682116.12218599999</v>
      </c>
      <c r="E124" s="16">
        <v>4127102.9920700002</v>
      </c>
      <c r="F124" t="s">
        <v>58</v>
      </c>
      <c r="G124" s="9">
        <v>1.06</v>
      </c>
      <c r="H124" s="9">
        <v>58.27</v>
      </c>
      <c r="I124" s="9">
        <v>21.84</v>
      </c>
      <c r="J124" s="9">
        <v>46.6</v>
      </c>
      <c r="K124" s="9">
        <v>49</v>
      </c>
      <c r="L124" s="9">
        <v>3.6</v>
      </c>
      <c r="M124" s="9">
        <v>1.6</v>
      </c>
      <c r="N124" s="9">
        <v>144</v>
      </c>
      <c r="O124" s="9">
        <v>0.91</v>
      </c>
      <c r="P124" s="9">
        <v>6.6</v>
      </c>
      <c r="Q124" s="9">
        <v>0.6</v>
      </c>
      <c r="R124" s="9">
        <v>3.9</v>
      </c>
      <c r="S124" s="9">
        <v>1.8</v>
      </c>
      <c r="T124" s="9">
        <v>7.5</v>
      </c>
      <c r="U124" s="9">
        <v>0.17</v>
      </c>
      <c r="V124" s="9">
        <v>1.02</v>
      </c>
      <c r="W124" s="9">
        <v>0.21</v>
      </c>
      <c r="X124" s="9">
        <v>14</v>
      </c>
      <c r="Y124" s="9">
        <v>0.26</v>
      </c>
      <c r="Z124" s="9">
        <v>2.5000000000000001E-2</v>
      </c>
      <c r="AA124" s="9">
        <v>7</v>
      </c>
      <c r="AB124" s="9">
        <v>10.3</v>
      </c>
      <c r="AC124" s="9">
        <v>0.06</v>
      </c>
      <c r="AD124" s="9">
        <v>22.9</v>
      </c>
      <c r="AE124" s="10">
        <v>7.0000000000000001E-3</v>
      </c>
      <c r="AF124" s="10">
        <v>3</v>
      </c>
      <c r="AG124" s="9">
        <v>0.41</v>
      </c>
      <c r="AH124" s="9">
        <v>3.0000000000000001E-3</v>
      </c>
      <c r="AI124" s="9">
        <v>0.05</v>
      </c>
      <c r="AJ124" s="10">
        <v>0.05</v>
      </c>
      <c r="AK124" s="9">
        <v>1.6</v>
      </c>
      <c r="AL124" s="9">
        <v>0.08</v>
      </c>
      <c r="AM124" s="10">
        <v>0.03</v>
      </c>
      <c r="AN124" s="9">
        <v>75</v>
      </c>
      <c r="AO124" s="10">
        <v>0.3</v>
      </c>
      <c r="AP124" s="10">
        <v>0.02</v>
      </c>
      <c r="AQ124" s="9">
        <v>1.5</v>
      </c>
      <c r="AR124" s="9">
        <v>0.53</v>
      </c>
      <c r="AS124" s="11">
        <v>0.05</v>
      </c>
      <c r="AT124" s="9">
        <v>0.02</v>
      </c>
      <c r="AU124" s="9">
        <v>0.16</v>
      </c>
      <c r="AV124" s="9">
        <v>6.3</v>
      </c>
      <c r="AW124" s="9">
        <v>2.5000000000000001E-2</v>
      </c>
      <c r="AX124" s="10">
        <v>1.8</v>
      </c>
      <c r="AY124" s="9">
        <v>0.8</v>
      </c>
      <c r="AZ124" s="9">
        <v>2.29</v>
      </c>
      <c r="BA124" s="9">
        <v>15.1</v>
      </c>
      <c r="BB124" s="9">
        <v>7.0000000000000007E-2</v>
      </c>
      <c r="BC124" s="10">
        <v>1</v>
      </c>
      <c r="BD124" s="10">
        <v>0.2</v>
      </c>
      <c r="BE124" s="9">
        <v>1.9</v>
      </c>
      <c r="BF124" s="11">
        <v>5</v>
      </c>
      <c r="BG124" s="10">
        <v>1</v>
      </c>
    </row>
    <row r="125" spans="1:59" x14ac:dyDescent="0.25">
      <c r="A125" s="8" t="s">
        <v>181</v>
      </c>
      <c r="B125" s="8"/>
      <c r="C125" s="7" t="s">
        <v>181</v>
      </c>
      <c r="D125" s="17">
        <v>685091.37146000005</v>
      </c>
      <c r="E125" s="17">
        <v>4127572.9868100001</v>
      </c>
      <c r="F125" t="s">
        <v>58</v>
      </c>
      <c r="G125" s="9">
        <v>0.32</v>
      </c>
      <c r="H125" s="9">
        <v>42.95</v>
      </c>
      <c r="I125" s="9">
        <v>48.48</v>
      </c>
      <c r="J125" s="9">
        <v>49.7</v>
      </c>
      <c r="K125" s="9">
        <v>124</v>
      </c>
      <c r="L125" s="9">
        <v>4.4000000000000004</v>
      </c>
      <c r="M125" s="9">
        <v>2.1</v>
      </c>
      <c r="N125" s="9">
        <v>84</v>
      </c>
      <c r="O125" s="9">
        <v>0.62</v>
      </c>
      <c r="P125" s="9">
        <v>5.8</v>
      </c>
      <c r="Q125" s="9">
        <v>0.3</v>
      </c>
      <c r="R125" s="9">
        <v>3.8</v>
      </c>
      <c r="S125" s="9">
        <v>1.7</v>
      </c>
      <c r="T125" s="9">
        <v>10.199999999999999</v>
      </c>
      <c r="U125" s="9">
        <v>0.13</v>
      </c>
      <c r="V125" s="9">
        <v>0.89</v>
      </c>
      <c r="W125" s="9">
        <v>0.32</v>
      </c>
      <c r="X125" s="9">
        <v>11</v>
      </c>
      <c r="Y125" s="9">
        <v>0.26</v>
      </c>
      <c r="Z125" s="9">
        <v>4.2999999999999997E-2</v>
      </c>
      <c r="AA125" s="9">
        <v>7.1</v>
      </c>
      <c r="AB125" s="9">
        <v>11.6</v>
      </c>
      <c r="AC125" s="9">
        <v>0.09</v>
      </c>
      <c r="AD125" s="9">
        <v>48.5</v>
      </c>
      <c r="AE125" s="10">
        <v>6.0000000000000001E-3</v>
      </c>
      <c r="AF125" s="10">
        <v>3</v>
      </c>
      <c r="AG125" s="9">
        <v>0.5</v>
      </c>
      <c r="AH125" s="9">
        <v>4.0000000000000001E-3</v>
      </c>
      <c r="AI125" s="9">
        <v>0.09</v>
      </c>
      <c r="AJ125" s="10">
        <v>0.05</v>
      </c>
      <c r="AK125" s="9">
        <v>1</v>
      </c>
      <c r="AL125" s="9">
        <v>0.06</v>
      </c>
      <c r="AM125" s="11">
        <v>0.01</v>
      </c>
      <c r="AN125" s="9">
        <v>110</v>
      </c>
      <c r="AO125" s="11">
        <v>0.05</v>
      </c>
      <c r="AP125" s="11">
        <v>0.01</v>
      </c>
      <c r="AQ125" s="9">
        <v>1.4</v>
      </c>
      <c r="AR125" s="9">
        <v>0.54</v>
      </c>
      <c r="AS125" s="11">
        <v>0.05</v>
      </c>
      <c r="AT125" s="9">
        <v>0.03</v>
      </c>
      <c r="AU125" s="9">
        <v>0.13</v>
      </c>
      <c r="AV125" s="9">
        <v>7.7</v>
      </c>
      <c r="AW125" s="9">
        <v>2.5000000000000001E-2</v>
      </c>
      <c r="AX125" s="10">
        <v>3.6</v>
      </c>
      <c r="AY125" s="9">
        <v>0.9</v>
      </c>
      <c r="AZ125" s="9">
        <v>2.5099999999999998</v>
      </c>
      <c r="BA125" s="9">
        <v>12.8</v>
      </c>
      <c r="BB125" s="9">
        <v>0.01</v>
      </c>
      <c r="BC125" s="12">
        <v>0.5</v>
      </c>
      <c r="BD125" s="10">
        <v>0.2</v>
      </c>
      <c r="BE125" s="9">
        <v>3.9</v>
      </c>
      <c r="BF125" s="11">
        <v>5</v>
      </c>
      <c r="BG125" s="10">
        <v>1</v>
      </c>
    </row>
    <row r="126" spans="1:59" x14ac:dyDescent="0.25">
      <c r="A126" s="8" t="s">
        <v>182</v>
      </c>
      <c r="B126" s="8"/>
      <c r="C126" s="7" t="s">
        <v>182</v>
      </c>
      <c r="D126" s="16">
        <v>684080.98759000003</v>
      </c>
      <c r="E126" s="16">
        <v>4127718.2661100002</v>
      </c>
      <c r="F126" t="s">
        <v>58</v>
      </c>
      <c r="G126" s="9">
        <v>0.59</v>
      </c>
      <c r="H126" s="9">
        <v>22.91</v>
      </c>
      <c r="I126" s="9">
        <v>15.63</v>
      </c>
      <c r="J126" s="9">
        <v>42</v>
      </c>
      <c r="K126" s="9">
        <v>295</v>
      </c>
      <c r="L126" s="9">
        <v>12.3</v>
      </c>
      <c r="M126" s="9">
        <v>4.2</v>
      </c>
      <c r="N126" s="9">
        <v>153</v>
      </c>
      <c r="O126" s="9">
        <v>2</v>
      </c>
      <c r="P126" s="9">
        <v>7.8</v>
      </c>
      <c r="Q126" s="9">
        <v>0.5</v>
      </c>
      <c r="R126" s="9">
        <v>2.6</v>
      </c>
      <c r="S126" s="9">
        <v>3.2</v>
      </c>
      <c r="T126" s="9">
        <v>62.6</v>
      </c>
      <c r="U126" s="9">
        <v>0.11</v>
      </c>
      <c r="V126" s="9">
        <v>0.46</v>
      </c>
      <c r="W126" s="9">
        <v>0.15</v>
      </c>
      <c r="X126" s="9">
        <v>28</v>
      </c>
      <c r="Y126" s="9">
        <v>9.27</v>
      </c>
      <c r="Z126" s="9">
        <v>2.8000000000000001E-2</v>
      </c>
      <c r="AA126" s="9">
        <v>12.6</v>
      </c>
      <c r="AB126" s="9">
        <v>30.6</v>
      </c>
      <c r="AC126" s="9">
        <v>0.51</v>
      </c>
      <c r="AD126" s="9">
        <v>62.3</v>
      </c>
      <c r="AE126" s="10">
        <v>8.9999999999999993E-3</v>
      </c>
      <c r="AF126" s="10">
        <v>22</v>
      </c>
      <c r="AG126" s="9">
        <v>1.34</v>
      </c>
      <c r="AH126" s="9">
        <v>1.2E-2</v>
      </c>
      <c r="AI126" s="9">
        <v>0.34</v>
      </c>
      <c r="AJ126" s="10">
        <v>0.05</v>
      </c>
      <c r="AK126" s="9">
        <v>2.8</v>
      </c>
      <c r="AL126" s="9">
        <v>0.09</v>
      </c>
      <c r="AM126" s="11">
        <v>0.01</v>
      </c>
      <c r="AN126" s="9">
        <v>99</v>
      </c>
      <c r="AO126" s="10">
        <v>0.3</v>
      </c>
      <c r="AP126" s="10">
        <v>0.06</v>
      </c>
      <c r="AQ126" s="9">
        <v>3.6</v>
      </c>
      <c r="AR126" s="9">
        <v>1.41</v>
      </c>
      <c r="AS126" s="11">
        <v>0.05</v>
      </c>
      <c r="AT126" s="9">
        <v>0.04</v>
      </c>
      <c r="AU126" s="9">
        <v>0.26</v>
      </c>
      <c r="AV126" s="9">
        <v>21.9</v>
      </c>
      <c r="AW126" s="9">
        <v>2.5000000000000001E-2</v>
      </c>
      <c r="AX126" s="10">
        <v>1.2</v>
      </c>
      <c r="AY126" s="9">
        <v>1.9</v>
      </c>
      <c r="AZ126" s="9">
        <v>7.27</v>
      </c>
      <c r="BA126" s="9">
        <v>24.4</v>
      </c>
      <c r="BB126" s="9">
        <v>0.02</v>
      </c>
      <c r="BC126" s="12">
        <v>0.5</v>
      </c>
      <c r="BD126" s="10">
        <v>0.8</v>
      </c>
      <c r="BE126" s="9">
        <v>10.199999999999999</v>
      </c>
      <c r="BF126" s="11">
        <v>5</v>
      </c>
      <c r="BG126" s="10">
        <v>1</v>
      </c>
    </row>
    <row r="127" spans="1:59" x14ac:dyDescent="0.25">
      <c r="A127" s="8" t="s">
        <v>183</v>
      </c>
      <c r="B127" s="8"/>
      <c r="C127" s="7" t="s">
        <v>183</v>
      </c>
      <c r="D127" s="16">
        <v>683765.07414599997</v>
      </c>
      <c r="E127" s="16">
        <v>4127650.1690099998</v>
      </c>
      <c r="F127" t="s">
        <v>58</v>
      </c>
      <c r="G127" s="9">
        <v>0.45</v>
      </c>
      <c r="H127" s="9">
        <v>32.31</v>
      </c>
      <c r="I127" s="9">
        <v>34.99</v>
      </c>
      <c r="J127" s="9">
        <v>47.5</v>
      </c>
      <c r="K127" s="9">
        <v>127</v>
      </c>
      <c r="L127" s="9">
        <v>12.9</v>
      </c>
      <c r="M127" s="9">
        <v>4.8</v>
      </c>
      <c r="N127" s="9">
        <v>205</v>
      </c>
      <c r="O127" s="9">
        <v>1.58</v>
      </c>
      <c r="P127" s="9">
        <v>7.9</v>
      </c>
      <c r="Q127" s="9">
        <v>0.5</v>
      </c>
      <c r="R127" s="9">
        <v>6</v>
      </c>
      <c r="S127" s="9">
        <v>2</v>
      </c>
      <c r="T127" s="9">
        <v>116.4</v>
      </c>
      <c r="U127" s="9">
        <v>0.12</v>
      </c>
      <c r="V127" s="9">
        <v>0.82</v>
      </c>
      <c r="W127" s="9">
        <v>0.21</v>
      </c>
      <c r="X127" s="9">
        <v>29</v>
      </c>
      <c r="Y127" s="9">
        <v>14.37</v>
      </c>
      <c r="Z127" s="9">
        <v>5.1999999999999998E-2</v>
      </c>
      <c r="AA127" s="9">
        <v>9.4</v>
      </c>
      <c r="AB127" s="9">
        <v>24.9</v>
      </c>
      <c r="AC127" s="9">
        <v>0.51</v>
      </c>
      <c r="AD127" s="9">
        <v>55.5</v>
      </c>
      <c r="AE127" s="10">
        <v>5.0000000000000001E-3</v>
      </c>
      <c r="AF127" s="10">
        <v>15</v>
      </c>
      <c r="AG127" s="9">
        <v>1.18</v>
      </c>
      <c r="AH127" s="9">
        <v>1.4E-2</v>
      </c>
      <c r="AI127" s="9">
        <v>0.3</v>
      </c>
      <c r="AJ127" s="10">
        <v>0.05</v>
      </c>
      <c r="AK127" s="9">
        <v>2.2999999999999998</v>
      </c>
      <c r="AL127" s="9">
        <v>0.08</v>
      </c>
      <c r="AM127" s="11">
        <v>0.01</v>
      </c>
      <c r="AN127" s="9">
        <v>108</v>
      </c>
      <c r="AO127" s="10">
        <v>0.4</v>
      </c>
      <c r="AP127" s="10">
        <v>0.03</v>
      </c>
      <c r="AQ127" s="9">
        <v>3</v>
      </c>
      <c r="AR127" s="9">
        <v>1.0900000000000001</v>
      </c>
      <c r="AS127" s="11">
        <v>0.05</v>
      </c>
      <c r="AT127" s="9">
        <v>0.08</v>
      </c>
      <c r="AU127" s="9">
        <v>0.28999999999999998</v>
      </c>
      <c r="AV127" s="9">
        <v>17.2</v>
      </c>
      <c r="AW127" s="9">
        <v>2.5000000000000001E-2</v>
      </c>
      <c r="AX127" s="10">
        <v>2.4</v>
      </c>
      <c r="AY127" s="9">
        <v>1.9</v>
      </c>
      <c r="AZ127" s="9">
        <v>6.29</v>
      </c>
      <c r="BA127" s="9">
        <v>18</v>
      </c>
      <c r="BB127" s="9">
        <v>0.01</v>
      </c>
      <c r="BC127" s="12">
        <v>0.5</v>
      </c>
      <c r="BD127" s="10">
        <v>0.6</v>
      </c>
      <c r="BE127" s="9">
        <v>9.6999999999999993</v>
      </c>
      <c r="BF127" s="11">
        <v>5</v>
      </c>
      <c r="BG127" s="10">
        <v>1</v>
      </c>
    </row>
    <row r="128" spans="1:59" x14ac:dyDescent="0.25">
      <c r="A128" s="8" t="s">
        <v>184</v>
      </c>
      <c r="B128" s="8"/>
      <c r="C128" s="7" t="s">
        <v>184</v>
      </c>
      <c r="D128" s="16">
        <v>684519.02827500005</v>
      </c>
      <c r="E128" s="16">
        <v>4127597.8969399999</v>
      </c>
      <c r="F128" t="s">
        <v>58</v>
      </c>
      <c r="G128" s="9">
        <v>0.65</v>
      </c>
      <c r="H128" s="9">
        <v>34.549999999999997</v>
      </c>
      <c r="I128" s="9">
        <v>30.06</v>
      </c>
      <c r="J128" s="9">
        <v>42.2</v>
      </c>
      <c r="K128" s="9">
        <v>62</v>
      </c>
      <c r="L128" s="9">
        <v>10.7</v>
      </c>
      <c r="M128" s="9">
        <v>3.7</v>
      </c>
      <c r="N128" s="9">
        <v>67</v>
      </c>
      <c r="O128" s="9">
        <v>2.4900000000000002</v>
      </c>
      <c r="P128" s="9">
        <v>9.3000000000000007</v>
      </c>
      <c r="Q128" s="9">
        <v>0.6</v>
      </c>
      <c r="R128" s="9">
        <v>3.9</v>
      </c>
      <c r="S128" s="9">
        <v>4.7</v>
      </c>
      <c r="T128" s="9">
        <v>13.1</v>
      </c>
      <c r="U128" s="9">
        <v>0.11</v>
      </c>
      <c r="V128" s="9">
        <v>0.69</v>
      </c>
      <c r="W128" s="9">
        <v>0.23</v>
      </c>
      <c r="X128" s="9">
        <v>38</v>
      </c>
      <c r="Y128" s="9">
        <v>0.28999999999999998</v>
      </c>
      <c r="Z128" s="9">
        <v>3.3000000000000002E-2</v>
      </c>
      <c r="AA128" s="9">
        <v>11.7</v>
      </c>
      <c r="AB128" s="9">
        <v>33.9</v>
      </c>
      <c r="AC128" s="9">
        <v>0.23</v>
      </c>
      <c r="AD128" s="9">
        <v>51.9</v>
      </c>
      <c r="AE128" s="10">
        <v>3.0000000000000001E-3</v>
      </c>
      <c r="AF128" s="10">
        <v>6</v>
      </c>
      <c r="AG128" s="9">
        <v>1.66</v>
      </c>
      <c r="AH128" s="9">
        <v>7.0000000000000001E-3</v>
      </c>
      <c r="AI128" s="9">
        <v>0.19</v>
      </c>
      <c r="AJ128" s="10">
        <v>0.05</v>
      </c>
      <c r="AK128" s="9">
        <v>4.0999999999999996</v>
      </c>
      <c r="AL128" s="9">
        <v>0.11</v>
      </c>
      <c r="AM128" s="11">
        <v>0.01</v>
      </c>
      <c r="AN128" s="9">
        <v>78</v>
      </c>
      <c r="AO128" s="10">
        <v>0.3</v>
      </c>
      <c r="AP128" s="11">
        <v>0.01</v>
      </c>
      <c r="AQ128" s="9">
        <v>5.0999999999999996</v>
      </c>
      <c r="AR128" s="9">
        <v>1.37</v>
      </c>
      <c r="AS128" s="11">
        <v>0.05</v>
      </c>
      <c r="AT128" s="9">
        <v>0.06</v>
      </c>
      <c r="AU128" s="9">
        <v>0.19</v>
      </c>
      <c r="AV128" s="9">
        <v>16.2</v>
      </c>
      <c r="AW128" s="9">
        <v>2.5000000000000001E-2</v>
      </c>
      <c r="AX128" s="10">
        <v>5.3</v>
      </c>
      <c r="AY128" s="9">
        <v>2.7</v>
      </c>
      <c r="AZ128" s="9">
        <v>4.03</v>
      </c>
      <c r="BA128" s="9">
        <v>21.6</v>
      </c>
      <c r="BB128" s="9">
        <v>0.03</v>
      </c>
      <c r="BC128" s="12">
        <v>0.5</v>
      </c>
      <c r="BD128" s="10">
        <v>0.6</v>
      </c>
      <c r="BE128" s="9">
        <v>6.8</v>
      </c>
      <c r="BF128" s="11">
        <v>5</v>
      </c>
      <c r="BG128" s="10">
        <v>1</v>
      </c>
    </row>
    <row r="129" spans="1:59" x14ac:dyDescent="0.25">
      <c r="A129" s="8" t="s">
        <v>185</v>
      </c>
      <c r="B129" s="8"/>
      <c r="C129" s="7" t="s">
        <v>185</v>
      </c>
      <c r="D129" s="16">
        <v>683096.23291400005</v>
      </c>
      <c r="E129" s="16">
        <v>4127591.5788199999</v>
      </c>
      <c r="F129" t="s">
        <v>58</v>
      </c>
      <c r="G129" s="9">
        <v>1.63</v>
      </c>
      <c r="H129" s="9">
        <v>24.23</v>
      </c>
      <c r="I129" s="9">
        <v>16.82</v>
      </c>
      <c r="J129" s="9">
        <v>72.900000000000006</v>
      </c>
      <c r="K129" s="9">
        <v>21</v>
      </c>
      <c r="L129" s="9">
        <v>10.4</v>
      </c>
      <c r="M129" s="9">
        <v>4.5</v>
      </c>
      <c r="N129" s="9">
        <v>132</v>
      </c>
      <c r="O129" s="9">
        <v>1.47</v>
      </c>
      <c r="P129" s="9">
        <v>7.2</v>
      </c>
      <c r="Q129" s="9">
        <v>0.5</v>
      </c>
      <c r="R129" s="9">
        <v>1.6</v>
      </c>
      <c r="S129" s="9">
        <v>2.6</v>
      </c>
      <c r="T129" s="9">
        <v>95</v>
      </c>
      <c r="U129" s="9">
        <v>0.1</v>
      </c>
      <c r="V129" s="9">
        <v>0.62</v>
      </c>
      <c r="W129" s="9">
        <v>0.12</v>
      </c>
      <c r="X129" s="9">
        <v>20</v>
      </c>
      <c r="Y129" s="9">
        <v>13.28</v>
      </c>
      <c r="Z129" s="9">
        <v>1.9E-2</v>
      </c>
      <c r="AA129" s="9">
        <v>10.1</v>
      </c>
      <c r="AB129" s="9">
        <v>19.5</v>
      </c>
      <c r="AC129" s="9">
        <v>0.63</v>
      </c>
      <c r="AD129" s="9">
        <v>35.700000000000003</v>
      </c>
      <c r="AE129" s="10">
        <v>0.01</v>
      </c>
      <c r="AF129" s="10">
        <v>17</v>
      </c>
      <c r="AG129" s="9">
        <v>0.79</v>
      </c>
      <c r="AH129" s="9">
        <v>1.4999999999999999E-2</v>
      </c>
      <c r="AI129" s="9">
        <v>0.27</v>
      </c>
      <c r="AJ129" s="10">
        <v>0.05</v>
      </c>
      <c r="AK129" s="9">
        <v>1.9</v>
      </c>
      <c r="AL129" s="9">
        <v>0.1</v>
      </c>
      <c r="AM129" s="11">
        <v>0.01</v>
      </c>
      <c r="AN129" s="9">
        <v>13</v>
      </c>
      <c r="AO129" s="10">
        <v>0.3</v>
      </c>
      <c r="AP129" s="10">
        <v>0.04</v>
      </c>
      <c r="AQ129" s="9">
        <v>2.4</v>
      </c>
      <c r="AR129" s="9">
        <v>1.1499999999999999</v>
      </c>
      <c r="AS129" s="11">
        <v>0.05</v>
      </c>
      <c r="AT129" s="9">
        <v>0.04</v>
      </c>
      <c r="AU129" s="9">
        <v>0.17</v>
      </c>
      <c r="AV129" s="9">
        <v>14.5</v>
      </c>
      <c r="AW129" s="9">
        <v>2.5000000000000001E-2</v>
      </c>
      <c r="AX129" s="10">
        <v>0.8</v>
      </c>
      <c r="AY129" s="9">
        <v>2.2000000000000002</v>
      </c>
      <c r="AZ129" s="9">
        <v>5.17</v>
      </c>
      <c r="BA129" s="9">
        <v>19.8</v>
      </c>
      <c r="BB129" s="9">
        <v>0.06</v>
      </c>
      <c r="BC129" s="12">
        <v>0.5</v>
      </c>
      <c r="BD129" s="10">
        <v>0.5</v>
      </c>
      <c r="BE129" s="9">
        <v>7.1</v>
      </c>
      <c r="BF129" s="11">
        <v>5</v>
      </c>
      <c r="BG129" s="10">
        <v>1</v>
      </c>
    </row>
    <row r="130" spans="1:59" x14ac:dyDescent="0.25">
      <c r="A130" s="8" t="s">
        <v>186</v>
      </c>
      <c r="B130" s="8"/>
      <c r="C130" s="7" t="s">
        <v>186</v>
      </c>
      <c r="D130" s="17">
        <v>682571.47475399997</v>
      </c>
      <c r="E130" s="17">
        <v>4127513.8258600002</v>
      </c>
      <c r="F130" t="s">
        <v>58</v>
      </c>
      <c r="G130" s="9">
        <v>0.75</v>
      </c>
      <c r="H130" s="9">
        <v>66.650000000000006</v>
      </c>
      <c r="I130" s="9">
        <v>39.81</v>
      </c>
      <c r="J130" s="9">
        <v>41.5</v>
      </c>
      <c r="K130" s="9">
        <v>86</v>
      </c>
      <c r="L130" s="9">
        <v>4.3</v>
      </c>
      <c r="M130" s="9">
        <v>2.1</v>
      </c>
      <c r="N130" s="9">
        <v>173</v>
      </c>
      <c r="O130" s="9">
        <v>1.34</v>
      </c>
      <c r="P130" s="9">
        <v>12.6</v>
      </c>
      <c r="Q130" s="9">
        <v>0.5</v>
      </c>
      <c r="R130" s="9">
        <v>5.3</v>
      </c>
      <c r="S130" s="9">
        <v>1.8</v>
      </c>
      <c r="T130" s="9">
        <v>7.4</v>
      </c>
      <c r="U130" s="9">
        <v>0.19</v>
      </c>
      <c r="V130" s="9">
        <v>1.27</v>
      </c>
      <c r="W130" s="9">
        <v>0.48</v>
      </c>
      <c r="X130" s="9">
        <v>24</v>
      </c>
      <c r="Y130" s="9">
        <v>0.18</v>
      </c>
      <c r="Z130" s="9">
        <v>0.02</v>
      </c>
      <c r="AA130" s="9">
        <v>5.9</v>
      </c>
      <c r="AB130" s="9">
        <v>12.6</v>
      </c>
      <c r="AC130" s="9">
        <v>0.04</v>
      </c>
      <c r="AD130" s="9">
        <v>31.7</v>
      </c>
      <c r="AE130" s="10">
        <v>8.0000000000000002E-3</v>
      </c>
      <c r="AF130" s="10">
        <v>1</v>
      </c>
      <c r="AG130" s="9">
        <v>0.5</v>
      </c>
      <c r="AH130" s="9">
        <v>3.0000000000000001E-3</v>
      </c>
      <c r="AI130" s="9">
        <v>0.05</v>
      </c>
      <c r="AJ130" s="10">
        <v>0.05</v>
      </c>
      <c r="AK130" s="9">
        <v>1.7</v>
      </c>
      <c r="AL130" s="9">
        <v>0.09</v>
      </c>
      <c r="AM130" s="11">
        <v>0.01</v>
      </c>
      <c r="AN130" s="9">
        <v>70</v>
      </c>
      <c r="AO130" s="10">
        <v>0.3</v>
      </c>
      <c r="AP130" s="11">
        <v>0.01</v>
      </c>
      <c r="AQ130" s="9">
        <v>2.4</v>
      </c>
      <c r="AR130" s="9">
        <v>0.43</v>
      </c>
      <c r="AS130" s="11">
        <v>0.05</v>
      </c>
      <c r="AT130" s="9">
        <v>0.01</v>
      </c>
      <c r="AU130" s="9">
        <v>0.25</v>
      </c>
      <c r="AV130" s="9">
        <v>5.5</v>
      </c>
      <c r="AW130" s="9">
        <v>2.5000000000000001E-2</v>
      </c>
      <c r="AX130" s="10">
        <v>1.3</v>
      </c>
      <c r="AY130" s="9">
        <v>0.7</v>
      </c>
      <c r="AZ130" s="9">
        <v>1.77</v>
      </c>
      <c r="BA130" s="9">
        <v>10.7</v>
      </c>
      <c r="BB130" s="9">
        <v>0.04</v>
      </c>
      <c r="BC130" s="12">
        <v>0.5</v>
      </c>
      <c r="BD130" s="10">
        <v>0.3</v>
      </c>
      <c r="BE130" s="9">
        <v>1.8</v>
      </c>
      <c r="BF130" s="11">
        <v>5</v>
      </c>
      <c r="BG130" s="10">
        <v>1</v>
      </c>
    </row>
    <row r="131" spans="1:59" x14ac:dyDescent="0.25">
      <c r="A131" s="8" t="s">
        <v>187</v>
      </c>
      <c r="B131" s="8"/>
      <c r="C131" s="7" t="s">
        <v>187</v>
      </c>
      <c r="D131" s="16">
        <v>682263.26350100001</v>
      </c>
      <c r="E131" s="16">
        <v>4127496.6137399999</v>
      </c>
      <c r="F131" t="s">
        <v>58</v>
      </c>
      <c r="G131" s="9">
        <v>2.11</v>
      </c>
      <c r="H131" s="9">
        <v>242.27</v>
      </c>
      <c r="I131" s="9">
        <v>529.14</v>
      </c>
      <c r="J131" s="9">
        <v>118.5</v>
      </c>
      <c r="K131" s="9">
        <v>299</v>
      </c>
      <c r="L131" s="9">
        <v>8.1</v>
      </c>
      <c r="M131" s="9">
        <v>2.2999999999999998</v>
      </c>
      <c r="N131" s="9">
        <v>93</v>
      </c>
      <c r="O131" s="9">
        <v>2.36</v>
      </c>
      <c r="P131" s="9">
        <v>18.100000000000001</v>
      </c>
      <c r="Q131" s="9">
        <v>0.7</v>
      </c>
      <c r="R131" s="9">
        <v>9.8000000000000007</v>
      </c>
      <c r="S131" s="9">
        <v>2.9</v>
      </c>
      <c r="T131" s="9">
        <v>11.5</v>
      </c>
      <c r="U131" s="9">
        <v>1.24</v>
      </c>
      <c r="V131" s="9">
        <v>2.25</v>
      </c>
      <c r="W131" s="9">
        <v>0.67</v>
      </c>
      <c r="X131" s="9">
        <v>46</v>
      </c>
      <c r="Y131" s="9">
        <v>0.55000000000000004</v>
      </c>
      <c r="Z131" s="9">
        <v>0.05</v>
      </c>
      <c r="AA131" s="9">
        <v>5.9</v>
      </c>
      <c r="AB131" s="9">
        <v>26.6</v>
      </c>
      <c r="AC131" s="9">
        <v>0.08</v>
      </c>
      <c r="AD131" s="9">
        <v>57</v>
      </c>
      <c r="AE131" s="10">
        <v>8.0000000000000002E-3</v>
      </c>
      <c r="AF131" s="10">
        <v>3</v>
      </c>
      <c r="AG131" s="9">
        <v>1.1000000000000001</v>
      </c>
      <c r="AH131" s="9">
        <v>7.0000000000000001E-3</v>
      </c>
      <c r="AI131" s="9">
        <v>7.0000000000000007E-2</v>
      </c>
      <c r="AJ131" s="10">
        <v>0.05</v>
      </c>
      <c r="AK131" s="9">
        <v>2.6</v>
      </c>
      <c r="AL131" s="9">
        <v>0.11</v>
      </c>
      <c r="AM131" s="10">
        <v>0.04</v>
      </c>
      <c r="AN131" s="9">
        <v>100</v>
      </c>
      <c r="AO131" s="10">
        <v>0.7</v>
      </c>
      <c r="AP131" s="10">
        <v>0.05</v>
      </c>
      <c r="AQ131" s="9">
        <v>4.5999999999999996</v>
      </c>
      <c r="AR131" s="9">
        <v>0.8</v>
      </c>
      <c r="AS131" s="11">
        <v>0.05</v>
      </c>
      <c r="AT131" s="9">
        <v>0.04</v>
      </c>
      <c r="AU131" s="9">
        <v>0.32</v>
      </c>
      <c r="AV131" s="9">
        <v>7.8</v>
      </c>
      <c r="AW131" s="9">
        <v>2.5000000000000001E-2</v>
      </c>
      <c r="AX131" s="10">
        <v>6.9</v>
      </c>
      <c r="AY131" s="9">
        <v>1.5</v>
      </c>
      <c r="AZ131" s="9">
        <v>2.2200000000000002</v>
      </c>
      <c r="BA131" s="9">
        <v>12.1</v>
      </c>
      <c r="BB131" s="9">
        <v>7.0000000000000007E-2</v>
      </c>
      <c r="BC131" s="10">
        <v>1</v>
      </c>
      <c r="BD131" s="10">
        <v>0.1</v>
      </c>
      <c r="BE131" s="9">
        <v>4.2</v>
      </c>
      <c r="BF131" s="11">
        <v>5</v>
      </c>
      <c r="BG131" s="10">
        <v>1</v>
      </c>
    </row>
    <row r="132" spans="1:59" x14ac:dyDescent="0.25">
      <c r="A132" s="8" t="s">
        <v>188</v>
      </c>
      <c r="B132" s="8"/>
      <c r="C132" s="7" t="s">
        <v>188</v>
      </c>
      <c r="D132" s="16">
        <v>685146.40236099996</v>
      </c>
      <c r="E132" s="16">
        <v>4128152.3597200001</v>
      </c>
      <c r="F132" t="s">
        <v>58</v>
      </c>
      <c r="G132" s="9">
        <v>0.24</v>
      </c>
      <c r="H132" s="9">
        <v>31.3</v>
      </c>
      <c r="I132" s="9">
        <v>134.4</v>
      </c>
      <c r="J132" s="9">
        <v>45.9</v>
      </c>
      <c r="K132" s="9">
        <v>239</v>
      </c>
      <c r="L132" s="9">
        <v>12.1</v>
      </c>
      <c r="M132" s="9">
        <v>4.5999999999999996</v>
      </c>
      <c r="N132" s="9">
        <v>207</v>
      </c>
      <c r="O132" s="9">
        <v>1.34</v>
      </c>
      <c r="P132" s="9">
        <v>7.7</v>
      </c>
      <c r="Q132" s="9">
        <v>0.5</v>
      </c>
      <c r="R132" s="9">
        <v>4.8</v>
      </c>
      <c r="S132" s="9">
        <v>1.8</v>
      </c>
      <c r="T132" s="9">
        <v>125.4</v>
      </c>
      <c r="U132" s="9">
        <v>0.17</v>
      </c>
      <c r="V132" s="9">
        <v>0.66</v>
      </c>
      <c r="W132" s="9">
        <v>0.2</v>
      </c>
      <c r="X132" s="9">
        <v>29</v>
      </c>
      <c r="Y132" s="9">
        <v>17.37</v>
      </c>
      <c r="Z132" s="9">
        <v>7.5999999999999998E-2</v>
      </c>
      <c r="AA132" s="9">
        <v>8.9</v>
      </c>
      <c r="AB132" s="9">
        <v>23.7</v>
      </c>
      <c r="AC132" s="9">
        <v>0.57999999999999996</v>
      </c>
      <c r="AD132" s="9">
        <v>62.4</v>
      </c>
      <c r="AE132" s="10">
        <v>6.0000000000000001E-3</v>
      </c>
      <c r="AF132" s="10">
        <v>12</v>
      </c>
      <c r="AG132" s="9">
        <v>1.28</v>
      </c>
      <c r="AH132" s="9">
        <v>0.02</v>
      </c>
      <c r="AI132" s="9">
        <v>0.37</v>
      </c>
      <c r="AJ132" s="10">
        <v>0.05</v>
      </c>
      <c r="AK132" s="9">
        <v>2.2999999999999998</v>
      </c>
      <c r="AL132" s="9">
        <v>0.08</v>
      </c>
      <c r="AM132" s="11">
        <v>0.01</v>
      </c>
      <c r="AN132" s="9">
        <v>56</v>
      </c>
      <c r="AO132" s="10">
        <v>0.4</v>
      </c>
      <c r="AP132" s="10">
        <v>0.08</v>
      </c>
      <c r="AQ132" s="9">
        <v>3.3</v>
      </c>
      <c r="AR132" s="9">
        <v>1.08</v>
      </c>
      <c r="AS132" s="11">
        <v>0.05</v>
      </c>
      <c r="AT132" s="9">
        <v>0.09</v>
      </c>
      <c r="AU132" s="9">
        <v>0.28999999999999998</v>
      </c>
      <c r="AV132" s="9">
        <v>17.7</v>
      </c>
      <c r="AW132" s="9">
        <v>2.5000000000000001E-2</v>
      </c>
      <c r="AX132" s="10">
        <v>9.5</v>
      </c>
      <c r="AY132" s="9">
        <v>1.9</v>
      </c>
      <c r="AZ132" s="9">
        <v>5.92</v>
      </c>
      <c r="BA132" s="9">
        <v>17.2</v>
      </c>
      <c r="BB132" s="9">
        <v>0.01</v>
      </c>
      <c r="BC132" s="12">
        <v>0.5</v>
      </c>
      <c r="BD132" s="10">
        <v>0.8</v>
      </c>
      <c r="BE132" s="9">
        <v>8.5</v>
      </c>
      <c r="BF132" s="11">
        <v>5</v>
      </c>
      <c r="BG132" s="10">
        <v>1</v>
      </c>
    </row>
    <row r="133" spans="1:59" x14ac:dyDescent="0.25">
      <c r="A133" s="8" t="s">
        <v>189</v>
      </c>
      <c r="B133" s="8"/>
      <c r="C133" s="7" t="s">
        <v>189</v>
      </c>
      <c r="D133" s="16">
        <v>684730.79667299998</v>
      </c>
      <c r="E133" s="16">
        <v>4128173.1664</v>
      </c>
      <c r="F133" t="s">
        <v>58</v>
      </c>
      <c r="G133" s="9">
        <v>0.25</v>
      </c>
      <c r="H133" s="9">
        <v>36.85</v>
      </c>
      <c r="I133" s="9">
        <v>35.369999999999997</v>
      </c>
      <c r="J133" s="9">
        <v>47.1</v>
      </c>
      <c r="K133" s="9">
        <v>134</v>
      </c>
      <c r="L133" s="9">
        <v>14.5</v>
      </c>
      <c r="M133" s="9">
        <v>5.4</v>
      </c>
      <c r="N133" s="9">
        <v>234</v>
      </c>
      <c r="O133" s="9">
        <v>1.53</v>
      </c>
      <c r="P133" s="9">
        <v>9.6</v>
      </c>
      <c r="Q133" s="9">
        <v>0.5</v>
      </c>
      <c r="R133" s="9">
        <v>3.3</v>
      </c>
      <c r="S133" s="9">
        <v>2.2000000000000002</v>
      </c>
      <c r="T133" s="9">
        <v>142.80000000000001</v>
      </c>
      <c r="U133" s="9">
        <v>0.18</v>
      </c>
      <c r="V133" s="9">
        <v>0.57999999999999996</v>
      </c>
      <c r="W133" s="9">
        <v>0.24</v>
      </c>
      <c r="X133" s="9">
        <v>39</v>
      </c>
      <c r="Y133" s="9">
        <v>17.82</v>
      </c>
      <c r="Z133" s="9">
        <v>0.06</v>
      </c>
      <c r="AA133" s="9">
        <v>9.6</v>
      </c>
      <c r="AB133" s="9">
        <v>28.8</v>
      </c>
      <c r="AC133" s="9">
        <v>0.65</v>
      </c>
      <c r="AD133" s="9">
        <v>76.400000000000006</v>
      </c>
      <c r="AE133" s="10">
        <v>6.0000000000000001E-3</v>
      </c>
      <c r="AF133" s="10">
        <v>12</v>
      </c>
      <c r="AG133" s="9">
        <v>1.59</v>
      </c>
      <c r="AH133" s="9">
        <v>1.4999999999999999E-2</v>
      </c>
      <c r="AI133" s="9">
        <v>0.3</v>
      </c>
      <c r="AJ133" s="10">
        <v>0.05</v>
      </c>
      <c r="AK133" s="9">
        <v>2.8</v>
      </c>
      <c r="AL133" s="9">
        <v>0.1</v>
      </c>
      <c r="AM133" s="11">
        <v>0.01</v>
      </c>
      <c r="AN133" s="9">
        <v>113</v>
      </c>
      <c r="AO133" s="10">
        <v>0.2</v>
      </c>
      <c r="AP133" s="10">
        <v>0.08</v>
      </c>
      <c r="AQ133" s="9">
        <v>3.9</v>
      </c>
      <c r="AR133" s="9">
        <v>1.27</v>
      </c>
      <c r="AS133" s="11">
        <v>0.05</v>
      </c>
      <c r="AT133" s="9">
        <v>0.06</v>
      </c>
      <c r="AU133" s="9">
        <v>0.28999999999999998</v>
      </c>
      <c r="AV133" s="9">
        <v>19.600000000000001</v>
      </c>
      <c r="AW133" s="9">
        <v>2.5000000000000001E-2</v>
      </c>
      <c r="AX133" s="10">
        <v>2.4</v>
      </c>
      <c r="AY133" s="9">
        <v>1.7</v>
      </c>
      <c r="AZ133" s="9">
        <v>6.48</v>
      </c>
      <c r="BA133" s="9">
        <v>18.100000000000001</v>
      </c>
      <c r="BB133" s="9">
        <v>0.03</v>
      </c>
      <c r="BC133" s="12">
        <v>0.5</v>
      </c>
      <c r="BD133" s="10">
        <v>0.5</v>
      </c>
      <c r="BE133" s="9">
        <v>10.9</v>
      </c>
      <c r="BF133" s="11">
        <v>5</v>
      </c>
      <c r="BG133" s="10">
        <v>1</v>
      </c>
    </row>
    <row r="134" spans="1:59" x14ac:dyDescent="0.25">
      <c r="A134" s="8" t="s">
        <v>190</v>
      </c>
      <c r="B134" s="8"/>
      <c r="C134" s="7" t="s">
        <v>190</v>
      </c>
      <c r="D134" s="16">
        <v>684327.13900800003</v>
      </c>
      <c r="E134" s="16">
        <v>4128066.25893</v>
      </c>
      <c r="F134" t="s">
        <v>58</v>
      </c>
      <c r="G134" s="9">
        <v>0.27</v>
      </c>
      <c r="H134" s="9">
        <v>30.33</v>
      </c>
      <c r="I134" s="9">
        <v>26.67</v>
      </c>
      <c r="J134" s="9">
        <v>40.299999999999997</v>
      </c>
      <c r="K134" s="9">
        <v>91</v>
      </c>
      <c r="L134" s="9">
        <v>12.8</v>
      </c>
      <c r="M134" s="9">
        <v>4.5999999999999996</v>
      </c>
      <c r="N134" s="9">
        <v>201</v>
      </c>
      <c r="O134" s="9">
        <v>1.5</v>
      </c>
      <c r="P134" s="9">
        <v>7.8</v>
      </c>
      <c r="Q134" s="9">
        <v>0.5</v>
      </c>
      <c r="R134" s="9">
        <v>4.4000000000000004</v>
      </c>
      <c r="S134" s="9">
        <v>2</v>
      </c>
      <c r="T134" s="9">
        <v>148.80000000000001</v>
      </c>
      <c r="U134" s="9">
        <v>0.14000000000000001</v>
      </c>
      <c r="V134" s="9">
        <v>0.42</v>
      </c>
      <c r="W134" s="9">
        <v>0.2</v>
      </c>
      <c r="X134" s="9">
        <v>38</v>
      </c>
      <c r="Y134" s="9">
        <v>19.309999999999999</v>
      </c>
      <c r="Z134" s="9">
        <v>5.8000000000000003E-2</v>
      </c>
      <c r="AA134" s="9">
        <v>8.9</v>
      </c>
      <c r="AB134" s="9">
        <v>25.7</v>
      </c>
      <c r="AC134" s="9">
        <v>0.55000000000000004</v>
      </c>
      <c r="AD134" s="9">
        <v>55.9</v>
      </c>
      <c r="AE134" s="10">
        <v>5.0000000000000001E-3</v>
      </c>
      <c r="AF134" s="10">
        <v>11</v>
      </c>
      <c r="AG134" s="9">
        <v>1.36</v>
      </c>
      <c r="AH134" s="9">
        <v>1.4E-2</v>
      </c>
      <c r="AI134" s="9">
        <v>0.25</v>
      </c>
      <c r="AJ134" s="10">
        <v>0.05</v>
      </c>
      <c r="AK134" s="9">
        <v>2.4</v>
      </c>
      <c r="AL134" s="9">
        <v>0.08</v>
      </c>
      <c r="AM134" s="11">
        <v>0.01</v>
      </c>
      <c r="AN134" s="9">
        <v>83</v>
      </c>
      <c r="AO134" s="10">
        <v>0.4</v>
      </c>
      <c r="AP134" s="10">
        <v>0.1</v>
      </c>
      <c r="AQ134" s="9">
        <v>3.2</v>
      </c>
      <c r="AR134" s="9">
        <v>1.17</v>
      </c>
      <c r="AS134" s="11">
        <v>0.05</v>
      </c>
      <c r="AT134" s="9">
        <v>7.0000000000000007E-2</v>
      </c>
      <c r="AU134" s="9">
        <v>0.27</v>
      </c>
      <c r="AV134" s="9">
        <v>16.3</v>
      </c>
      <c r="AW134" s="9">
        <v>2.5000000000000001E-2</v>
      </c>
      <c r="AX134" s="10">
        <v>2.2000000000000002</v>
      </c>
      <c r="AY134" s="9">
        <v>1.6</v>
      </c>
      <c r="AZ134" s="9">
        <v>6.22</v>
      </c>
      <c r="BA134" s="9">
        <v>17.600000000000001</v>
      </c>
      <c r="BB134" s="9">
        <v>0.02</v>
      </c>
      <c r="BC134" s="12">
        <v>0.5</v>
      </c>
      <c r="BD134" s="10">
        <v>0.6</v>
      </c>
      <c r="BE134" s="9">
        <v>9.3000000000000007</v>
      </c>
      <c r="BF134" s="11">
        <v>5</v>
      </c>
      <c r="BG134" s="10">
        <v>1</v>
      </c>
    </row>
    <row r="135" spans="1:59" x14ac:dyDescent="0.25">
      <c r="A135" s="8" t="s">
        <v>191</v>
      </c>
      <c r="B135" s="8"/>
      <c r="C135" s="7" t="s">
        <v>191</v>
      </c>
      <c r="D135" s="17">
        <v>683648.06649</v>
      </c>
      <c r="E135" s="17">
        <v>4128097.1935899998</v>
      </c>
      <c r="F135" t="s">
        <v>58</v>
      </c>
      <c r="G135" s="9">
        <v>0.59</v>
      </c>
      <c r="H135" s="9">
        <v>34.880000000000003</v>
      </c>
      <c r="I135" s="9">
        <v>21.12</v>
      </c>
      <c r="J135" s="9">
        <v>50.9</v>
      </c>
      <c r="K135" s="9">
        <v>45</v>
      </c>
      <c r="L135" s="9">
        <v>16.100000000000001</v>
      </c>
      <c r="M135" s="9">
        <v>6.4</v>
      </c>
      <c r="N135" s="9">
        <v>272</v>
      </c>
      <c r="O135" s="9">
        <v>1.84</v>
      </c>
      <c r="P135" s="9">
        <v>10.5</v>
      </c>
      <c r="Q135" s="9">
        <v>0.6</v>
      </c>
      <c r="R135" s="9">
        <v>2.2000000000000002</v>
      </c>
      <c r="S135" s="9">
        <v>3</v>
      </c>
      <c r="T135" s="9">
        <v>123.9</v>
      </c>
      <c r="U135" s="9">
        <v>0.11</v>
      </c>
      <c r="V135" s="9">
        <v>0.8</v>
      </c>
      <c r="W135" s="9">
        <v>0.21</v>
      </c>
      <c r="X135" s="9">
        <v>31</v>
      </c>
      <c r="Y135" s="9">
        <v>11.9</v>
      </c>
      <c r="Z135" s="9">
        <v>3.7999999999999999E-2</v>
      </c>
      <c r="AA135" s="9">
        <v>10.8</v>
      </c>
      <c r="AB135" s="9">
        <v>27.4</v>
      </c>
      <c r="AC135" s="9">
        <v>0.65</v>
      </c>
      <c r="AD135" s="9">
        <v>54.7</v>
      </c>
      <c r="AE135" s="10">
        <v>7.0000000000000001E-3</v>
      </c>
      <c r="AF135" s="10">
        <v>11</v>
      </c>
      <c r="AG135" s="9">
        <v>1.31</v>
      </c>
      <c r="AH135" s="9">
        <v>1.4999999999999999E-2</v>
      </c>
      <c r="AI135" s="9">
        <v>0.28999999999999998</v>
      </c>
      <c r="AJ135" s="10">
        <v>0.05</v>
      </c>
      <c r="AK135" s="9">
        <v>2.6</v>
      </c>
      <c r="AL135" s="9">
        <v>0.1</v>
      </c>
      <c r="AM135" s="11">
        <v>0.01</v>
      </c>
      <c r="AN135" s="9">
        <v>348</v>
      </c>
      <c r="AO135" s="10">
        <v>0.5</v>
      </c>
      <c r="AP135" s="10">
        <v>0.04</v>
      </c>
      <c r="AQ135" s="9">
        <v>3.6</v>
      </c>
      <c r="AR135" s="9">
        <v>1.3</v>
      </c>
      <c r="AS135" s="11">
        <v>0.05</v>
      </c>
      <c r="AT135" s="9">
        <v>0.04</v>
      </c>
      <c r="AU135" s="9">
        <v>0.22</v>
      </c>
      <c r="AV135" s="9">
        <v>16.5</v>
      </c>
      <c r="AW135" s="9">
        <v>2.5000000000000001E-2</v>
      </c>
      <c r="AX135" s="10">
        <v>1</v>
      </c>
      <c r="AY135" s="9">
        <v>1.9</v>
      </c>
      <c r="AZ135" s="9">
        <v>6.75</v>
      </c>
      <c r="BA135" s="9">
        <v>20.9</v>
      </c>
      <c r="BB135" s="9">
        <v>0.04</v>
      </c>
      <c r="BC135" s="12">
        <v>0.5</v>
      </c>
      <c r="BD135" s="10">
        <v>0.5</v>
      </c>
      <c r="BE135" s="9">
        <v>12.4</v>
      </c>
      <c r="BF135" s="10">
        <v>10</v>
      </c>
      <c r="BG135" s="10">
        <v>1</v>
      </c>
    </row>
    <row r="136" spans="1:59" x14ac:dyDescent="0.25">
      <c r="A136" s="8" t="s">
        <v>192</v>
      </c>
      <c r="B136" s="8"/>
      <c r="C136" s="7" t="s">
        <v>192</v>
      </c>
      <c r="D136" s="16">
        <v>683078.54532899999</v>
      </c>
      <c r="E136" s="16">
        <v>4128247.2729699998</v>
      </c>
      <c r="F136" t="s">
        <v>58</v>
      </c>
      <c r="G136" s="9">
        <v>0.69</v>
      </c>
      <c r="H136" s="9">
        <v>28.61</v>
      </c>
      <c r="I136" s="9">
        <v>20.82</v>
      </c>
      <c r="J136" s="9">
        <v>51.2</v>
      </c>
      <c r="K136" s="9">
        <v>69</v>
      </c>
      <c r="L136" s="9">
        <v>9.8000000000000007</v>
      </c>
      <c r="M136" s="9">
        <v>4</v>
      </c>
      <c r="N136" s="9">
        <v>151</v>
      </c>
      <c r="O136" s="9">
        <v>2.68</v>
      </c>
      <c r="P136" s="9">
        <v>10.4</v>
      </c>
      <c r="Q136" s="9">
        <v>0.7</v>
      </c>
      <c r="R136" s="9">
        <v>3.6</v>
      </c>
      <c r="S136" s="9">
        <v>1.6</v>
      </c>
      <c r="T136" s="9">
        <v>51.7</v>
      </c>
      <c r="U136" s="9">
        <v>0.19</v>
      </c>
      <c r="V136" s="9">
        <v>0.56000000000000005</v>
      </c>
      <c r="W136" s="9">
        <v>0.18</v>
      </c>
      <c r="X136" s="9">
        <v>30</v>
      </c>
      <c r="Y136" s="9">
        <v>12</v>
      </c>
      <c r="Z136" s="9">
        <v>8.1000000000000003E-2</v>
      </c>
      <c r="AA136" s="9">
        <v>11.4</v>
      </c>
      <c r="AB136" s="9">
        <v>31.2</v>
      </c>
      <c r="AC136" s="9">
        <v>0.47</v>
      </c>
      <c r="AD136" s="9">
        <v>42.4</v>
      </c>
      <c r="AE136" s="10">
        <v>8.0000000000000002E-3</v>
      </c>
      <c r="AF136" s="10">
        <v>41</v>
      </c>
      <c r="AG136" s="9">
        <v>1.1299999999999999</v>
      </c>
      <c r="AH136" s="9">
        <v>0.01</v>
      </c>
      <c r="AI136" s="9">
        <v>0.69</v>
      </c>
      <c r="AJ136" s="10">
        <v>0.05</v>
      </c>
      <c r="AK136" s="9">
        <v>2.2999999999999998</v>
      </c>
      <c r="AL136" s="9">
        <v>0.08</v>
      </c>
      <c r="AM136" s="10">
        <v>0.02</v>
      </c>
      <c r="AN136" s="9">
        <v>62</v>
      </c>
      <c r="AO136" s="10">
        <v>0.2</v>
      </c>
      <c r="AP136" s="10">
        <v>7.0000000000000007E-2</v>
      </c>
      <c r="AQ136" s="9">
        <v>3.5</v>
      </c>
      <c r="AR136" s="9">
        <v>1.31</v>
      </c>
      <c r="AS136" s="11">
        <v>0.05</v>
      </c>
      <c r="AT136" s="9">
        <v>0.04</v>
      </c>
      <c r="AU136" s="9">
        <v>0.28000000000000003</v>
      </c>
      <c r="AV136" s="9">
        <v>28.9</v>
      </c>
      <c r="AW136" s="9">
        <v>2.5000000000000001E-2</v>
      </c>
      <c r="AX136" s="10">
        <v>1.4</v>
      </c>
      <c r="AY136" s="9">
        <v>1.7</v>
      </c>
      <c r="AZ136" s="9">
        <v>7.42</v>
      </c>
      <c r="BA136" s="9">
        <v>24</v>
      </c>
      <c r="BB136" s="9">
        <v>0.02</v>
      </c>
      <c r="BC136" s="12">
        <v>0.5</v>
      </c>
      <c r="BD136" s="10">
        <v>0.5</v>
      </c>
      <c r="BE136" s="9">
        <v>7.5</v>
      </c>
      <c r="BF136" s="11">
        <v>5</v>
      </c>
      <c r="BG136" s="10">
        <v>1</v>
      </c>
    </row>
    <row r="137" spans="1:59" x14ac:dyDescent="0.25">
      <c r="A137" s="8" t="s">
        <v>193</v>
      </c>
      <c r="B137" s="8"/>
      <c r="C137" s="7" t="s">
        <v>193</v>
      </c>
      <c r="D137" s="16">
        <v>682050.415454</v>
      </c>
      <c r="E137" s="16">
        <v>4127947.4696900002</v>
      </c>
      <c r="F137" t="s">
        <v>58</v>
      </c>
      <c r="G137" s="9">
        <v>0.63</v>
      </c>
      <c r="H137" s="9">
        <v>41.15</v>
      </c>
      <c r="I137" s="9">
        <v>25.47</v>
      </c>
      <c r="J137" s="9">
        <v>62.9</v>
      </c>
      <c r="K137" s="9">
        <v>59</v>
      </c>
      <c r="L137" s="9">
        <v>12.9</v>
      </c>
      <c r="M137" s="9">
        <v>4.8</v>
      </c>
      <c r="N137" s="9">
        <v>227</v>
      </c>
      <c r="O137" s="9">
        <v>2.1800000000000002</v>
      </c>
      <c r="P137" s="9">
        <v>9.6</v>
      </c>
      <c r="Q137" s="9">
        <v>0.9</v>
      </c>
      <c r="R137" s="9">
        <v>1.8</v>
      </c>
      <c r="S137" s="9">
        <v>2.5</v>
      </c>
      <c r="T137" s="9">
        <v>129.1</v>
      </c>
      <c r="U137" s="9">
        <v>0.18</v>
      </c>
      <c r="V137" s="9">
        <v>0.77</v>
      </c>
      <c r="W137" s="9">
        <v>0.23</v>
      </c>
      <c r="X137" s="9">
        <v>28</v>
      </c>
      <c r="Y137" s="9">
        <v>7.71</v>
      </c>
      <c r="Z137" s="9">
        <v>5.0999999999999997E-2</v>
      </c>
      <c r="AA137" s="9">
        <v>11.7</v>
      </c>
      <c r="AB137" s="9">
        <v>27.4</v>
      </c>
      <c r="AC137" s="9">
        <v>1.06</v>
      </c>
      <c r="AD137" s="9">
        <v>36.5</v>
      </c>
      <c r="AE137" s="10">
        <v>6.0000000000000001E-3</v>
      </c>
      <c r="AF137" s="10">
        <v>25</v>
      </c>
      <c r="AG137" s="9">
        <v>1.18</v>
      </c>
      <c r="AH137" s="9">
        <v>1.6E-2</v>
      </c>
      <c r="AI137" s="9">
        <v>0.43</v>
      </c>
      <c r="AJ137" s="10">
        <v>0.05</v>
      </c>
      <c r="AK137" s="9">
        <v>2.5</v>
      </c>
      <c r="AL137" s="9">
        <v>0.1</v>
      </c>
      <c r="AM137" s="10">
        <v>0.03</v>
      </c>
      <c r="AN137" s="9">
        <v>62</v>
      </c>
      <c r="AO137" s="10">
        <v>0.2</v>
      </c>
      <c r="AP137" s="10">
        <v>0.04</v>
      </c>
      <c r="AQ137" s="9">
        <v>3.1</v>
      </c>
      <c r="AR137" s="9">
        <v>1.3</v>
      </c>
      <c r="AS137" s="11">
        <v>0.05</v>
      </c>
      <c r="AT137" s="9">
        <v>0.03</v>
      </c>
      <c r="AU137" s="9">
        <v>0.31</v>
      </c>
      <c r="AV137" s="9">
        <v>21.9</v>
      </c>
      <c r="AW137" s="9">
        <v>2.5000000000000001E-2</v>
      </c>
      <c r="AX137" s="10">
        <v>1.7</v>
      </c>
      <c r="AY137" s="9">
        <v>1.4</v>
      </c>
      <c r="AZ137" s="9">
        <v>7.32</v>
      </c>
      <c r="BA137" s="9">
        <v>23.5</v>
      </c>
      <c r="BB137" s="9">
        <v>0.04</v>
      </c>
      <c r="BC137" s="12">
        <v>0.5</v>
      </c>
      <c r="BD137" s="10">
        <v>0.6</v>
      </c>
      <c r="BE137" s="9">
        <v>11.7</v>
      </c>
      <c r="BF137" s="11">
        <v>5</v>
      </c>
      <c r="BG137" s="10">
        <v>1</v>
      </c>
    </row>
    <row r="138" spans="1:59" x14ac:dyDescent="0.25">
      <c r="A138" s="8" t="s">
        <v>194</v>
      </c>
      <c r="B138" s="8"/>
      <c r="C138" s="7" t="s">
        <v>194</v>
      </c>
      <c r="D138" s="17">
        <v>684131.19662299997</v>
      </c>
      <c r="E138" s="17">
        <v>4128548.83824</v>
      </c>
      <c r="F138" t="s">
        <v>58</v>
      </c>
      <c r="G138" s="9">
        <v>0.34</v>
      </c>
      <c r="H138" s="9">
        <v>30.02</v>
      </c>
      <c r="I138" s="9">
        <v>50.84</v>
      </c>
      <c r="J138" s="9">
        <v>45.9</v>
      </c>
      <c r="K138" s="9">
        <v>144</v>
      </c>
      <c r="L138" s="9">
        <v>14.5</v>
      </c>
      <c r="M138" s="9">
        <v>5.5</v>
      </c>
      <c r="N138" s="9">
        <v>243</v>
      </c>
      <c r="O138" s="9">
        <v>1.68</v>
      </c>
      <c r="P138" s="9">
        <v>9.4</v>
      </c>
      <c r="Q138" s="9">
        <v>0.4</v>
      </c>
      <c r="R138" s="9">
        <v>3.5</v>
      </c>
      <c r="S138" s="9">
        <v>2</v>
      </c>
      <c r="T138" s="9">
        <v>64.8</v>
      </c>
      <c r="U138" s="9">
        <v>0.14000000000000001</v>
      </c>
      <c r="V138" s="9">
        <v>0.61</v>
      </c>
      <c r="W138" s="9">
        <v>2.71</v>
      </c>
      <c r="X138" s="9">
        <v>32</v>
      </c>
      <c r="Y138" s="9">
        <v>11.5</v>
      </c>
      <c r="Z138" s="9">
        <v>5.8000000000000003E-2</v>
      </c>
      <c r="AA138" s="9">
        <v>11.6</v>
      </c>
      <c r="AB138" s="9">
        <v>26.9</v>
      </c>
      <c r="AC138" s="9">
        <v>0.39</v>
      </c>
      <c r="AD138" s="9">
        <v>73</v>
      </c>
      <c r="AE138" s="10">
        <v>8.9999999999999993E-3</v>
      </c>
      <c r="AF138" s="10">
        <v>11</v>
      </c>
      <c r="AG138" s="9">
        <v>1.56</v>
      </c>
      <c r="AH138" s="9">
        <v>1.6E-2</v>
      </c>
      <c r="AI138" s="9">
        <v>0.4</v>
      </c>
      <c r="AJ138" s="10">
        <v>0.05</v>
      </c>
      <c r="AK138" s="9">
        <v>2.6</v>
      </c>
      <c r="AL138" s="9">
        <v>0.1</v>
      </c>
      <c r="AM138" s="10">
        <v>0.03</v>
      </c>
      <c r="AN138" s="9">
        <v>100</v>
      </c>
      <c r="AO138" s="10">
        <v>0.4</v>
      </c>
      <c r="AP138" s="10">
        <v>7.0000000000000007E-2</v>
      </c>
      <c r="AQ138" s="9">
        <v>4</v>
      </c>
      <c r="AR138" s="9">
        <v>1.3</v>
      </c>
      <c r="AS138" s="11">
        <v>0.05</v>
      </c>
      <c r="AT138" s="9">
        <v>0.06</v>
      </c>
      <c r="AU138" s="9">
        <v>0.38</v>
      </c>
      <c r="AV138" s="9">
        <v>22.5</v>
      </c>
      <c r="AW138" s="9">
        <v>2.5000000000000001E-2</v>
      </c>
      <c r="AX138" s="10">
        <v>2.4</v>
      </c>
      <c r="AY138" s="9">
        <v>1.9</v>
      </c>
      <c r="AZ138" s="9">
        <v>6.86</v>
      </c>
      <c r="BA138" s="9">
        <v>21.2</v>
      </c>
      <c r="BB138" s="9">
        <v>0.03</v>
      </c>
      <c r="BC138" s="12">
        <v>0.5</v>
      </c>
      <c r="BD138" s="10">
        <v>0.6</v>
      </c>
      <c r="BE138" s="9">
        <v>9.5</v>
      </c>
      <c r="BF138" s="11">
        <v>5</v>
      </c>
      <c r="BG138" s="10">
        <v>1</v>
      </c>
    </row>
    <row r="139" spans="1:59" x14ac:dyDescent="0.25">
      <c r="A139" s="8" t="s">
        <v>195</v>
      </c>
      <c r="B139" s="8"/>
      <c r="C139" s="7" t="s">
        <v>195</v>
      </c>
      <c r="D139" s="16">
        <v>683864.57901999995</v>
      </c>
      <c r="E139" s="16">
        <v>4128541.44955</v>
      </c>
      <c r="F139" t="s">
        <v>58</v>
      </c>
      <c r="G139" s="9">
        <v>0.46</v>
      </c>
      <c r="H139" s="9">
        <v>47.35</v>
      </c>
      <c r="I139" s="9">
        <v>42.76</v>
      </c>
      <c r="J139" s="9">
        <v>52.8</v>
      </c>
      <c r="K139" s="9">
        <v>99</v>
      </c>
      <c r="L139" s="9">
        <v>16</v>
      </c>
      <c r="M139" s="9">
        <v>6.2</v>
      </c>
      <c r="N139" s="9">
        <v>277</v>
      </c>
      <c r="O139" s="9">
        <v>1.84</v>
      </c>
      <c r="P139" s="9">
        <v>9</v>
      </c>
      <c r="Q139" s="9">
        <v>0.4</v>
      </c>
      <c r="R139" s="9">
        <v>4.5</v>
      </c>
      <c r="S139" s="9">
        <v>2.6</v>
      </c>
      <c r="T139" s="9">
        <v>101</v>
      </c>
      <c r="U139" s="9">
        <v>0.16</v>
      </c>
      <c r="V139" s="9">
        <v>0.61</v>
      </c>
      <c r="W139" s="9">
        <v>0.26</v>
      </c>
      <c r="X139" s="9">
        <v>38</v>
      </c>
      <c r="Y139" s="9">
        <v>14.64</v>
      </c>
      <c r="Z139" s="9">
        <v>0.05</v>
      </c>
      <c r="AA139" s="9">
        <v>12.6</v>
      </c>
      <c r="AB139" s="9">
        <v>30.1</v>
      </c>
      <c r="AC139" s="9">
        <v>0.49</v>
      </c>
      <c r="AD139" s="9">
        <v>77.599999999999994</v>
      </c>
      <c r="AE139" s="10">
        <v>8.0000000000000002E-3</v>
      </c>
      <c r="AF139" s="10">
        <v>11</v>
      </c>
      <c r="AG139" s="9">
        <v>1.81</v>
      </c>
      <c r="AH139" s="9">
        <v>1.4E-2</v>
      </c>
      <c r="AI139" s="9">
        <v>0.41</v>
      </c>
      <c r="AJ139" s="10">
        <v>0.05</v>
      </c>
      <c r="AK139" s="9">
        <v>3.2</v>
      </c>
      <c r="AL139" s="9">
        <v>0.11</v>
      </c>
      <c r="AM139" s="11">
        <v>0.01</v>
      </c>
      <c r="AN139" s="9">
        <v>87</v>
      </c>
      <c r="AO139" s="10">
        <v>0.2</v>
      </c>
      <c r="AP139" s="10">
        <v>0.1</v>
      </c>
      <c r="AQ139" s="9">
        <v>4.4000000000000004</v>
      </c>
      <c r="AR139" s="9">
        <v>1.57</v>
      </c>
      <c r="AS139" s="11">
        <v>0.05</v>
      </c>
      <c r="AT139" s="9">
        <v>7.0000000000000007E-2</v>
      </c>
      <c r="AU139" s="9">
        <v>0.39</v>
      </c>
      <c r="AV139" s="9">
        <v>24.8</v>
      </c>
      <c r="AW139" s="9">
        <v>2.5000000000000001E-2</v>
      </c>
      <c r="AX139" s="10">
        <v>2.7</v>
      </c>
      <c r="AY139" s="9">
        <v>1.9</v>
      </c>
      <c r="AZ139" s="9">
        <v>7.74</v>
      </c>
      <c r="BA139" s="9">
        <v>23.2</v>
      </c>
      <c r="BB139" s="9">
        <v>0.04</v>
      </c>
      <c r="BC139" s="12">
        <v>0.5</v>
      </c>
      <c r="BD139" s="10">
        <v>0.7</v>
      </c>
      <c r="BE139" s="9">
        <v>10.4</v>
      </c>
      <c r="BF139" s="11">
        <v>5</v>
      </c>
      <c r="BG139" s="10">
        <v>1</v>
      </c>
    </row>
    <row r="140" spans="1:59" x14ac:dyDescent="0.25">
      <c r="A140" s="8" t="s">
        <v>196</v>
      </c>
      <c r="B140" s="8"/>
      <c r="C140" s="7" t="s">
        <v>196</v>
      </c>
      <c r="D140" s="16">
        <v>683106.63448999997</v>
      </c>
      <c r="E140" s="16">
        <v>4128561.38387</v>
      </c>
      <c r="F140" t="s">
        <v>58</v>
      </c>
      <c r="G140" s="9">
        <v>0.45</v>
      </c>
      <c r="H140" s="9">
        <v>13.13</v>
      </c>
      <c r="I140" s="9">
        <v>8.16</v>
      </c>
      <c r="J140" s="9">
        <v>41.8</v>
      </c>
      <c r="K140" s="9">
        <v>15</v>
      </c>
      <c r="L140" s="9">
        <v>12.6</v>
      </c>
      <c r="M140" s="9">
        <v>4.9000000000000004</v>
      </c>
      <c r="N140" s="9">
        <v>214</v>
      </c>
      <c r="O140" s="9">
        <v>1.86</v>
      </c>
      <c r="P140" s="9">
        <v>5.8</v>
      </c>
      <c r="Q140" s="9">
        <v>0.9</v>
      </c>
      <c r="R140" s="9">
        <v>0.6</v>
      </c>
      <c r="S140" s="9">
        <v>3.6</v>
      </c>
      <c r="T140" s="9">
        <v>111.8</v>
      </c>
      <c r="U140" s="9">
        <v>0.1</v>
      </c>
      <c r="V140" s="9">
        <v>0.24</v>
      </c>
      <c r="W140" s="9">
        <v>0.11</v>
      </c>
      <c r="X140" s="9">
        <v>26</v>
      </c>
      <c r="Y140" s="9">
        <v>8.1300000000000008</v>
      </c>
      <c r="Z140" s="9">
        <v>4.8000000000000001E-2</v>
      </c>
      <c r="AA140" s="9">
        <v>12.1</v>
      </c>
      <c r="AB140" s="9">
        <v>27.8</v>
      </c>
      <c r="AC140" s="9">
        <v>1.03</v>
      </c>
      <c r="AD140" s="9">
        <v>30.1</v>
      </c>
      <c r="AE140" s="10">
        <v>7.0000000000000001E-3</v>
      </c>
      <c r="AF140" s="10">
        <v>13</v>
      </c>
      <c r="AG140" s="9">
        <v>1.08</v>
      </c>
      <c r="AH140" s="9">
        <v>1.2999999999999999E-2</v>
      </c>
      <c r="AI140" s="9">
        <v>0.36</v>
      </c>
      <c r="AJ140" s="10">
        <v>0.05</v>
      </c>
      <c r="AK140" s="9">
        <v>2.6</v>
      </c>
      <c r="AL140" s="9">
        <v>0.08</v>
      </c>
      <c r="AM140" s="11">
        <v>0.01</v>
      </c>
      <c r="AN140" s="9">
        <v>15</v>
      </c>
      <c r="AO140" s="10">
        <v>0.1</v>
      </c>
      <c r="AP140" s="10">
        <v>7.0000000000000007E-2</v>
      </c>
      <c r="AQ140" s="9">
        <v>2.9</v>
      </c>
      <c r="AR140" s="9">
        <v>1.33</v>
      </c>
      <c r="AS140" s="11">
        <v>0.05</v>
      </c>
      <c r="AT140" s="9">
        <v>7.0000000000000007E-2</v>
      </c>
      <c r="AU140" s="9">
        <v>0.16</v>
      </c>
      <c r="AV140" s="9">
        <v>19</v>
      </c>
      <c r="AW140" s="9">
        <v>2.5000000000000001E-2</v>
      </c>
      <c r="AX140" s="10">
        <v>0.5</v>
      </c>
      <c r="AY140" s="9">
        <v>3.1</v>
      </c>
      <c r="AZ140" s="9">
        <v>7.68</v>
      </c>
      <c r="BA140" s="9">
        <v>23.5</v>
      </c>
      <c r="BB140" s="9">
        <v>0.01</v>
      </c>
      <c r="BC140" s="12">
        <v>0.5</v>
      </c>
      <c r="BD140" s="10">
        <v>0.6</v>
      </c>
      <c r="BE140" s="9">
        <v>9.1</v>
      </c>
      <c r="BF140" s="11">
        <v>5</v>
      </c>
      <c r="BG140" s="10">
        <v>1</v>
      </c>
    </row>
    <row r="141" spans="1:59" x14ac:dyDescent="0.25">
      <c r="A141" s="8" t="s">
        <v>197</v>
      </c>
      <c r="B141" s="8"/>
      <c r="C141" s="7" t="s">
        <v>197</v>
      </c>
      <c r="D141" s="16">
        <v>682671.14540799998</v>
      </c>
      <c r="E141" s="16">
        <v>4128421.5558799999</v>
      </c>
      <c r="F141" t="s">
        <v>58</v>
      </c>
      <c r="G141" s="9">
        <v>0.39</v>
      </c>
      <c r="H141" s="9">
        <v>17.13</v>
      </c>
      <c r="I141" s="9">
        <v>38.49</v>
      </c>
      <c r="J141" s="9">
        <v>46.3</v>
      </c>
      <c r="K141" s="9">
        <v>76</v>
      </c>
      <c r="L141" s="9">
        <v>16.899999999999999</v>
      </c>
      <c r="M141" s="9">
        <v>5.6</v>
      </c>
      <c r="N141" s="9">
        <v>260</v>
      </c>
      <c r="O141" s="9">
        <v>1.95</v>
      </c>
      <c r="P141" s="9">
        <v>9.1</v>
      </c>
      <c r="Q141" s="9">
        <v>0.9</v>
      </c>
      <c r="R141" s="9">
        <v>2.7</v>
      </c>
      <c r="S141" s="9">
        <v>2.9</v>
      </c>
      <c r="T141" s="9">
        <v>193.1</v>
      </c>
      <c r="U141" s="9">
        <v>0.13</v>
      </c>
      <c r="V141" s="9">
        <v>0.34</v>
      </c>
      <c r="W141" s="9">
        <v>0.18</v>
      </c>
      <c r="X141" s="9">
        <v>42</v>
      </c>
      <c r="Y141" s="9">
        <v>13.49</v>
      </c>
      <c r="Z141" s="9">
        <v>5.2999999999999999E-2</v>
      </c>
      <c r="AA141" s="9">
        <v>12.2</v>
      </c>
      <c r="AB141" s="9">
        <v>31.3</v>
      </c>
      <c r="AC141" s="9">
        <v>0.93</v>
      </c>
      <c r="AD141" s="9">
        <v>66.099999999999994</v>
      </c>
      <c r="AE141" s="10">
        <v>5.0000000000000001E-3</v>
      </c>
      <c r="AF141" s="10">
        <v>14</v>
      </c>
      <c r="AG141" s="9">
        <v>1.68</v>
      </c>
      <c r="AH141" s="9">
        <v>2.4E-2</v>
      </c>
      <c r="AI141" s="9">
        <v>0.38</v>
      </c>
      <c r="AJ141" s="10">
        <v>0.05</v>
      </c>
      <c r="AK141" s="9">
        <v>3.3</v>
      </c>
      <c r="AL141" s="9">
        <v>0.1</v>
      </c>
      <c r="AM141" s="11">
        <v>0.01</v>
      </c>
      <c r="AN141" s="9">
        <v>38</v>
      </c>
      <c r="AO141" s="10">
        <v>0.3</v>
      </c>
      <c r="AP141" s="10">
        <v>0.08</v>
      </c>
      <c r="AQ141" s="9">
        <v>4.3</v>
      </c>
      <c r="AR141" s="9">
        <v>1.71</v>
      </c>
      <c r="AS141" s="11">
        <v>0.05</v>
      </c>
      <c r="AT141" s="9">
        <v>7.0000000000000007E-2</v>
      </c>
      <c r="AU141" s="9">
        <v>0.22</v>
      </c>
      <c r="AV141" s="9">
        <v>23.1</v>
      </c>
      <c r="AW141" s="9">
        <v>2.5000000000000001E-2</v>
      </c>
      <c r="AX141" s="10">
        <v>1.4</v>
      </c>
      <c r="AY141" s="9">
        <v>1.8</v>
      </c>
      <c r="AZ141" s="9">
        <v>7.96</v>
      </c>
      <c r="BA141" s="9">
        <v>23.3</v>
      </c>
      <c r="BB141" s="9">
        <v>0.02</v>
      </c>
      <c r="BC141" s="12">
        <v>0.5</v>
      </c>
      <c r="BD141" s="10">
        <v>0.8</v>
      </c>
      <c r="BE141" s="9">
        <v>15.6</v>
      </c>
      <c r="BF141" s="11">
        <v>5</v>
      </c>
      <c r="BG141" s="10">
        <v>1</v>
      </c>
    </row>
    <row r="142" spans="1:59" x14ac:dyDescent="0.25">
      <c r="A142" s="8" t="s">
        <v>198</v>
      </c>
      <c r="B142" s="8"/>
      <c r="C142" s="7" t="s">
        <v>198</v>
      </c>
      <c r="D142" s="16">
        <v>682051.54626600002</v>
      </c>
      <c r="E142" s="16">
        <v>4128422.4001000002</v>
      </c>
      <c r="F142" t="s">
        <v>58</v>
      </c>
      <c r="G142" s="9">
        <v>2.08</v>
      </c>
      <c r="H142" s="9">
        <v>130.08000000000001</v>
      </c>
      <c r="I142" s="9">
        <v>104.99</v>
      </c>
      <c r="J142" s="9">
        <v>228.2</v>
      </c>
      <c r="K142" s="9">
        <v>206</v>
      </c>
      <c r="L142" s="9">
        <v>19.899999999999999</v>
      </c>
      <c r="M142" s="9">
        <v>9.4</v>
      </c>
      <c r="N142" s="9">
        <v>417</v>
      </c>
      <c r="O142" s="9">
        <v>2.78</v>
      </c>
      <c r="P142" s="9">
        <v>25.6</v>
      </c>
      <c r="Q142" s="9">
        <v>0.8</v>
      </c>
      <c r="R142" s="9">
        <v>8.9</v>
      </c>
      <c r="S142" s="9">
        <v>3.4</v>
      </c>
      <c r="T142" s="9">
        <v>144</v>
      </c>
      <c r="U142" s="9">
        <v>0.84</v>
      </c>
      <c r="V142" s="9">
        <v>3.22</v>
      </c>
      <c r="W142" s="9">
        <v>0.77</v>
      </c>
      <c r="X142" s="9">
        <v>40</v>
      </c>
      <c r="Y142" s="9">
        <v>5.61</v>
      </c>
      <c r="Z142" s="9">
        <v>0.09</v>
      </c>
      <c r="AA142" s="9">
        <v>13.2</v>
      </c>
      <c r="AB142" s="9">
        <v>36</v>
      </c>
      <c r="AC142" s="9">
        <v>0.79</v>
      </c>
      <c r="AD142" s="9">
        <v>122.9</v>
      </c>
      <c r="AE142" s="10">
        <v>1.6E-2</v>
      </c>
      <c r="AF142" s="10">
        <v>32</v>
      </c>
      <c r="AG142" s="9">
        <v>1.73</v>
      </c>
      <c r="AH142" s="9">
        <v>2.7E-2</v>
      </c>
      <c r="AI142" s="9">
        <v>0.47</v>
      </c>
      <c r="AJ142" s="10">
        <v>0.05</v>
      </c>
      <c r="AK142" s="9">
        <v>3.8</v>
      </c>
      <c r="AL142" s="9">
        <v>0.19</v>
      </c>
      <c r="AM142" s="10">
        <v>0.17</v>
      </c>
      <c r="AN142" s="9">
        <v>494</v>
      </c>
      <c r="AO142" s="10">
        <v>0.9</v>
      </c>
      <c r="AP142" s="10">
        <v>0.04</v>
      </c>
      <c r="AQ142" s="9">
        <v>4.9000000000000004</v>
      </c>
      <c r="AR142" s="9">
        <v>1.71</v>
      </c>
      <c r="AS142" s="11">
        <v>0.05</v>
      </c>
      <c r="AT142" s="9">
        <v>0.06</v>
      </c>
      <c r="AU142" s="9">
        <v>0.35</v>
      </c>
      <c r="AV142" s="9">
        <v>28.7</v>
      </c>
      <c r="AW142" s="9">
        <v>2.5000000000000001E-2</v>
      </c>
      <c r="AX142" s="10">
        <v>7.3</v>
      </c>
      <c r="AY142" s="9">
        <v>2.1</v>
      </c>
      <c r="AZ142" s="9">
        <v>8.7799999999999994</v>
      </c>
      <c r="BA142" s="9">
        <v>25.5</v>
      </c>
      <c r="BB142" s="9">
        <v>0.09</v>
      </c>
      <c r="BC142" s="12">
        <v>0.5</v>
      </c>
      <c r="BD142" s="10">
        <v>0.8</v>
      </c>
      <c r="BE142" s="9">
        <v>23.6</v>
      </c>
      <c r="BF142" s="11">
        <v>5</v>
      </c>
      <c r="BG142" s="10">
        <v>1</v>
      </c>
    </row>
    <row r="143" spans="1:59" x14ac:dyDescent="0.25">
      <c r="A143" s="8" t="s">
        <v>199</v>
      </c>
      <c r="B143" s="8"/>
      <c r="C143" s="7" t="s">
        <v>199</v>
      </c>
      <c r="D143" s="16">
        <v>681719.15579700004</v>
      </c>
      <c r="E143" s="16">
        <v>4128309.0624600002</v>
      </c>
      <c r="F143" t="s">
        <v>58</v>
      </c>
      <c r="G143" s="9">
        <v>3.9</v>
      </c>
      <c r="H143" s="9">
        <v>598.64</v>
      </c>
      <c r="I143" s="9">
        <v>144.27000000000001</v>
      </c>
      <c r="J143" s="9">
        <v>246.2</v>
      </c>
      <c r="K143" s="9">
        <v>51</v>
      </c>
      <c r="L143" s="9">
        <v>10.9</v>
      </c>
      <c r="M143" s="9">
        <v>5.4</v>
      </c>
      <c r="N143" s="9">
        <v>223</v>
      </c>
      <c r="O143" s="9">
        <v>2.35</v>
      </c>
      <c r="P143" s="9">
        <v>74.2</v>
      </c>
      <c r="Q143" s="9">
        <v>0.7</v>
      </c>
      <c r="R143" s="9">
        <v>2.2000000000000002</v>
      </c>
      <c r="S143" s="9">
        <v>2.2999999999999998</v>
      </c>
      <c r="T143" s="9">
        <v>86.5</v>
      </c>
      <c r="U143" s="9">
        <v>0.2</v>
      </c>
      <c r="V143" s="9">
        <v>8</v>
      </c>
      <c r="W143" s="9">
        <v>0.4</v>
      </c>
      <c r="X143" s="9">
        <v>23</v>
      </c>
      <c r="Y143" s="9">
        <v>4.08</v>
      </c>
      <c r="Z143" s="9">
        <v>0.05</v>
      </c>
      <c r="AA143" s="9">
        <v>6.9</v>
      </c>
      <c r="AB143" s="9">
        <v>18.2</v>
      </c>
      <c r="AC143" s="9">
        <v>0.74</v>
      </c>
      <c r="AD143" s="9">
        <v>65.900000000000006</v>
      </c>
      <c r="AE143" s="10">
        <v>1.2E-2</v>
      </c>
      <c r="AF143" s="10">
        <v>34</v>
      </c>
      <c r="AG143" s="9">
        <v>0.9</v>
      </c>
      <c r="AH143" s="9">
        <v>1.171</v>
      </c>
      <c r="AI143" s="9">
        <v>0.26</v>
      </c>
      <c r="AJ143" s="10">
        <v>0.05</v>
      </c>
      <c r="AK143" s="9">
        <v>1.8</v>
      </c>
      <c r="AL143" s="9">
        <v>0.13</v>
      </c>
      <c r="AM143" s="10">
        <v>0.15</v>
      </c>
      <c r="AN143" s="9">
        <v>34</v>
      </c>
      <c r="AO143" s="10">
        <v>0.7</v>
      </c>
      <c r="AP143" s="10">
        <v>0.02</v>
      </c>
      <c r="AQ143" s="9">
        <v>2.7</v>
      </c>
      <c r="AR143" s="9">
        <v>0.79</v>
      </c>
      <c r="AS143" s="11">
        <v>0.05</v>
      </c>
      <c r="AT143" s="9">
        <v>0.04</v>
      </c>
      <c r="AU143" s="9">
        <v>0.13</v>
      </c>
      <c r="AV143" s="9">
        <v>12.3</v>
      </c>
      <c r="AW143" s="9">
        <v>2.5000000000000001E-2</v>
      </c>
      <c r="AX143" s="10">
        <v>6</v>
      </c>
      <c r="AY143" s="9">
        <v>2.5</v>
      </c>
      <c r="AZ143" s="9">
        <v>4.51</v>
      </c>
      <c r="BA143" s="9">
        <v>13</v>
      </c>
      <c r="BB143" s="9">
        <v>0.24</v>
      </c>
      <c r="BC143" s="10">
        <v>3</v>
      </c>
      <c r="BD143" s="10">
        <v>0.5</v>
      </c>
      <c r="BE143" s="9">
        <v>11.5</v>
      </c>
      <c r="BF143" s="10">
        <v>10</v>
      </c>
      <c r="BG143" s="10">
        <v>1</v>
      </c>
    </row>
    <row r="144" spans="1:59" x14ac:dyDescent="0.25">
      <c r="A144" s="8" t="s">
        <v>200</v>
      </c>
      <c r="B144" s="8"/>
      <c r="C144" s="7" t="s">
        <v>200</v>
      </c>
      <c r="D144" s="16">
        <v>681641.68751299998</v>
      </c>
      <c r="E144" s="16">
        <v>4127921.5101700001</v>
      </c>
      <c r="F144" t="s">
        <v>58</v>
      </c>
      <c r="G144" s="9">
        <v>4.97</v>
      </c>
      <c r="H144" s="9">
        <v>62.1</v>
      </c>
      <c r="I144" s="9">
        <v>28.95</v>
      </c>
      <c r="J144" s="9">
        <v>164.3</v>
      </c>
      <c r="K144" s="9">
        <v>70</v>
      </c>
      <c r="L144" s="9">
        <v>10.7</v>
      </c>
      <c r="M144" s="9">
        <v>6.2</v>
      </c>
      <c r="N144" s="9">
        <v>199</v>
      </c>
      <c r="O144" s="9">
        <v>2.21</v>
      </c>
      <c r="P144" s="9">
        <v>14.4</v>
      </c>
      <c r="Q144" s="9">
        <v>0.8</v>
      </c>
      <c r="R144" s="9">
        <v>2.9</v>
      </c>
      <c r="S144" s="9">
        <v>2.8</v>
      </c>
      <c r="T144" s="9">
        <v>117</v>
      </c>
      <c r="U144" s="9">
        <v>0.19</v>
      </c>
      <c r="V144" s="9">
        <v>2.17</v>
      </c>
      <c r="W144" s="9">
        <v>0.26</v>
      </c>
      <c r="X144" s="9">
        <v>27</v>
      </c>
      <c r="Y144" s="9">
        <v>6.38</v>
      </c>
      <c r="Z144" s="9">
        <v>4.8000000000000001E-2</v>
      </c>
      <c r="AA144" s="9">
        <v>11.1</v>
      </c>
      <c r="AB144" s="9">
        <v>27.3</v>
      </c>
      <c r="AC144" s="9">
        <v>0.77</v>
      </c>
      <c r="AD144" s="9">
        <v>72.7</v>
      </c>
      <c r="AE144" s="10">
        <v>8.9999999999999993E-3</v>
      </c>
      <c r="AF144" s="10">
        <v>33</v>
      </c>
      <c r="AG144" s="9">
        <v>1.05</v>
      </c>
      <c r="AH144" s="9">
        <v>1.6E-2</v>
      </c>
      <c r="AI144" s="9">
        <v>0.44</v>
      </c>
      <c r="AJ144" s="10">
        <v>0.05</v>
      </c>
      <c r="AK144" s="9">
        <v>2.4</v>
      </c>
      <c r="AL144" s="9">
        <v>0.1</v>
      </c>
      <c r="AM144" s="10">
        <v>0.03</v>
      </c>
      <c r="AN144" s="9">
        <v>53</v>
      </c>
      <c r="AO144" s="10">
        <v>0.2</v>
      </c>
      <c r="AP144" s="10">
        <v>0.02</v>
      </c>
      <c r="AQ144" s="9">
        <v>3</v>
      </c>
      <c r="AR144" s="9">
        <v>1.21</v>
      </c>
      <c r="AS144" s="11">
        <v>0.05</v>
      </c>
      <c r="AT144" s="9">
        <v>0.03</v>
      </c>
      <c r="AU144" s="9">
        <v>0.22</v>
      </c>
      <c r="AV144" s="9">
        <v>20.8</v>
      </c>
      <c r="AW144" s="9">
        <v>2.5000000000000001E-2</v>
      </c>
      <c r="AX144" s="10">
        <v>2.7</v>
      </c>
      <c r="AY144" s="9">
        <v>2.1</v>
      </c>
      <c r="AZ144" s="9">
        <v>6.93</v>
      </c>
      <c r="BA144" s="9">
        <v>22.6</v>
      </c>
      <c r="BB144" s="9">
        <v>0.18</v>
      </c>
      <c r="BC144" s="10">
        <v>1</v>
      </c>
      <c r="BD144" s="10">
        <v>0.3</v>
      </c>
      <c r="BE144" s="9">
        <v>9.1</v>
      </c>
      <c r="BF144" s="11">
        <v>5</v>
      </c>
      <c r="BG144" s="10">
        <v>1</v>
      </c>
    </row>
    <row r="145" spans="1:59" x14ac:dyDescent="0.25">
      <c r="A145" s="8" t="s">
        <v>201</v>
      </c>
      <c r="B145" s="8"/>
      <c r="C145" s="7" t="s">
        <v>201</v>
      </c>
      <c r="D145" s="16">
        <v>683611.55305800005</v>
      </c>
      <c r="E145" s="16">
        <v>4129057.9958100002</v>
      </c>
      <c r="F145" t="s">
        <v>58</v>
      </c>
      <c r="G145" s="9">
        <v>0.24</v>
      </c>
      <c r="H145" s="9">
        <v>28</v>
      </c>
      <c r="I145" s="9">
        <v>40.86</v>
      </c>
      <c r="J145" s="9">
        <v>49.7</v>
      </c>
      <c r="K145" s="9">
        <v>86</v>
      </c>
      <c r="L145" s="9">
        <v>14.8</v>
      </c>
      <c r="M145" s="9">
        <v>5.9</v>
      </c>
      <c r="N145" s="9">
        <v>275</v>
      </c>
      <c r="O145" s="9">
        <v>1.76</v>
      </c>
      <c r="P145" s="9">
        <v>9.6999999999999993</v>
      </c>
      <c r="Q145" s="9">
        <v>0.5</v>
      </c>
      <c r="R145" s="9">
        <v>5.5</v>
      </c>
      <c r="S145" s="9">
        <v>2.2999999999999998</v>
      </c>
      <c r="T145" s="9">
        <v>134</v>
      </c>
      <c r="U145" s="9">
        <v>0.17</v>
      </c>
      <c r="V145" s="9">
        <v>0.53</v>
      </c>
      <c r="W145" s="9">
        <v>0.25</v>
      </c>
      <c r="X145" s="9">
        <v>41</v>
      </c>
      <c r="Y145" s="9">
        <v>13.32</v>
      </c>
      <c r="Z145" s="9">
        <v>6.3E-2</v>
      </c>
      <c r="AA145" s="9">
        <v>11.2</v>
      </c>
      <c r="AB145" s="9">
        <v>30.5</v>
      </c>
      <c r="AC145" s="9">
        <v>0.61</v>
      </c>
      <c r="AD145" s="9">
        <v>82.1</v>
      </c>
      <c r="AE145" s="10">
        <v>6.0000000000000001E-3</v>
      </c>
      <c r="AF145" s="10">
        <v>11</v>
      </c>
      <c r="AG145" s="9">
        <v>1.69</v>
      </c>
      <c r="AH145" s="9">
        <v>2.9000000000000001E-2</v>
      </c>
      <c r="AI145" s="9">
        <v>0.34</v>
      </c>
      <c r="AJ145" s="10">
        <v>0.05</v>
      </c>
      <c r="AK145" s="9">
        <v>3</v>
      </c>
      <c r="AL145" s="9">
        <v>0.11</v>
      </c>
      <c r="AM145" s="10">
        <v>0.02</v>
      </c>
      <c r="AN145" s="9">
        <v>224</v>
      </c>
      <c r="AO145" s="10">
        <v>0.5</v>
      </c>
      <c r="AP145" s="10">
        <v>0.09</v>
      </c>
      <c r="AQ145" s="9">
        <v>4.2</v>
      </c>
      <c r="AR145" s="9">
        <v>1.43</v>
      </c>
      <c r="AS145" s="11">
        <v>0.05</v>
      </c>
      <c r="AT145" s="9">
        <v>7.0000000000000007E-2</v>
      </c>
      <c r="AU145" s="9">
        <v>0.32</v>
      </c>
      <c r="AV145" s="9">
        <v>24.7</v>
      </c>
      <c r="AW145" s="9">
        <v>2.5000000000000001E-2</v>
      </c>
      <c r="AX145" s="10">
        <v>6.2</v>
      </c>
      <c r="AY145" s="9">
        <v>1.9</v>
      </c>
      <c r="AZ145" s="9">
        <v>7.25</v>
      </c>
      <c r="BA145" s="9">
        <v>21.5</v>
      </c>
      <c r="BB145" s="9">
        <v>0.01</v>
      </c>
      <c r="BC145" s="12">
        <v>0.5</v>
      </c>
      <c r="BD145" s="10">
        <v>0.4</v>
      </c>
      <c r="BE145" s="9">
        <v>11.1</v>
      </c>
      <c r="BF145" s="11">
        <v>5</v>
      </c>
      <c r="BG145" s="10">
        <v>1</v>
      </c>
    </row>
    <row r="146" spans="1:59" x14ac:dyDescent="0.25">
      <c r="A146" s="8" t="s">
        <v>202</v>
      </c>
      <c r="B146" s="8"/>
      <c r="C146" s="7" t="s">
        <v>202</v>
      </c>
      <c r="D146" s="16">
        <v>683043.809503</v>
      </c>
      <c r="E146" s="16">
        <v>4129045.9121900001</v>
      </c>
      <c r="F146" t="s">
        <v>58</v>
      </c>
      <c r="G146" s="9">
        <v>0.27</v>
      </c>
      <c r="H146" s="9">
        <v>44.08</v>
      </c>
      <c r="I146" s="9">
        <v>44.04</v>
      </c>
      <c r="J146" s="9">
        <v>60.1</v>
      </c>
      <c r="K146" s="9">
        <v>105</v>
      </c>
      <c r="L146" s="9">
        <v>19.5</v>
      </c>
      <c r="M146" s="9">
        <v>7.7</v>
      </c>
      <c r="N146" s="9">
        <v>340</v>
      </c>
      <c r="O146" s="9">
        <v>2.57</v>
      </c>
      <c r="P146" s="9">
        <v>12.2</v>
      </c>
      <c r="Q146" s="9">
        <v>0.7</v>
      </c>
      <c r="R146" s="9">
        <v>4.5999999999999996</v>
      </c>
      <c r="S146" s="9">
        <v>3.2</v>
      </c>
      <c r="T146" s="9">
        <v>94.2</v>
      </c>
      <c r="U146" s="9">
        <v>0.18</v>
      </c>
      <c r="V146" s="9">
        <v>0.73</v>
      </c>
      <c r="W146" s="9">
        <v>0.32</v>
      </c>
      <c r="X146" s="9">
        <v>49</v>
      </c>
      <c r="Y146" s="9">
        <v>9.14</v>
      </c>
      <c r="Z146" s="9">
        <v>6.8000000000000005E-2</v>
      </c>
      <c r="AA146" s="9">
        <v>15.5</v>
      </c>
      <c r="AB146" s="9">
        <v>41.4</v>
      </c>
      <c r="AC146" s="9">
        <v>0.63</v>
      </c>
      <c r="AD146" s="9">
        <v>109.3</v>
      </c>
      <c r="AE146" s="10">
        <v>1.2999999999999999E-2</v>
      </c>
      <c r="AF146" s="10">
        <v>17</v>
      </c>
      <c r="AG146" s="9">
        <v>2.59</v>
      </c>
      <c r="AH146" s="9">
        <v>4.3999999999999997E-2</v>
      </c>
      <c r="AI146" s="9">
        <v>0.5</v>
      </c>
      <c r="AJ146" s="10">
        <v>0.05</v>
      </c>
      <c r="AK146" s="9">
        <v>4.3</v>
      </c>
      <c r="AL146" s="9">
        <v>0.16</v>
      </c>
      <c r="AM146" s="10">
        <v>0.03</v>
      </c>
      <c r="AN146" s="9">
        <v>133</v>
      </c>
      <c r="AO146" s="10">
        <v>0.4</v>
      </c>
      <c r="AP146" s="10">
        <v>0.06</v>
      </c>
      <c r="AQ146" s="9">
        <v>6.5</v>
      </c>
      <c r="AR146" s="9">
        <v>2.0699999999999998</v>
      </c>
      <c r="AS146" s="11">
        <v>0.05</v>
      </c>
      <c r="AT146" s="9">
        <v>7.0000000000000007E-2</v>
      </c>
      <c r="AU146" s="9">
        <v>0.54</v>
      </c>
      <c r="AV146" s="9">
        <v>34.6</v>
      </c>
      <c r="AW146" s="9">
        <v>2.5000000000000001E-2</v>
      </c>
      <c r="AX146" s="10">
        <v>3.3</v>
      </c>
      <c r="AY146" s="9">
        <v>2.4</v>
      </c>
      <c r="AZ146" s="9">
        <v>9.34</v>
      </c>
      <c r="BA146" s="9">
        <v>29</v>
      </c>
      <c r="BB146" s="9">
        <v>0.02</v>
      </c>
      <c r="BC146" s="12">
        <v>0.5</v>
      </c>
      <c r="BD146" s="10">
        <v>0.7</v>
      </c>
      <c r="BE146" s="9">
        <v>15.6</v>
      </c>
      <c r="BF146" s="11">
        <v>5</v>
      </c>
      <c r="BG146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875C-3CE3-494F-BBE3-2D5BF1635576}">
  <dimension ref="A1:BG10"/>
  <sheetViews>
    <sheetView workbookViewId="0">
      <selection activeCell="O1" sqref="O1:O1048576"/>
    </sheetView>
  </sheetViews>
  <sheetFormatPr baseColWidth="10" defaultRowHeight="15" x14ac:dyDescent="0.25"/>
  <sheetData>
    <row r="1" spans="1:59" x14ac:dyDescent="0.25">
      <c r="A1" t="s">
        <v>0</v>
      </c>
      <c r="D1" t="s">
        <v>1</v>
      </c>
      <c r="E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4" t="s">
        <v>28</v>
      </c>
      <c r="AF1" s="4" t="s">
        <v>29</v>
      </c>
      <c r="AG1" s="2" t="s">
        <v>30</v>
      </c>
      <c r="AH1" s="2" t="s">
        <v>31</v>
      </c>
      <c r="AI1" s="2" t="s">
        <v>32</v>
      </c>
      <c r="AJ1" s="4" t="s">
        <v>33</v>
      </c>
      <c r="AK1" s="2" t="s">
        <v>34</v>
      </c>
      <c r="AL1" s="2" t="s">
        <v>35</v>
      </c>
      <c r="AM1" s="4" t="s">
        <v>36</v>
      </c>
      <c r="AN1" s="2" t="s">
        <v>37</v>
      </c>
      <c r="AO1" s="4" t="s">
        <v>38</v>
      </c>
      <c r="AP1" s="4" t="s">
        <v>39</v>
      </c>
      <c r="AQ1" s="2" t="s">
        <v>40</v>
      </c>
      <c r="AR1" s="2" t="s">
        <v>41</v>
      </c>
      <c r="AS1" s="4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5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4" t="s">
        <v>52</v>
      </c>
      <c r="BD1" s="4" t="s">
        <v>53</v>
      </c>
      <c r="BE1" s="2" t="s">
        <v>54</v>
      </c>
      <c r="BF1" s="6" t="s">
        <v>55</v>
      </c>
      <c r="BG1" s="4" t="s">
        <v>56</v>
      </c>
    </row>
    <row r="2" spans="1:59" x14ac:dyDescent="0.25">
      <c r="A2" s="8" t="s">
        <v>203</v>
      </c>
      <c r="U2" s="23"/>
      <c r="AE2" s="24"/>
      <c r="AF2" s="24"/>
      <c r="AJ2" s="24"/>
      <c r="AM2" s="24"/>
      <c r="AO2" s="24"/>
      <c r="AP2" s="24"/>
      <c r="AS2" s="24"/>
      <c r="AX2" s="25"/>
      <c r="BC2" s="24"/>
      <c r="BD2" s="24"/>
      <c r="BF2" s="10"/>
      <c r="BG2" s="24"/>
    </row>
    <row r="3" spans="1:59" x14ac:dyDescent="0.25">
      <c r="A3" t="s">
        <v>204</v>
      </c>
      <c r="G3">
        <f>PERCENTILE(Hoja1!G2:G146, 0.1)</f>
        <v>0.214</v>
      </c>
      <c r="H3" s="26">
        <f>PERCENTILE(Hoja1!H2:H146, 0.1)</f>
        <v>16.192</v>
      </c>
      <c r="I3">
        <f>PERCENTILE(Hoja1!I2:I146, 0.1)</f>
        <v>15.288</v>
      </c>
      <c r="J3" s="18">
        <f>PERCENTILE(Hoja1!J2:J146, 0.1)</f>
        <v>30.92</v>
      </c>
      <c r="K3">
        <f>PERCENTILE(Hoja1!K2:K146, 0.1)</f>
        <v>25.4</v>
      </c>
      <c r="L3" s="18">
        <f>PERCENTILE(Hoja1!L2:L146, 0.1)</f>
        <v>5.5200000000000005</v>
      </c>
      <c r="M3" s="18">
        <f>PERCENTILE(Hoja1!M2:M146, 0.1)</f>
        <v>2.64</v>
      </c>
      <c r="N3">
        <f>PERCENTILE(Hoja1!N2:N146, 0.1)</f>
        <v>69.400000000000006</v>
      </c>
      <c r="O3">
        <f>PERCENTILE(Hoja1!O2:O146, 0.1)</f>
        <v>0.99199999999999999</v>
      </c>
      <c r="P3">
        <f>PERCENTILE(Hoja1!P2:P146, 0.1)</f>
        <v>5.9</v>
      </c>
      <c r="Q3">
        <f>PERCENTILE(Hoja1!Q2:Q146, 0.1)</f>
        <v>0.3</v>
      </c>
      <c r="R3">
        <f>PERCENTILE(Hoja1!R2:R146, 0.1)</f>
        <v>1.1400000000000001</v>
      </c>
      <c r="S3">
        <f>PERCENTILE(Hoja1!S2:S146, 0.1)</f>
        <v>1.6</v>
      </c>
      <c r="T3">
        <f>PERCENTILE(Hoja1!T2:T146, 0.1)</f>
        <v>7.16</v>
      </c>
      <c r="U3" s="18">
        <f>PERCENTILE(Hoja1!U2:U146, 0.1)</f>
        <v>7.0000000000000007E-2</v>
      </c>
      <c r="V3">
        <f>PERCENTILE(Hoja1!V2:V146, 0.1)</f>
        <v>0.34</v>
      </c>
      <c r="W3">
        <f>PERCENTILE(Hoja1!W2:W146, 0.1)</f>
        <v>0.13800000000000001</v>
      </c>
      <c r="X3">
        <f>PERCENTILE(Hoja1!X2:X146, 0.1)</f>
        <v>15.4</v>
      </c>
      <c r="Y3">
        <f>PERCENTILE(Hoja1!Y2:Y146, 0.1)</f>
        <v>0.114</v>
      </c>
      <c r="Z3">
        <f>PERCENTILE(Hoja1!Z2:Z146, 0.1)</f>
        <v>1.9E-2</v>
      </c>
      <c r="AA3">
        <f>PERCENTILE(Hoja1!AA2:AA146, 0.1)</f>
        <v>5.38</v>
      </c>
      <c r="AB3" s="18">
        <f>PERCENTILE(Hoja1!AB2:AB146, 0.1)</f>
        <v>12.639999999999999</v>
      </c>
      <c r="AC3">
        <f>PERCENTILE(Hoja1!AC2:AC146, 0.1)</f>
        <v>0.08</v>
      </c>
      <c r="AD3">
        <f>PERCENTILE(Hoja1!AD2:AD146, 0.1)</f>
        <v>24.62</v>
      </c>
      <c r="AE3">
        <f>PERCENTILE(Hoja1!AE2:AE146, 0.1)</f>
        <v>4.0000000000000001E-3</v>
      </c>
      <c r="AF3">
        <f>PERCENTILE(Hoja1!AF2:AF146, 0.1)</f>
        <v>3</v>
      </c>
      <c r="AG3">
        <f>PERCENTILE(Hoja1!AG2:AG146, 0.1)</f>
        <v>0.49399999999999999</v>
      </c>
      <c r="AH3">
        <f>PERCENTILE(Hoja1!AH2:AH146, 0.1)</f>
        <v>4.0000000000000001E-3</v>
      </c>
      <c r="AI3">
        <f>PERCENTILE(Hoja1!AI2:AI146, 0.1)</f>
        <v>0.08</v>
      </c>
      <c r="AJ3">
        <f>PERCENTILE(Hoja1!AJ2:AJ146, 0.1)</f>
        <v>0.05</v>
      </c>
      <c r="AK3">
        <f>PERCENTILE(Hoja1!AK2:AK146, 0.1)</f>
        <v>1.34</v>
      </c>
      <c r="AL3">
        <f>PERCENTILE(Hoja1!AL2:AL146, 0.1)</f>
        <v>0.06</v>
      </c>
      <c r="AM3">
        <f>PERCENTILE(Hoja1!AM2:AM146, 0.1)</f>
        <v>0.01</v>
      </c>
      <c r="AN3" s="18">
        <f>PERCENTILE(Hoja1!AN2:AN146, 0.1)</f>
        <v>24.4</v>
      </c>
      <c r="AO3">
        <f>PERCENTILE(Hoja1!AO2:AO146, 0.1)</f>
        <v>0.05</v>
      </c>
      <c r="AP3">
        <f>PERCENTILE(Hoja1!AP2:AP146, 0.1)</f>
        <v>0.01</v>
      </c>
      <c r="AQ3">
        <f>PERCENTILE(Hoja1!AQ2:AQ146, 0.1)</f>
        <v>1.5</v>
      </c>
      <c r="AR3">
        <f>PERCENTILE(Hoja1!AR2:AR146, 0.1)</f>
        <v>0.53400000000000003</v>
      </c>
      <c r="AS3">
        <f>PERCENTILE(Hoja1!AS2:AS146, 0.1)</f>
        <v>0.05</v>
      </c>
      <c r="AT3">
        <f>PERCENTILE(Hoja1!AT2:AT146, 0.1)</f>
        <v>0.01</v>
      </c>
      <c r="AU3">
        <f>PERCENTILE(Hoja1!AU2:AU146, 0.1)</f>
        <v>0.114</v>
      </c>
      <c r="AV3">
        <f>PERCENTILE(Hoja1!AV2:AV146, 0.1)</f>
        <v>0.05</v>
      </c>
      <c r="AW3">
        <f>PERCENTILE(Hoja1!AW2:AW146, 0.1)</f>
        <v>2.5000000000000001E-2</v>
      </c>
      <c r="AX3">
        <f>PERCENTILE(Hoja1!AX2:AX146, 0.1)</f>
        <v>2.5000000000000001E-2</v>
      </c>
      <c r="AY3">
        <f>PERCENTILE(Hoja1!AY2:AY146, 0.1)</f>
        <v>0.7</v>
      </c>
      <c r="AZ3">
        <f>PERCENTILE(Hoja1!AZ2:AZ146, 0.1)</f>
        <v>2.198</v>
      </c>
      <c r="BA3">
        <f>PERCENTILE(Hoja1!BA2:BA146, 0.1)</f>
        <v>11.06</v>
      </c>
      <c r="BB3">
        <f>PERCENTILE(Hoja1!BB2:BB146, 0.1)</f>
        <v>0.01</v>
      </c>
      <c r="BC3">
        <f>PERCENTILE(Hoja1!BC2:BC146, 0.1)</f>
        <v>0.5</v>
      </c>
      <c r="BD3">
        <f>PERCENTILE(Hoja1!BD2:BD146, 0.1)</f>
        <v>0.2</v>
      </c>
      <c r="BE3">
        <f>PERCENTILE(Hoja1!BE2:BE146, 0.1)</f>
        <v>2.6</v>
      </c>
      <c r="BF3">
        <f>PERCENTILE(Hoja1!BF2:BF146, 0.1)</f>
        <v>5</v>
      </c>
      <c r="BG3">
        <f>PERCENTILE(Hoja1!BG2:BG146, 0.1)</f>
        <v>1</v>
      </c>
    </row>
    <row r="4" spans="1:59" x14ac:dyDescent="0.25">
      <c r="A4" t="s">
        <v>205</v>
      </c>
      <c r="G4">
        <f>PERCENTILE(Hoja1!G2:G146, 0.25)</f>
        <v>0.3</v>
      </c>
      <c r="H4" s="26">
        <f>PERCENTILE(Hoja1!H2:H146, 0.25)</f>
        <v>22.91</v>
      </c>
      <c r="I4">
        <f>PERCENTILE(Hoja1!I2:I146, 0.25)</f>
        <v>20.82</v>
      </c>
      <c r="J4" s="18">
        <f>PERCENTILE(Hoja1!J2:J146, 0.25)</f>
        <v>45.6</v>
      </c>
      <c r="K4">
        <f>PERCENTILE(Hoja1!K2:K146, 0.25)</f>
        <v>45</v>
      </c>
      <c r="L4" s="18">
        <f>PERCENTILE(Hoja1!L2:L146, 0.25)</f>
        <v>10.3</v>
      </c>
      <c r="M4" s="18">
        <f>PERCENTILE(Hoja1!M2:M146, 0.25)</f>
        <v>4.5</v>
      </c>
      <c r="N4">
        <f>PERCENTILE(Hoja1!N2:N146, 0.25)</f>
        <v>144</v>
      </c>
      <c r="O4">
        <f>PERCENTILE(Hoja1!O2:O146, 0.25)</f>
        <v>1.5</v>
      </c>
      <c r="P4">
        <f>PERCENTILE(Hoja1!P2:P146, 0.25)</f>
        <v>8.3000000000000007</v>
      </c>
      <c r="Q4">
        <f>PERCENTILE(Hoja1!Q2:Q146, 0.25)</f>
        <v>0.4</v>
      </c>
      <c r="R4">
        <f>PERCENTILE(Hoja1!R2:R146, 0.25)</f>
        <v>2</v>
      </c>
      <c r="S4">
        <f>PERCENTILE(Hoja1!S2:S146, 0.25)</f>
        <v>2.1</v>
      </c>
      <c r="T4">
        <f>PERCENTILE(Hoja1!T2:T146, 0.25)</f>
        <v>16.5</v>
      </c>
      <c r="U4" s="18">
        <f>PERCENTILE(Hoja1!U2:U146, 0.25)</f>
        <v>0.11</v>
      </c>
      <c r="V4">
        <f>PERCENTILE(Hoja1!V2:V146, 0.25)</f>
        <v>0.53</v>
      </c>
      <c r="W4">
        <f>PERCENTILE(Hoja1!W2:W146, 0.25)</f>
        <v>0.23</v>
      </c>
      <c r="X4">
        <f>PERCENTILE(Hoja1!X2:X146, 0.25)</f>
        <v>20</v>
      </c>
      <c r="Y4">
        <f>PERCENTILE(Hoja1!Y2:Y146, 0.25)</f>
        <v>0.37</v>
      </c>
      <c r="Z4">
        <f>PERCENTILE(Hoja1!Z2:Z146, 0.25)</f>
        <v>2.9000000000000001E-2</v>
      </c>
      <c r="AA4">
        <f>PERCENTILE(Hoja1!AA2:AA146, 0.25)</f>
        <v>8.8000000000000007</v>
      </c>
      <c r="AB4" s="18">
        <f>PERCENTILE(Hoja1!AB2:AB146, 0.25)</f>
        <v>21.3</v>
      </c>
      <c r="AC4">
        <f>PERCENTILE(Hoja1!AC2:AC146, 0.25)</f>
        <v>0.19</v>
      </c>
      <c r="AD4">
        <f>PERCENTILE(Hoja1!AD2:AD146, 0.25)</f>
        <v>39</v>
      </c>
      <c r="AE4">
        <f>PERCENTILE(Hoja1!AE2:AE146, 0.25)</f>
        <v>5.0000000000000001E-3</v>
      </c>
      <c r="AF4">
        <f>PERCENTILE(Hoja1!AF2:AF146, 0.25)</f>
        <v>4</v>
      </c>
      <c r="AG4">
        <f>PERCENTILE(Hoja1!AG2:AG146, 0.25)</f>
        <v>0.68</v>
      </c>
      <c r="AH4">
        <f>PERCENTILE(Hoja1!AH2:AH146, 0.25)</f>
        <v>8.0000000000000002E-3</v>
      </c>
      <c r="AI4">
        <f>PERCENTILE(Hoja1!AI2:AI146, 0.25)</f>
        <v>0.13</v>
      </c>
      <c r="AJ4">
        <f>PERCENTILE(Hoja1!AJ2:AJ146, 0.25)</f>
        <v>0.05</v>
      </c>
      <c r="AK4">
        <f>PERCENTILE(Hoja1!AK2:AK146, 0.25)</f>
        <v>1.9</v>
      </c>
      <c r="AL4">
        <f>PERCENTILE(Hoja1!AL2:AL146, 0.25)</f>
        <v>0.09</v>
      </c>
      <c r="AM4">
        <f>PERCENTILE(Hoja1!AM2:AM146, 0.25)</f>
        <v>0.01</v>
      </c>
      <c r="AN4" s="18">
        <f>PERCENTILE(Hoja1!AN2:AN146, 0.25)</f>
        <v>38</v>
      </c>
      <c r="AO4">
        <f>PERCENTILE(Hoja1!AO2:AO146, 0.25)</f>
        <v>0.2</v>
      </c>
      <c r="AP4">
        <f>PERCENTILE(Hoja1!AP2:AP146, 0.25)</f>
        <v>0.01</v>
      </c>
      <c r="AQ4">
        <f>PERCENTILE(Hoja1!AQ2:AQ146, 0.25)</f>
        <v>2.2000000000000002</v>
      </c>
      <c r="AR4">
        <f>PERCENTILE(Hoja1!AR2:AR146, 0.25)</f>
        <v>0.69</v>
      </c>
      <c r="AS4">
        <f>PERCENTILE(Hoja1!AS2:AS146, 0.25)</f>
        <v>0.05</v>
      </c>
      <c r="AT4">
        <f>PERCENTILE(Hoja1!AT2:AT146, 0.25)</f>
        <v>0.03</v>
      </c>
      <c r="AU4">
        <f>PERCENTILE(Hoja1!AU2:AU146, 0.25)</f>
        <v>0.14000000000000001</v>
      </c>
      <c r="AV4">
        <f>PERCENTILE(Hoja1!AV2:AV146, 0.25)</f>
        <v>4.7</v>
      </c>
      <c r="AW4">
        <f>PERCENTILE(Hoja1!AW2:AW146, 0.25)</f>
        <v>2.5000000000000001E-2</v>
      </c>
      <c r="AX4">
        <f>PERCENTILE(Hoja1!AX2:AX146, 0.25)</f>
        <v>0.8</v>
      </c>
      <c r="AY4">
        <f>PERCENTILE(Hoja1!AY2:AY146, 0.25)</f>
        <v>1.4</v>
      </c>
      <c r="AZ4">
        <f>PERCENTILE(Hoja1!AZ2:AZ146, 0.25)</f>
        <v>4.03</v>
      </c>
      <c r="BA4">
        <f>PERCENTILE(Hoja1!BA2:BA146, 0.25)</f>
        <v>17.100000000000001</v>
      </c>
      <c r="BB4">
        <f>PERCENTILE(Hoja1!BB2:BB146, 0.25)</f>
        <v>0.03</v>
      </c>
      <c r="BC4">
        <f>PERCENTILE(Hoja1!BC2:BC146, 0.25)</f>
        <v>0.5</v>
      </c>
      <c r="BD4">
        <f>PERCENTILE(Hoja1!BD2:BD146, 0.25)</f>
        <v>0.4</v>
      </c>
      <c r="BE4">
        <f>PERCENTILE(Hoja1!BE2:BE146, 0.25)</f>
        <v>6.2</v>
      </c>
      <c r="BF4">
        <f>PERCENTILE(Hoja1!BF2:BF146, 0.25)</f>
        <v>5</v>
      </c>
      <c r="BG4">
        <f>PERCENTILE(Hoja1!BG2:BG146, 0.25)</f>
        <v>1</v>
      </c>
    </row>
    <row r="5" spans="1:59" x14ac:dyDescent="0.25">
      <c r="A5" t="s">
        <v>206</v>
      </c>
      <c r="G5">
        <f>PERCENTILE(Hoja1!G2:G146, 0.5)</f>
        <v>0.74</v>
      </c>
      <c r="H5" s="26">
        <f>PERCENTILE(Hoja1!H2:H146, 0.5)</f>
        <v>50.97</v>
      </c>
      <c r="I5">
        <f>PERCENTILE(Hoja1!I2:I146, 0.5)</f>
        <v>35.369999999999997</v>
      </c>
      <c r="J5" s="18">
        <f>PERCENTILE(Hoja1!J2:J146, 0.5)</f>
        <v>60.1</v>
      </c>
      <c r="K5">
        <f>PERCENTILE(Hoja1!K2:K146, 0.5)</f>
        <v>86</v>
      </c>
      <c r="L5" s="18">
        <f>PERCENTILE(Hoja1!L2:L146, 0.5)</f>
        <v>14.8</v>
      </c>
      <c r="M5" s="18">
        <f>PERCENTILE(Hoja1!M2:M146, 0.5)</f>
        <v>7.7</v>
      </c>
      <c r="N5">
        <f>PERCENTILE(Hoja1!N2:N146, 0.5)</f>
        <v>260</v>
      </c>
      <c r="O5">
        <f>PERCENTILE(Hoja1!O2:O146, 0.5)</f>
        <v>2.17</v>
      </c>
      <c r="P5">
        <f>PERCENTILE(Hoja1!P2:P146, 0.5)</f>
        <v>10.4</v>
      </c>
      <c r="Q5">
        <f>PERCENTILE(Hoja1!Q2:Q146, 0.5)</f>
        <v>0.7</v>
      </c>
      <c r="R5">
        <f>PERCENTILE(Hoja1!R2:R146, 0.5)</f>
        <v>4</v>
      </c>
      <c r="S5">
        <f>PERCENTILE(Hoja1!S2:S146, 0.5)</f>
        <v>2.9</v>
      </c>
      <c r="T5">
        <f>PERCENTILE(Hoja1!T2:T146, 0.5)</f>
        <v>50</v>
      </c>
      <c r="U5" s="18">
        <f>PERCENTILE(Hoja1!U2:U146, 0.5)</f>
        <v>0.17</v>
      </c>
      <c r="V5">
        <f>PERCENTILE(Hoja1!V2:V146, 0.5)</f>
        <v>0.92</v>
      </c>
      <c r="W5">
        <f>PERCENTILE(Hoja1!W2:W146, 0.5)</f>
        <v>0.3</v>
      </c>
      <c r="X5">
        <f>PERCENTILE(Hoja1!X2:X146, 0.5)</f>
        <v>31</v>
      </c>
      <c r="Y5">
        <f>PERCENTILE(Hoja1!Y2:Y146, 0.5)</f>
        <v>1.97</v>
      </c>
      <c r="Z5">
        <f>PERCENTILE(Hoja1!Z2:Z146, 0.5)</f>
        <v>0.05</v>
      </c>
      <c r="AA5">
        <f>PERCENTILE(Hoja1!AA2:AA146, 0.5)</f>
        <v>11.4</v>
      </c>
      <c r="AB5" s="18">
        <f>PERCENTILE(Hoja1!AB2:AB146, 0.5)</f>
        <v>30.4</v>
      </c>
      <c r="AC5">
        <f>PERCENTILE(Hoja1!AC2:AC146, 0.5)</f>
        <v>0.42</v>
      </c>
      <c r="AD5">
        <f>PERCENTILE(Hoja1!AD2:AD146, 0.5)</f>
        <v>67.8</v>
      </c>
      <c r="AE5">
        <f>PERCENTILE(Hoja1!AE2:AE146, 0.5)</f>
        <v>7.0000000000000001E-3</v>
      </c>
      <c r="AF5">
        <f>PERCENTILE(Hoja1!AF2:AF146, 0.5)</f>
        <v>9</v>
      </c>
      <c r="AG5">
        <f>PERCENTILE(Hoja1!AG2:AG146, 0.5)</f>
        <v>1.19</v>
      </c>
      <c r="AH5">
        <f>PERCENTILE(Hoja1!AH2:AH146, 0.5)</f>
        <v>1.4999999999999999E-2</v>
      </c>
      <c r="AI5">
        <f>PERCENTILE(Hoja1!AI2:AI146, 0.5)</f>
        <v>0.26</v>
      </c>
      <c r="AJ5">
        <f>PERCENTILE(Hoja1!AJ2:AJ146, 0.5)</f>
        <v>0.05</v>
      </c>
      <c r="AK5">
        <f>PERCENTILE(Hoja1!AK2:AK146, 0.5)</f>
        <v>2.7</v>
      </c>
      <c r="AL5">
        <f>PERCENTILE(Hoja1!AL2:AL146, 0.5)</f>
        <v>0.12</v>
      </c>
      <c r="AM5">
        <f>PERCENTILE(Hoja1!AM2:AM146, 0.5)</f>
        <v>0.02</v>
      </c>
      <c r="AN5" s="18">
        <f>PERCENTILE(Hoja1!AN2:AN146, 0.5)</f>
        <v>98</v>
      </c>
      <c r="AO5">
        <f>PERCENTILE(Hoja1!AO2:AO146, 0.5)</f>
        <v>0.3</v>
      </c>
      <c r="AP5">
        <f>PERCENTILE(Hoja1!AP2:AP146, 0.5)</f>
        <v>0.03</v>
      </c>
      <c r="AQ5">
        <f>PERCENTILE(Hoja1!AQ2:AQ146, 0.5)</f>
        <v>3.5</v>
      </c>
      <c r="AR5">
        <f>PERCENTILE(Hoja1!AR2:AR146, 0.5)</f>
        <v>1.1000000000000001</v>
      </c>
      <c r="AS5">
        <f>PERCENTILE(Hoja1!AS2:AS146, 0.5)</f>
        <v>0.05</v>
      </c>
      <c r="AT5">
        <f>PERCENTILE(Hoja1!AT2:AT146, 0.5)</f>
        <v>0.06</v>
      </c>
      <c r="AU5">
        <f>PERCENTILE(Hoja1!AU2:AU146, 0.5)</f>
        <v>0.22</v>
      </c>
      <c r="AV5">
        <f>PERCENTILE(Hoja1!AV2:AV146, 0.5)</f>
        <v>14.7</v>
      </c>
      <c r="AW5">
        <f>PERCENTILE(Hoja1!AW2:AW146, 0.5)</f>
        <v>2.5000000000000001E-2</v>
      </c>
      <c r="AX5">
        <f>PERCENTILE(Hoja1!AX2:AX146, 0.5)</f>
        <v>1.8</v>
      </c>
      <c r="AY5">
        <f>PERCENTILE(Hoja1!AY2:AY146, 0.5)</f>
        <v>2.1</v>
      </c>
      <c r="AZ5">
        <f>PERCENTILE(Hoja1!AZ2:AZ146, 0.5)</f>
        <v>6.75</v>
      </c>
      <c r="BA5">
        <f>PERCENTILE(Hoja1!BA2:BA146, 0.5)</f>
        <v>23.2</v>
      </c>
      <c r="BB5">
        <f>PERCENTILE(Hoja1!BB2:BB146, 0.5)</f>
        <v>0.04</v>
      </c>
      <c r="BC5">
        <f>PERCENTILE(Hoja1!BC2:BC146, 0.5)</f>
        <v>0.5</v>
      </c>
      <c r="BD5">
        <f>PERCENTILE(Hoja1!BD2:BD146, 0.5)</f>
        <v>0.6</v>
      </c>
      <c r="BE5">
        <f>PERCENTILE(Hoja1!BE2:BE146, 0.5)</f>
        <v>10.3</v>
      </c>
      <c r="BF5">
        <f>PERCENTILE(Hoja1!BF2:BF146, 0.5)</f>
        <v>5</v>
      </c>
      <c r="BG5">
        <f>PERCENTILE(Hoja1!BG2:BG146, 0.5)</f>
        <v>1</v>
      </c>
    </row>
    <row r="6" spans="1:59" x14ac:dyDescent="0.25">
      <c r="A6" t="s">
        <v>207</v>
      </c>
      <c r="G6">
        <f>PERCENTILE(Hoja1!G2:G146, 0.75)</f>
        <v>3.07</v>
      </c>
      <c r="H6" s="26">
        <f>PERCENTILE(Hoja1!H2:H146, 0.75)</f>
        <v>254.76</v>
      </c>
      <c r="I6">
        <f>PERCENTILE(Hoja1!I2:I146, 0.75)</f>
        <v>97.02</v>
      </c>
      <c r="J6" s="18">
        <f>PERCENTILE(Hoja1!J2:J146, 0.75)</f>
        <v>218.4</v>
      </c>
      <c r="K6">
        <f>PERCENTILE(Hoja1!K2:K146, 0.75)</f>
        <v>239</v>
      </c>
      <c r="L6" s="18">
        <f>PERCENTILE(Hoja1!L2:L146, 0.75)</f>
        <v>22.4</v>
      </c>
      <c r="M6" s="18">
        <f>PERCENTILE(Hoja1!M2:M146, 0.75)</f>
        <v>12.1</v>
      </c>
      <c r="N6">
        <f>PERCENTILE(Hoja1!N2:N146, 0.75)</f>
        <v>417</v>
      </c>
      <c r="O6">
        <f>PERCENTILE(Hoja1!O2:O146, 0.75)</f>
        <v>3.02</v>
      </c>
      <c r="P6">
        <f>PERCENTILE(Hoja1!P2:P146, 0.75)</f>
        <v>30.8</v>
      </c>
      <c r="Q6">
        <f>PERCENTILE(Hoja1!Q2:Q146, 0.75)</f>
        <v>1.1100000000000001</v>
      </c>
      <c r="R6">
        <f>PERCENTILE(Hoja1!R2:R146, 0.75)</f>
        <v>10.6</v>
      </c>
      <c r="S6">
        <f>PERCENTILE(Hoja1!S2:S146, 0.75)</f>
        <v>4.4000000000000004</v>
      </c>
      <c r="T6">
        <f>PERCENTILE(Hoja1!T2:T146, 0.75)</f>
        <v>98.3</v>
      </c>
      <c r="U6" s="18">
        <f>PERCENTILE(Hoja1!U2:U146, 0.75)</f>
        <v>0.49</v>
      </c>
      <c r="V6">
        <f>PERCENTILE(Hoja1!V2:V146, 0.75)</f>
        <v>3.59</v>
      </c>
      <c r="W6">
        <f>PERCENTILE(Hoja1!W2:W146, 0.75)</f>
        <v>0.87</v>
      </c>
      <c r="X6">
        <f>PERCENTILE(Hoja1!X2:X146, 0.75)</f>
        <v>51</v>
      </c>
      <c r="Y6">
        <f>PERCENTILE(Hoja1!Y2:Y146, 0.75)</f>
        <v>5.61</v>
      </c>
      <c r="Z6">
        <f>PERCENTILE(Hoja1!Z2:Z146, 0.75)</f>
        <v>7.8E-2</v>
      </c>
      <c r="AA6">
        <f>PERCENTILE(Hoja1!AA2:AA146, 0.75)</f>
        <v>16.7</v>
      </c>
      <c r="AB6" s="18">
        <f>PERCENTILE(Hoja1!AB2:AB146, 0.75)</f>
        <v>42.8</v>
      </c>
      <c r="AC6">
        <f>PERCENTILE(Hoja1!AC2:AC146, 0.75)</f>
        <v>0.65</v>
      </c>
      <c r="AD6">
        <f>PERCENTILE(Hoja1!AD2:AD146, 0.75)</f>
        <v>103.5</v>
      </c>
      <c r="AE6">
        <f>PERCENTILE(Hoja1!AE2:AE146, 0.75)</f>
        <v>8.9999999999999993E-3</v>
      </c>
      <c r="AF6">
        <f>PERCENTILE(Hoja1!AF2:AF146, 0.75)</f>
        <v>15</v>
      </c>
      <c r="AG6">
        <f>PERCENTILE(Hoja1!AG2:AG146, 0.75)</f>
        <v>2.0299999999999998</v>
      </c>
      <c r="AH6">
        <f>PERCENTILE(Hoja1!AH2:AH146, 0.75)</f>
        <v>3.1E-2</v>
      </c>
      <c r="AI6">
        <f>PERCENTILE(Hoja1!AI2:AI146, 0.75)</f>
        <v>0.38</v>
      </c>
      <c r="AJ6">
        <f>PERCENTILE(Hoja1!AJ2:AJ146, 0.75)</f>
        <v>0.1</v>
      </c>
      <c r="AK6">
        <f>PERCENTILE(Hoja1!AK2:AK146, 0.75)</f>
        <v>4.4000000000000004</v>
      </c>
      <c r="AL6">
        <f>PERCENTILE(Hoja1!AL2:AL146, 0.75)</f>
        <v>0.2</v>
      </c>
      <c r="AM6">
        <f>PERCENTILE(Hoja1!AM2:AM146, 0.75)</f>
        <v>0.08</v>
      </c>
      <c r="AN6" s="18">
        <f>PERCENTILE(Hoja1!AN2:AN146, 0.75)</f>
        <v>285</v>
      </c>
      <c r="AO6">
        <f>PERCENTILE(Hoja1!AO2:AO146, 0.75)</f>
        <v>0.6</v>
      </c>
      <c r="AP6">
        <f>PERCENTILE(Hoja1!AP2:AP146, 0.75)</f>
        <v>0.06</v>
      </c>
      <c r="AQ6">
        <f>PERCENTILE(Hoja1!AQ2:AQ146, 0.75)</f>
        <v>5.6</v>
      </c>
      <c r="AR6">
        <f>PERCENTILE(Hoja1!AR2:AR146, 0.75)</f>
        <v>1.57</v>
      </c>
      <c r="AS6">
        <f>PERCENTILE(Hoja1!AS2:AS146, 0.75)</f>
        <v>0.05</v>
      </c>
      <c r="AT6">
        <f>PERCENTILE(Hoja1!AT2:AT146, 0.75)</f>
        <v>0.09</v>
      </c>
      <c r="AU6">
        <f>PERCENTILE(Hoja1!AU2:AU146, 0.75)</f>
        <v>0.28999999999999998</v>
      </c>
      <c r="AV6">
        <f>PERCENTILE(Hoja1!AV2:AV146, 0.75)</f>
        <v>23.6</v>
      </c>
      <c r="AW6">
        <f>PERCENTILE(Hoja1!AW2:AW146, 0.75)</f>
        <v>2.5000000000000001E-2</v>
      </c>
      <c r="AX6">
        <f>PERCENTILE(Hoja1!AX2:AX146, 0.75)</f>
        <v>4.2</v>
      </c>
      <c r="AY6">
        <f>PERCENTILE(Hoja1!AY2:AY146, 0.75)</f>
        <v>3.4</v>
      </c>
      <c r="AZ6">
        <f>PERCENTILE(Hoja1!AZ2:AZ146, 0.75)</f>
        <v>9.42</v>
      </c>
      <c r="BA6">
        <f>PERCENTILE(Hoja1!BA2:BA146, 0.75)</f>
        <v>34.700000000000003</v>
      </c>
      <c r="BB6">
        <f>PERCENTILE(Hoja1!BB2:BB146, 0.75)</f>
        <v>0.2</v>
      </c>
      <c r="BC6">
        <f>PERCENTILE(Hoja1!BC2:BC146, 0.75)</f>
        <v>2</v>
      </c>
      <c r="BD6">
        <f>PERCENTILE(Hoja1!BD2:BD146, 0.75)</f>
        <v>0.9</v>
      </c>
      <c r="BE6">
        <f>PERCENTILE(Hoja1!BE2:BE146, 0.75)</f>
        <v>18.399999999999999</v>
      </c>
      <c r="BF6">
        <f>PERCENTILE(Hoja1!BF2:BF146, 0.75)</f>
        <v>5</v>
      </c>
      <c r="BG6">
        <f>PERCENTILE(Hoja1!BG2:BG146, 0.75)</f>
        <v>2</v>
      </c>
    </row>
    <row r="7" spans="1:59" x14ac:dyDescent="0.25">
      <c r="A7" t="s">
        <v>208</v>
      </c>
      <c r="G7">
        <f>PERCENTILE(Hoja1!G2:G146, 0.98)</f>
        <v>54.361600000000045</v>
      </c>
      <c r="H7" s="26">
        <f>PERCENTILE(Hoja1!H2:H146, 0.98)</f>
        <v>4356.9128000000055</v>
      </c>
      <c r="I7">
        <f>PERCENTILE(Hoja1!I2:I146, 0.98)</f>
        <v>920.98640000000171</v>
      </c>
      <c r="J7" s="18">
        <f>PERCENTILE(Hoja1!J2:J146, 0.98)</f>
        <v>3368.9080000000008</v>
      </c>
      <c r="K7">
        <f>PERCENTILE(Hoja1!K2:K146, 0.98)</f>
        <v>5667.8000000000065</v>
      </c>
      <c r="L7" s="18">
        <f>PERCENTILE(Hoja1!L2:L146, 0.98)</f>
        <v>39.820000000000007</v>
      </c>
      <c r="M7" s="18">
        <f>PERCENTILE(Hoja1!M2:M146, 0.98)</f>
        <v>51.028000000000226</v>
      </c>
      <c r="N7">
        <f>PERCENTILE(Hoja1!N2:N146, 0.98)</f>
        <v>947.96000000000106</v>
      </c>
      <c r="O7">
        <f>PERCENTILE(Hoja1!O2:O146, 0.98)</f>
        <v>8.6412000000000049</v>
      </c>
      <c r="P7">
        <f>PERCENTILE(Hoja1!P2:P146, 0.98)</f>
        <v>520.4920000000003</v>
      </c>
      <c r="Q7">
        <f>PERCENTILE(Hoja1!Q2:Q146, 0.98)</f>
        <v>38.034400000000019</v>
      </c>
      <c r="R7">
        <f>PERCENTILE(Hoja1!R2:R146, 0.98)</f>
        <v>473.24000000000007</v>
      </c>
      <c r="S7">
        <f>PERCENTILE(Hoja1!S2:S146, 0.98)</f>
        <v>7.2120000000000006</v>
      </c>
      <c r="T7">
        <f>PERCENTILE(Hoja1!T2:T146, 0.98)</f>
        <v>266.9680000000011</v>
      </c>
      <c r="U7" s="18">
        <f>PERCENTILE(Hoja1!U2:U146, 0.98)</f>
        <v>6.1536000000000541</v>
      </c>
      <c r="V7">
        <f>PERCENTILE(Hoja1!V2:V146, 0.98)</f>
        <v>70.674800000000062</v>
      </c>
      <c r="W7">
        <f>PERCENTILE(Hoja1!W2:W146, 0.98)</f>
        <v>15.736400000000017</v>
      </c>
      <c r="X7">
        <f>PERCENTILE(Hoja1!X2:X146, 0.98)</f>
        <v>80.600000000000023</v>
      </c>
      <c r="Y7">
        <f>PERCENTILE(Hoja1!Y2:Y146, 0.98)</f>
        <v>17.424000000000003</v>
      </c>
      <c r="Z7">
        <f>PERCENTILE(Hoja1!Z2:Z146, 0.98)</f>
        <v>1.1468000000000009</v>
      </c>
      <c r="AA7">
        <f>PERCENTILE(Hoja1!AA2:AA146, 0.98)</f>
        <v>44.424000000000206</v>
      </c>
      <c r="AB7" s="18">
        <f>PERCENTILE(Hoja1!AB2:AB146, 0.98)</f>
        <v>106.85600000000001</v>
      </c>
      <c r="AC7">
        <f>PERCENTILE(Hoja1!AC2:AC146, 0.98)</f>
        <v>1.0648000000000002</v>
      </c>
      <c r="AD7">
        <f>PERCENTILE(Hoja1!AD2:AD146, 0.98)</f>
        <v>272.15600000000109</v>
      </c>
      <c r="AE7">
        <f>PERCENTILE(Hoja1!AE2:AE146, 0.98)</f>
        <v>3.3000000000000002E-2</v>
      </c>
      <c r="AF7">
        <f>PERCENTILE(Hoja1!AF2:AF146, 0.98)</f>
        <v>60</v>
      </c>
      <c r="AG7">
        <f>PERCENTILE(Hoja1!AG2:AG146, 0.98)</f>
        <v>3.9948000000000006</v>
      </c>
      <c r="AH7">
        <f>PERCENTILE(Hoja1!AH2:AH146, 0.98)</f>
        <v>1.4119600000000012</v>
      </c>
      <c r="AI7">
        <f>PERCENTILE(Hoja1!AI2:AI146, 0.98)</f>
        <v>0.63600000000000023</v>
      </c>
      <c r="AJ7">
        <f>PERCENTILE(Hoja1!AJ2:AJ146, 0.98)</f>
        <v>0.52400000000000091</v>
      </c>
      <c r="AK7">
        <f>PERCENTILE(Hoja1!AK2:AK146, 0.98)</f>
        <v>7.1240000000000006</v>
      </c>
      <c r="AL7">
        <f>PERCENTILE(Hoja1!AL2:AL146, 0.98)</f>
        <v>2.7236000000000025</v>
      </c>
      <c r="AM7">
        <f>PERCENTILE(Hoja1!AM2:AM146, 0.98)</f>
        <v>3.2904000000000009</v>
      </c>
      <c r="AN7" s="18">
        <f>PERCENTILE(Hoja1!AN2:AN146, 0.98)</f>
        <v>5651.4000000000315</v>
      </c>
      <c r="AO7">
        <f>PERCENTILE(Hoja1!AO2:AO146, 0.98)</f>
        <v>7.700000000000057</v>
      </c>
      <c r="AP7">
        <f>PERCENTILE(Hoja1!AP2:AP146, 0.98)</f>
        <v>0.22880000000000111</v>
      </c>
      <c r="AQ7">
        <f>PERCENTILE(Hoja1!AQ2:AQ146, 0.98)</f>
        <v>9.9480000000000022</v>
      </c>
      <c r="AR7">
        <f>PERCENTILE(Hoja1!AR2:AR146, 0.98)</f>
        <v>2.8508000000000004</v>
      </c>
      <c r="AS7">
        <f>PERCENTILE(Hoja1!AS2:AS146, 0.98)</f>
        <v>0.2</v>
      </c>
      <c r="AT7">
        <f>PERCENTILE(Hoja1!AT2:AT146, 0.98)</f>
        <v>0.1924000000000001</v>
      </c>
      <c r="AU7">
        <f>PERCENTILE(Hoja1!AU2:AU146, 0.98)</f>
        <v>0.65360000000000018</v>
      </c>
      <c r="AV7">
        <f>PERCENTILE(Hoja1!AV2:AV146, 0.98)</f>
        <v>39.788000000000011</v>
      </c>
      <c r="AW7">
        <f>PERCENTILE(Hoja1!AW2:AW146, 0.98)</f>
        <v>30.420000000000005</v>
      </c>
      <c r="AX7">
        <f>PERCENTILE(Hoja1!AX2:AX146, 0.98)</f>
        <v>34.164000000000023</v>
      </c>
      <c r="AY7">
        <f>PERCENTILE(Hoja1!AY2:AY146, 0.98)</f>
        <v>7.4240000000000013</v>
      </c>
      <c r="AZ7">
        <f>PERCENTILE(Hoja1!AZ2:AZ146, 0.98)</f>
        <v>47.379200000000132</v>
      </c>
      <c r="BA7">
        <f>PERCENTILE(Hoja1!BA2:BA146, 0.98)</f>
        <v>68.472000000000122</v>
      </c>
      <c r="BB7">
        <f>PERCENTILE(Hoja1!BB2:BB146, 0.98)</f>
        <v>3.0600000000000147</v>
      </c>
      <c r="BC7">
        <f>PERCENTILE(Hoja1!BC2:BC146, 0.98)</f>
        <v>12.240000000000009</v>
      </c>
      <c r="BD7">
        <f>PERCENTILE(Hoja1!BD2:BD146, 0.98)</f>
        <v>1.5120000000000005</v>
      </c>
      <c r="BE7">
        <f>PERCENTILE(Hoja1!BE2:BE146, 0.98)</f>
        <v>39.756000000000007</v>
      </c>
      <c r="BF7">
        <f>PERCENTILE(Hoja1!BF2:BF146, 0.98)</f>
        <v>17.240000000000009</v>
      </c>
      <c r="BG7">
        <f>PERCENTILE(Hoja1!BG2:BG146, 0.98)</f>
        <v>4</v>
      </c>
    </row>
    <row r="8" spans="1:59" x14ac:dyDescent="0.25">
      <c r="H8" s="26"/>
      <c r="M8" s="18"/>
      <c r="U8" s="18"/>
      <c r="AN8" s="18"/>
    </row>
    <row r="9" spans="1:59" x14ac:dyDescent="0.25">
      <c r="A9" t="s">
        <v>209</v>
      </c>
      <c r="G9" s="9">
        <f>MAX(Hoja1!G2:G146)</f>
        <v>133.18</v>
      </c>
      <c r="H9" s="26">
        <f>MAX(Hoja1!H2:H146)</f>
        <v>10000</v>
      </c>
      <c r="I9" s="9">
        <f>MAX(Hoja1!I2:I146)</f>
        <v>5270.67</v>
      </c>
      <c r="J9" s="9">
        <f>MAX(Hoja1!J2:J146)</f>
        <v>4706.7</v>
      </c>
      <c r="K9" s="9">
        <f>MAX(Hoja1!K2:K146)</f>
        <v>17656</v>
      </c>
      <c r="L9" s="9">
        <f>MAX(Hoja1!L2:L146)</f>
        <v>52.1</v>
      </c>
      <c r="M9" s="9">
        <f>MAX(Hoja1!M2:M146)</f>
        <v>123.7</v>
      </c>
      <c r="N9" s="9">
        <f>MAX(Hoja1!N2:N146)</f>
        <v>3490</v>
      </c>
      <c r="O9" s="9">
        <f>MAX(Hoja1!O2:O146)</f>
        <v>19.79</v>
      </c>
      <c r="P9" s="9">
        <f>MAX(Hoja1!P2:P146)</f>
        <v>2121.4</v>
      </c>
      <c r="Q9" s="9">
        <f>MAX(Hoja1!Q2:Q146)</f>
        <v>47.7</v>
      </c>
      <c r="R9" s="9">
        <f>MAX(Hoja1!R2:R146)</f>
        <v>1918.8</v>
      </c>
      <c r="S9" s="9">
        <f>MAX(Hoja1!S2:S146)</f>
        <v>10</v>
      </c>
      <c r="T9" s="9">
        <f>MAX(Hoja1!T2:T146)</f>
        <v>562.1</v>
      </c>
      <c r="U9" s="27">
        <f>MAX(Hoja1!U2:U146)</f>
        <v>25.67</v>
      </c>
      <c r="V9" s="9">
        <f>MAX(Hoja1!V2:V146)</f>
        <v>197.89</v>
      </c>
      <c r="W9" s="9">
        <f>MAX(Hoja1!W2:W146)</f>
        <v>26.19</v>
      </c>
      <c r="X9" s="9">
        <f>MAX(Hoja1!X2:X146)</f>
        <v>97</v>
      </c>
      <c r="Y9" s="9">
        <f>MAX(Hoja1!Y2:Y146)</f>
        <v>26.1</v>
      </c>
      <c r="Z9" s="9">
        <f>MAX(Hoja1!Z2:Z146)</f>
        <v>5</v>
      </c>
      <c r="AA9" s="9">
        <f>MAX(Hoja1!AA2:AA146)</f>
        <v>127.9</v>
      </c>
      <c r="AB9" s="9">
        <f>MAX(Hoja1!AB2:AB146)</f>
        <v>169.9</v>
      </c>
      <c r="AC9" s="9">
        <f>MAX(Hoja1!AC2:AC146)</f>
        <v>1.1399999999999999</v>
      </c>
      <c r="AD9" s="9">
        <f>MAX(Hoja1!AD2:AD146)</f>
        <v>579.70000000000005</v>
      </c>
      <c r="AE9" s="9">
        <f>MAX(Hoja1!AE2:AE146)</f>
        <v>4.5999999999999999E-2</v>
      </c>
      <c r="AF9" s="9">
        <f>MAX(Hoja1!AF2:AF146)</f>
        <v>96</v>
      </c>
      <c r="AG9" s="9">
        <f>MAX(Hoja1!AG2:AG146)</f>
        <v>4.22</v>
      </c>
      <c r="AH9" s="9">
        <f>MAX(Hoja1!AH2:AH146)</f>
        <v>2.0459999999999998</v>
      </c>
      <c r="AI9" s="9">
        <f>MAX(Hoja1!AI2:AI146)</f>
        <v>0.71</v>
      </c>
      <c r="AJ9" s="9">
        <f>MAX(Hoja1!AJ2:AJ146)</f>
        <v>1.21</v>
      </c>
      <c r="AK9" s="9">
        <f>MAX(Hoja1!AK2:AK146)</f>
        <v>7.7</v>
      </c>
      <c r="AL9" s="9">
        <f>MAX(Hoja1!AL2:AL146)</f>
        <v>13.83</v>
      </c>
      <c r="AM9" s="9">
        <f>MAX(Hoja1!AM2:AM146)</f>
        <v>10</v>
      </c>
      <c r="AN9" s="27">
        <f>MAX(Hoja1!AN2:AN146)</f>
        <v>20117</v>
      </c>
      <c r="AO9" s="9">
        <f>MAX(Hoja1!AO2:AO146)</f>
        <v>56.4</v>
      </c>
      <c r="AP9" s="9">
        <f>MAX(Hoja1!AP2:AP146)</f>
        <v>1.1399999999999999</v>
      </c>
      <c r="AQ9" s="9">
        <f>MAX(Hoja1!AQ2:AQ146)</f>
        <v>11</v>
      </c>
      <c r="AR9" s="9">
        <f>MAX(Hoja1!AR2:AR146)</f>
        <v>3.2</v>
      </c>
      <c r="AS9" s="9">
        <f>MAX(Hoja1!AS2:AS146)</f>
        <v>0.7</v>
      </c>
      <c r="AT9" s="9">
        <f>MAX(Hoja1!AT2:AT146)</f>
        <v>0.25</v>
      </c>
      <c r="AU9" s="9">
        <f>MAX(Hoja1!AU2:AU146)</f>
        <v>0.71</v>
      </c>
      <c r="AV9" s="9">
        <f>MAX(Hoja1!AV2:AV146)</f>
        <v>44.2</v>
      </c>
      <c r="AW9" s="9">
        <f>MAX(Hoja1!AW2:AW146)</f>
        <v>100</v>
      </c>
      <c r="AX9" s="9">
        <f>MAX(Hoja1!AX2:AX146)</f>
        <v>100</v>
      </c>
      <c r="AY9" s="9">
        <f>MAX(Hoja1!AY2:AY146)</f>
        <v>13.1</v>
      </c>
      <c r="AZ9" s="9">
        <f>MAX(Hoja1!AZ2:AZ146)</f>
        <v>230.71</v>
      </c>
      <c r="BA9" s="9">
        <f>MAX(Hoja1!BA2:BA146)</f>
        <v>148.5</v>
      </c>
      <c r="BB9" s="9">
        <f>MAX(Hoja1!BB2:BB146)</f>
        <v>11.95</v>
      </c>
      <c r="BC9" s="9">
        <f>MAX(Hoja1!BC2:BC146)</f>
        <v>162</v>
      </c>
      <c r="BD9" s="9">
        <f>MAX(Hoja1!BD2:BD146)</f>
        <v>1.8</v>
      </c>
      <c r="BE9" s="9">
        <f>MAX(Hoja1!BE2:BE146)</f>
        <v>57.2</v>
      </c>
      <c r="BF9" s="9">
        <f>MAX(Hoja1!BF2:BF146)</f>
        <v>20</v>
      </c>
      <c r="BG9" s="9">
        <f>MAX(Hoja1!BG2:BG146)</f>
        <v>12</v>
      </c>
    </row>
    <row r="10" spans="1:59" x14ac:dyDescent="0.25">
      <c r="M10" s="9"/>
      <c r="U10" s="23"/>
      <c r="AE10" s="24"/>
      <c r="AF10" s="24"/>
      <c r="AJ10" s="24"/>
      <c r="AM10" s="24"/>
      <c r="AO10" s="24"/>
      <c r="AP10" s="24"/>
      <c r="AS10" s="24"/>
      <c r="AX10" s="25"/>
      <c r="BC10" s="24"/>
      <c r="BD10" s="24"/>
      <c r="BF10" s="10"/>
      <c r="BG1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Percentiles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Lucia Zuluaga Velez</dc:creator>
  <cp:lastModifiedBy>Maria Clara Lucia Zuluaga Velez</cp:lastModifiedBy>
  <dcterms:created xsi:type="dcterms:W3CDTF">2023-12-18T11:39:15Z</dcterms:created>
  <dcterms:modified xsi:type="dcterms:W3CDTF">2023-12-18T11:42:36Z</dcterms:modified>
</cp:coreProperties>
</file>