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75" windowWidth="15120" windowHeight="7095" activeTab="2"/>
  </bookViews>
  <sheets>
    <sheet name="Record of Change" sheetId="11" r:id="rId1"/>
    <sheet name="Guideline" sheetId="8" r:id="rId2"/>
    <sheet name="Data_Oct2015" sheetId="9" r:id="rId3"/>
    <sheet name="Report_Oct2015" sheetId="7" r:id="rId4"/>
    <sheet name="Sheet1" sheetId="10" state="hidden" r:id="rId5"/>
  </sheets>
  <externalReferences>
    <externalReference r:id="rId6"/>
    <externalReference r:id="rId7"/>
  </externalReferences>
  <definedNames>
    <definedName name="_xlnm._FilterDatabase" localSheetId="2" hidden="1">Data_Oct2015!$A$4:$AI$32</definedName>
    <definedName name="abc" localSheetId="0">#REF!</definedName>
    <definedName name="abc">#REF!</definedName>
    <definedName name="ACTION" localSheetId="0">#REF!</definedName>
    <definedName name="ACTION">#REF!</definedName>
    <definedName name="Check_inputed_mail_address" localSheetId="0">#REF!</definedName>
    <definedName name="Check_inputed_mail_address">#REF!</definedName>
    <definedName name="CS_IT_1.1_001" localSheetId="0">#REF!</definedName>
    <definedName name="CS_IT_1.1_001">#REF!</definedName>
    <definedName name="CS_IT_1.1_002" localSheetId="0">#REF!</definedName>
    <definedName name="CS_IT_1.1_002">#REF!</definedName>
    <definedName name="CS_IT_1.1_003" localSheetId="0">#REF!</definedName>
    <definedName name="CS_IT_1.1_003">#REF!</definedName>
    <definedName name="CS_IT_1.1_004" localSheetId="0">#REF!</definedName>
    <definedName name="CS_IT_1.1_004">#REF!</definedName>
    <definedName name="Evaluation">#REF!</definedName>
    <definedName name="JaEnNickname" localSheetId="0">#REF!</definedName>
    <definedName name="JaEnNickname">#REF!</definedName>
    <definedName name="Mail_Magazine" localSheetId="0">#REF!</definedName>
    <definedName name="Mail_Magazine">#REF!</definedName>
    <definedName name="project_code" localSheetId="0">#REF!</definedName>
    <definedName name="project_code">#REF!</definedName>
    <definedName name="Project_Name" localSheetId="0">#REF!</definedName>
    <definedName name="ProjectName" localSheetId="0">'[1]CI report'!#REF!</definedName>
    <definedName name="Result_CS_IT_1.1_001" localSheetId="0">#REF!</definedName>
    <definedName name="Result_CS_IT_1.1_001">#REF!</definedName>
    <definedName name="Result_CS_IT_1.1_002" localSheetId="0">#REF!</definedName>
    <definedName name="Result_CS_IT_1.1_002">#REF!</definedName>
    <definedName name="Result_CS_IT_1.1_003" localSheetId="0">#REF!</definedName>
    <definedName name="Result_CS_IT_1.1_003">#REF!</definedName>
    <definedName name="Result_CS_IT_1.1_004" localSheetId="0">#REF!</definedName>
    <definedName name="Result_CS_IT_1.1_004">#REF!</definedName>
    <definedName name="safa" localSheetId="0">#REF!</definedName>
    <definedName name="safa">#REF!</definedName>
    <definedName name="TEst" localSheetId="0">#REF!</definedName>
    <definedName name="TEst">[2]RTM!#REF!</definedName>
  </definedNames>
  <calcPr calcId="145621"/>
</workbook>
</file>

<file path=xl/calcChain.xml><?xml version="1.0" encoding="utf-8"?>
<calcChain xmlns="http://schemas.openxmlformats.org/spreadsheetml/2006/main">
  <c r="AG32" i="9" l="1"/>
  <c r="AA32" i="9"/>
  <c r="U32" i="9"/>
  <c r="O32" i="9"/>
  <c r="I32" i="9"/>
  <c r="AG31" i="9"/>
  <c r="AA31" i="9"/>
  <c r="U31" i="9"/>
  <c r="O31" i="9"/>
  <c r="I31" i="9"/>
  <c r="AG30" i="9"/>
  <c r="AA30" i="9"/>
  <c r="U30" i="9"/>
  <c r="O30" i="9"/>
  <c r="I30" i="9"/>
  <c r="AG29" i="9"/>
  <c r="AA29" i="9"/>
  <c r="U29" i="9"/>
  <c r="O29" i="9"/>
  <c r="I29" i="9"/>
  <c r="I17" i="9"/>
  <c r="O17" i="9"/>
  <c r="U17" i="9"/>
  <c r="AA17" i="9"/>
  <c r="AG17" i="9"/>
  <c r="I18" i="9"/>
  <c r="O18" i="9"/>
  <c r="U18" i="9"/>
  <c r="AA18" i="9"/>
  <c r="AG18" i="9"/>
  <c r="I19" i="9"/>
  <c r="O19" i="9"/>
  <c r="U19" i="9"/>
  <c r="AA19" i="9"/>
  <c r="AG19" i="9"/>
  <c r="I20" i="9"/>
  <c r="O20" i="9"/>
  <c r="U20" i="9"/>
  <c r="AA20" i="9"/>
  <c r="AG20" i="9"/>
  <c r="I21" i="9"/>
  <c r="O21" i="9"/>
  <c r="U21" i="9"/>
  <c r="AA21" i="9"/>
  <c r="AG21" i="9"/>
  <c r="I22" i="9"/>
  <c r="O22" i="9"/>
  <c r="U22" i="9"/>
  <c r="AA22" i="9"/>
  <c r="AG22" i="9"/>
  <c r="I23" i="9"/>
  <c r="O23" i="9"/>
  <c r="U23" i="9"/>
  <c r="AA23" i="9"/>
  <c r="AG23" i="9"/>
  <c r="I24" i="9"/>
  <c r="O24" i="9"/>
  <c r="U24" i="9"/>
  <c r="AA24" i="9"/>
  <c r="AG24" i="9"/>
  <c r="I25" i="9"/>
  <c r="O25" i="9"/>
  <c r="U25" i="9"/>
  <c r="AA25" i="9"/>
  <c r="AG25" i="9"/>
  <c r="I26" i="9"/>
  <c r="O26" i="9"/>
  <c r="U26" i="9"/>
  <c r="AA26" i="9"/>
  <c r="AG26" i="9"/>
  <c r="I27" i="9"/>
  <c r="O27" i="9"/>
  <c r="U27" i="9"/>
  <c r="AA27" i="9"/>
  <c r="AG27" i="9"/>
  <c r="I28" i="9"/>
  <c r="O28" i="9"/>
  <c r="U28" i="9"/>
  <c r="AA28" i="9"/>
  <c r="AG28" i="9"/>
  <c r="B4" i="7"/>
  <c r="I6" i="9"/>
  <c r="AG16" i="9"/>
  <c r="AG15" i="9"/>
  <c r="AG14" i="9"/>
  <c r="AG13" i="9"/>
  <c r="AG12" i="9"/>
  <c r="AG11" i="9"/>
  <c r="AG10" i="9"/>
  <c r="AG9" i="9"/>
  <c r="AG8" i="9"/>
  <c r="AG7" i="9"/>
  <c r="AG6" i="9"/>
  <c r="AG5" i="9"/>
  <c r="AA16" i="9"/>
  <c r="AA15" i="9"/>
  <c r="AA14" i="9"/>
  <c r="AA13" i="9"/>
  <c r="AA12" i="9"/>
  <c r="AA11" i="9"/>
  <c r="AA10" i="9"/>
  <c r="AA9" i="9"/>
  <c r="AA8" i="9"/>
  <c r="AA7" i="9"/>
  <c r="AA6" i="9"/>
  <c r="AA5" i="9"/>
  <c r="U16" i="9"/>
  <c r="U15" i="9"/>
  <c r="U14" i="9"/>
  <c r="U13" i="9"/>
  <c r="U12" i="9"/>
  <c r="U11" i="9"/>
  <c r="U10" i="9"/>
  <c r="U9" i="9"/>
  <c r="U8" i="9"/>
  <c r="U7" i="9"/>
  <c r="U6" i="9"/>
  <c r="U5" i="9"/>
  <c r="O5" i="9"/>
  <c r="O16" i="9"/>
  <c r="O15" i="9"/>
  <c r="O14" i="9"/>
  <c r="O13" i="9"/>
  <c r="O12" i="9"/>
  <c r="O11" i="9"/>
  <c r="O10" i="9"/>
  <c r="O9" i="9"/>
  <c r="O8" i="9"/>
  <c r="O7" i="9"/>
  <c r="O6" i="9"/>
  <c r="I16" i="9"/>
  <c r="I15" i="9"/>
  <c r="I14" i="9"/>
  <c r="I13" i="9"/>
  <c r="I12" i="9"/>
  <c r="I11" i="9"/>
  <c r="I10" i="9"/>
  <c r="I9" i="9"/>
  <c r="I8" i="9"/>
  <c r="I7" i="9"/>
  <c r="I5" i="9"/>
  <c r="J12" i="8"/>
  <c r="J11" i="8"/>
  <c r="B16" i="8"/>
  <c r="B17" i="8"/>
  <c r="B18" i="8"/>
  <c r="B12" i="8"/>
  <c r="S7" i="7"/>
  <c r="S6" i="7"/>
  <c r="S5" i="7"/>
  <c r="S4" i="7"/>
  <c r="O6" i="7"/>
  <c r="O5" i="7"/>
  <c r="O4" i="7"/>
  <c r="K6" i="7"/>
  <c r="K5" i="7"/>
  <c r="K4" i="7"/>
  <c r="K7" i="7"/>
  <c r="J5" i="7"/>
  <c r="J4" i="7"/>
  <c r="C7" i="7"/>
  <c r="C6" i="7"/>
  <c r="C5" i="7"/>
  <c r="C4" i="7"/>
  <c r="R7" i="7"/>
  <c r="R6" i="7"/>
  <c r="R5" i="7"/>
  <c r="R4" i="7"/>
  <c r="O7" i="7"/>
  <c r="N7" i="7"/>
  <c r="N6" i="7"/>
  <c r="N5" i="7"/>
  <c r="N4" i="7"/>
  <c r="J7" i="7"/>
  <c r="J6" i="7"/>
  <c r="L6" i="7" s="1"/>
  <c r="M6" i="7" s="1"/>
  <c r="G7" i="7"/>
  <c r="G6" i="7"/>
  <c r="G5" i="7"/>
  <c r="G4" i="7"/>
  <c r="F7" i="7"/>
  <c r="F6" i="7"/>
  <c r="F5" i="7"/>
  <c r="F4" i="7"/>
  <c r="B7" i="7"/>
  <c r="B6" i="7"/>
  <c r="B5" i="7"/>
  <c r="A6" i="9"/>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B33" i="8"/>
  <c r="B34" i="8"/>
  <c r="B35" i="8"/>
  <c r="B36" i="8"/>
  <c r="B37" i="8"/>
  <c r="P4" i="7" l="1"/>
  <c r="Q4" i="7" s="1"/>
  <c r="T7" i="7"/>
  <c r="U7" i="7" s="1"/>
  <c r="D7" i="7"/>
  <c r="E7" i="7" s="1"/>
  <c r="L7" i="7"/>
  <c r="M7" i="7" s="1"/>
  <c r="H6" i="7"/>
  <c r="I6" i="7" s="1"/>
  <c r="L5" i="7"/>
  <c r="M5" i="7" s="1"/>
  <c r="D5" i="7"/>
  <c r="E5" i="7" s="1"/>
  <c r="P7" i="7"/>
  <c r="Q7" i="7" s="1"/>
  <c r="T6" i="7"/>
  <c r="U6" i="7" s="1"/>
  <c r="T5" i="7"/>
  <c r="U5" i="7" s="1"/>
  <c r="H7" i="7"/>
  <c r="I7" i="7" s="1"/>
  <c r="H4" i="7"/>
  <c r="I4" i="7" s="1"/>
  <c r="H5" i="7"/>
  <c r="I5" i="7" s="1"/>
  <c r="P5" i="7"/>
  <c r="Q5" i="7" s="1"/>
  <c r="D4" i="7"/>
  <c r="E4" i="7" s="1"/>
  <c r="L4" i="7"/>
  <c r="M4" i="7" s="1"/>
  <c r="P6" i="7"/>
  <c r="Q6" i="7" s="1"/>
  <c r="T4" i="7"/>
  <c r="U4" i="7" s="1"/>
  <c r="D6" i="7"/>
  <c r="E6" i="7" s="1"/>
</calcChain>
</file>

<file path=xl/comments1.xml><?xml version="1.0" encoding="utf-8"?>
<comments xmlns="http://schemas.openxmlformats.org/spreadsheetml/2006/main">
  <authors>
    <author>Phuong Nguyen Thi Lan</author>
  </authors>
  <commentList>
    <comment ref="H10"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I10"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J10"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K10"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L10" authorId="0">
      <text>
        <r>
          <rPr>
            <b/>
            <sz val="9"/>
            <color indexed="81"/>
            <rFont val="Tahoma"/>
            <family val="2"/>
          </rPr>
          <t>Phuong Nguyen Thi Lan:</t>
        </r>
        <r>
          <rPr>
            <sz val="9"/>
            <color indexed="81"/>
            <rFont val="Tahoma"/>
            <family val="2"/>
          </rPr>
          <t xml:space="preserve">
TS fixed QA comment or not, count from the first week to current</t>
        </r>
      </text>
    </comment>
  </commentList>
</comments>
</file>

<file path=xl/comments2.xml><?xml version="1.0" encoding="utf-8"?>
<comments xmlns="http://schemas.openxmlformats.org/spreadsheetml/2006/main">
  <authors>
    <author>Phuong Nguyen Thi Lan</author>
    <author>Tram Le Thi Bich</author>
  </authors>
  <commentList>
    <comment ref="G4"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H4"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I4"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J4"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K4" authorId="0">
      <text>
        <r>
          <rPr>
            <b/>
            <sz val="9"/>
            <color indexed="81"/>
            <rFont val="Tahoma"/>
            <family val="2"/>
          </rPr>
          <t>Phuong Nguyen Thi Lan:</t>
        </r>
        <r>
          <rPr>
            <sz val="9"/>
            <color indexed="81"/>
            <rFont val="Tahoma"/>
            <family val="2"/>
          </rPr>
          <t xml:space="preserve">
TS fixed QA comment or not, count from the first week to current</t>
        </r>
      </text>
    </comment>
    <comment ref="M4"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N4"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O4"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P4"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Q4" authorId="0">
      <text>
        <r>
          <rPr>
            <b/>
            <sz val="9"/>
            <color indexed="81"/>
            <rFont val="Tahoma"/>
            <family val="2"/>
          </rPr>
          <t>Phuong Nguyen Thi Lan:</t>
        </r>
        <r>
          <rPr>
            <sz val="9"/>
            <color indexed="81"/>
            <rFont val="Tahoma"/>
            <family val="2"/>
          </rPr>
          <t xml:space="preserve">
TS fixed QA comment or not, count from the first week to current</t>
        </r>
      </text>
    </comment>
    <comment ref="S4"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T4"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U4"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V4"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W4" authorId="0">
      <text>
        <r>
          <rPr>
            <b/>
            <sz val="9"/>
            <color indexed="81"/>
            <rFont val="Tahoma"/>
            <family val="2"/>
          </rPr>
          <t>Phuong Nguyen Thi Lan:</t>
        </r>
        <r>
          <rPr>
            <sz val="9"/>
            <color indexed="81"/>
            <rFont val="Tahoma"/>
            <family val="2"/>
          </rPr>
          <t xml:space="preserve">
TS fixed QA comment or not, count from the first week to current</t>
        </r>
      </text>
    </comment>
    <comment ref="Y4"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Z4"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AA4"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AB4"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AC4" authorId="0">
      <text>
        <r>
          <rPr>
            <b/>
            <sz val="9"/>
            <color indexed="81"/>
            <rFont val="Tahoma"/>
            <family val="2"/>
          </rPr>
          <t>Phuong Nguyen Thi Lan:</t>
        </r>
        <r>
          <rPr>
            <sz val="9"/>
            <color indexed="81"/>
            <rFont val="Tahoma"/>
            <family val="2"/>
          </rPr>
          <t xml:space="preserve">
TS fixed QA comment or not, count from the first week to current</t>
        </r>
      </text>
    </comment>
    <comment ref="AE4" authorId="0">
      <text>
        <r>
          <rPr>
            <b/>
            <sz val="9"/>
            <color indexed="81"/>
            <rFont val="Tahoma"/>
            <family val="2"/>
          </rPr>
          <t>Phuong Nguyen Thi Lan:</t>
        </r>
        <r>
          <rPr>
            <sz val="9"/>
            <color indexed="81"/>
            <rFont val="Tahoma"/>
            <family val="2"/>
          </rPr>
          <t xml:space="preserve">
1. Yes, if Timesheet fully approved on each Monday
2. No, if Timesheet have not fully approved on each Monday</t>
        </r>
      </text>
    </comment>
    <comment ref="AF4" authorId="0">
      <text>
        <r>
          <rPr>
            <b/>
            <sz val="9"/>
            <color indexed="81"/>
            <rFont val="Tahoma"/>
            <family val="2"/>
          </rPr>
          <t>Phuong Nguyen Thi Lan:</t>
        </r>
        <r>
          <rPr>
            <sz val="9"/>
            <color indexed="81"/>
            <rFont val="Tahoma"/>
            <family val="2"/>
          </rPr>
          <t xml:space="preserve">
1. Incorrect TS: lack of TS </t>
        </r>
        <r>
          <rPr>
            <b/>
            <sz val="9"/>
            <color indexed="81"/>
            <rFont val="Tahoma"/>
            <family val="2"/>
          </rPr>
          <t>OR</t>
        </r>
        <r>
          <rPr>
            <sz val="9"/>
            <color indexed="81"/>
            <rFont val="Tahoma"/>
            <family val="2"/>
          </rPr>
          <t xml:space="preserve"> log wrong against guideline
2. Total member logged incorrect not higher than total member</t>
        </r>
      </text>
    </comment>
    <comment ref="AG4" authorId="0">
      <text>
        <r>
          <rPr>
            <b/>
            <sz val="9"/>
            <color indexed="81"/>
            <rFont val="Tahoma"/>
            <family val="2"/>
          </rPr>
          <t>Phuong Nguyen Thi Lan:</t>
        </r>
        <r>
          <rPr>
            <sz val="9"/>
            <color indexed="81"/>
            <rFont val="Tahoma"/>
            <family val="2"/>
          </rPr>
          <t xml:space="preserve">
% = (Total member lacking timesheet + Total member logged incorrect timesheet detail)/ total member</t>
        </r>
      </text>
    </comment>
    <comment ref="AH4" authorId="0">
      <text>
        <r>
          <rPr>
            <b/>
            <sz val="9"/>
            <color indexed="81"/>
            <rFont val="Tahoma"/>
            <family val="2"/>
          </rPr>
          <t>Phuong Nguyen Thi Lan:</t>
        </r>
        <r>
          <rPr>
            <sz val="9"/>
            <color indexed="81"/>
            <rFont val="Tahoma"/>
            <family val="2"/>
          </rPr>
          <t xml:space="preserve">
1. Lacking OT
2. Wrong activity &amp; Wrong worktype
3. Not detailed TS notes
4. Lacking TS
5. Logged TS before actual working
6. Other
</t>
        </r>
      </text>
    </comment>
    <comment ref="AI4" authorId="0">
      <text>
        <r>
          <rPr>
            <b/>
            <sz val="9"/>
            <color indexed="81"/>
            <rFont val="Tahoma"/>
            <family val="2"/>
          </rPr>
          <t>Phuong Nguyen Thi Lan:</t>
        </r>
        <r>
          <rPr>
            <sz val="9"/>
            <color indexed="81"/>
            <rFont val="Tahoma"/>
            <family val="2"/>
          </rPr>
          <t xml:space="preserve">
TS fixed QA comment or not, count from the first week to current</t>
        </r>
      </text>
    </comment>
    <comment ref="P13" authorId="1">
      <text>
        <r>
          <rPr>
            <b/>
            <sz val="9"/>
            <color indexed="81"/>
            <rFont val="Tahoma"/>
            <family val="2"/>
          </rPr>
          <t>Tram Le Thi Bich:</t>
        </r>
        <r>
          <rPr>
            <sz val="9"/>
            <color indexed="81"/>
            <rFont val="Tahoma"/>
            <family val="2"/>
          </rPr>
          <t xml:space="preserve">
Lack of timesheet of PM</t>
        </r>
      </text>
    </comment>
    <comment ref="V13" authorId="1">
      <text>
        <r>
          <rPr>
            <b/>
            <sz val="9"/>
            <color indexed="81"/>
            <rFont val="Tahoma"/>
            <family val="2"/>
          </rPr>
          <t>Tram Le Thi Bich:</t>
        </r>
        <r>
          <rPr>
            <sz val="9"/>
            <color indexed="81"/>
            <rFont val="Tahoma"/>
            <family val="2"/>
          </rPr>
          <t xml:space="preserve">
Lack of timesheet of PM</t>
        </r>
      </text>
    </comment>
  </commentList>
</comments>
</file>

<file path=xl/sharedStrings.xml><?xml version="1.0" encoding="utf-8"?>
<sst xmlns="http://schemas.openxmlformats.org/spreadsheetml/2006/main" count="622" uniqueCount="169">
  <si>
    <t>UK</t>
  </si>
  <si>
    <t>B</t>
  </si>
  <si>
    <t>Yes</t>
  </si>
  <si>
    <t>US</t>
  </si>
  <si>
    <t>A</t>
  </si>
  <si>
    <t>Fix status</t>
  </si>
  <si>
    <t>Approve on time</t>
  </si>
  <si>
    <t>Delivery</t>
  </si>
  <si>
    <t>Project</t>
  </si>
  <si>
    <t>No</t>
  </si>
  <si>
    <t>QA WEEKLY TIMESHEET VERIFICATION REPORT</t>
  </si>
  <si>
    <t>% of incorrect TS:</t>
  </si>
  <si>
    <t>Approve on time:</t>
  </si>
  <si>
    <t>GUIDELINE OF QA WEEKLY TIMESHEET VERIFICATION REPORT</t>
  </si>
  <si>
    <t>Other</t>
  </si>
  <si>
    <t>QA name</t>
  </si>
  <si>
    <t>Total member incorrect TS</t>
  </si>
  <si>
    <t>% of Incorrect TS</t>
  </si>
  <si>
    <t>HN</t>
  </si>
  <si>
    <t>W1</t>
  </si>
  <si>
    <t>IN-APAC</t>
  </si>
  <si>
    <t>Date of update:</t>
  </si>
  <si>
    <t>ACRONYMS</t>
  </si>
  <si>
    <t>Item</t>
  </si>
  <si>
    <t>Description</t>
  </si>
  <si>
    <t>TS</t>
  </si>
  <si>
    <t>Timesheet</t>
  </si>
  <si>
    <t>Internal APAC</t>
  </si>
  <si>
    <t>Nguyen Van A</t>
  </si>
  <si>
    <t>Nguyen Van X</t>
  </si>
  <si>
    <t>Nguyen Van B</t>
  </si>
  <si>
    <t>Nguyen Van Y</t>
  </si>
  <si>
    <t>Timesheet fully approved on each Monday</t>
  </si>
  <si>
    <t>Timesheet did not fully approve on each Monday</t>
  </si>
  <si>
    <t>1. Incorrect TS: lack of TS OR log wrong against guideline</t>
  </si>
  <si>
    <t>2. Total member logged incorrect not higher than total member</t>
  </si>
  <si>
    <t>% = (Total member lacking timesheet + Total member logged incorrect timesheet detail)/ total member</t>
  </si>
  <si>
    <t>Wrong activity &amp; Wrong worktype</t>
  </si>
  <si>
    <t>Not detailed TS notes</t>
  </si>
  <si>
    <t>Fix status:</t>
  </si>
  <si>
    <t>W1
28/09 - 04/10</t>
  </si>
  <si>
    <t>W1 -  W2
28/09 - 11/10</t>
  </si>
  <si>
    <t>W1 - W3
28/09 - 18/10</t>
  </si>
  <si>
    <t>W1 - W4
28/09 - 25/10</t>
  </si>
  <si>
    <t>W1 - W5
28/09 -01/11</t>
  </si>
  <si>
    <t>Total member correct TS</t>
  </si>
  <si>
    <t>% correct</t>
  </si>
  <si>
    <t>Total Member</t>
  </si>
  <si>
    <t>W1 - W5</t>
  </si>
  <si>
    <t>W1 - W2</t>
  </si>
  <si>
    <t>W1 - W3</t>
  </si>
  <si>
    <t>W1 - W4</t>
  </si>
  <si>
    <t>W1-W2</t>
  </si>
  <si>
    <t>W1-W3</t>
  </si>
  <si>
    <t>W1-W4</t>
  </si>
  <si>
    <t>W1-W5</t>
  </si>
  <si>
    <t>PM name</t>
  </si>
  <si>
    <t>Correctness Timesheet Rate Chart show the Percentage of Correct TS in Delivery view</t>
  </si>
  <si>
    <t>% Correct TS = (Total member - Total incorrect TS)/Total member x 100%</t>
  </si>
  <si>
    <t>HOW TO UPDATE "DATA" SHEET</t>
  </si>
  <si>
    <t>HOW TO USE "REPORT" SHEET</t>
  </si>
  <si>
    <r>
      <t xml:space="preserve">Security Classification: </t>
    </r>
    <r>
      <rPr>
        <b/>
        <sz val="10"/>
        <rFont val="Arial"/>
        <family val="2"/>
      </rPr>
      <t>Internal</t>
    </r>
  </si>
  <si>
    <t>RECORD OF CHANGE</t>
  </si>
  <si>
    <t>Document Location</t>
  </si>
  <si>
    <t>File Name</t>
  </si>
  <si>
    <t>Location</t>
  </si>
  <si>
    <t>Document Version History</t>
  </si>
  <si>
    <t>Version</t>
  </si>
  <si>
    <t>Date</t>
  </si>
  <si>
    <t>Author</t>
  </si>
  <si>
    <t>Details</t>
  </si>
  <si>
    <t>Create</t>
  </si>
  <si>
    <t>Ly Vo</t>
  </si>
  <si>
    <t>APPROVERS</t>
  </si>
  <si>
    <t>Distribution List</t>
  </si>
  <si>
    <t>Name</t>
  </si>
  <si>
    <t>Role</t>
  </si>
  <si>
    <t>Signature</t>
  </si>
  <si>
    <t xml:space="preserve">Date </t>
  </si>
  <si>
    <t>QAM</t>
  </si>
  <si>
    <t>HNVN_SD_006_24_WeeklyReport_TimesheetCampaign</t>
  </si>
  <si>
    <t>http://bugzilla.harveynash.vn/repos/CMMI_ML5/Development/WIP/Campaign/Timesheet/Weekly report</t>
  </si>
  <si>
    <t>Phuong Nguyen</t>
  </si>
  <si>
    <t>Incorrect reason</t>
  </si>
  <si>
    <t>Lacking OT</t>
  </si>
  <si>
    <t>Lacking TS</t>
  </si>
  <si>
    <t>Logged TS before actual working</t>
  </si>
  <si>
    <t>1. Lacking OT
3. Not detailed TS notes</t>
  </si>
  <si>
    <t>2. Wrong activity &amp; Wrong worktype
4. Lacking TS</t>
  </si>
  <si>
    <t>US_AP Responsive Web</t>
  </si>
  <si>
    <t>US_AP Automation</t>
  </si>
  <si>
    <t>US_IIN</t>
  </si>
  <si>
    <t>LG Watch Manager</t>
  </si>
  <si>
    <t>NHS Professionals Holiday Booking</t>
  </si>
  <si>
    <t>Tham Tran</t>
  </si>
  <si>
    <t>Tuan Nguyen</t>
  </si>
  <si>
    <t>Chanh Pham</t>
  </si>
  <si>
    <t>Anh Huynh</t>
  </si>
  <si>
    <t>Bon Nguyen</t>
  </si>
  <si>
    <t>Thuan Nguyen</t>
  </si>
  <si>
    <t>2. Wrong activity &amp; Wrong worktype</t>
  </si>
  <si>
    <t>Allocate</t>
  </si>
  <si>
    <t>Tram Le</t>
  </si>
  <si>
    <t>Lan Ngo</t>
  </si>
  <si>
    <t>Aris Testing Centre</t>
  </si>
  <si>
    <t>Minh Bui</t>
  </si>
  <si>
    <t>Inventive IT</t>
  </si>
  <si>
    <t>Jordan</t>
  </si>
  <si>
    <t>Khoan Doan</t>
  </si>
  <si>
    <t>Thomson</t>
  </si>
  <si>
    <t>Thang Dang</t>
  </si>
  <si>
    <t>Not log enough timesheet
Wrong activity &amp; Wrong worktype
Not detailed TS notes</t>
  </si>
  <si>
    <t>Not log enough timesheet
Wrong activity &amp; Wrong worktype</t>
  </si>
  <si>
    <t>HG700 Development - S5</t>
  </si>
  <si>
    <t>Hanh Nguyen</t>
  </si>
  <si>
    <t>Thanh Nguyen</t>
  </si>
  <si>
    <t>Vu Phan</t>
  </si>
  <si>
    <t>HG700 Development - S8</t>
  </si>
  <si>
    <t>US_CDS_Global</t>
  </si>
  <si>
    <t>Linh Duong</t>
  </si>
  <si>
    <t>US_ITC CUNA</t>
  </si>
  <si>
    <t>US_SMI Project</t>
  </si>
  <si>
    <t>Vinh Bao</t>
  </si>
  <si>
    <t>Technology Forge ODC</t>
  </si>
  <si>
    <t>TMS</t>
  </si>
  <si>
    <t>Thien Nguyen</t>
  </si>
  <si>
    <t>Lich Pham</t>
  </si>
  <si>
    <t>- Wrong activity &amp; Wrong worktype
- Merge separate tasks in to 1 records</t>
  </si>
  <si>
    <t>US_OMG_France</t>
  </si>
  <si>
    <t>- Merge separate tasks into 1 record.
- Timesheet note is not clear</t>
  </si>
  <si>
    <t>Civica – 2015 - Planned &amp; Servicing</t>
  </si>
  <si>
    <t>Tri Hua</t>
  </si>
  <si>
    <t>- Merge separate tasks into 1 record.
- Timesheet note (Fixing) &amp; work type(Create) are not consistent.</t>
  </si>
  <si>
    <t>KCL Admissions Portal Support</t>
  </si>
  <si>
    <t>Binh Truong</t>
  </si>
  <si>
    <t>Wrong Work Type</t>
  </si>
  <si>
    <t>Civica – 2015 – Core Team</t>
  </si>
  <si>
    <t>Wrong Work Type &amp; Activity</t>
  </si>
  <si>
    <t>FiscalReps</t>
  </si>
  <si>
    <t>Truc Nguyen</t>
  </si>
  <si>
    <t>OMG</t>
  </si>
  <si>
    <t>Thi Mai</t>
  </si>
  <si>
    <t>Wrong work type for 1 record</t>
  </si>
  <si>
    <t>Humax_S6</t>
  </si>
  <si>
    <t>Humax_S9</t>
  </si>
  <si>
    <t>Vu Phan - Lich Pham</t>
  </si>
  <si>
    <t>Not log timesheet and wrong activity</t>
  </si>
  <si>
    <t>Grove and Dean</t>
  </si>
  <si>
    <t>CMS Re-write</t>
  </si>
  <si>
    <t>Thong Lam</t>
  </si>
  <si>
    <t>Aussie</t>
  </si>
  <si>
    <t>Tu Diep</t>
  </si>
  <si>
    <t xml:space="preserve">
Wrong activity &amp; Wrong worktype</t>
  </si>
  <si>
    <t>- Wrong activity &amp;Wrong worktype
- Merge to 1 record</t>
  </si>
  <si>
    <t>- Wrong activity &amp;Wrong worktype</t>
  </si>
  <si>
    <t>N/A</t>
  </si>
  <si>
    <t>Example:</t>
  </si>
  <si>
    <t>Fill report for TS from W1 - W3</t>
  </si>
  <si>
    <r>
      <t xml:space="preserve">If TS from W1 - W2 have not been fixed as QA comment from last week, the status should be </t>
    </r>
    <r>
      <rPr>
        <b/>
        <sz val="10"/>
        <color theme="1"/>
        <rFont val="Arial"/>
        <family val="2"/>
      </rPr>
      <t>No</t>
    </r>
  </si>
  <si>
    <r>
      <t xml:space="preserve">If TS from W1 - W2 have been fixed as QA comment from last week, the status should be </t>
    </r>
    <r>
      <rPr>
        <b/>
        <sz val="10"/>
        <color theme="1"/>
        <rFont val="Arial"/>
        <family val="2"/>
      </rPr>
      <t>Yes</t>
    </r>
  </si>
  <si>
    <r>
      <t xml:space="preserve">If TS from W1 - W2 have no Incorrect TS, the status should be </t>
    </r>
    <r>
      <rPr>
        <b/>
        <sz val="10"/>
        <color theme="1"/>
        <rFont val="Arial"/>
        <family val="2"/>
      </rPr>
      <t>N/A</t>
    </r>
  </si>
  <si>
    <t>TS fixed QA comment or not</t>
  </si>
  <si>
    <t>2. Wrong activity &amp; Wrong worktype
6. Other</t>
  </si>
  <si>
    <t>- Wrong activities &amp; work type
- TS note is not clear</t>
  </si>
  <si>
    <t xml:space="preserve"> Merge separate tasks into 1 record
Wrong activity &amp; work type</t>
  </si>
  <si>
    <t>- Confirmed with c. Ly to skip review for last week since PM has approved all the timesheet, baselined them and sent to customer. So team can not fix the timesheet if any finding-&gt; Commit to review timesheet for this week before next Monday.</t>
  </si>
  <si>
    <t>- Wrong activity
- Wrong work type</t>
  </si>
  <si>
    <t xml:space="preserve">- Wrong activity
- Wrong work type
</t>
  </si>
  <si>
    <t>- Wrong activities
- Wrong work type
- Merge separate records in to 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</si>
</sst>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39">
    <font>
      <sz val="11"/>
      <color theme="1"/>
      <name val="Calibri"/>
      <family val="2"/>
      <scheme val="minor"/>
    </font>
    <font>
      <sz val="11"/>
      <color theme="1"/>
      <name val="Arial"/>
      <family val="2"/>
    </font>
    <font>
      <b/>
      <sz val="11"/>
      <color theme="1"/>
      <name val="Arial"/>
      <family val="2"/>
    </font>
    <font>
      <b/>
      <sz val="14"/>
      <color theme="1"/>
      <name val="Arial"/>
      <family val="2"/>
    </font>
    <font>
      <b/>
      <sz val="9"/>
      <color indexed="81"/>
      <name val="Tahoma"/>
      <family val="2"/>
    </font>
    <font>
      <sz val="9"/>
      <color indexed="81"/>
      <name val="Tahoma"/>
      <family val="2"/>
    </font>
    <font>
      <sz val="11"/>
      <color theme="1"/>
      <name val="Calibri"/>
      <family val="2"/>
      <scheme val="minor"/>
    </font>
    <font>
      <sz val="10"/>
      <name val="Arial"/>
      <family val="2"/>
    </font>
    <font>
      <b/>
      <sz val="10"/>
      <name val="Arial"/>
      <family val="2"/>
    </font>
    <font>
      <b/>
      <sz val="14"/>
      <color rgb="FFFF0000"/>
      <name val="Arial"/>
      <family val="2"/>
    </font>
    <font>
      <b/>
      <sz val="11"/>
      <color rgb="FFFFFFFF"/>
      <name val="Arial"/>
      <family val="2"/>
    </font>
    <font>
      <u/>
      <sz val="10"/>
      <color theme="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sz val="9"/>
      <name val="Arial"/>
      <family val="2"/>
    </font>
    <font>
      <b/>
      <sz val="11"/>
      <color indexed="9"/>
      <name val="Calibri"/>
      <family val="2"/>
    </font>
    <font>
      <b/>
      <sz val="16"/>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1"/>
      <name val="ＭＳ Ｐゴシック"/>
      <family val="2"/>
      <charset val="128"/>
    </font>
    <font>
      <b/>
      <sz val="11"/>
      <color indexed="63"/>
      <name val="Calibri"/>
      <family val="2"/>
    </font>
    <font>
      <b/>
      <u/>
      <sz val="16"/>
      <name val="Arial"/>
      <family val="2"/>
    </font>
    <font>
      <b/>
      <sz val="10"/>
      <color indexed="16"/>
      <name val="Arial"/>
      <family val="2"/>
    </font>
    <font>
      <b/>
      <sz val="18"/>
      <color indexed="56"/>
      <name val="Cambria"/>
      <family val="2"/>
    </font>
    <font>
      <b/>
      <sz val="11"/>
      <color indexed="8"/>
      <name val="Calibri"/>
      <family val="2"/>
    </font>
    <font>
      <sz val="11"/>
      <color indexed="10"/>
      <name val="Calibri"/>
      <family val="2"/>
    </font>
    <font>
      <sz val="11"/>
      <name val="明朝"/>
      <family val="3"/>
      <charset val="128"/>
    </font>
    <font>
      <b/>
      <sz val="10"/>
      <color theme="1"/>
      <name val="Arial"/>
      <family val="2"/>
    </font>
    <font>
      <sz val="10"/>
      <color theme="1"/>
      <name val="Arial"/>
      <family val="2"/>
    </font>
    <font>
      <b/>
      <sz val="10"/>
      <color theme="0"/>
      <name val="Arial"/>
      <family val="2"/>
    </font>
    <font>
      <sz val="10"/>
      <color theme="1"/>
      <name val="Calibri"/>
      <family val="2"/>
      <scheme val="minor"/>
    </font>
  </fonts>
  <fills count="3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16"/>
        <bgColor indexed="64"/>
      </patternFill>
    </fill>
    <fill>
      <patternFill patternType="solid">
        <fgColor indexed="22"/>
      </patternFill>
    </fill>
    <fill>
      <patternFill patternType="solid">
        <fgColor indexed="55"/>
      </patternFill>
    </fill>
    <fill>
      <patternFill patternType="solid">
        <fgColor indexed="41"/>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4">
    <xf numFmtId="0" fontId="0" fillId="0" borderId="0"/>
    <xf numFmtId="9" fontId="6" fillId="0" borderId="0" applyFont="0" applyFill="0" applyBorder="0" applyAlignment="0" applyProtection="0"/>
    <xf numFmtId="164" fontId="7" fillId="0" borderId="0"/>
    <xf numFmtId="164" fontId="11" fillId="0" borderId="0" applyNumberFormat="0" applyFill="0" applyBorder="0" applyAlignment="0" applyProtection="0"/>
    <xf numFmtId="164" fontId="7" fillId="5" borderId="1">
      <alignment vertical="center" wrapText="1"/>
    </xf>
    <xf numFmtId="164" fontId="7" fillId="0" borderId="0"/>
    <xf numFmtId="164" fontId="12" fillId="6" borderId="0" applyNumberFormat="0" applyBorder="0" applyAlignment="0" applyProtection="0"/>
    <xf numFmtId="164" fontId="12" fillId="7" borderId="0" applyNumberFormat="0" applyBorder="0" applyAlignment="0" applyProtection="0"/>
    <xf numFmtId="164" fontId="12" fillId="8" borderId="0" applyNumberFormat="0" applyBorder="0" applyAlignment="0" applyProtection="0"/>
    <xf numFmtId="164" fontId="12" fillId="9" borderId="0" applyNumberFormat="0" applyBorder="0" applyAlignment="0" applyProtection="0"/>
    <xf numFmtId="164" fontId="12" fillId="10" borderId="0" applyNumberFormat="0" applyBorder="0" applyAlignment="0" applyProtection="0"/>
    <xf numFmtId="164" fontId="12" fillId="11" borderId="0" applyNumberFormat="0" applyBorder="0" applyAlignment="0" applyProtection="0"/>
    <xf numFmtId="164" fontId="12" fillId="12" borderId="0" applyNumberFormat="0" applyBorder="0" applyAlignment="0" applyProtection="0"/>
    <xf numFmtId="164" fontId="12" fillId="13" borderId="0" applyNumberFormat="0" applyBorder="0" applyAlignment="0" applyProtection="0"/>
    <xf numFmtId="164" fontId="12" fillId="14" borderId="0" applyNumberFormat="0" applyBorder="0" applyAlignment="0" applyProtection="0"/>
    <xf numFmtId="164" fontId="12" fillId="9" borderId="0" applyNumberFormat="0" applyBorder="0" applyAlignment="0" applyProtection="0"/>
    <xf numFmtId="164" fontId="12" fillId="12" borderId="0" applyNumberFormat="0" applyBorder="0" applyAlignment="0" applyProtection="0"/>
    <xf numFmtId="164" fontId="12" fillId="15" borderId="0" applyNumberFormat="0" applyBorder="0" applyAlignment="0" applyProtection="0"/>
    <xf numFmtId="164" fontId="13" fillId="16" borderId="0" applyNumberFormat="0" applyBorder="0" applyAlignment="0" applyProtection="0"/>
    <xf numFmtId="164" fontId="13" fillId="13" borderId="0" applyNumberFormat="0" applyBorder="0" applyAlignment="0" applyProtection="0"/>
    <xf numFmtId="164" fontId="13" fillId="14" borderId="0" applyNumberFormat="0" applyBorder="0" applyAlignment="0" applyProtection="0"/>
    <xf numFmtId="164" fontId="13" fillId="17" borderId="0" applyNumberFormat="0" applyBorder="0" applyAlignment="0" applyProtection="0"/>
    <xf numFmtId="164" fontId="13" fillId="18" borderId="0" applyNumberFormat="0" applyBorder="0" applyAlignment="0" applyProtection="0"/>
    <xf numFmtId="164" fontId="13" fillId="19" borderId="0" applyNumberFormat="0" applyBorder="0" applyAlignment="0" applyProtection="0"/>
    <xf numFmtId="164" fontId="13" fillId="20" borderId="0" applyNumberFormat="0" applyBorder="0" applyAlignment="0" applyProtection="0"/>
    <xf numFmtId="164" fontId="13" fillId="21" borderId="0" applyNumberFormat="0" applyBorder="0" applyAlignment="0" applyProtection="0"/>
    <xf numFmtId="164" fontId="13" fillId="22" borderId="0" applyNumberFormat="0" applyBorder="0" applyAlignment="0" applyProtection="0"/>
    <xf numFmtId="164" fontId="13" fillId="17" borderId="0" applyNumberFormat="0" applyBorder="0" applyAlignment="0" applyProtection="0"/>
    <xf numFmtId="164" fontId="13" fillId="18" borderId="0" applyNumberFormat="0" applyBorder="0" applyAlignment="0" applyProtection="0"/>
    <xf numFmtId="164" fontId="13" fillId="23" borderId="0" applyNumberFormat="0" applyBorder="0" applyAlignment="0" applyProtection="0"/>
    <xf numFmtId="164" fontId="7" fillId="24" borderId="0"/>
    <xf numFmtId="164" fontId="7" fillId="24" borderId="0"/>
    <xf numFmtId="164" fontId="14" fillId="7" borderId="0" applyNumberFormat="0" applyBorder="0" applyAlignment="0" applyProtection="0"/>
    <xf numFmtId="164" fontId="7" fillId="0" borderId="0">
      <alignment horizontal="left" vertical="top" wrapText="1" indent="2"/>
    </xf>
    <xf numFmtId="164" fontId="15" fillId="25" borderId="9" applyNumberFormat="0" applyAlignment="0" applyProtection="0"/>
    <xf numFmtId="164" fontId="16" fillId="0" borderId="10" applyFont="0"/>
    <xf numFmtId="164" fontId="17" fillId="26" borderId="11" applyNumberFormat="0" applyAlignment="0" applyProtection="0"/>
    <xf numFmtId="2" fontId="18" fillId="0" borderId="0">
      <alignment horizontal="center" vertical="center" wrapText="1"/>
    </xf>
    <xf numFmtId="164" fontId="19" fillId="0" borderId="0" applyNumberFormat="0" applyFill="0" applyBorder="0" applyAlignment="0" applyProtection="0"/>
    <xf numFmtId="164" fontId="20" fillId="8" borderId="0" applyNumberFormat="0" applyBorder="0" applyAlignment="0" applyProtection="0"/>
    <xf numFmtId="164" fontId="16" fillId="27" borderId="10">
      <alignment horizontal="left" vertical="center"/>
    </xf>
    <xf numFmtId="164" fontId="16" fillId="28" borderId="10" applyAlignment="0">
      <alignment horizontal="center" vertical="center"/>
    </xf>
    <xf numFmtId="164" fontId="8" fillId="0" borderId="0">
      <alignment horizontal="left"/>
    </xf>
    <xf numFmtId="164" fontId="21" fillId="0" borderId="12" applyNumberFormat="0" applyFill="0" applyAlignment="0" applyProtection="0"/>
    <xf numFmtId="164" fontId="22" fillId="0" borderId="13" applyNumberFormat="0" applyFill="0" applyAlignment="0" applyProtection="0"/>
    <xf numFmtId="164" fontId="23" fillId="0" borderId="14" applyNumberFormat="0" applyFill="0" applyAlignment="0" applyProtection="0"/>
    <xf numFmtId="164" fontId="23" fillId="0" borderId="0" applyNumberFormat="0" applyFill="0" applyBorder="0" applyAlignment="0" applyProtection="0"/>
    <xf numFmtId="164" fontId="24" fillId="11" borderId="9" applyNumberFormat="0" applyAlignment="0" applyProtection="0"/>
    <xf numFmtId="164" fontId="25" fillId="0" borderId="15" applyNumberFormat="0" applyFill="0" applyAlignment="0" applyProtection="0"/>
    <xf numFmtId="164" fontId="26" fillId="29" borderId="0" applyNumberFormat="0" applyBorder="0" applyAlignment="0" applyProtection="0"/>
    <xf numFmtId="164" fontId="27" fillId="0" borderId="0"/>
    <xf numFmtId="164" fontId="7" fillId="0" borderId="0"/>
    <xf numFmtId="164" fontId="7" fillId="30" borderId="10" applyNumberFormat="0" applyFont="0" applyAlignment="0" applyProtection="0"/>
    <xf numFmtId="164" fontId="28" fillId="25" borderId="16" applyNumberFormat="0" applyAlignment="0" applyProtection="0"/>
    <xf numFmtId="164" fontId="29" fillId="5" borderId="0">
      <alignment horizontal="center" vertical="center" wrapText="1"/>
    </xf>
    <xf numFmtId="164" fontId="29" fillId="5" borderId="0">
      <alignment horizontal="center" vertical="center" wrapText="1"/>
    </xf>
    <xf numFmtId="164" fontId="8" fillId="0" borderId="0">
      <alignment vertical="center"/>
    </xf>
    <xf numFmtId="164" fontId="8" fillId="0" borderId="0">
      <alignment vertical="center"/>
    </xf>
    <xf numFmtId="164" fontId="30" fillId="31" borderId="1">
      <alignment horizontal="center" vertical="center" wrapText="1"/>
    </xf>
    <xf numFmtId="164" fontId="30" fillId="31" borderId="1">
      <alignment horizontal="center" vertical="center" wrapText="1"/>
    </xf>
    <xf numFmtId="164" fontId="31" fillId="0" borderId="0" applyNumberFormat="0" applyFill="0" applyBorder="0" applyAlignment="0" applyProtection="0"/>
    <xf numFmtId="164" fontId="32" fillId="0" borderId="17" applyNumberFormat="0" applyFill="0" applyAlignment="0" applyProtection="0"/>
    <xf numFmtId="164" fontId="33" fillId="0" borderId="0" applyNumberFormat="0" applyFill="0" applyBorder="0" applyAlignment="0" applyProtection="0"/>
    <xf numFmtId="164" fontId="34" fillId="0" borderId="0"/>
  </cellStyleXfs>
  <cellXfs count="79">
    <xf numFmtId="0" fontId="0" fillId="0" borderId="0" xfId="0"/>
    <xf numFmtId="0" fontId="1" fillId="0" borderId="0" xfId="0" applyFont="1"/>
    <xf numFmtId="0" fontId="2" fillId="0" borderId="0" xfId="0" applyFont="1" applyAlignment="1">
      <alignment horizontal="center" vertical="center" wrapText="1"/>
    </xf>
    <xf numFmtId="164" fontId="7" fillId="0" borderId="0" xfId="2" applyFont="1" applyBorder="1" applyAlignment="1">
      <alignment horizontal="left"/>
    </xf>
    <xf numFmtId="164" fontId="7" fillId="0" borderId="0" xfId="2" applyFont="1" applyBorder="1"/>
    <xf numFmtId="164" fontId="7" fillId="0" borderId="0" xfId="2" applyNumberFormat="1" applyFont="1" applyBorder="1"/>
    <xf numFmtId="164" fontId="7" fillId="0" borderId="0" xfId="2" applyNumberFormat="1" applyFont="1" applyBorder="1" applyAlignment="1">
      <alignment wrapText="1"/>
    </xf>
    <xf numFmtId="164" fontId="7" fillId="4" borderId="0" xfId="2" applyFill="1"/>
    <xf numFmtId="164" fontId="9" fillId="0" borderId="0" xfId="2" applyFont="1"/>
    <xf numFmtId="164" fontId="8" fillId="0" borderId="1" xfId="2" applyFont="1" applyBorder="1" applyAlignment="1">
      <alignment horizontal="center" vertical="center" wrapText="1"/>
    </xf>
    <xf numFmtId="164" fontId="7" fillId="0" borderId="1" xfId="2" applyFont="1" applyBorder="1" applyAlignment="1">
      <alignment horizontal="center" vertical="center" wrapText="1"/>
    </xf>
    <xf numFmtId="164" fontId="7" fillId="5" borderId="1" xfId="4" applyNumberFormat="1" applyBorder="1" applyAlignment="1">
      <alignment horizontal="left" vertical="center" wrapText="1"/>
    </xf>
    <xf numFmtId="164" fontId="7" fillId="5" borderId="1" xfId="4">
      <alignment vertical="center" wrapText="1"/>
    </xf>
    <xf numFmtId="164" fontId="7" fillId="5" borderId="1" xfId="4" applyBorder="1" applyAlignment="1">
      <alignment horizontal="left" vertical="center" wrapText="1"/>
    </xf>
    <xf numFmtId="164" fontId="8" fillId="4" borderId="0" xfId="2" applyFont="1" applyFill="1" applyAlignment="1">
      <alignment vertical="center"/>
    </xf>
    <xf numFmtId="164" fontId="7" fillId="0" borderId="1" xfId="2" applyFont="1" applyBorder="1" applyAlignment="1">
      <alignment horizontal="justify" vertical="center" wrapText="1"/>
    </xf>
    <xf numFmtId="165" fontId="7" fillId="5" borderId="1" xfId="4" quotePrefix="1" applyNumberFormat="1" applyBorder="1" applyAlignment="1">
      <alignment horizontal="center" vertical="center" wrapText="1"/>
    </xf>
    <xf numFmtId="0" fontId="36" fillId="0" borderId="0" xfId="0" applyFont="1"/>
    <xf numFmtId="0" fontId="35" fillId="0" borderId="0" xfId="0" applyFont="1"/>
    <xf numFmtId="14" fontId="36" fillId="0" borderId="0" xfId="0" applyNumberFormat="1" applyFont="1"/>
    <xf numFmtId="0" fontId="37" fillId="2" borderId="1" xfId="0" applyFont="1" applyFill="1" applyBorder="1" applyAlignment="1">
      <alignment horizontal="center" wrapText="1"/>
    </xf>
    <xf numFmtId="0" fontId="36" fillId="0" borderId="0" xfId="0" applyFont="1" applyAlignment="1">
      <alignment wrapText="1"/>
    </xf>
    <xf numFmtId="0" fontId="37" fillId="2" borderId="2" xfId="0" applyFont="1" applyFill="1" applyBorder="1" applyAlignment="1">
      <alignment horizontal="center" wrapText="1"/>
    </xf>
    <xf numFmtId="9" fontId="37" fillId="2" borderId="1" xfId="1" applyFont="1" applyFill="1" applyBorder="1" applyAlignment="1">
      <alignment horizontal="center" wrapText="1"/>
    </xf>
    <xf numFmtId="9" fontId="37" fillId="2" borderId="3" xfId="1" applyFont="1" applyFill="1" applyBorder="1" applyAlignment="1">
      <alignment horizontal="center" wrapText="1"/>
    </xf>
    <xf numFmtId="0" fontId="36" fillId="0" borderId="1" xfId="0" applyFont="1" applyBorder="1" applyAlignment="1">
      <alignment wrapText="1"/>
    </xf>
    <xf numFmtId="9" fontId="36" fillId="0" borderId="3" xfId="1" applyFont="1" applyBorder="1" applyAlignment="1">
      <alignment wrapText="1"/>
    </xf>
    <xf numFmtId="0" fontId="36" fillId="0" borderId="0" xfId="0" applyFont="1" applyAlignment="1"/>
    <xf numFmtId="0" fontId="35" fillId="0" borderId="0" xfId="0" applyFont="1" applyAlignment="1">
      <alignment wrapText="1"/>
    </xf>
    <xf numFmtId="9" fontId="35" fillId="0" borderId="0" xfId="1" applyFont="1" applyAlignment="1">
      <alignment wrapText="1"/>
    </xf>
    <xf numFmtId="9" fontId="36" fillId="0" borderId="0" xfId="1" applyFont="1" applyAlignment="1">
      <alignment wrapText="1"/>
    </xf>
    <xf numFmtId="0" fontId="35" fillId="0" borderId="0" xfId="0" applyFont="1" applyAlignment="1">
      <alignment horizontal="center" wrapText="1"/>
    </xf>
    <xf numFmtId="0" fontId="38" fillId="0" borderId="0" xfId="0" applyFont="1"/>
    <xf numFmtId="9" fontId="36" fillId="0" borderId="1" xfId="1" applyFont="1" applyBorder="1"/>
    <xf numFmtId="9" fontId="36" fillId="32" borderId="1" xfId="1" applyFont="1" applyFill="1" applyBorder="1" applyAlignment="1">
      <alignment wrapText="1"/>
    </xf>
    <xf numFmtId="164" fontId="7" fillId="0" borderId="1" xfId="2" applyNumberFormat="1" applyFont="1" applyBorder="1" applyAlignment="1">
      <alignment horizontal="center" vertical="center" wrapText="1"/>
    </xf>
    <xf numFmtId="0" fontId="36" fillId="0" borderId="1" xfId="0" applyFont="1" applyBorder="1" applyAlignment="1">
      <alignment horizontal="left" vertical="top" wrapText="1"/>
    </xf>
    <xf numFmtId="0" fontId="36" fillId="0" borderId="2" xfId="0" applyFont="1" applyBorder="1" applyAlignment="1">
      <alignment horizontal="left" vertical="top" wrapText="1"/>
    </xf>
    <xf numFmtId="9" fontId="36" fillId="32" borderId="1" xfId="1" applyFont="1" applyFill="1" applyBorder="1" applyAlignment="1">
      <alignment horizontal="left" vertical="top" wrapText="1"/>
    </xf>
    <xf numFmtId="9" fontId="36" fillId="0" borderId="3" xfId="1" applyFont="1" applyBorder="1" applyAlignment="1">
      <alignment horizontal="left" vertical="top" wrapText="1"/>
    </xf>
    <xf numFmtId="0" fontId="36" fillId="0" borderId="0" xfId="0" applyFont="1" applyAlignment="1">
      <alignment horizontal="left" vertical="top" wrapText="1"/>
    </xf>
    <xf numFmtId="0" fontId="38" fillId="0" borderId="1" xfId="0" applyFont="1" applyBorder="1" applyAlignment="1">
      <alignment horizontal="left" vertical="top" wrapText="1"/>
    </xf>
    <xf numFmtId="0" fontId="36" fillId="0" borderId="1" xfId="0" quotePrefix="1" applyFont="1" applyBorder="1" applyAlignment="1">
      <alignment horizontal="left" vertical="top" wrapText="1"/>
    </xf>
    <xf numFmtId="0" fontId="35" fillId="0" borderId="0" xfId="0" applyNumberFormat="1" applyFont="1" applyAlignment="1">
      <alignment wrapText="1"/>
    </xf>
    <xf numFmtId="0" fontId="36" fillId="0" borderId="0" xfId="0" applyNumberFormat="1" applyFont="1" applyAlignment="1">
      <alignment wrapText="1"/>
    </xf>
    <xf numFmtId="0" fontId="37" fillId="2" borderId="7" xfId="0" applyNumberFormat="1" applyFont="1" applyFill="1" applyBorder="1" applyAlignment="1">
      <alignment horizontal="center" wrapText="1"/>
    </xf>
    <xf numFmtId="0" fontId="36" fillId="0" borderId="7" xfId="0" applyNumberFormat="1" applyFont="1" applyBorder="1" applyAlignment="1">
      <alignment horizontal="left" vertical="top" wrapText="1"/>
    </xf>
    <xf numFmtId="0" fontId="37" fillId="2" borderId="1" xfId="0" applyNumberFormat="1" applyFont="1" applyFill="1" applyBorder="1" applyAlignment="1">
      <alignment horizontal="center" wrapText="1"/>
    </xf>
    <xf numFmtId="0" fontId="36" fillId="0" borderId="1" xfId="0" applyNumberFormat="1" applyFont="1" applyBorder="1" applyAlignment="1">
      <alignment horizontal="left" vertical="top" wrapText="1"/>
    </xf>
    <xf numFmtId="0" fontId="36" fillId="0" borderId="0" xfId="0" applyNumberFormat="1" applyFont="1"/>
    <xf numFmtId="0" fontId="37" fillId="2" borderId="1" xfId="0" applyNumberFormat="1" applyFont="1" applyFill="1" applyBorder="1" applyAlignment="1">
      <alignment horizontal="center" vertical="center"/>
    </xf>
    <xf numFmtId="0" fontId="37" fillId="2" borderId="1" xfId="0" applyNumberFormat="1" applyFont="1" applyFill="1" applyBorder="1" applyAlignment="1">
      <alignment horizontal="center" vertical="center" wrapText="1"/>
    </xf>
    <xf numFmtId="0" fontId="36" fillId="3" borderId="1" xfId="0" applyNumberFormat="1" applyFont="1" applyFill="1" applyBorder="1"/>
    <xf numFmtId="0" fontId="36" fillId="0" borderId="1" xfId="0" applyNumberFormat="1" applyFont="1" applyBorder="1"/>
    <xf numFmtId="9" fontId="37" fillId="2" borderId="1" xfId="1" applyFont="1" applyFill="1" applyBorder="1" applyAlignment="1">
      <alignment horizontal="center" vertical="center" wrapText="1"/>
    </xf>
    <xf numFmtId="9" fontId="1" fillId="0" borderId="0" xfId="1" applyFont="1"/>
    <xf numFmtId="0" fontId="3" fillId="0" borderId="0" xfId="0" applyNumberFormat="1" applyFont="1" applyAlignment="1"/>
    <xf numFmtId="0" fontId="35" fillId="0" borderId="0" xfId="0" applyNumberFormat="1" applyFont="1"/>
    <xf numFmtId="0" fontId="37" fillId="2" borderId="2" xfId="0" applyNumberFormat="1" applyFont="1" applyFill="1" applyBorder="1" applyAlignment="1">
      <alignment horizontal="center" wrapText="1"/>
    </xf>
    <xf numFmtId="0" fontId="36" fillId="0" borderId="1" xfId="0" applyNumberFormat="1" applyFont="1" applyBorder="1" applyAlignment="1">
      <alignment wrapText="1"/>
    </xf>
    <xf numFmtId="0" fontId="36" fillId="0" borderId="2" xfId="0" applyNumberFormat="1" applyFont="1" applyBorder="1" applyAlignment="1">
      <alignment wrapText="1"/>
    </xf>
    <xf numFmtId="0" fontId="36" fillId="0" borderId="7" xfId="0" applyNumberFormat="1" applyFont="1" applyBorder="1" applyAlignment="1">
      <alignment wrapText="1"/>
    </xf>
    <xf numFmtId="0" fontId="36" fillId="0" borderId="0" xfId="0" applyNumberFormat="1" applyFont="1" applyAlignment="1"/>
    <xf numFmtId="0" fontId="36" fillId="0" borderId="0" xfId="0" quotePrefix="1" applyNumberFormat="1" applyFont="1" applyAlignment="1"/>
    <xf numFmtId="0" fontId="35" fillId="0" borderId="0" xfId="0" applyNumberFormat="1" applyFont="1" applyAlignment="1"/>
    <xf numFmtId="0" fontId="36" fillId="33" borderId="1" xfId="0" quotePrefix="1" applyFont="1" applyFill="1" applyBorder="1" applyAlignment="1">
      <alignment horizontal="left" vertical="top" wrapText="1"/>
    </xf>
    <xf numFmtId="164" fontId="10" fillId="2" borderId="1" xfId="2" applyFont="1" applyFill="1" applyBorder="1" applyAlignment="1">
      <alignment horizontal="left" vertical="center" wrapText="1"/>
    </xf>
    <xf numFmtId="164" fontId="8" fillId="0" borderId="1" xfId="2" applyFont="1" applyBorder="1" applyAlignment="1">
      <alignment horizontal="center" vertical="center" wrapText="1"/>
    </xf>
    <xf numFmtId="164" fontId="7" fillId="0" borderId="1" xfId="2" applyFont="1" applyBorder="1" applyAlignment="1">
      <alignment horizontal="left" vertical="center" wrapText="1"/>
    </xf>
    <xf numFmtId="164" fontId="11" fillId="0" borderId="1" xfId="3" applyBorder="1" applyAlignment="1">
      <alignment horizontal="left" vertical="center" wrapText="1"/>
    </xf>
    <xf numFmtId="164" fontId="10" fillId="2" borderId="1" xfId="2" applyFont="1" applyFill="1" applyBorder="1" applyAlignment="1">
      <alignment horizontal="justify" vertical="center" wrapText="1"/>
    </xf>
    <xf numFmtId="164" fontId="7" fillId="0" borderId="2" xfId="5" applyFont="1" applyBorder="1" applyAlignment="1">
      <alignment horizontal="left" vertical="center" wrapText="1"/>
    </xf>
    <xf numFmtId="164" fontId="7" fillId="0" borderId="8" xfId="5" applyFont="1" applyBorder="1" applyAlignment="1">
      <alignment horizontal="left" vertical="center" wrapText="1"/>
    </xf>
    <xf numFmtId="164" fontId="7" fillId="0" borderId="1" xfId="5" applyFont="1" applyBorder="1" applyAlignment="1">
      <alignment horizontal="left" vertical="center" wrapText="1"/>
    </xf>
    <xf numFmtId="0" fontId="3" fillId="0" borderId="0" xfId="0" applyFont="1" applyAlignment="1">
      <alignment horizontal="center"/>
    </xf>
    <xf numFmtId="0" fontId="37" fillId="2" borderId="4" xfId="0" applyFont="1" applyFill="1" applyBorder="1" applyAlignment="1">
      <alignment horizontal="center" wrapText="1"/>
    </xf>
    <xf numFmtId="0" fontId="37" fillId="2" borderId="5" xfId="0" applyFont="1" applyFill="1" applyBorder="1" applyAlignment="1">
      <alignment horizontal="center" wrapText="1"/>
    </xf>
    <xf numFmtId="0" fontId="37" fillId="2" borderId="6" xfId="0" applyFont="1" applyFill="1" applyBorder="1" applyAlignment="1">
      <alignment horizontal="center" wrapText="1"/>
    </xf>
    <xf numFmtId="0" fontId="37" fillId="2" borderId="1" xfId="0" applyNumberFormat="1" applyFont="1" applyFill="1" applyBorder="1" applyAlignment="1">
      <alignment horizontal="center"/>
    </xf>
  </cellXfs>
  <cellStyles count="64">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4 2" xfId="15"/>
    <cellStyle name="40% - Accent5 2" xfId="16"/>
    <cellStyle name="40% - Accent6 2" xfId="17"/>
    <cellStyle name="60% - Accent1 2" xfId="18"/>
    <cellStyle name="60% - Accent2 2" xfId="19"/>
    <cellStyle name="60% - Accent3 2" xfId="20"/>
    <cellStyle name="60% - Accent4 2" xfId="21"/>
    <cellStyle name="60% - Accent5 2" xfId="22"/>
    <cellStyle name="60% - Accent6 2" xfId="23"/>
    <cellStyle name="Accent1 2" xfId="24"/>
    <cellStyle name="Accent2 2" xfId="25"/>
    <cellStyle name="Accent3 2" xfId="26"/>
    <cellStyle name="Accent4 2" xfId="27"/>
    <cellStyle name="Accent5 2" xfId="28"/>
    <cellStyle name="Accent6 2" xfId="29"/>
    <cellStyle name="background" xfId="30"/>
    <cellStyle name="background 2" xfId="31"/>
    <cellStyle name="Bad 2" xfId="32"/>
    <cellStyle name="body_tyext" xfId="33"/>
    <cellStyle name="Calculation 2" xfId="34"/>
    <cellStyle name="cell" xfId="35"/>
    <cellStyle name="Check Cell 2" xfId="36"/>
    <cellStyle name="document title" xfId="37"/>
    <cellStyle name="Explanatory Text 2" xfId="38"/>
    <cellStyle name="Good 2" xfId="39"/>
    <cellStyle name="group" xfId="40"/>
    <cellStyle name="Header" xfId="41"/>
    <cellStyle name="Heading" xfId="42"/>
    <cellStyle name="Heading 1 2" xfId="43"/>
    <cellStyle name="Heading 2 2" xfId="44"/>
    <cellStyle name="Heading 3 2" xfId="45"/>
    <cellStyle name="Heading 4 2" xfId="46"/>
    <cellStyle name="Hyperlink" xfId="3" builtinId="8"/>
    <cellStyle name="Input 2" xfId="47"/>
    <cellStyle name="Linked Cell 2" xfId="48"/>
    <cellStyle name="Neutral 2" xfId="49"/>
    <cellStyle name="Normal" xfId="0" builtinId="0" customBuiltin="1"/>
    <cellStyle name="Normal 2" xfId="2"/>
    <cellStyle name="Normal 2 2" xfId="5"/>
    <cellStyle name="Normal 3" xfId="50"/>
    <cellStyle name="Normal 6" xfId="51"/>
    <cellStyle name="Note 2" xfId="52"/>
    <cellStyle name="Output 2" xfId="53"/>
    <cellStyle name="page title" xfId="54"/>
    <cellStyle name="page title 2" xfId="55"/>
    <cellStyle name="Paragrap title" xfId="56"/>
    <cellStyle name="Paragrap title 2" xfId="57"/>
    <cellStyle name="Percent" xfId="1" builtinId="5"/>
    <cellStyle name="Table header" xfId="58"/>
    <cellStyle name="Table header 2" xfId="59"/>
    <cellStyle name="table_cell" xfId="4"/>
    <cellStyle name="Title 2" xfId="60"/>
    <cellStyle name="Total 2" xfId="61"/>
    <cellStyle name="Warning Text 2" xfId="62"/>
    <cellStyle name="標準_040802 債権ＤＢ"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Correctness Timesheet</a:t>
            </a:r>
            <a:r>
              <a:rPr lang="en-US" baseline="0"/>
              <a:t> Rate</a:t>
            </a:r>
            <a:endParaRPr lang="en-US"/>
          </a:p>
        </c:rich>
      </c:tx>
      <c:overlay val="0"/>
    </c:title>
    <c:autoTitleDeleted val="0"/>
    <c:plotArea>
      <c:layout>
        <c:manualLayout>
          <c:layoutTarget val="inner"/>
          <c:xMode val="edge"/>
          <c:yMode val="edge"/>
          <c:x val="7.642567406346934E-2"/>
          <c:y val="0.14963068149112879"/>
          <c:w val="0.74012369310189818"/>
          <c:h val="0.73255218480971152"/>
        </c:manualLayout>
      </c:layout>
      <c:lineChart>
        <c:grouping val="standard"/>
        <c:varyColors val="0"/>
        <c:ser>
          <c:idx val="0"/>
          <c:order val="0"/>
          <c:tx>
            <c:strRef>
              <c:f>Report_Oct2015!$A$4</c:f>
              <c:strCache>
                <c:ptCount val="1"/>
                <c:pt idx="0">
                  <c:v>UK</c:v>
                </c:pt>
              </c:strCache>
            </c:strRef>
          </c:tx>
          <c:cat>
            <c:strRef>
              <c:f>Sheet1!$A$1:$A$5</c:f>
              <c:strCache>
                <c:ptCount val="5"/>
                <c:pt idx="0">
                  <c:v>W1</c:v>
                </c:pt>
                <c:pt idx="1">
                  <c:v>W1-W2</c:v>
                </c:pt>
                <c:pt idx="2">
                  <c:v>W1-W3</c:v>
                </c:pt>
                <c:pt idx="3">
                  <c:v>W1-W4</c:v>
                </c:pt>
                <c:pt idx="4">
                  <c:v>W1-W5</c:v>
                </c:pt>
              </c:strCache>
            </c:strRef>
          </c:cat>
          <c:val>
            <c:numRef>
              <c:f>(Report_Oct2015!$E$4,Report_Oct2015!$I$4,Report_Oct2015!$M$4,Report_Oct2015!$Q$4,Report_Oct2015!$U$4)</c:f>
              <c:numCache>
                <c:formatCode>0%</c:formatCode>
                <c:ptCount val="5"/>
                <c:pt idx="0">
                  <c:v>0.68518518518518523</c:v>
                </c:pt>
                <c:pt idx="1">
                  <c:v>0.68181818181818177</c:v>
                </c:pt>
                <c:pt idx="2">
                  <c:v>0.71818181818181814</c:v>
                </c:pt>
                <c:pt idx="3">
                  <c:v>0.80909090909090908</c:v>
                </c:pt>
                <c:pt idx="4">
                  <c:v>0.82795698924731187</c:v>
                </c:pt>
              </c:numCache>
            </c:numRef>
          </c:val>
          <c:smooth val="0"/>
        </c:ser>
        <c:ser>
          <c:idx val="1"/>
          <c:order val="1"/>
          <c:tx>
            <c:strRef>
              <c:f>Report_Oct2015!$A$5</c:f>
              <c:strCache>
                <c:ptCount val="1"/>
                <c:pt idx="0">
                  <c:v>US</c:v>
                </c:pt>
              </c:strCache>
            </c:strRef>
          </c:tx>
          <c:cat>
            <c:strRef>
              <c:f>Sheet1!$A$1:$A$5</c:f>
              <c:strCache>
                <c:ptCount val="5"/>
                <c:pt idx="0">
                  <c:v>W1</c:v>
                </c:pt>
                <c:pt idx="1">
                  <c:v>W1-W2</c:v>
                </c:pt>
                <c:pt idx="2">
                  <c:v>W1-W3</c:v>
                </c:pt>
                <c:pt idx="3">
                  <c:v>W1-W4</c:v>
                </c:pt>
                <c:pt idx="4">
                  <c:v>W1-W5</c:v>
                </c:pt>
              </c:strCache>
            </c:strRef>
          </c:cat>
          <c:val>
            <c:numRef>
              <c:f>(Report_Oct2015!$E$5,Report_Oct2015!$I$5,Report_Oct2015!$M$5,Report_Oct2015!$Q$5,Report_Oct2015!$U$5)</c:f>
              <c:numCache>
                <c:formatCode>0%</c:formatCode>
                <c:ptCount val="5"/>
                <c:pt idx="0">
                  <c:v>0.74226804123711343</c:v>
                </c:pt>
                <c:pt idx="1">
                  <c:v>0.7010309278350515</c:v>
                </c:pt>
                <c:pt idx="2">
                  <c:v>0.71134020618556704</c:v>
                </c:pt>
                <c:pt idx="3">
                  <c:v>0.60824742268041232</c:v>
                </c:pt>
                <c:pt idx="4">
                  <c:v>0.58333333333333337</c:v>
                </c:pt>
              </c:numCache>
            </c:numRef>
          </c:val>
          <c:smooth val="0"/>
        </c:ser>
        <c:ser>
          <c:idx val="2"/>
          <c:order val="2"/>
          <c:tx>
            <c:strRef>
              <c:f>Report_Oct2015!$A$6</c:f>
              <c:strCache>
                <c:ptCount val="1"/>
                <c:pt idx="0">
                  <c:v>HN</c:v>
                </c:pt>
              </c:strCache>
            </c:strRef>
          </c:tx>
          <c:cat>
            <c:strRef>
              <c:f>Sheet1!$A$1:$A$5</c:f>
              <c:strCache>
                <c:ptCount val="5"/>
                <c:pt idx="0">
                  <c:v>W1</c:v>
                </c:pt>
                <c:pt idx="1">
                  <c:v>W1-W2</c:v>
                </c:pt>
                <c:pt idx="2">
                  <c:v>W1-W3</c:v>
                </c:pt>
                <c:pt idx="3">
                  <c:v>W1-W4</c:v>
                </c:pt>
                <c:pt idx="4">
                  <c:v>W1-W5</c:v>
                </c:pt>
              </c:strCache>
            </c:strRef>
          </c:cat>
          <c:val>
            <c:numRef>
              <c:f>(Report_Oct2015!$E$6,Report_Oct2015!$I$6,Report_Oct2015!$M$6,Report_Oct2015!$Q$6,Report_Oct2015!$U$6)</c:f>
              <c:numCache>
                <c:formatCode>0%</c:formatCode>
                <c:ptCount val="5"/>
                <c:pt idx="0">
                  <c:v>0</c:v>
                </c:pt>
                <c:pt idx="1">
                  <c:v>0</c:v>
                </c:pt>
                <c:pt idx="2">
                  <c:v>0</c:v>
                </c:pt>
                <c:pt idx="3">
                  <c:v>0</c:v>
                </c:pt>
                <c:pt idx="4">
                  <c:v>0</c:v>
                </c:pt>
              </c:numCache>
            </c:numRef>
          </c:val>
          <c:smooth val="0"/>
        </c:ser>
        <c:ser>
          <c:idx val="3"/>
          <c:order val="3"/>
          <c:tx>
            <c:strRef>
              <c:f>Report_Oct2015!$A$7</c:f>
              <c:strCache>
                <c:ptCount val="1"/>
                <c:pt idx="0">
                  <c:v>IN-APAC</c:v>
                </c:pt>
              </c:strCache>
            </c:strRef>
          </c:tx>
          <c:cat>
            <c:strRef>
              <c:f>Sheet1!$A$1:$A$5</c:f>
              <c:strCache>
                <c:ptCount val="5"/>
                <c:pt idx="0">
                  <c:v>W1</c:v>
                </c:pt>
                <c:pt idx="1">
                  <c:v>W1-W2</c:v>
                </c:pt>
                <c:pt idx="2">
                  <c:v>W1-W3</c:v>
                </c:pt>
                <c:pt idx="3">
                  <c:v>W1-W4</c:v>
                </c:pt>
                <c:pt idx="4">
                  <c:v>W1-W5</c:v>
                </c:pt>
              </c:strCache>
            </c:strRef>
          </c:cat>
          <c:val>
            <c:numRef>
              <c:f>(Report_Oct2015!$E$7,Report_Oct2015!$I$7,Report_Oct2015!$M$7,Report_Oct2015!$Q$7,Report_Oct2015!$U$7)</c:f>
              <c:numCache>
                <c:formatCode>0%</c:formatCode>
                <c:ptCount val="5"/>
                <c:pt idx="0">
                  <c:v>0.62857142857142856</c:v>
                </c:pt>
                <c:pt idx="1">
                  <c:v>0.52777777777777779</c:v>
                </c:pt>
                <c:pt idx="2">
                  <c:v>0.47222222222222221</c:v>
                </c:pt>
                <c:pt idx="3">
                  <c:v>0.56756756756756754</c:v>
                </c:pt>
                <c:pt idx="4">
                  <c:v>0.91666666666666663</c:v>
                </c:pt>
              </c:numCache>
            </c:numRef>
          </c:val>
          <c:smooth val="0"/>
        </c:ser>
        <c:dLbls>
          <c:showLegendKey val="0"/>
          <c:showVal val="0"/>
          <c:showCatName val="0"/>
          <c:showSerName val="0"/>
          <c:showPercent val="0"/>
          <c:showBubbleSize val="0"/>
        </c:dLbls>
        <c:marker val="1"/>
        <c:smooth val="0"/>
        <c:axId val="118336128"/>
        <c:axId val="118346112"/>
      </c:lineChart>
      <c:catAx>
        <c:axId val="118336128"/>
        <c:scaling>
          <c:orientation val="minMax"/>
        </c:scaling>
        <c:delete val="0"/>
        <c:axPos val="b"/>
        <c:majorTickMark val="none"/>
        <c:minorTickMark val="none"/>
        <c:tickLblPos val="nextTo"/>
        <c:crossAx val="118346112"/>
        <c:crosses val="autoZero"/>
        <c:auto val="1"/>
        <c:lblAlgn val="ctr"/>
        <c:lblOffset val="100"/>
        <c:noMultiLvlLbl val="0"/>
      </c:catAx>
      <c:valAx>
        <c:axId val="118346112"/>
        <c:scaling>
          <c:orientation val="minMax"/>
        </c:scaling>
        <c:delete val="0"/>
        <c:axPos val="l"/>
        <c:majorGridlines/>
        <c:numFmt formatCode="0%" sourceLinked="1"/>
        <c:majorTickMark val="none"/>
        <c:minorTickMark val="none"/>
        <c:tickLblPos val="nextTo"/>
        <c:crossAx val="1183361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95250</xdr:colOff>
      <xdr:row>8</xdr:row>
      <xdr:rowOff>43443</xdr:rowOff>
    </xdr:from>
    <xdr:to>
      <xdr:col>10</xdr:col>
      <xdr:colOff>352425</xdr:colOff>
      <xdr:row>26</xdr:row>
      <xdr:rowOff>23794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PARMENT/QA%20deparment/Improvement/2.%20Creating/Tham/CMMI/CM/Template/Template_Japan/HNVN_SD_001_02_Template_ConfigurationManagementReport.xlt"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HNVN_SD_010_05_Template_RequirementTraceabilityMatrix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rd of Change"/>
      <sheetName val="CI report"/>
      <sheetName val="CR report yyyymmdd"/>
      <sheetName val="CI Definition Guideline"/>
      <sheetName val="Guideline"/>
    </sheetNames>
    <sheetDataSet>
      <sheetData sheetId="0"/>
      <sheetData sheetId="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rd of Change"/>
      <sheetName val="RTM"/>
      <sheetName val="Chart"/>
    </sheetNames>
    <sheetDataSet>
      <sheetData sheetId="0" refreshError="1"/>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ugzilla.harveynash.vn/repos/CMMI_ML5/Development/WIP/Campaign/Timesheet/Weekly%20repor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P46"/>
  <sheetViews>
    <sheetView workbookViewId="0">
      <selection activeCell="B11" sqref="B11"/>
    </sheetView>
  </sheetViews>
  <sheetFormatPr defaultColWidth="0" defaultRowHeight="12.75" zeroHeight="1"/>
  <cols>
    <col min="1" max="1" width="3.28515625" style="7" customWidth="1"/>
    <col min="2" max="2" width="14.28515625" style="7" customWidth="1"/>
    <col min="3" max="3" width="21" style="7" customWidth="1"/>
    <col min="4" max="4" width="21.85546875" style="7" customWidth="1"/>
    <col min="5" max="5" width="23.140625" style="7" customWidth="1"/>
    <col min="6" max="6" width="7.85546875" style="7" bestFit="1" customWidth="1"/>
    <col min="7" max="8" width="9.140625" style="7" customWidth="1"/>
    <col min="9" max="256" width="0" style="7" hidden="1"/>
    <col min="257" max="257" width="9.140625" style="7" hidden="1" customWidth="1"/>
    <col min="258" max="258" width="27.28515625" style="7" hidden="1" customWidth="1"/>
    <col min="259" max="259" width="21" style="7" hidden="1" customWidth="1"/>
    <col min="260" max="260" width="21.85546875" style="7" hidden="1" customWidth="1"/>
    <col min="261" max="261" width="23.140625" style="7" hidden="1" customWidth="1"/>
    <col min="262" max="262" width="17.7109375" style="7" hidden="1" customWidth="1"/>
    <col min="263" max="264" width="9.140625" style="7" hidden="1" customWidth="1"/>
    <col min="265" max="512" width="0" style="7" hidden="1"/>
    <col min="513" max="513" width="9.140625" style="7" hidden="1" customWidth="1"/>
    <col min="514" max="514" width="27.28515625" style="7" hidden="1" customWidth="1"/>
    <col min="515" max="515" width="21" style="7" hidden="1" customWidth="1"/>
    <col min="516" max="516" width="21.85546875" style="7" hidden="1" customWidth="1"/>
    <col min="517" max="517" width="23.140625" style="7" hidden="1" customWidth="1"/>
    <col min="518" max="518" width="17.7109375" style="7" hidden="1" customWidth="1"/>
    <col min="519" max="520" width="9.140625" style="7" hidden="1" customWidth="1"/>
    <col min="521" max="768" width="0" style="7" hidden="1"/>
    <col min="769" max="769" width="9.140625" style="7" hidden="1" customWidth="1"/>
    <col min="770" max="770" width="27.28515625" style="7" hidden="1" customWidth="1"/>
    <col min="771" max="771" width="21" style="7" hidden="1" customWidth="1"/>
    <col min="772" max="772" width="21.85546875" style="7" hidden="1" customWidth="1"/>
    <col min="773" max="773" width="23.140625" style="7" hidden="1" customWidth="1"/>
    <col min="774" max="774" width="17.7109375" style="7" hidden="1" customWidth="1"/>
    <col min="775" max="776" width="9.140625" style="7" hidden="1" customWidth="1"/>
    <col min="777" max="1024" width="0" style="7" hidden="1"/>
    <col min="1025" max="1025" width="9.140625" style="7" hidden="1" customWidth="1"/>
    <col min="1026" max="1026" width="27.28515625" style="7" hidden="1" customWidth="1"/>
    <col min="1027" max="1027" width="21" style="7" hidden="1" customWidth="1"/>
    <col min="1028" max="1028" width="21.85546875" style="7" hidden="1" customWidth="1"/>
    <col min="1029" max="1029" width="23.140625" style="7" hidden="1" customWidth="1"/>
    <col min="1030" max="1030" width="17.7109375" style="7" hidden="1" customWidth="1"/>
    <col min="1031" max="1032" width="9.140625" style="7" hidden="1" customWidth="1"/>
    <col min="1033" max="1280" width="0" style="7" hidden="1"/>
    <col min="1281" max="1281" width="9.140625" style="7" hidden="1" customWidth="1"/>
    <col min="1282" max="1282" width="27.28515625" style="7" hidden="1" customWidth="1"/>
    <col min="1283" max="1283" width="21" style="7" hidden="1" customWidth="1"/>
    <col min="1284" max="1284" width="21.85546875" style="7" hidden="1" customWidth="1"/>
    <col min="1285" max="1285" width="23.140625" style="7" hidden="1" customWidth="1"/>
    <col min="1286" max="1286" width="17.7109375" style="7" hidden="1" customWidth="1"/>
    <col min="1287" max="1288" width="9.140625" style="7" hidden="1" customWidth="1"/>
    <col min="1289" max="1536" width="0" style="7" hidden="1"/>
    <col min="1537" max="1537" width="9.140625" style="7" hidden="1" customWidth="1"/>
    <col min="1538" max="1538" width="27.28515625" style="7" hidden="1" customWidth="1"/>
    <col min="1539" max="1539" width="21" style="7" hidden="1" customWidth="1"/>
    <col min="1540" max="1540" width="21.85546875" style="7" hidden="1" customWidth="1"/>
    <col min="1541" max="1541" width="23.140625" style="7" hidden="1" customWidth="1"/>
    <col min="1542" max="1542" width="17.7109375" style="7" hidden="1" customWidth="1"/>
    <col min="1543" max="1544" width="9.140625" style="7" hidden="1" customWidth="1"/>
    <col min="1545" max="1792" width="0" style="7" hidden="1"/>
    <col min="1793" max="1793" width="9.140625" style="7" hidden="1" customWidth="1"/>
    <col min="1794" max="1794" width="27.28515625" style="7" hidden="1" customWidth="1"/>
    <col min="1795" max="1795" width="21" style="7" hidden="1" customWidth="1"/>
    <col min="1796" max="1796" width="21.85546875" style="7" hidden="1" customWidth="1"/>
    <col min="1797" max="1797" width="23.140625" style="7" hidden="1" customWidth="1"/>
    <col min="1798" max="1798" width="17.7109375" style="7" hidden="1" customWidth="1"/>
    <col min="1799" max="1800" width="9.140625" style="7" hidden="1" customWidth="1"/>
    <col min="1801" max="2048" width="0" style="7" hidden="1"/>
    <col min="2049" max="2049" width="9.140625" style="7" hidden="1" customWidth="1"/>
    <col min="2050" max="2050" width="27.28515625" style="7" hidden="1" customWidth="1"/>
    <col min="2051" max="2051" width="21" style="7" hidden="1" customWidth="1"/>
    <col min="2052" max="2052" width="21.85546875" style="7" hidden="1" customWidth="1"/>
    <col min="2053" max="2053" width="23.140625" style="7" hidden="1" customWidth="1"/>
    <col min="2054" max="2054" width="17.7109375" style="7" hidden="1" customWidth="1"/>
    <col min="2055" max="2056" width="9.140625" style="7" hidden="1" customWidth="1"/>
    <col min="2057" max="2304" width="0" style="7" hidden="1"/>
    <col min="2305" max="2305" width="9.140625" style="7" hidden="1" customWidth="1"/>
    <col min="2306" max="2306" width="27.28515625" style="7" hidden="1" customWidth="1"/>
    <col min="2307" max="2307" width="21" style="7" hidden="1" customWidth="1"/>
    <col min="2308" max="2308" width="21.85546875" style="7" hidden="1" customWidth="1"/>
    <col min="2309" max="2309" width="23.140625" style="7" hidden="1" customWidth="1"/>
    <col min="2310" max="2310" width="17.7109375" style="7" hidden="1" customWidth="1"/>
    <col min="2311" max="2312" width="9.140625" style="7" hidden="1" customWidth="1"/>
    <col min="2313" max="2560" width="0" style="7" hidden="1"/>
    <col min="2561" max="2561" width="9.140625" style="7" hidden="1" customWidth="1"/>
    <col min="2562" max="2562" width="27.28515625" style="7" hidden="1" customWidth="1"/>
    <col min="2563" max="2563" width="21" style="7" hidden="1" customWidth="1"/>
    <col min="2564" max="2564" width="21.85546875" style="7" hidden="1" customWidth="1"/>
    <col min="2565" max="2565" width="23.140625" style="7" hidden="1" customWidth="1"/>
    <col min="2566" max="2566" width="17.7109375" style="7" hidden="1" customWidth="1"/>
    <col min="2567" max="2568" width="9.140625" style="7" hidden="1" customWidth="1"/>
    <col min="2569" max="2816" width="0" style="7" hidden="1"/>
    <col min="2817" max="2817" width="9.140625" style="7" hidden="1" customWidth="1"/>
    <col min="2818" max="2818" width="27.28515625" style="7" hidden="1" customWidth="1"/>
    <col min="2819" max="2819" width="21" style="7" hidden="1" customWidth="1"/>
    <col min="2820" max="2820" width="21.85546875" style="7" hidden="1" customWidth="1"/>
    <col min="2821" max="2821" width="23.140625" style="7" hidden="1" customWidth="1"/>
    <col min="2822" max="2822" width="17.7109375" style="7" hidden="1" customWidth="1"/>
    <col min="2823" max="2824" width="9.140625" style="7" hidden="1" customWidth="1"/>
    <col min="2825" max="3072" width="0" style="7" hidden="1"/>
    <col min="3073" max="3073" width="9.140625" style="7" hidden="1" customWidth="1"/>
    <col min="3074" max="3074" width="27.28515625" style="7" hidden="1" customWidth="1"/>
    <col min="3075" max="3075" width="21" style="7" hidden="1" customWidth="1"/>
    <col min="3076" max="3076" width="21.85546875" style="7" hidden="1" customWidth="1"/>
    <col min="3077" max="3077" width="23.140625" style="7" hidden="1" customWidth="1"/>
    <col min="3078" max="3078" width="17.7109375" style="7" hidden="1" customWidth="1"/>
    <col min="3079" max="3080" width="9.140625" style="7" hidden="1" customWidth="1"/>
    <col min="3081" max="3328" width="0" style="7" hidden="1"/>
    <col min="3329" max="3329" width="9.140625" style="7" hidden="1" customWidth="1"/>
    <col min="3330" max="3330" width="27.28515625" style="7" hidden="1" customWidth="1"/>
    <col min="3331" max="3331" width="21" style="7" hidden="1" customWidth="1"/>
    <col min="3332" max="3332" width="21.85546875" style="7" hidden="1" customWidth="1"/>
    <col min="3333" max="3333" width="23.140625" style="7" hidden="1" customWidth="1"/>
    <col min="3334" max="3334" width="17.7109375" style="7" hidden="1" customWidth="1"/>
    <col min="3335" max="3336" width="9.140625" style="7" hidden="1" customWidth="1"/>
    <col min="3337" max="3584" width="0" style="7" hidden="1"/>
    <col min="3585" max="3585" width="9.140625" style="7" hidden="1" customWidth="1"/>
    <col min="3586" max="3586" width="27.28515625" style="7" hidden="1" customWidth="1"/>
    <col min="3587" max="3587" width="21" style="7" hidden="1" customWidth="1"/>
    <col min="3588" max="3588" width="21.85546875" style="7" hidden="1" customWidth="1"/>
    <col min="3589" max="3589" width="23.140625" style="7" hidden="1" customWidth="1"/>
    <col min="3590" max="3590" width="17.7109375" style="7" hidden="1" customWidth="1"/>
    <col min="3591" max="3592" width="9.140625" style="7" hidden="1" customWidth="1"/>
    <col min="3593" max="3840" width="0" style="7" hidden="1"/>
    <col min="3841" max="3841" width="9.140625" style="7" hidden="1" customWidth="1"/>
    <col min="3842" max="3842" width="27.28515625" style="7" hidden="1" customWidth="1"/>
    <col min="3843" max="3843" width="21" style="7" hidden="1" customWidth="1"/>
    <col min="3844" max="3844" width="21.85546875" style="7" hidden="1" customWidth="1"/>
    <col min="3845" max="3845" width="23.140625" style="7" hidden="1" customWidth="1"/>
    <col min="3846" max="3846" width="17.7109375" style="7" hidden="1" customWidth="1"/>
    <col min="3847" max="3848" width="9.140625" style="7" hidden="1" customWidth="1"/>
    <col min="3849" max="4096" width="0" style="7" hidden="1"/>
    <col min="4097" max="4097" width="9.140625" style="7" hidden="1" customWidth="1"/>
    <col min="4098" max="4098" width="27.28515625" style="7" hidden="1" customWidth="1"/>
    <col min="4099" max="4099" width="21" style="7" hidden="1" customWidth="1"/>
    <col min="4100" max="4100" width="21.85546875" style="7" hidden="1" customWidth="1"/>
    <col min="4101" max="4101" width="23.140625" style="7" hidden="1" customWidth="1"/>
    <col min="4102" max="4102" width="17.7109375" style="7" hidden="1" customWidth="1"/>
    <col min="4103" max="4104" width="9.140625" style="7" hidden="1" customWidth="1"/>
    <col min="4105" max="4352" width="0" style="7" hidden="1"/>
    <col min="4353" max="4353" width="9.140625" style="7" hidden="1" customWidth="1"/>
    <col min="4354" max="4354" width="27.28515625" style="7" hidden="1" customWidth="1"/>
    <col min="4355" max="4355" width="21" style="7" hidden="1" customWidth="1"/>
    <col min="4356" max="4356" width="21.85546875" style="7" hidden="1" customWidth="1"/>
    <col min="4357" max="4357" width="23.140625" style="7" hidden="1" customWidth="1"/>
    <col min="4358" max="4358" width="17.7109375" style="7" hidden="1" customWidth="1"/>
    <col min="4359" max="4360" width="9.140625" style="7" hidden="1" customWidth="1"/>
    <col min="4361" max="4608" width="0" style="7" hidden="1"/>
    <col min="4609" max="4609" width="9.140625" style="7" hidden="1" customWidth="1"/>
    <col min="4610" max="4610" width="27.28515625" style="7" hidden="1" customWidth="1"/>
    <col min="4611" max="4611" width="21" style="7" hidden="1" customWidth="1"/>
    <col min="4612" max="4612" width="21.85546875" style="7" hidden="1" customWidth="1"/>
    <col min="4613" max="4613" width="23.140625" style="7" hidden="1" customWidth="1"/>
    <col min="4614" max="4614" width="17.7109375" style="7" hidden="1" customWidth="1"/>
    <col min="4615" max="4616" width="9.140625" style="7" hidden="1" customWidth="1"/>
    <col min="4617" max="4864" width="0" style="7" hidden="1"/>
    <col min="4865" max="4865" width="9.140625" style="7" hidden="1" customWidth="1"/>
    <col min="4866" max="4866" width="27.28515625" style="7" hidden="1" customWidth="1"/>
    <col min="4867" max="4867" width="21" style="7" hidden="1" customWidth="1"/>
    <col min="4868" max="4868" width="21.85546875" style="7" hidden="1" customWidth="1"/>
    <col min="4869" max="4869" width="23.140625" style="7" hidden="1" customWidth="1"/>
    <col min="4870" max="4870" width="17.7109375" style="7" hidden="1" customWidth="1"/>
    <col min="4871" max="4872" width="9.140625" style="7" hidden="1" customWidth="1"/>
    <col min="4873" max="5120" width="0" style="7" hidden="1"/>
    <col min="5121" max="5121" width="9.140625" style="7" hidden="1" customWidth="1"/>
    <col min="5122" max="5122" width="27.28515625" style="7" hidden="1" customWidth="1"/>
    <col min="5123" max="5123" width="21" style="7" hidden="1" customWidth="1"/>
    <col min="5124" max="5124" width="21.85546875" style="7" hidden="1" customWidth="1"/>
    <col min="5125" max="5125" width="23.140625" style="7" hidden="1" customWidth="1"/>
    <col min="5126" max="5126" width="17.7109375" style="7" hidden="1" customWidth="1"/>
    <col min="5127" max="5128" width="9.140625" style="7" hidden="1" customWidth="1"/>
    <col min="5129" max="5376" width="0" style="7" hidden="1"/>
    <col min="5377" max="5377" width="9.140625" style="7" hidden="1" customWidth="1"/>
    <col min="5378" max="5378" width="27.28515625" style="7" hidden="1" customWidth="1"/>
    <col min="5379" max="5379" width="21" style="7" hidden="1" customWidth="1"/>
    <col min="5380" max="5380" width="21.85546875" style="7" hidden="1" customWidth="1"/>
    <col min="5381" max="5381" width="23.140625" style="7" hidden="1" customWidth="1"/>
    <col min="5382" max="5382" width="17.7109375" style="7" hidden="1" customWidth="1"/>
    <col min="5383" max="5384" width="9.140625" style="7" hidden="1" customWidth="1"/>
    <col min="5385" max="5632" width="0" style="7" hidden="1"/>
    <col min="5633" max="5633" width="9.140625" style="7" hidden="1" customWidth="1"/>
    <col min="5634" max="5634" width="27.28515625" style="7" hidden="1" customWidth="1"/>
    <col min="5635" max="5635" width="21" style="7" hidden="1" customWidth="1"/>
    <col min="5636" max="5636" width="21.85546875" style="7" hidden="1" customWidth="1"/>
    <col min="5637" max="5637" width="23.140625" style="7" hidden="1" customWidth="1"/>
    <col min="5638" max="5638" width="17.7109375" style="7" hidden="1" customWidth="1"/>
    <col min="5639" max="5640" width="9.140625" style="7" hidden="1" customWidth="1"/>
    <col min="5641" max="5888" width="0" style="7" hidden="1"/>
    <col min="5889" max="5889" width="9.140625" style="7" hidden="1" customWidth="1"/>
    <col min="5890" max="5890" width="27.28515625" style="7" hidden="1" customWidth="1"/>
    <col min="5891" max="5891" width="21" style="7" hidden="1" customWidth="1"/>
    <col min="5892" max="5892" width="21.85546875" style="7" hidden="1" customWidth="1"/>
    <col min="5893" max="5893" width="23.140625" style="7" hidden="1" customWidth="1"/>
    <col min="5894" max="5894" width="17.7109375" style="7" hidden="1" customWidth="1"/>
    <col min="5895" max="5896" width="9.140625" style="7" hidden="1" customWidth="1"/>
    <col min="5897" max="6144" width="0" style="7" hidden="1"/>
    <col min="6145" max="6145" width="9.140625" style="7" hidden="1" customWidth="1"/>
    <col min="6146" max="6146" width="27.28515625" style="7" hidden="1" customWidth="1"/>
    <col min="6147" max="6147" width="21" style="7" hidden="1" customWidth="1"/>
    <col min="6148" max="6148" width="21.85546875" style="7" hidden="1" customWidth="1"/>
    <col min="6149" max="6149" width="23.140625" style="7" hidden="1" customWidth="1"/>
    <col min="6150" max="6150" width="17.7109375" style="7" hidden="1" customWidth="1"/>
    <col min="6151" max="6152" width="9.140625" style="7" hidden="1" customWidth="1"/>
    <col min="6153" max="6400" width="0" style="7" hidden="1"/>
    <col min="6401" max="6401" width="9.140625" style="7" hidden="1" customWidth="1"/>
    <col min="6402" max="6402" width="27.28515625" style="7" hidden="1" customWidth="1"/>
    <col min="6403" max="6403" width="21" style="7" hidden="1" customWidth="1"/>
    <col min="6404" max="6404" width="21.85546875" style="7" hidden="1" customWidth="1"/>
    <col min="6405" max="6405" width="23.140625" style="7" hidden="1" customWidth="1"/>
    <col min="6406" max="6406" width="17.7109375" style="7" hidden="1" customWidth="1"/>
    <col min="6407" max="6408" width="9.140625" style="7" hidden="1" customWidth="1"/>
    <col min="6409" max="6656" width="0" style="7" hidden="1"/>
    <col min="6657" max="6657" width="9.140625" style="7" hidden="1" customWidth="1"/>
    <col min="6658" max="6658" width="27.28515625" style="7" hidden="1" customWidth="1"/>
    <col min="6659" max="6659" width="21" style="7" hidden="1" customWidth="1"/>
    <col min="6660" max="6660" width="21.85546875" style="7" hidden="1" customWidth="1"/>
    <col min="6661" max="6661" width="23.140625" style="7" hidden="1" customWidth="1"/>
    <col min="6662" max="6662" width="17.7109375" style="7" hidden="1" customWidth="1"/>
    <col min="6663" max="6664" width="9.140625" style="7" hidden="1" customWidth="1"/>
    <col min="6665" max="6912" width="0" style="7" hidden="1"/>
    <col min="6913" max="6913" width="9.140625" style="7" hidden="1" customWidth="1"/>
    <col min="6914" max="6914" width="27.28515625" style="7" hidden="1" customWidth="1"/>
    <col min="6915" max="6915" width="21" style="7" hidden="1" customWidth="1"/>
    <col min="6916" max="6916" width="21.85546875" style="7" hidden="1" customWidth="1"/>
    <col min="6917" max="6917" width="23.140625" style="7" hidden="1" customWidth="1"/>
    <col min="6918" max="6918" width="17.7109375" style="7" hidden="1" customWidth="1"/>
    <col min="6919" max="6920" width="9.140625" style="7" hidden="1" customWidth="1"/>
    <col min="6921" max="7168" width="0" style="7" hidden="1"/>
    <col min="7169" max="7169" width="9.140625" style="7" hidden="1" customWidth="1"/>
    <col min="7170" max="7170" width="27.28515625" style="7" hidden="1" customWidth="1"/>
    <col min="7171" max="7171" width="21" style="7" hidden="1" customWidth="1"/>
    <col min="7172" max="7172" width="21.85546875" style="7" hidden="1" customWidth="1"/>
    <col min="7173" max="7173" width="23.140625" style="7" hidden="1" customWidth="1"/>
    <col min="7174" max="7174" width="17.7109375" style="7" hidden="1" customWidth="1"/>
    <col min="7175" max="7176" width="9.140625" style="7" hidden="1" customWidth="1"/>
    <col min="7177" max="7424" width="0" style="7" hidden="1"/>
    <col min="7425" max="7425" width="9.140625" style="7" hidden="1" customWidth="1"/>
    <col min="7426" max="7426" width="27.28515625" style="7" hidden="1" customWidth="1"/>
    <col min="7427" max="7427" width="21" style="7" hidden="1" customWidth="1"/>
    <col min="7428" max="7428" width="21.85546875" style="7" hidden="1" customWidth="1"/>
    <col min="7429" max="7429" width="23.140625" style="7" hidden="1" customWidth="1"/>
    <col min="7430" max="7430" width="17.7109375" style="7" hidden="1" customWidth="1"/>
    <col min="7431" max="7432" width="9.140625" style="7" hidden="1" customWidth="1"/>
    <col min="7433" max="7680" width="0" style="7" hidden="1"/>
    <col min="7681" max="7681" width="9.140625" style="7" hidden="1" customWidth="1"/>
    <col min="7682" max="7682" width="27.28515625" style="7" hidden="1" customWidth="1"/>
    <col min="7683" max="7683" width="21" style="7" hidden="1" customWidth="1"/>
    <col min="7684" max="7684" width="21.85546875" style="7" hidden="1" customWidth="1"/>
    <col min="7685" max="7685" width="23.140625" style="7" hidden="1" customWidth="1"/>
    <col min="7686" max="7686" width="17.7109375" style="7" hidden="1" customWidth="1"/>
    <col min="7687" max="7688" width="9.140625" style="7" hidden="1" customWidth="1"/>
    <col min="7689" max="7936" width="0" style="7" hidden="1"/>
    <col min="7937" max="7937" width="9.140625" style="7" hidden="1" customWidth="1"/>
    <col min="7938" max="7938" width="27.28515625" style="7" hidden="1" customWidth="1"/>
    <col min="7939" max="7939" width="21" style="7" hidden="1" customWidth="1"/>
    <col min="7940" max="7940" width="21.85546875" style="7" hidden="1" customWidth="1"/>
    <col min="7941" max="7941" width="23.140625" style="7" hidden="1" customWidth="1"/>
    <col min="7942" max="7942" width="17.7109375" style="7" hidden="1" customWidth="1"/>
    <col min="7943" max="7944" width="9.140625" style="7" hidden="1" customWidth="1"/>
    <col min="7945" max="8192" width="0" style="7" hidden="1"/>
    <col min="8193" max="8193" width="9.140625" style="7" hidden="1" customWidth="1"/>
    <col min="8194" max="8194" width="27.28515625" style="7" hidden="1" customWidth="1"/>
    <col min="8195" max="8195" width="21" style="7" hidden="1" customWidth="1"/>
    <col min="8196" max="8196" width="21.85546875" style="7" hidden="1" customWidth="1"/>
    <col min="8197" max="8197" width="23.140625" style="7" hidden="1" customWidth="1"/>
    <col min="8198" max="8198" width="17.7109375" style="7" hidden="1" customWidth="1"/>
    <col min="8199" max="8200" width="9.140625" style="7" hidden="1" customWidth="1"/>
    <col min="8201" max="8448" width="0" style="7" hidden="1"/>
    <col min="8449" max="8449" width="9.140625" style="7" hidden="1" customWidth="1"/>
    <col min="8450" max="8450" width="27.28515625" style="7" hidden="1" customWidth="1"/>
    <col min="8451" max="8451" width="21" style="7" hidden="1" customWidth="1"/>
    <col min="8452" max="8452" width="21.85546875" style="7" hidden="1" customWidth="1"/>
    <col min="8453" max="8453" width="23.140625" style="7" hidden="1" customWidth="1"/>
    <col min="8454" max="8454" width="17.7109375" style="7" hidden="1" customWidth="1"/>
    <col min="8455" max="8456" width="9.140625" style="7" hidden="1" customWidth="1"/>
    <col min="8457" max="8704" width="0" style="7" hidden="1"/>
    <col min="8705" max="8705" width="9.140625" style="7" hidden="1" customWidth="1"/>
    <col min="8706" max="8706" width="27.28515625" style="7" hidden="1" customWidth="1"/>
    <col min="8707" max="8707" width="21" style="7" hidden="1" customWidth="1"/>
    <col min="8708" max="8708" width="21.85546875" style="7" hidden="1" customWidth="1"/>
    <col min="8709" max="8709" width="23.140625" style="7" hidden="1" customWidth="1"/>
    <col min="8710" max="8710" width="17.7109375" style="7" hidden="1" customWidth="1"/>
    <col min="8711" max="8712" width="9.140625" style="7" hidden="1" customWidth="1"/>
    <col min="8713" max="8960" width="0" style="7" hidden="1"/>
    <col min="8961" max="8961" width="9.140625" style="7" hidden="1" customWidth="1"/>
    <col min="8962" max="8962" width="27.28515625" style="7" hidden="1" customWidth="1"/>
    <col min="8963" max="8963" width="21" style="7" hidden="1" customWidth="1"/>
    <col min="8964" max="8964" width="21.85546875" style="7" hidden="1" customWidth="1"/>
    <col min="8965" max="8965" width="23.140625" style="7" hidden="1" customWidth="1"/>
    <col min="8966" max="8966" width="17.7109375" style="7" hidden="1" customWidth="1"/>
    <col min="8967" max="8968" width="9.140625" style="7" hidden="1" customWidth="1"/>
    <col min="8969" max="9216" width="0" style="7" hidden="1"/>
    <col min="9217" max="9217" width="9.140625" style="7" hidden="1" customWidth="1"/>
    <col min="9218" max="9218" width="27.28515625" style="7" hidden="1" customWidth="1"/>
    <col min="9219" max="9219" width="21" style="7" hidden="1" customWidth="1"/>
    <col min="9220" max="9220" width="21.85546875" style="7" hidden="1" customWidth="1"/>
    <col min="9221" max="9221" width="23.140625" style="7" hidden="1" customWidth="1"/>
    <col min="9222" max="9222" width="17.7109375" style="7" hidden="1" customWidth="1"/>
    <col min="9223" max="9224" width="9.140625" style="7" hidden="1" customWidth="1"/>
    <col min="9225" max="9472" width="0" style="7" hidden="1"/>
    <col min="9473" max="9473" width="9.140625" style="7" hidden="1" customWidth="1"/>
    <col min="9474" max="9474" width="27.28515625" style="7" hidden="1" customWidth="1"/>
    <col min="9475" max="9475" width="21" style="7" hidden="1" customWidth="1"/>
    <col min="9476" max="9476" width="21.85546875" style="7" hidden="1" customWidth="1"/>
    <col min="9477" max="9477" width="23.140625" style="7" hidden="1" customWidth="1"/>
    <col min="9478" max="9478" width="17.7109375" style="7" hidden="1" customWidth="1"/>
    <col min="9479" max="9480" width="9.140625" style="7" hidden="1" customWidth="1"/>
    <col min="9481" max="9728" width="0" style="7" hidden="1"/>
    <col min="9729" max="9729" width="9.140625" style="7" hidden="1" customWidth="1"/>
    <col min="9730" max="9730" width="27.28515625" style="7" hidden="1" customWidth="1"/>
    <col min="9731" max="9731" width="21" style="7" hidden="1" customWidth="1"/>
    <col min="9732" max="9732" width="21.85546875" style="7" hidden="1" customWidth="1"/>
    <col min="9733" max="9733" width="23.140625" style="7" hidden="1" customWidth="1"/>
    <col min="9734" max="9734" width="17.7109375" style="7" hidden="1" customWidth="1"/>
    <col min="9735" max="9736" width="9.140625" style="7" hidden="1" customWidth="1"/>
    <col min="9737" max="9984" width="0" style="7" hidden="1"/>
    <col min="9985" max="9985" width="9.140625" style="7" hidden="1" customWidth="1"/>
    <col min="9986" max="9986" width="27.28515625" style="7" hidden="1" customWidth="1"/>
    <col min="9987" max="9987" width="21" style="7" hidden="1" customWidth="1"/>
    <col min="9988" max="9988" width="21.85546875" style="7" hidden="1" customWidth="1"/>
    <col min="9989" max="9989" width="23.140625" style="7" hidden="1" customWidth="1"/>
    <col min="9990" max="9990" width="17.7109375" style="7" hidden="1" customWidth="1"/>
    <col min="9991" max="9992" width="9.140625" style="7" hidden="1" customWidth="1"/>
    <col min="9993" max="10240" width="0" style="7" hidden="1"/>
    <col min="10241" max="10241" width="9.140625" style="7" hidden="1" customWidth="1"/>
    <col min="10242" max="10242" width="27.28515625" style="7" hidden="1" customWidth="1"/>
    <col min="10243" max="10243" width="21" style="7" hidden="1" customWidth="1"/>
    <col min="10244" max="10244" width="21.85546875" style="7" hidden="1" customWidth="1"/>
    <col min="10245" max="10245" width="23.140625" style="7" hidden="1" customWidth="1"/>
    <col min="10246" max="10246" width="17.7109375" style="7" hidden="1" customWidth="1"/>
    <col min="10247" max="10248" width="9.140625" style="7" hidden="1" customWidth="1"/>
    <col min="10249" max="10496" width="0" style="7" hidden="1"/>
    <col min="10497" max="10497" width="9.140625" style="7" hidden="1" customWidth="1"/>
    <col min="10498" max="10498" width="27.28515625" style="7" hidden="1" customWidth="1"/>
    <col min="10499" max="10499" width="21" style="7" hidden="1" customWidth="1"/>
    <col min="10500" max="10500" width="21.85546875" style="7" hidden="1" customWidth="1"/>
    <col min="10501" max="10501" width="23.140625" style="7" hidden="1" customWidth="1"/>
    <col min="10502" max="10502" width="17.7109375" style="7" hidden="1" customWidth="1"/>
    <col min="10503" max="10504" width="9.140625" style="7" hidden="1" customWidth="1"/>
    <col min="10505" max="10752" width="0" style="7" hidden="1"/>
    <col min="10753" max="10753" width="9.140625" style="7" hidden="1" customWidth="1"/>
    <col min="10754" max="10754" width="27.28515625" style="7" hidden="1" customWidth="1"/>
    <col min="10755" max="10755" width="21" style="7" hidden="1" customWidth="1"/>
    <col min="10756" max="10756" width="21.85546875" style="7" hidden="1" customWidth="1"/>
    <col min="10757" max="10757" width="23.140625" style="7" hidden="1" customWidth="1"/>
    <col min="10758" max="10758" width="17.7109375" style="7" hidden="1" customWidth="1"/>
    <col min="10759" max="10760" width="9.140625" style="7" hidden="1" customWidth="1"/>
    <col min="10761" max="11008" width="0" style="7" hidden="1"/>
    <col min="11009" max="11009" width="9.140625" style="7" hidden="1" customWidth="1"/>
    <col min="11010" max="11010" width="27.28515625" style="7" hidden="1" customWidth="1"/>
    <col min="11011" max="11011" width="21" style="7" hidden="1" customWidth="1"/>
    <col min="11012" max="11012" width="21.85546875" style="7" hidden="1" customWidth="1"/>
    <col min="11013" max="11013" width="23.140625" style="7" hidden="1" customWidth="1"/>
    <col min="11014" max="11014" width="17.7109375" style="7" hidden="1" customWidth="1"/>
    <col min="11015" max="11016" width="9.140625" style="7" hidden="1" customWidth="1"/>
    <col min="11017" max="11264" width="0" style="7" hidden="1"/>
    <col min="11265" max="11265" width="9.140625" style="7" hidden="1" customWidth="1"/>
    <col min="11266" max="11266" width="27.28515625" style="7" hidden="1" customWidth="1"/>
    <col min="11267" max="11267" width="21" style="7" hidden="1" customWidth="1"/>
    <col min="11268" max="11268" width="21.85546875" style="7" hidden="1" customWidth="1"/>
    <col min="11269" max="11269" width="23.140625" style="7" hidden="1" customWidth="1"/>
    <col min="11270" max="11270" width="17.7109375" style="7" hidden="1" customWidth="1"/>
    <col min="11271" max="11272" width="9.140625" style="7" hidden="1" customWidth="1"/>
    <col min="11273" max="11520" width="0" style="7" hidden="1"/>
    <col min="11521" max="11521" width="9.140625" style="7" hidden="1" customWidth="1"/>
    <col min="11522" max="11522" width="27.28515625" style="7" hidden="1" customWidth="1"/>
    <col min="11523" max="11523" width="21" style="7" hidden="1" customWidth="1"/>
    <col min="11524" max="11524" width="21.85546875" style="7" hidden="1" customWidth="1"/>
    <col min="11525" max="11525" width="23.140625" style="7" hidden="1" customWidth="1"/>
    <col min="11526" max="11526" width="17.7109375" style="7" hidden="1" customWidth="1"/>
    <col min="11527" max="11528" width="9.140625" style="7" hidden="1" customWidth="1"/>
    <col min="11529" max="11776" width="0" style="7" hidden="1"/>
    <col min="11777" max="11777" width="9.140625" style="7" hidden="1" customWidth="1"/>
    <col min="11778" max="11778" width="27.28515625" style="7" hidden="1" customWidth="1"/>
    <col min="11779" max="11779" width="21" style="7" hidden="1" customWidth="1"/>
    <col min="11780" max="11780" width="21.85546875" style="7" hidden="1" customWidth="1"/>
    <col min="11781" max="11781" width="23.140625" style="7" hidden="1" customWidth="1"/>
    <col min="11782" max="11782" width="17.7109375" style="7" hidden="1" customWidth="1"/>
    <col min="11783" max="11784" width="9.140625" style="7" hidden="1" customWidth="1"/>
    <col min="11785" max="12032" width="0" style="7" hidden="1"/>
    <col min="12033" max="12033" width="9.140625" style="7" hidden="1" customWidth="1"/>
    <col min="12034" max="12034" width="27.28515625" style="7" hidden="1" customWidth="1"/>
    <col min="12035" max="12035" width="21" style="7" hidden="1" customWidth="1"/>
    <col min="12036" max="12036" width="21.85546875" style="7" hidden="1" customWidth="1"/>
    <col min="12037" max="12037" width="23.140625" style="7" hidden="1" customWidth="1"/>
    <col min="12038" max="12038" width="17.7109375" style="7" hidden="1" customWidth="1"/>
    <col min="12039" max="12040" width="9.140625" style="7" hidden="1" customWidth="1"/>
    <col min="12041" max="12288" width="0" style="7" hidden="1"/>
    <col min="12289" max="12289" width="9.140625" style="7" hidden="1" customWidth="1"/>
    <col min="12290" max="12290" width="27.28515625" style="7" hidden="1" customWidth="1"/>
    <col min="12291" max="12291" width="21" style="7" hidden="1" customWidth="1"/>
    <col min="12292" max="12292" width="21.85546875" style="7" hidden="1" customWidth="1"/>
    <col min="12293" max="12293" width="23.140625" style="7" hidden="1" customWidth="1"/>
    <col min="12294" max="12294" width="17.7109375" style="7" hidden="1" customWidth="1"/>
    <col min="12295" max="12296" width="9.140625" style="7" hidden="1" customWidth="1"/>
    <col min="12297" max="12544" width="0" style="7" hidden="1"/>
    <col min="12545" max="12545" width="9.140625" style="7" hidden="1" customWidth="1"/>
    <col min="12546" max="12546" width="27.28515625" style="7" hidden="1" customWidth="1"/>
    <col min="12547" max="12547" width="21" style="7" hidden="1" customWidth="1"/>
    <col min="12548" max="12548" width="21.85546875" style="7" hidden="1" customWidth="1"/>
    <col min="12549" max="12549" width="23.140625" style="7" hidden="1" customWidth="1"/>
    <col min="12550" max="12550" width="17.7109375" style="7" hidden="1" customWidth="1"/>
    <col min="12551" max="12552" width="9.140625" style="7" hidden="1" customWidth="1"/>
    <col min="12553" max="12800" width="0" style="7" hidden="1"/>
    <col min="12801" max="12801" width="9.140625" style="7" hidden="1" customWidth="1"/>
    <col min="12802" max="12802" width="27.28515625" style="7" hidden="1" customWidth="1"/>
    <col min="12803" max="12803" width="21" style="7" hidden="1" customWidth="1"/>
    <col min="12804" max="12804" width="21.85546875" style="7" hidden="1" customWidth="1"/>
    <col min="12805" max="12805" width="23.140625" style="7" hidden="1" customWidth="1"/>
    <col min="12806" max="12806" width="17.7109375" style="7" hidden="1" customWidth="1"/>
    <col min="12807" max="12808" width="9.140625" style="7" hidden="1" customWidth="1"/>
    <col min="12809" max="13056" width="0" style="7" hidden="1"/>
    <col min="13057" max="13057" width="9.140625" style="7" hidden="1" customWidth="1"/>
    <col min="13058" max="13058" width="27.28515625" style="7" hidden="1" customWidth="1"/>
    <col min="13059" max="13059" width="21" style="7" hidden="1" customWidth="1"/>
    <col min="13060" max="13060" width="21.85546875" style="7" hidden="1" customWidth="1"/>
    <col min="13061" max="13061" width="23.140625" style="7" hidden="1" customWidth="1"/>
    <col min="13062" max="13062" width="17.7109375" style="7" hidden="1" customWidth="1"/>
    <col min="13063" max="13064" width="9.140625" style="7" hidden="1" customWidth="1"/>
    <col min="13065" max="13312" width="0" style="7" hidden="1"/>
    <col min="13313" max="13313" width="9.140625" style="7" hidden="1" customWidth="1"/>
    <col min="13314" max="13314" width="27.28515625" style="7" hidden="1" customWidth="1"/>
    <col min="13315" max="13315" width="21" style="7" hidden="1" customWidth="1"/>
    <col min="13316" max="13316" width="21.85546875" style="7" hidden="1" customWidth="1"/>
    <col min="13317" max="13317" width="23.140625" style="7" hidden="1" customWidth="1"/>
    <col min="13318" max="13318" width="17.7109375" style="7" hidden="1" customWidth="1"/>
    <col min="13319" max="13320" width="9.140625" style="7" hidden="1" customWidth="1"/>
    <col min="13321" max="13568" width="0" style="7" hidden="1"/>
    <col min="13569" max="13569" width="9.140625" style="7" hidden="1" customWidth="1"/>
    <col min="13570" max="13570" width="27.28515625" style="7" hidden="1" customWidth="1"/>
    <col min="13571" max="13571" width="21" style="7" hidden="1" customWidth="1"/>
    <col min="13572" max="13572" width="21.85546875" style="7" hidden="1" customWidth="1"/>
    <col min="13573" max="13573" width="23.140625" style="7" hidden="1" customWidth="1"/>
    <col min="13574" max="13574" width="17.7109375" style="7" hidden="1" customWidth="1"/>
    <col min="13575" max="13576" width="9.140625" style="7" hidden="1" customWidth="1"/>
    <col min="13577" max="13824" width="0" style="7" hidden="1"/>
    <col min="13825" max="13825" width="9.140625" style="7" hidden="1" customWidth="1"/>
    <col min="13826" max="13826" width="27.28515625" style="7" hidden="1" customWidth="1"/>
    <col min="13827" max="13827" width="21" style="7" hidden="1" customWidth="1"/>
    <col min="13828" max="13828" width="21.85546875" style="7" hidden="1" customWidth="1"/>
    <col min="13829" max="13829" width="23.140625" style="7" hidden="1" customWidth="1"/>
    <col min="13830" max="13830" width="17.7109375" style="7" hidden="1" customWidth="1"/>
    <col min="13831" max="13832" width="9.140625" style="7" hidden="1" customWidth="1"/>
    <col min="13833" max="14080" width="0" style="7" hidden="1"/>
    <col min="14081" max="14081" width="9.140625" style="7" hidden="1" customWidth="1"/>
    <col min="14082" max="14082" width="27.28515625" style="7" hidden="1" customWidth="1"/>
    <col min="14083" max="14083" width="21" style="7" hidden="1" customWidth="1"/>
    <col min="14084" max="14084" width="21.85546875" style="7" hidden="1" customWidth="1"/>
    <col min="14085" max="14085" width="23.140625" style="7" hidden="1" customWidth="1"/>
    <col min="14086" max="14086" width="17.7109375" style="7" hidden="1" customWidth="1"/>
    <col min="14087" max="14088" width="9.140625" style="7" hidden="1" customWidth="1"/>
    <col min="14089" max="14336" width="0" style="7" hidden="1"/>
    <col min="14337" max="14337" width="9.140625" style="7" hidden="1" customWidth="1"/>
    <col min="14338" max="14338" width="27.28515625" style="7" hidden="1" customWidth="1"/>
    <col min="14339" max="14339" width="21" style="7" hidden="1" customWidth="1"/>
    <col min="14340" max="14340" width="21.85546875" style="7" hidden="1" customWidth="1"/>
    <col min="14341" max="14341" width="23.140625" style="7" hidden="1" customWidth="1"/>
    <col min="14342" max="14342" width="17.7109375" style="7" hidden="1" customWidth="1"/>
    <col min="14343" max="14344" width="9.140625" style="7" hidden="1" customWidth="1"/>
    <col min="14345" max="14592" width="0" style="7" hidden="1"/>
    <col min="14593" max="14593" width="9.140625" style="7" hidden="1" customWidth="1"/>
    <col min="14594" max="14594" width="27.28515625" style="7" hidden="1" customWidth="1"/>
    <col min="14595" max="14595" width="21" style="7" hidden="1" customWidth="1"/>
    <col min="14596" max="14596" width="21.85546875" style="7" hidden="1" customWidth="1"/>
    <col min="14597" max="14597" width="23.140625" style="7" hidden="1" customWidth="1"/>
    <col min="14598" max="14598" width="17.7109375" style="7" hidden="1" customWidth="1"/>
    <col min="14599" max="14600" width="9.140625" style="7" hidden="1" customWidth="1"/>
    <col min="14601" max="14848" width="0" style="7" hidden="1"/>
    <col min="14849" max="14849" width="9.140625" style="7" hidden="1" customWidth="1"/>
    <col min="14850" max="14850" width="27.28515625" style="7" hidden="1" customWidth="1"/>
    <col min="14851" max="14851" width="21" style="7" hidden="1" customWidth="1"/>
    <col min="14852" max="14852" width="21.85546875" style="7" hidden="1" customWidth="1"/>
    <col min="14853" max="14853" width="23.140625" style="7" hidden="1" customWidth="1"/>
    <col min="14854" max="14854" width="17.7109375" style="7" hidden="1" customWidth="1"/>
    <col min="14855" max="14856" width="9.140625" style="7" hidden="1" customWidth="1"/>
    <col min="14857" max="15104" width="0" style="7" hidden="1"/>
    <col min="15105" max="15105" width="9.140625" style="7" hidden="1" customWidth="1"/>
    <col min="15106" max="15106" width="27.28515625" style="7" hidden="1" customWidth="1"/>
    <col min="15107" max="15107" width="21" style="7" hidden="1" customWidth="1"/>
    <col min="15108" max="15108" width="21.85546875" style="7" hidden="1" customWidth="1"/>
    <col min="15109" max="15109" width="23.140625" style="7" hidden="1" customWidth="1"/>
    <col min="15110" max="15110" width="17.7109375" style="7" hidden="1" customWidth="1"/>
    <col min="15111" max="15112" width="9.140625" style="7" hidden="1" customWidth="1"/>
    <col min="15113" max="15360" width="0" style="7" hidden="1"/>
    <col min="15361" max="15361" width="9.140625" style="7" hidden="1" customWidth="1"/>
    <col min="15362" max="15362" width="27.28515625" style="7" hidden="1" customWidth="1"/>
    <col min="15363" max="15363" width="21" style="7" hidden="1" customWidth="1"/>
    <col min="15364" max="15364" width="21.85546875" style="7" hidden="1" customWidth="1"/>
    <col min="15365" max="15365" width="23.140625" style="7" hidden="1" customWidth="1"/>
    <col min="15366" max="15366" width="17.7109375" style="7" hidden="1" customWidth="1"/>
    <col min="15367" max="15368" width="9.140625" style="7" hidden="1" customWidth="1"/>
    <col min="15369" max="15616" width="0" style="7" hidden="1"/>
    <col min="15617" max="15617" width="9.140625" style="7" hidden="1" customWidth="1"/>
    <col min="15618" max="15618" width="27.28515625" style="7" hidden="1" customWidth="1"/>
    <col min="15619" max="15619" width="21" style="7" hidden="1" customWidth="1"/>
    <col min="15620" max="15620" width="21.85546875" style="7" hidden="1" customWidth="1"/>
    <col min="15621" max="15621" width="23.140625" style="7" hidden="1" customWidth="1"/>
    <col min="15622" max="15622" width="17.7109375" style="7" hidden="1" customWidth="1"/>
    <col min="15623" max="15624" width="9.140625" style="7" hidden="1" customWidth="1"/>
    <col min="15625" max="15872" width="0" style="7" hidden="1"/>
    <col min="15873" max="15873" width="9.140625" style="7" hidden="1" customWidth="1"/>
    <col min="15874" max="15874" width="27.28515625" style="7" hidden="1" customWidth="1"/>
    <col min="15875" max="15875" width="21" style="7" hidden="1" customWidth="1"/>
    <col min="15876" max="15876" width="21.85546875" style="7" hidden="1" customWidth="1"/>
    <col min="15877" max="15877" width="23.140625" style="7" hidden="1" customWidth="1"/>
    <col min="15878" max="15878" width="17.7109375" style="7" hidden="1" customWidth="1"/>
    <col min="15879" max="15880" width="9.140625" style="7" hidden="1" customWidth="1"/>
    <col min="15881" max="16128" width="0" style="7" hidden="1"/>
    <col min="16129" max="16129" width="9.140625" style="7" hidden="1" customWidth="1"/>
    <col min="16130" max="16130" width="27.28515625" style="7" hidden="1" customWidth="1"/>
    <col min="16131" max="16131" width="21" style="7" hidden="1" customWidth="1"/>
    <col min="16132" max="16132" width="21.85546875" style="7" hidden="1" customWidth="1"/>
    <col min="16133" max="16133" width="23.140625" style="7" hidden="1" customWidth="1"/>
    <col min="16134" max="16134" width="17.7109375" style="7" hidden="1" customWidth="1"/>
    <col min="16135" max="16136" width="9.140625" style="7" hidden="1" customWidth="1"/>
    <col min="16137" max="16384" width="0" style="7" hidden="1"/>
  </cols>
  <sheetData>
    <row r="1" spans="1:6" s="4" customFormat="1">
      <c r="A1" s="3" t="s">
        <v>61</v>
      </c>
      <c r="B1" s="3"/>
      <c r="E1" s="5"/>
      <c r="F1" s="6"/>
    </row>
    <row r="2" spans="1:6"/>
    <row r="3" spans="1:6" ht="18">
      <c r="B3" s="8" t="s">
        <v>62</v>
      </c>
    </row>
    <row r="4" spans="1:6"/>
    <row r="5" spans="1:6" ht="15">
      <c r="B5" s="66" t="s">
        <v>63</v>
      </c>
      <c r="C5" s="66"/>
      <c r="D5" s="66"/>
      <c r="E5" s="66"/>
    </row>
    <row r="6" spans="1:6">
      <c r="B6" s="67" t="s">
        <v>64</v>
      </c>
      <c r="C6" s="67"/>
      <c r="D6" s="67" t="s">
        <v>65</v>
      </c>
      <c r="E6" s="67"/>
    </row>
    <row r="7" spans="1:6">
      <c r="B7" s="68" t="s">
        <v>80</v>
      </c>
      <c r="C7" s="68"/>
      <c r="D7" s="69" t="s">
        <v>81</v>
      </c>
      <c r="E7" s="68"/>
    </row>
    <row r="8" spans="1:6" ht="29.25" customHeight="1"/>
    <row r="9" spans="1:6" ht="15" customHeight="1">
      <c r="B9" s="66" t="s">
        <v>66</v>
      </c>
      <c r="C9" s="66"/>
      <c r="D9" s="66"/>
      <c r="E9" s="66"/>
      <c r="F9" s="66"/>
    </row>
    <row r="10" spans="1:6">
      <c r="B10" s="9" t="s">
        <v>67</v>
      </c>
      <c r="C10" s="9" t="s">
        <v>68</v>
      </c>
      <c r="D10" s="9" t="s">
        <v>69</v>
      </c>
      <c r="E10" s="67" t="s">
        <v>70</v>
      </c>
      <c r="F10" s="67"/>
    </row>
    <row r="11" spans="1:6">
      <c r="B11" s="35">
        <v>0.1</v>
      </c>
      <c r="C11" s="11">
        <v>42289</v>
      </c>
      <c r="D11" s="12" t="s">
        <v>82</v>
      </c>
      <c r="E11" s="71" t="s">
        <v>71</v>
      </c>
      <c r="F11" s="72"/>
    </row>
    <row r="12" spans="1:6">
      <c r="B12" s="10"/>
      <c r="C12" s="11"/>
      <c r="D12" s="12"/>
      <c r="E12" s="71"/>
      <c r="F12" s="72"/>
    </row>
    <row r="13" spans="1:6" ht="12.75" customHeight="1">
      <c r="B13" s="10"/>
      <c r="C13" s="11"/>
      <c r="D13" s="13"/>
      <c r="E13" s="73"/>
      <c r="F13" s="73"/>
    </row>
    <row r="14" spans="1:6" ht="12.75" customHeight="1">
      <c r="B14" s="10"/>
      <c r="C14" s="11"/>
      <c r="D14" s="12"/>
      <c r="E14" s="73"/>
      <c r="F14" s="73"/>
    </row>
    <row r="15" spans="1:6">
      <c r="B15" s="10"/>
      <c r="C15" s="11"/>
      <c r="D15" s="13"/>
      <c r="E15" s="73"/>
      <c r="F15" s="73"/>
    </row>
    <row r="16" spans="1:6"/>
    <row r="17" spans="2:6" ht="24.75" customHeight="1">
      <c r="B17" s="14" t="s">
        <v>73</v>
      </c>
    </row>
    <row r="18" spans="2:6" ht="15">
      <c r="B18" s="70" t="s">
        <v>74</v>
      </c>
      <c r="C18" s="70"/>
      <c r="D18" s="70"/>
      <c r="E18" s="70"/>
      <c r="F18" s="70"/>
    </row>
    <row r="19" spans="2:6">
      <c r="B19" s="9" t="s">
        <v>75</v>
      </c>
      <c r="C19" s="9" t="s">
        <v>76</v>
      </c>
      <c r="D19" s="9" t="s">
        <v>77</v>
      </c>
      <c r="E19" s="9" t="s">
        <v>78</v>
      </c>
      <c r="F19" s="9" t="s">
        <v>67</v>
      </c>
    </row>
    <row r="20" spans="2:6">
      <c r="B20" s="15" t="s">
        <v>72</v>
      </c>
      <c r="C20" s="15" t="s">
        <v>79</v>
      </c>
      <c r="D20" s="10"/>
      <c r="E20" s="11"/>
      <c r="F20" s="16"/>
    </row>
    <row r="21" spans="2:6">
      <c r="B21" s="15"/>
      <c r="C21" s="15"/>
      <c r="D21" s="10"/>
      <c r="E21" s="11"/>
      <c r="F21" s="16"/>
    </row>
    <row r="22" spans="2:6">
      <c r="B22" s="15"/>
      <c r="C22" s="15"/>
      <c r="D22" s="10"/>
      <c r="E22" s="11"/>
      <c r="F22" s="16"/>
    </row>
    <row r="23" spans="2:6"/>
    <row r="24" spans="2:6"/>
    <row r="25" spans="2:6"/>
    <row r="26" spans="2:6"/>
    <row r="27" spans="2:6"/>
    <row r="28" spans="2:6"/>
    <row r="29" spans="2:6"/>
    <row r="30" spans="2:6"/>
    <row r="31" spans="2:6"/>
    <row r="32" spans="2:6"/>
    <row r="33"/>
    <row r="34"/>
    <row r="35"/>
    <row r="36"/>
    <row r="37"/>
    <row r="38"/>
    <row r="39" hidden="1"/>
    <row r="40" hidden="1"/>
    <row r="41" hidden="1"/>
    <row r="42" hidden="1"/>
    <row r="43" hidden="1"/>
    <row r="44" hidden="1"/>
    <row r="45" hidden="1"/>
    <row r="46" hidden="1"/>
  </sheetData>
  <mergeCells count="13">
    <mergeCell ref="B18:F18"/>
    <mergeCell ref="E10:F10"/>
    <mergeCell ref="E11:F11"/>
    <mergeCell ref="E12:F12"/>
    <mergeCell ref="E13:F13"/>
    <mergeCell ref="E14:F14"/>
    <mergeCell ref="E15:F15"/>
    <mergeCell ref="B9:F9"/>
    <mergeCell ref="B5:E5"/>
    <mergeCell ref="B6:C6"/>
    <mergeCell ref="D6:E6"/>
    <mergeCell ref="B7:C7"/>
    <mergeCell ref="D7:E7"/>
  </mergeCells>
  <hyperlinks>
    <hyperlink ref="D7" r:id="rId1"/>
  </hyperlinks>
  <pageMargins left="0.7" right="0.7" top="0.75" bottom="0.75" header="0.3" footer="0.3"/>
  <pageSetup scale="90"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1"/>
  <sheetViews>
    <sheetView topLeftCell="A31" zoomScaleNormal="100" workbookViewId="0">
      <selection activeCell="F44" sqref="F44"/>
    </sheetView>
  </sheetViews>
  <sheetFormatPr defaultColWidth="9.140625" defaultRowHeight="12.75"/>
  <cols>
    <col min="1" max="1" width="4.7109375" style="57" bestFit="1" customWidth="1"/>
    <col min="2" max="2" width="3.85546875" style="49" bestFit="1" customWidth="1"/>
    <col min="3" max="4" width="19.5703125" style="49" customWidth="1"/>
    <col min="5" max="5" width="17.7109375" style="49" customWidth="1"/>
    <col min="6" max="6" width="9.28515625" style="49" bestFit="1" customWidth="1"/>
    <col min="7" max="7" width="9.42578125" style="49" bestFit="1" customWidth="1"/>
    <col min="8" max="8" width="10.140625" style="17" customWidth="1"/>
    <col min="9" max="9" width="17.5703125" style="17" customWidth="1"/>
    <col min="10" max="10" width="10.140625" style="17" bestFit="1" customWidth="1"/>
    <col min="11" max="11" width="17.5703125" style="17" customWidth="1"/>
    <col min="12" max="12" width="11.5703125" style="17" bestFit="1" customWidth="1"/>
    <col min="13" max="13" width="18.28515625" style="17" customWidth="1"/>
    <col min="14" max="14" width="11.5703125" style="17" bestFit="1" customWidth="1"/>
    <col min="15" max="16384" width="9.140625" style="17"/>
  </cols>
  <sheetData>
    <row r="1" spans="1:14" ht="18">
      <c r="A1" s="74" t="s">
        <v>13</v>
      </c>
      <c r="B1" s="74"/>
      <c r="C1" s="74"/>
      <c r="D1" s="74"/>
      <c r="E1" s="74"/>
      <c r="F1" s="74"/>
      <c r="G1" s="74"/>
      <c r="H1" s="74"/>
      <c r="I1" s="74"/>
      <c r="J1" s="74"/>
      <c r="K1" s="74"/>
      <c r="L1" s="74"/>
      <c r="M1" s="74"/>
      <c r="N1" s="74"/>
    </row>
    <row r="2" spans="1:14">
      <c r="B2" s="57"/>
      <c r="J2" s="17" t="s">
        <v>21</v>
      </c>
      <c r="K2" s="19">
        <v>42289</v>
      </c>
    </row>
    <row r="3" spans="1:14">
      <c r="A3" s="57">
        <v>1</v>
      </c>
      <c r="B3" s="57" t="s">
        <v>22</v>
      </c>
    </row>
    <row r="4" spans="1:14">
      <c r="B4" s="47" t="s">
        <v>9</v>
      </c>
      <c r="C4" s="47" t="s">
        <v>23</v>
      </c>
      <c r="D4" s="47" t="s">
        <v>24</v>
      </c>
    </row>
    <row r="5" spans="1:14">
      <c r="B5" s="53">
        <v>1</v>
      </c>
      <c r="C5" s="53" t="s">
        <v>25</v>
      </c>
      <c r="D5" s="53" t="s">
        <v>26</v>
      </c>
    </row>
    <row r="6" spans="1:14">
      <c r="B6" s="53">
        <v>2</v>
      </c>
      <c r="C6" s="53" t="s">
        <v>20</v>
      </c>
      <c r="D6" s="53" t="s">
        <v>27</v>
      </c>
    </row>
    <row r="8" spans="1:14" ht="13.5" thickBot="1">
      <c r="A8" s="57">
        <v>2</v>
      </c>
      <c r="B8" s="57" t="s">
        <v>59</v>
      </c>
    </row>
    <row r="9" spans="1:14">
      <c r="B9" s="44"/>
      <c r="C9" s="44"/>
      <c r="D9" s="44"/>
      <c r="E9" s="44"/>
      <c r="F9" s="44"/>
      <c r="G9" s="75" t="s">
        <v>40</v>
      </c>
      <c r="H9" s="76"/>
      <c r="I9" s="76"/>
      <c r="J9" s="76"/>
      <c r="K9" s="76"/>
      <c r="L9" s="77"/>
    </row>
    <row r="10" spans="1:14" ht="38.25">
      <c r="B10" s="47" t="s">
        <v>9</v>
      </c>
      <c r="C10" s="47" t="s">
        <v>8</v>
      </c>
      <c r="D10" s="47" t="s">
        <v>15</v>
      </c>
      <c r="E10" s="47" t="s">
        <v>56</v>
      </c>
      <c r="F10" s="58" t="s">
        <v>7</v>
      </c>
      <c r="G10" s="45" t="s">
        <v>47</v>
      </c>
      <c r="H10" s="20" t="s">
        <v>6</v>
      </c>
      <c r="I10" s="20" t="s">
        <v>16</v>
      </c>
      <c r="J10" s="23" t="s">
        <v>17</v>
      </c>
      <c r="K10" s="20" t="s">
        <v>83</v>
      </c>
      <c r="L10" s="24" t="s">
        <v>5</v>
      </c>
    </row>
    <row r="11" spans="1:14" ht="38.25">
      <c r="B11" s="59">
        <v>1</v>
      </c>
      <c r="C11" s="59" t="s">
        <v>4</v>
      </c>
      <c r="D11" s="59" t="s">
        <v>28</v>
      </c>
      <c r="E11" s="59" t="s">
        <v>29</v>
      </c>
      <c r="F11" s="60" t="s">
        <v>3</v>
      </c>
      <c r="G11" s="61">
        <v>10</v>
      </c>
      <c r="H11" s="25" t="s">
        <v>2</v>
      </c>
      <c r="I11" s="25">
        <v>10</v>
      </c>
      <c r="J11" s="34">
        <f t="shared" ref="J11:J12" si="0">I11/G11</f>
        <v>1</v>
      </c>
      <c r="K11" s="25" t="s">
        <v>87</v>
      </c>
      <c r="L11" s="26" t="s">
        <v>2</v>
      </c>
    </row>
    <row r="12" spans="1:14" ht="38.25">
      <c r="B12" s="59">
        <f t="shared" ref="B12" si="1">B11+1</f>
        <v>2</v>
      </c>
      <c r="C12" s="59" t="s">
        <v>1</v>
      </c>
      <c r="D12" s="59" t="s">
        <v>30</v>
      </c>
      <c r="E12" s="59" t="s">
        <v>31</v>
      </c>
      <c r="F12" s="60" t="s">
        <v>0</v>
      </c>
      <c r="G12" s="61">
        <v>11</v>
      </c>
      <c r="H12" s="25"/>
      <c r="I12" s="25">
        <v>8</v>
      </c>
      <c r="J12" s="34">
        <f t="shared" si="0"/>
        <v>0.72727272727272729</v>
      </c>
      <c r="K12" s="25" t="s">
        <v>88</v>
      </c>
      <c r="L12" s="26"/>
    </row>
    <row r="14" spans="1:14">
      <c r="A14" s="57">
        <v>2.1</v>
      </c>
      <c r="B14" s="57" t="s">
        <v>7</v>
      </c>
    </row>
    <row r="15" spans="1:14">
      <c r="B15" s="49">
        <v>1</v>
      </c>
      <c r="C15" s="49" t="s">
        <v>0</v>
      </c>
    </row>
    <row r="16" spans="1:14">
      <c r="B16" s="49">
        <f>B15+1</f>
        <v>2</v>
      </c>
      <c r="C16" s="49" t="s">
        <v>3</v>
      </c>
    </row>
    <row r="17" spans="1:6">
      <c r="B17" s="49">
        <f t="shared" ref="B17:B18" si="2">B16+1</f>
        <v>3</v>
      </c>
      <c r="C17" s="49" t="s">
        <v>18</v>
      </c>
    </row>
    <row r="18" spans="1:6">
      <c r="B18" s="49">
        <f t="shared" si="2"/>
        <v>4</v>
      </c>
      <c r="C18" s="49" t="s">
        <v>20</v>
      </c>
    </row>
    <row r="20" spans="1:6">
      <c r="A20" s="57">
        <v>2.2000000000000002</v>
      </c>
      <c r="B20" s="57" t="s">
        <v>12</v>
      </c>
    </row>
    <row r="21" spans="1:6">
      <c r="B21" s="62">
        <v>1</v>
      </c>
      <c r="C21" s="44" t="s">
        <v>2</v>
      </c>
      <c r="D21" s="62" t="s">
        <v>32</v>
      </c>
      <c r="E21" s="44"/>
      <c r="F21" s="44"/>
    </row>
    <row r="22" spans="1:6">
      <c r="B22" s="62">
        <v>2</v>
      </c>
      <c r="C22" s="44" t="s">
        <v>9</v>
      </c>
      <c r="D22" s="62" t="s">
        <v>33</v>
      </c>
      <c r="E22" s="62"/>
    </row>
    <row r="23" spans="1:6">
      <c r="C23" s="63"/>
      <c r="E23" s="62"/>
    </row>
    <row r="24" spans="1:6">
      <c r="A24" s="57">
        <v>2.2999999999999998</v>
      </c>
      <c r="B24" s="57" t="s">
        <v>16</v>
      </c>
      <c r="C24" s="63"/>
      <c r="E24" s="62"/>
    </row>
    <row r="25" spans="1:6">
      <c r="B25" s="49" t="s">
        <v>34</v>
      </c>
      <c r="C25" s="63"/>
      <c r="E25" s="62"/>
    </row>
    <row r="26" spans="1:6">
      <c r="B26" s="49" t="s">
        <v>35</v>
      </c>
      <c r="C26" s="63"/>
      <c r="E26" s="62"/>
    </row>
    <row r="27" spans="1:6">
      <c r="C27" s="63"/>
      <c r="E27" s="62"/>
    </row>
    <row r="28" spans="1:6">
      <c r="A28" s="57">
        <v>2.4</v>
      </c>
      <c r="B28" s="64" t="s">
        <v>11</v>
      </c>
    </row>
    <row r="29" spans="1:6">
      <c r="B29" s="63"/>
      <c r="C29" s="62" t="s">
        <v>36</v>
      </c>
    </row>
    <row r="30" spans="1:6">
      <c r="B30" s="62"/>
    </row>
    <row r="31" spans="1:6">
      <c r="A31" s="57">
        <v>2.5</v>
      </c>
      <c r="B31" s="64" t="s">
        <v>83</v>
      </c>
    </row>
    <row r="32" spans="1:6">
      <c r="B32" s="49">
        <v>1</v>
      </c>
      <c r="C32" s="62" t="s">
        <v>84</v>
      </c>
    </row>
    <row r="33" spans="1:7">
      <c r="B33" s="49">
        <f>B32+1</f>
        <v>2</v>
      </c>
      <c r="C33" s="62" t="s">
        <v>37</v>
      </c>
    </row>
    <row r="34" spans="1:7">
      <c r="B34" s="49">
        <f t="shared" ref="B34:B37" si="3">B33+1</f>
        <v>3</v>
      </c>
      <c r="C34" s="62" t="s">
        <v>38</v>
      </c>
    </row>
    <row r="35" spans="1:7">
      <c r="B35" s="49">
        <f t="shared" si="3"/>
        <v>4</v>
      </c>
      <c r="C35" s="62" t="s">
        <v>85</v>
      </c>
    </row>
    <row r="36" spans="1:7">
      <c r="B36" s="49">
        <f t="shared" si="3"/>
        <v>5</v>
      </c>
      <c r="C36" s="62" t="s">
        <v>86</v>
      </c>
    </row>
    <row r="37" spans="1:7">
      <c r="B37" s="49">
        <f t="shared" si="3"/>
        <v>6</v>
      </c>
      <c r="C37" s="62" t="s">
        <v>14</v>
      </c>
    </row>
    <row r="38" spans="1:7">
      <c r="B38" s="62"/>
    </row>
    <row r="39" spans="1:7">
      <c r="A39" s="57">
        <v>2.6</v>
      </c>
      <c r="B39" s="57" t="s">
        <v>39</v>
      </c>
    </row>
    <row r="40" spans="1:7">
      <c r="B40" s="17" t="s">
        <v>161</v>
      </c>
    </row>
    <row r="41" spans="1:7">
      <c r="B41" s="49">
        <v>1</v>
      </c>
      <c r="C41" s="49" t="s">
        <v>2</v>
      </c>
    </row>
    <row r="42" spans="1:7">
      <c r="B42" s="49">
        <v>2</v>
      </c>
      <c r="C42" s="49" t="s">
        <v>9</v>
      </c>
    </row>
    <row r="43" spans="1:7">
      <c r="A43" s="18"/>
      <c r="B43" s="49">
        <v>3</v>
      </c>
      <c r="C43" s="17" t="s">
        <v>155</v>
      </c>
      <c r="D43" s="17"/>
      <c r="E43" s="17"/>
      <c r="F43" s="17"/>
      <c r="G43" s="17"/>
    </row>
    <row r="44" spans="1:7">
      <c r="A44" s="18"/>
      <c r="B44" s="17"/>
      <c r="C44" s="27" t="s">
        <v>156</v>
      </c>
      <c r="D44" s="17" t="s">
        <v>157</v>
      </c>
      <c r="E44" s="17"/>
      <c r="F44" s="17"/>
      <c r="G44" s="17"/>
    </row>
    <row r="45" spans="1:7">
      <c r="A45" s="18"/>
      <c r="B45" s="17"/>
      <c r="C45" s="17"/>
      <c r="D45" s="17" t="s">
        <v>158</v>
      </c>
      <c r="E45" s="17"/>
      <c r="F45" s="17"/>
      <c r="G45" s="17"/>
    </row>
    <row r="46" spans="1:7">
      <c r="A46" s="18"/>
      <c r="B46" s="17"/>
      <c r="C46" s="17"/>
      <c r="D46" s="17" t="s">
        <v>159</v>
      </c>
      <c r="E46" s="17"/>
      <c r="F46" s="17"/>
      <c r="G46" s="17"/>
    </row>
    <row r="47" spans="1:7">
      <c r="A47" s="18"/>
      <c r="B47" s="17"/>
      <c r="C47" s="17"/>
      <c r="D47" s="17" t="s">
        <v>160</v>
      </c>
      <c r="E47" s="17"/>
      <c r="F47" s="17"/>
      <c r="G47" s="17"/>
    </row>
    <row r="49" spans="1:3">
      <c r="A49" s="57">
        <v>3</v>
      </c>
      <c r="B49" s="57" t="s">
        <v>60</v>
      </c>
    </row>
    <row r="50" spans="1:3">
      <c r="B50" s="49" t="s">
        <v>57</v>
      </c>
    </row>
    <row r="51" spans="1:3">
      <c r="C51" s="49" t="s">
        <v>58</v>
      </c>
    </row>
  </sheetData>
  <mergeCells count="2">
    <mergeCell ref="A1:N1"/>
    <mergeCell ref="G9:L9"/>
  </mergeCells>
  <dataValidations count="2">
    <dataValidation type="list" allowBlank="1" showInputMessage="1" showErrorMessage="1" sqref="H11:H12">
      <formula1>$C$21:$C$22</formula1>
    </dataValidation>
    <dataValidation type="list" allowBlank="1" showInputMessage="1" showErrorMessage="1" sqref="L11:L12">
      <formula1>$C$41:$C$42</formula1>
    </dataValidation>
  </dataValidations>
  <pageMargins left="0.25" right="0.25" top="0.25" bottom="0.25" header="0.3" footer="0.3"/>
  <pageSetup scale="6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48576"/>
  <sheetViews>
    <sheetView tabSelected="1" zoomScale="85" zoomScaleNormal="85" workbookViewId="0">
      <pane xSplit="3" ySplit="4" topLeftCell="U5" activePane="bottomRight" state="frozen"/>
      <selection pane="topRight" activeCell="D1" sqref="D1"/>
      <selection pane="bottomLeft" activeCell="A5" sqref="A5"/>
      <selection pane="bottomRight" activeCell="AH35" sqref="AH35"/>
    </sheetView>
  </sheetViews>
  <sheetFormatPr defaultColWidth="9.140625" defaultRowHeight="12.75"/>
  <cols>
    <col min="1" max="1" width="3.85546875" style="44" bestFit="1" customWidth="1"/>
    <col min="2" max="2" width="19.5703125" style="21" customWidth="1"/>
    <col min="3" max="3" width="15.28515625" style="21" bestFit="1" customWidth="1"/>
    <col min="4" max="4" width="16.140625" style="21" customWidth="1"/>
    <col min="5" max="5" width="9.42578125" style="21" bestFit="1" customWidth="1"/>
    <col min="6" max="6" width="9.28515625" style="44" bestFit="1" customWidth="1"/>
    <col min="7" max="7" width="10.140625" style="17" customWidth="1"/>
    <col min="8" max="8" width="15.85546875" style="44" customWidth="1"/>
    <col min="9" max="9" width="10.140625" style="30" bestFit="1" customWidth="1"/>
    <col min="10" max="10" width="22.7109375" style="32" bestFit="1" customWidth="1"/>
    <col min="11" max="11" width="10.140625" style="30" customWidth="1"/>
    <col min="12" max="12" width="9.28515625" style="44" bestFit="1" customWidth="1"/>
    <col min="13" max="13" width="10.140625" style="21" customWidth="1"/>
    <col min="14" max="14" width="15.85546875" style="44" customWidth="1"/>
    <col min="15" max="15" width="10.140625" style="21" bestFit="1" customWidth="1"/>
    <col min="16" max="16" width="18.28515625" style="21" customWidth="1"/>
    <col min="17" max="17" width="10.140625" style="21" customWidth="1"/>
    <col min="18" max="18" width="14.42578125" style="44" bestFit="1" customWidth="1"/>
    <col min="19" max="19" width="10.140625" style="21" customWidth="1"/>
    <col min="20" max="20" width="15.85546875" style="44" customWidth="1"/>
    <col min="21" max="21" width="10.140625" style="21" bestFit="1" customWidth="1"/>
    <col min="22" max="22" width="18.28515625" style="21" customWidth="1"/>
    <col min="23" max="23" width="10.85546875" style="21" customWidth="1"/>
    <col min="24" max="24" width="9.28515625" style="44" bestFit="1" customWidth="1"/>
    <col min="25" max="25" width="10.140625" style="21" customWidth="1"/>
    <col min="26" max="26" width="15.85546875" style="44" customWidth="1"/>
    <col min="27" max="27" width="10.140625" style="21" bestFit="1" customWidth="1"/>
    <col min="28" max="28" width="18.28515625" style="21" customWidth="1"/>
    <col min="29" max="29" width="10.140625" style="21" customWidth="1"/>
    <col min="30" max="30" width="9.28515625" style="44" bestFit="1" customWidth="1"/>
    <col min="31" max="31" width="10.140625" style="21" customWidth="1"/>
    <col min="32" max="32" width="15.85546875" style="44" customWidth="1"/>
    <col min="33" max="33" width="10.140625" style="21" bestFit="1" customWidth="1"/>
    <col min="34" max="34" width="18.28515625" style="21" customWidth="1"/>
    <col min="35" max="35" width="10.140625" style="21" customWidth="1"/>
    <col min="36" max="16384" width="9.140625" style="21"/>
  </cols>
  <sheetData>
    <row r="1" spans="1:35" ht="18" customHeight="1">
      <c r="A1" s="56" t="s">
        <v>10</v>
      </c>
      <c r="B1" s="28"/>
      <c r="C1" s="28"/>
      <c r="D1" s="28"/>
      <c r="E1" s="28"/>
      <c r="F1" s="43"/>
      <c r="G1" s="28"/>
      <c r="H1" s="43"/>
      <c r="I1" s="29"/>
      <c r="J1" s="28"/>
      <c r="K1" s="29"/>
    </row>
    <row r="2" spans="1:35" ht="13.5" thickBot="1">
      <c r="G2" s="21"/>
      <c r="J2" s="21"/>
    </row>
    <row r="3" spans="1:35" ht="25.9" customHeight="1">
      <c r="F3" s="75" t="s">
        <v>40</v>
      </c>
      <c r="G3" s="76"/>
      <c r="H3" s="76"/>
      <c r="I3" s="76"/>
      <c r="J3" s="76"/>
      <c r="K3" s="77"/>
      <c r="L3" s="75" t="s">
        <v>41</v>
      </c>
      <c r="M3" s="76"/>
      <c r="N3" s="76"/>
      <c r="O3" s="76"/>
      <c r="P3" s="76"/>
      <c r="Q3" s="77"/>
      <c r="R3" s="75" t="s">
        <v>42</v>
      </c>
      <c r="S3" s="76"/>
      <c r="T3" s="76"/>
      <c r="U3" s="76"/>
      <c r="V3" s="76"/>
      <c r="W3" s="77"/>
      <c r="X3" s="75" t="s">
        <v>43</v>
      </c>
      <c r="Y3" s="76"/>
      <c r="Z3" s="76"/>
      <c r="AA3" s="76"/>
      <c r="AB3" s="76"/>
      <c r="AC3" s="77"/>
      <c r="AD3" s="75" t="s">
        <v>44</v>
      </c>
      <c r="AE3" s="76"/>
      <c r="AF3" s="76"/>
      <c r="AG3" s="76"/>
      <c r="AH3" s="76"/>
      <c r="AI3" s="77"/>
    </row>
    <row r="4" spans="1:35" s="31" customFormat="1" ht="38.25">
      <c r="A4" s="47" t="s">
        <v>9</v>
      </c>
      <c r="B4" s="20" t="s">
        <v>8</v>
      </c>
      <c r="C4" s="20" t="s">
        <v>15</v>
      </c>
      <c r="D4" s="20" t="s">
        <v>56</v>
      </c>
      <c r="E4" s="22" t="s">
        <v>7</v>
      </c>
      <c r="F4" s="45" t="s">
        <v>47</v>
      </c>
      <c r="G4" s="20" t="s">
        <v>6</v>
      </c>
      <c r="H4" s="47" t="s">
        <v>16</v>
      </c>
      <c r="I4" s="23" t="s">
        <v>17</v>
      </c>
      <c r="J4" s="20" t="s">
        <v>83</v>
      </c>
      <c r="K4" s="24" t="s">
        <v>5</v>
      </c>
      <c r="L4" s="45" t="s">
        <v>47</v>
      </c>
      <c r="M4" s="20" t="s">
        <v>6</v>
      </c>
      <c r="N4" s="47" t="s">
        <v>16</v>
      </c>
      <c r="O4" s="23" t="s">
        <v>17</v>
      </c>
      <c r="P4" s="20" t="s">
        <v>83</v>
      </c>
      <c r="Q4" s="24" t="s">
        <v>5</v>
      </c>
      <c r="R4" s="45" t="s">
        <v>47</v>
      </c>
      <c r="S4" s="20" t="s">
        <v>6</v>
      </c>
      <c r="T4" s="47" t="s">
        <v>16</v>
      </c>
      <c r="U4" s="23" t="s">
        <v>17</v>
      </c>
      <c r="V4" s="20" t="s">
        <v>83</v>
      </c>
      <c r="W4" s="24" t="s">
        <v>5</v>
      </c>
      <c r="X4" s="45" t="s">
        <v>47</v>
      </c>
      <c r="Y4" s="20" t="s">
        <v>6</v>
      </c>
      <c r="Z4" s="47" t="s">
        <v>16</v>
      </c>
      <c r="AA4" s="23" t="s">
        <v>17</v>
      </c>
      <c r="AB4" s="20" t="s">
        <v>83</v>
      </c>
      <c r="AC4" s="24" t="s">
        <v>5</v>
      </c>
      <c r="AD4" s="45" t="s">
        <v>47</v>
      </c>
      <c r="AE4" s="20" t="s">
        <v>6</v>
      </c>
      <c r="AF4" s="47" t="s">
        <v>16</v>
      </c>
      <c r="AG4" s="23" t="s">
        <v>17</v>
      </c>
      <c r="AH4" s="20" t="s">
        <v>83</v>
      </c>
      <c r="AI4" s="24" t="s">
        <v>5</v>
      </c>
    </row>
    <row r="5" spans="1:35" s="40" customFormat="1" ht="38.25">
      <c r="A5" s="48">
        <v>1</v>
      </c>
      <c r="B5" s="36" t="s">
        <v>89</v>
      </c>
      <c r="C5" s="36" t="s">
        <v>94</v>
      </c>
      <c r="D5" s="36" t="s">
        <v>95</v>
      </c>
      <c r="E5" s="37" t="s">
        <v>3</v>
      </c>
      <c r="F5" s="46">
        <v>8</v>
      </c>
      <c r="G5" s="36" t="s">
        <v>9</v>
      </c>
      <c r="H5" s="48">
        <v>1</v>
      </c>
      <c r="I5" s="38">
        <f>IFERROR(H5/F5,0)</f>
        <v>0.125</v>
      </c>
      <c r="J5" s="36" t="s">
        <v>100</v>
      </c>
      <c r="K5" s="39" t="s">
        <v>2</v>
      </c>
      <c r="L5" s="46">
        <v>8</v>
      </c>
      <c r="M5" s="36" t="s">
        <v>9</v>
      </c>
      <c r="N5" s="48">
        <v>2</v>
      </c>
      <c r="O5" s="38">
        <f>IFERROR(N5/L5,0)</f>
        <v>0.25</v>
      </c>
      <c r="P5" s="36" t="s">
        <v>100</v>
      </c>
      <c r="Q5" s="39" t="s">
        <v>9</v>
      </c>
      <c r="R5" s="46">
        <v>8</v>
      </c>
      <c r="S5" s="36" t="s">
        <v>2</v>
      </c>
      <c r="T5" s="48">
        <v>0</v>
      </c>
      <c r="U5" s="38">
        <f t="shared" ref="U5:U16" si="0">IFERROR(T5/R5,0)</f>
        <v>0</v>
      </c>
      <c r="V5" s="36"/>
      <c r="W5" s="39" t="s">
        <v>2</v>
      </c>
      <c r="X5" s="46">
        <v>8</v>
      </c>
      <c r="Y5" s="36" t="s">
        <v>2</v>
      </c>
      <c r="Z5" s="48">
        <v>6</v>
      </c>
      <c r="AA5" s="38">
        <f t="shared" ref="AA5:AA16" si="1">IFERROR(Z5/X5,0)</f>
        <v>0.75</v>
      </c>
      <c r="AB5" s="36" t="s">
        <v>162</v>
      </c>
      <c r="AC5" s="39" t="s">
        <v>155</v>
      </c>
      <c r="AD5" s="46">
        <v>8</v>
      </c>
      <c r="AE5" s="36" t="s">
        <v>2</v>
      </c>
      <c r="AF5" s="48">
        <v>4</v>
      </c>
      <c r="AG5" s="38">
        <f t="shared" ref="AG5:AG16" si="2">IFERROR(AF5/AD5,0)</f>
        <v>0.5</v>
      </c>
      <c r="AH5" s="36" t="s">
        <v>162</v>
      </c>
      <c r="AI5" s="39" t="s">
        <v>2</v>
      </c>
    </row>
    <row r="6" spans="1:35" s="40" customFormat="1" ht="25.5" customHeight="1">
      <c r="A6" s="48">
        <f t="shared" ref="A6:A32" si="3">A5+1</f>
        <v>2</v>
      </c>
      <c r="B6" s="36" t="s">
        <v>90</v>
      </c>
      <c r="C6" s="36" t="s">
        <v>94</v>
      </c>
      <c r="D6" s="36" t="s">
        <v>96</v>
      </c>
      <c r="E6" s="37" t="s">
        <v>3</v>
      </c>
      <c r="F6" s="46">
        <v>7</v>
      </c>
      <c r="G6" s="36" t="s">
        <v>9</v>
      </c>
      <c r="H6" s="48">
        <v>1</v>
      </c>
      <c r="I6" s="38">
        <f>IFERROR(H6/F6,0)</f>
        <v>0.14285714285714285</v>
      </c>
      <c r="J6" s="36" t="s">
        <v>100</v>
      </c>
      <c r="K6" s="39" t="s">
        <v>9</v>
      </c>
      <c r="L6" s="46">
        <v>7</v>
      </c>
      <c r="M6" s="36" t="s">
        <v>9</v>
      </c>
      <c r="N6" s="48">
        <v>4</v>
      </c>
      <c r="O6" s="38">
        <f t="shared" ref="O6:O16" si="4">IFERROR(N6/L6,0)</f>
        <v>0.5714285714285714</v>
      </c>
      <c r="P6" s="36" t="s">
        <v>100</v>
      </c>
      <c r="Q6" s="39" t="s">
        <v>9</v>
      </c>
      <c r="R6" s="46">
        <v>7</v>
      </c>
      <c r="S6" s="36" t="s">
        <v>2</v>
      </c>
      <c r="T6" s="48">
        <v>4</v>
      </c>
      <c r="U6" s="38">
        <f t="shared" si="0"/>
        <v>0.5714285714285714</v>
      </c>
      <c r="V6" s="36" t="s">
        <v>100</v>
      </c>
      <c r="W6" s="39" t="s">
        <v>9</v>
      </c>
      <c r="X6" s="46">
        <v>7</v>
      </c>
      <c r="Y6" s="36" t="s">
        <v>9</v>
      </c>
      <c r="Z6" s="48">
        <v>0</v>
      </c>
      <c r="AA6" s="38">
        <f t="shared" si="1"/>
        <v>0</v>
      </c>
      <c r="AB6" s="36"/>
      <c r="AC6" s="39" t="s">
        <v>2</v>
      </c>
      <c r="AD6" s="46">
        <v>7</v>
      </c>
      <c r="AE6" s="36" t="s">
        <v>2</v>
      </c>
      <c r="AF6" s="48">
        <v>7</v>
      </c>
      <c r="AG6" s="38">
        <f t="shared" si="2"/>
        <v>1</v>
      </c>
      <c r="AH6" s="36" t="s">
        <v>162</v>
      </c>
      <c r="AI6" s="39" t="s">
        <v>155</v>
      </c>
    </row>
    <row r="7" spans="1:35" s="40" customFormat="1" ht="25.5" customHeight="1">
      <c r="A7" s="48">
        <f t="shared" si="3"/>
        <v>3</v>
      </c>
      <c r="B7" s="36" t="s">
        <v>91</v>
      </c>
      <c r="C7" s="36" t="s">
        <v>94</v>
      </c>
      <c r="D7" s="36" t="s">
        <v>97</v>
      </c>
      <c r="E7" s="37" t="s">
        <v>3</v>
      </c>
      <c r="F7" s="46">
        <v>4</v>
      </c>
      <c r="G7" s="36" t="s">
        <v>2</v>
      </c>
      <c r="H7" s="48">
        <v>1</v>
      </c>
      <c r="I7" s="38">
        <f t="shared" ref="I7:I16" si="5">IFERROR(H7/F7,0)</f>
        <v>0.25</v>
      </c>
      <c r="J7" s="36" t="s">
        <v>100</v>
      </c>
      <c r="K7" s="39" t="s">
        <v>9</v>
      </c>
      <c r="L7" s="46">
        <v>4</v>
      </c>
      <c r="M7" s="36" t="s">
        <v>9</v>
      </c>
      <c r="N7" s="48">
        <v>2</v>
      </c>
      <c r="O7" s="38">
        <f t="shared" si="4"/>
        <v>0.5</v>
      </c>
      <c r="P7" s="36" t="s">
        <v>100</v>
      </c>
      <c r="Q7" s="39" t="s">
        <v>9</v>
      </c>
      <c r="R7" s="46">
        <v>4</v>
      </c>
      <c r="S7" s="36" t="s">
        <v>2</v>
      </c>
      <c r="T7" s="48">
        <v>2</v>
      </c>
      <c r="U7" s="38">
        <f t="shared" si="0"/>
        <v>0.5</v>
      </c>
      <c r="V7" s="36" t="s">
        <v>100</v>
      </c>
      <c r="W7" s="39" t="s">
        <v>9</v>
      </c>
      <c r="X7" s="46">
        <v>4</v>
      </c>
      <c r="Y7" s="36" t="s">
        <v>9</v>
      </c>
      <c r="Z7" s="48">
        <v>0</v>
      </c>
      <c r="AA7" s="38">
        <f t="shared" si="1"/>
        <v>0</v>
      </c>
      <c r="AB7" s="36"/>
      <c r="AC7" s="39" t="s">
        <v>2</v>
      </c>
      <c r="AD7" s="46">
        <v>4</v>
      </c>
      <c r="AE7" s="36" t="s">
        <v>2</v>
      </c>
      <c r="AF7" s="48">
        <v>1</v>
      </c>
      <c r="AG7" s="38">
        <f t="shared" si="2"/>
        <v>0.25</v>
      </c>
      <c r="AH7" s="36" t="s">
        <v>162</v>
      </c>
      <c r="AI7" s="39" t="s">
        <v>155</v>
      </c>
    </row>
    <row r="8" spans="1:35" s="40" customFormat="1" ht="12.75" customHeight="1">
      <c r="A8" s="48">
        <f t="shared" si="3"/>
        <v>4</v>
      </c>
      <c r="B8" s="36" t="s">
        <v>92</v>
      </c>
      <c r="C8" s="36" t="s">
        <v>94</v>
      </c>
      <c r="D8" s="36" t="s">
        <v>98</v>
      </c>
      <c r="E8" s="37" t="s">
        <v>20</v>
      </c>
      <c r="F8" s="46">
        <v>4</v>
      </c>
      <c r="G8" s="36" t="s">
        <v>9</v>
      </c>
      <c r="H8" s="48">
        <v>0</v>
      </c>
      <c r="I8" s="38">
        <f t="shared" si="5"/>
        <v>0</v>
      </c>
      <c r="J8" s="36"/>
      <c r="K8" s="39"/>
      <c r="L8" s="46">
        <v>5</v>
      </c>
      <c r="M8" s="36" t="s">
        <v>9</v>
      </c>
      <c r="N8" s="48">
        <v>0</v>
      </c>
      <c r="O8" s="38">
        <f t="shared" si="4"/>
        <v>0</v>
      </c>
      <c r="P8" s="36"/>
      <c r="Q8" s="39" t="s">
        <v>2</v>
      </c>
      <c r="R8" s="46">
        <v>4</v>
      </c>
      <c r="S8" s="36" t="s">
        <v>2</v>
      </c>
      <c r="T8" s="48">
        <v>1</v>
      </c>
      <c r="U8" s="38">
        <f t="shared" si="0"/>
        <v>0.25</v>
      </c>
      <c r="V8" s="36" t="s">
        <v>100</v>
      </c>
      <c r="W8" s="39" t="s">
        <v>9</v>
      </c>
      <c r="X8" s="46">
        <v>4</v>
      </c>
      <c r="Y8" s="36" t="s">
        <v>9</v>
      </c>
      <c r="Z8" s="48">
        <v>1</v>
      </c>
      <c r="AA8" s="38">
        <f t="shared" si="1"/>
        <v>0.25</v>
      </c>
      <c r="AB8" s="36" t="s">
        <v>162</v>
      </c>
      <c r="AC8" s="39" t="s">
        <v>9</v>
      </c>
      <c r="AD8" s="46">
        <v>4</v>
      </c>
      <c r="AE8" s="36" t="s">
        <v>2</v>
      </c>
      <c r="AF8" s="48">
        <v>0</v>
      </c>
      <c r="AG8" s="38">
        <f t="shared" si="2"/>
        <v>0</v>
      </c>
      <c r="AH8" s="36"/>
      <c r="AI8" s="39" t="s">
        <v>2</v>
      </c>
    </row>
    <row r="9" spans="1:35" s="40" customFormat="1" ht="25.5" customHeight="1">
      <c r="A9" s="48">
        <f t="shared" si="3"/>
        <v>5</v>
      </c>
      <c r="B9" s="36" t="s">
        <v>93</v>
      </c>
      <c r="C9" s="36" t="s">
        <v>94</v>
      </c>
      <c r="D9" s="36" t="s">
        <v>99</v>
      </c>
      <c r="E9" s="37" t="s">
        <v>0</v>
      </c>
      <c r="F9" s="46">
        <v>3</v>
      </c>
      <c r="G9" s="36" t="s">
        <v>2</v>
      </c>
      <c r="H9" s="48">
        <v>0</v>
      </c>
      <c r="I9" s="38">
        <f t="shared" si="5"/>
        <v>0</v>
      </c>
      <c r="J9" s="36"/>
      <c r="K9" s="39"/>
      <c r="L9" s="46">
        <v>5</v>
      </c>
      <c r="M9" s="36" t="s">
        <v>2</v>
      </c>
      <c r="N9" s="48">
        <v>4</v>
      </c>
      <c r="O9" s="38">
        <f t="shared" si="4"/>
        <v>0.8</v>
      </c>
      <c r="P9" s="36" t="s">
        <v>100</v>
      </c>
      <c r="Q9" s="39" t="s">
        <v>9</v>
      </c>
      <c r="R9" s="46">
        <v>5</v>
      </c>
      <c r="S9" s="36" t="s">
        <v>2</v>
      </c>
      <c r="T9" s="48">
        <v>4</v>
      </c>
      <c r="U9" s="38">
        <f t="shared" si="0"/>
        <v>0.8</v>
      </c>
      <c r="V9" s="36" t="s">
        <v>100</v>
      </c>
      <c r="W9" s="39" t="s">
        <v>9</v>
      </c>
      <c r="X9" s="46">
        <v>5</v>
      </c>
      <c r="Y9" s="36" t="s">
        <v>9</v>
      </c>
      <c r="Z9" s="48">
        <v>4</v>
      </c>
      <c r="AA9" s="38">
        <f t="shared" si="1"/>
        <v>0.8</v>
      </c>
      <c r="AB9" s="36" t="s">
        <v>162</v>
      </c>
      <c r="AC9" s="39" t="s">
        <v>9</v>
      </c>
      <c r="AD9" s="46">
        <v>5</v>
      </c>
      <c r="AE9" s="36" t="s">
        <v>2</v>
      </c>
      <c r="AF9" s="48">
        <v>3</v>
      </c>
      <c r="AG9" s="38">
        <f t="shared" si="2"/>
        <v>0.6</v>
      </c>
      <c r="AH9" s="36" t="s">
        <v>162</v>
      </c>
      <c r="AI9" s="39" t="s">
        <v>9</v>
      </c>
    </row>
    <row r="10" spans="1:35" s="40" customFormat="1" ht="38.25">
      <c r="A10" s="48">
        <f t="shared" si="3"/>
        <v>6</v>
      </c>
      <c r="B10" s="36" t="s">
        <v>101</v>
      </c>
      <c r="C10" s="36" t="s">
        <v>102</v>
      </c>
      <c r="D10" s="36" t="s">
        <v>103</v>
      </c>
      <c r="E10" s="37" t="s">
        <v>0</v>
      </c>
      <c r="F10" s="46">
        <v>5</v>
      </c>
      <c r="G10" s="36" t="s">
        <v>2</v>
      </c>
      <c r="H10" s="48">
        <v>0</v>
      </c>
      <c r="I10" s="38">
        <f t="shared" si="5"/>
        <v>0</v>
      </c>
      <c r="J10" s="36"/>
      <c r="K10" s="39"/>
      <c r="L10" s="46">
        <v>5</v>
      </c>
      <c r="M10" s="36" t="s">
        <v>2</v>
      </c>
      <c r="N10" s="48">
        <v>4</v>
      </c>
      <c r="O10" s="38">
        <f t="shared" si="4"/>
        <v>0.8</v>
      </c>
      <c r="P10" s="36" t="s">
        <v>37</v>
      </c>
      <c r="Q10" s="36" t="s">
        <v>9</v>
      </c>
      <c r="R10" s="46">
        <v>5</v>
      </c>
      <c r="S10" s="36" t="s">
        <v>2</v>
      </c>
      <c r="T10" s="48">
        <v>2</v>
      </c>
      <c r="U10" s="38">
        <f t="shared" si="0"/>
        <v>0.4</v>
      </c>
      <c r="V10" s="36" t="s">
        <v>152</v>
      </c>
      <c r="W10" s="39" t="s">
        <v>2</v>
      </c>
      <c r="X10" s="46">
        <v>5</v>
      </c>
      <c r="Y10" s="36" t="s">
        <v>2</v>
      </c>
      <c r="Z10" s="48">
        <v>1</v>
      </c>
      <c r="AA10" s="38">
        <f t="shared" si="1"/>
        <v>0.2</v>
      </c>
      <c r="AB10" s="36" t="s">
        <v>152</v>
      </c>
      <c r="AC10" s="39" t="s">
        <v>2</v>
      </c>
      <c r="AD10" s="46">
        <v>5</v>
      </c>
      <c r="AE10" s="36" t="s">
        <v>2</v>
      </c>
      <c r="AF10" s="48">
        <v>0</v>
      </c>
      <c r="AG10" s="38">
        <f t="shared" si="2"/>
        <v>0</v>
      </c>
      <c r="AH10" s="36"/>
      <c r="AI10" s="39" t="s">
        <v>155</v>
      </c>
    </row>
    <row r="11" spans="1:35" s="40" customFormat="1" ht="38.25">
      <c r="A11" s="48">
        <f t="shared" si="3"/>
        <v>7</v>
      </c>
      <c r="B11" s="36" t="s">
        <v>104</v>
      </c>
      <c r="C11" s="36" t="s">
        <v>102</v>
      </c>
      <c r="D11" s="36" t="s">
        <v>105</v>
      </c>
      <c r="E11" s="37" t="s">
        <v>0</v>
      </c>
      <c r="F11" s="46">
        <v>10</v>
      </c>
      <c r="G11" s="36" t="s">
        <v>2</v>
      </c>
      <c r="H11" s="48">
        <v>7</v>
      </c>
      <c r="I11" s="38">
        <f t="shared" si="5"/>
        <v>0.7</v>
      </c>
      <c r="J11" s="36" t="s">
        <v>37</v>
      </c>
      <c r="K11" s="39" t="s">
        <v>2</v>
      </c>
      <c r="L11" s="46">
        <v>10</v>
      </c>
      <c r="M11" s="36" t="s">
        <v>2</v>
      </c>
      <c r="N11" s="48">
        <v>0</v>
      </c>
      <c r="O11" s="38">
        <f t="shared" si="4"/>
        <v>0</v>
      </c>
      <c r="P11" s="36"/>
      <c r="Q11" s="39"/>
      <c r="R11" s="46">
        <v>10</v>
      </c>
      <c r="S11" s="36" t="s">
        <v>2</v>
      </c>
      <c r="T11" s="48">
        <v>1</v>
      </c>
      <c r="U11" s="38">
        <f t="shared" si="0"/>
        <v>0.1</v>
      </c>
      <c r="V11" s="36" t="s">
        <v>152</v>
      </c>
      <c r="W11" s="39" t="s">
        <v>2</v>
      </c>
      <c r="X11" s="46">
        <v>10</v>
      </c>
      <c r="Y11" s="36" t="s">
        <v>2</v>
      </c>
      <c r="Z11" s="48">
        <v>0</v>
      </c>
      <c r="AA11" s="38">
        <f t="shared" si="1"/>
        <v>0</v>
      </c>
      <c r="AB11" s="36"/>
      <c r="AC11" s="39" t="s">
        <v>2</v>
      </c>
      <c r="AD11" s="46">
        <v>10</v>
      </c>
      <c r="AE11" s="36" t="s">
        <v>2</v>
      </c>
      <c r="AF11" s="48">
        <v>0</v>
      </c>
      <c r="AG11" s="38">
        <f t="shared" si="2"/>
        <v>0</v>
      </c>
      <c r="AH11" s="36"/>
      <c r="AI11" s="39" t="s">
        <v>155</v>
      </c>
    </row>
    <row r="12" spans="1:35" s="40" customFormat="1" ht="38.25">
      <c r="A12" s="48">
        <f t="shared" si="3"/>
        <v>8</v>
      </c>
      <c r="B12" s="36" t="s">
        <v>106</v>
      </c>
      <c r="C12" s="36" t="s">
        <v>102</v>
      </c>
      <c r="D12" s="36" t="s">
        <v>99</v>
      </c>
      <c r="E12" s="37" t="s">
        <v>0</v>
      </c>
      <c r="F12" s="46">
        <v>3</v>
      </c>
      <c r="G12" s="36" t="s">
        <v>2</v>
      </c>
      <c r="H12" s="48">
        <v>2</v>
      </c>
      <c r="I12" s="38">
        <f t="shared" si="5"/>
        <v>0.66666666666666663</v>
      </c>
      <c r="J12" s="36" t="s">
        <v>37</v>
      </c>
      <c r="K12" s="39" t="s">
        <v>2</v>
      </c>
      <c r="L12" s="46">
        <v>3</v>
      </c>
      <c r="M12" s="36" t="s">
        <v>2</v>
      </c>
      <c r="N12" s="48">
        <v>0</v>
      </c>
      <c r="O12" s="38">
        <f t="shared" si="4"/>
        <v>0</v>
      </c>
      <c r="P12" s="36"/>
      <c r="Q12" s="39"/>
      <c r="R12" s="46">
        <v>3</v>
      </c>
      <c r="S12" s="36" t="s">
        <v>2</v>
      </c>
      <c r="T12" s="48">
        <v>2</v>
      </c>
      <c r="U12" s="38">
        <f t="shared" si="0"/>
        <v>0.66666666666666663</v>
      </c>
      <c r="V12" s="36" t="s">
        <v>152</v>
      </c>
      <c r="W12" s="39" t="s">
        <v>2</v>
      </c>
      <c r="X12" s="46">
        <v>3</v>
      </c>
      <c r="Y12" s="36" t="s">
        <v>2</v>
      </c>
      <c r="Z12" s="48">
        <v>0</v>
      </c>
      <c r="AA12" s="38">
        <f t="shared" si="1"/>
        <v>0</v>
      </c>
      <c r="AB12" s="36"/>
      <c r="AC12" s="39" t="s">
        <v>2</v>
      </c>
      <c r="AD12" s="46">
        <v>5</v>
      </c>
      <c r="AE12" s="36" t="s">
        <v>2</v>
      </c>
      <c r="AF12" s="48">
        <v>0</v>
      </c>
      <c r="AG12" s="38">
        <f t="shared" si="2"/>
        <v>0</v>
      </c>
      <c r="AH12" s="36"/>
      <c r="AI12" s="39" t="s">
        <v>155</v>
      </c>
    </row>
    <row r="13" spans="1:35" s="40" customFormat="1" ht="63.75">
      <c r="A13" s="48">
        <f t="shared" si="3"/>
        <v>9</v>
      </c>
      <c r="B13" s="36" t="s">
        <v>107</v>
      </c>
      <c r="C13" s="36" t="s">
        <v>102</v>
      </c>
      <c r="D13" s="36" t="s">
        <v>108</v>
      </c>
      <c r="E13" s="37" t="s">
        <v>3</v>
      </c>
      <c r="F13" s="46">
        <v>12</v>
      </c>
      <c r="G13" s="36" t="s">
        <v>9</v>
      </c>
      <c r="H13" s="48">
        <v>12</v>
      </c>
      <c r="I13" s="38">
        <f t="shared" si="5"/>
        <v>1</v>
      </c>
      <c r="J13" s="41" t="s">
        <v>111</v>
      </c>
      <c r="K13" s="39" t="s">
        <v>9</v>
      </c>
      <c r="L13" s="46">
        <v>12</v>
      </c>
      <c r="M13" s="36" t="s">
        <v>2</v>
      </c>
      <c r="N13" s="48">
        <v>6</v>
      </c>
      <c r="O13" s="38">
        <f t="shared" si="4"/>
        <v>0.5</v>
      </c>
      <c r="P13" s="41" t="s">
        <v>111</v>
      </c>
      <c r="Q13" s="39" t="s">
        <v>9</v>
      </c>
      <c r="R13" s="46">
        <v>12</v>
      </c>
      <c r="S13" s="36" t="s">
        <v>2</v>
      </c>
      <c r="T13" s="48">
        <v>4</v>
      </c>
      <c r="U13" s="38">
        <f t="shared" si="0"/>
        <v>0.33333333333333331</v>
      </c>
      <c r="V13" s="41" t="s">
        <v>111</v>
      </c>
      <c r="W13" s="39" t="s">
        <v>2</v>
      </c>
      <c r="X13" s="46">
        <v>12</v>
      </c>
      <c r="Y13" s="36" t="s">
        <v>9</v>
      </c>
      <c r="Z13" s="48">
        <v>3</v>
      </c>
      <c r="AA13" s="38">
        <f t="shared" si="1"/>
        <v>0.25</v>
      </c>
      <c r="AB13" s="41" t="s">
        <v>111</v>
      </c>
      <c r="AC13" s="39" t="s">
        <v>2</v>
      </c>
      <c r="AD13" s="46">
        <v>13</v>
      </c>
      <c r="AE13" s="36" t="s">
        <v>2</v>
      </c>
      <c r="AF13" s="48">
        <v>2</v>
      </c>
      <c r="AG13" s="38">
        <f t="shared" si="2"/>
        <v>0.15384615384615385</v>
      </c>
      <c r="AH13" s="36" t="s">
        <v>37</v>
      </c>
      <c r="AI13" s="39" t="s">
        <v>9</v>
      </c>
    </row>
    <row r="14" spans="1:35" s="40" customFormat="1" ht="63.75">
      <c r="A14" s="48">
        <f t="shared" si="3"/>
        <v>10</v>
      </c>
      <c r="B14" s="36" t="s">
        <v>109</v>
      </c>
      <c r="C14" s="36" t="s">
        <v>102</v>
      </c>
      <c r="D14" s="36" t="s">
        <v>110</v>
      </c>
      <c r="E14" s="37" t="s">
        <v>0</v>
      </c>
      <c r="F14" s="46">
        <v>13</v>
      </c>
      <c r="G14" s="36" t="s">
        <v>9</v>
      </c>
      <c r="H14" s="48">
        <v>13</v>
      </c>
      <c r="I14" s="38">
        <f t="shared" si="5"/>
        <v>1</v>
      </c>
      <c r="J14" s="36" t="s">
        <v>112</v>
      </c>
      <c r="K14" s="39" t="s">
        <v>2</v>
      </c>
      <c r="L14" s="46">
        <v>13</v>
      </c>
      <c r="M14" s="36" t="s">
        <v>9</v>
      </c>
      <c r="N14" s="48">
        <v>13</v>
      </c>
      <c r="O14" s="38">
        <f t="shared" si="4"/>
        <v>1</v>
      </c>
      <c r="P14" s="36" t="s">
        <v>112</v>
      </c>
      <c r="Q14" s="36" t="s">
        <v>9</v>
      </c>
      <c r="R14" s="46">
        <v>13</v>
      </c>
      <c r="S14" s="36" t="s">
        <v>2</v>
      </c>
      <c r="T14" s="48">
        <v>7</v>
      </c>
      <c r="U14" s="38">
        <f t="shared" si="0"/>
        <v>0.53846153846153844</v>
      </c>
      <c r="V14" s="36" t="s">
        <v>152</v>
      </c>
      <c r="W14" s="39" t="s">
        <v>9</v>
      </c>
      <c r="X14" s="46">
        <v>13</v>
      </c>
      <c r="Y14" s="36" t="s">
        <v>2</v>
      </c>
      <c r="Z14" s="48">
        <v>6</v>
      </c>
      <c r="AA14" s="38">
        <f t="shared" si="1"/>
        <v>0.46153846153846156</v>
      </c>
      <c r="AB14" s="41" t="s">
        <v>111</v>
      </c>
      <c r="AC14" s="39" t="s">
        <v>9</v>
      </c>
      <c r="AD14" s="46">
        <v>13</v>
      </c>
      <c r="AE14" s="36" t="s">
        <v>2</v>
      </c>
      <c r="AF14" s="48">
        <v>4</v>
      </c>
      <c r="AG14" s="38">
        <f t="shared" si="2"/>
        <v>0.30769230769230771</v>
      </c>
      <c r="AH14" s="36" t="s">
        <v>37</v>
      </c>
      <c r="AI14" s="39" t="s">
        <v>2</v>
      </c>
    </row>
    <row r="15" spans="1:35" s="40" customFormat="1" ht="51" customHeight="1">
      <c r="A15" s="48">
        <f t="shared" si="3"/>
        <v>11</v>
      </c>
      <c r="B15" s="36" t="s">
        <v>113</v>
      </c>
      <c r="C15" s="36" t="s">
        <v>114</v>
      </c>
      <c r="D15" s="36" t="s">
        <v>116</v>
      </c>
      <c r="E15" s="37" t="s">
        <v>20</v>
      </c>
      <c r="F15" s="46">
        <v>5</v>
      </c>
      <c r="G15" s="36" t="s">
        <v>9</v>
      </c>
      <c r="H15" s="48">
        <v>2</v>
      </c>
      <c r="I15" s="38">
        <f t="shared" si="5"/>
        <v>0.4</v>
      </c>
      <c r="J15" s="36" t="s">
        <v>112</v>
      </c>
      <c r="K15" s="39" t="s">
        <v>9</v>
      </c>
      <c r="L15" s="46">
        <v>5</v>
      </c>
      <c r="M15" s="36" t="s">
        <v>9</v>
      </c>
      <c r="N15" s="48">
        <v>4</v>
      </c>
      <c r="O15" s="38">
        <f t="shared" si="4"/>
        <v>0.8</v>
      </c>
      <c r="P15" s="36" t="s">
        <v>112</v>
      </c>
      <c r="Q15" s="36" t="s">
        <v>2</v>
      </c>
      <c r="R15" s="46">
        <v>5</v>
      </c>
      <c r="S15" s="36" t="s">
        <v>9</v>
      </c>
      <c r="T15" s="48">
        <v>4</v>
      </c>
      <c r="U15" s="38">
        <f t="shared" si="0"/>
        <v>0.8</v>
      </c>
      <c r="V15" s="36" t="s">
        <v>37</v>
      </c>
      <c r="W15" s="39" t="s">
        <v>2</v>
      </c>
      <c r="X15" s="46">
        <v>5</v>
      </c>
      <c r="Y15" s="36" t="s">
        <v>9</v>
      </c>
      <c r="Z15" s="48">
        <v>3</v>
      </c>
      <c r="AA15" s="38">
        <f t="shared" si="1"/>
        <v>0.6</v>
      </c>
      <c r="AB15" s="36" t="s">
        <v>37</v>
      </c>
      <c r="AC15" s="39" t="s">
        <v>2</v>
      </c>
      <c r="AD15" s="46"/>
      <c r="AE15" s="36"/>
      <c r="AF15" s="48"/>
      <c r="AG15" s="38">
        <f t="shared" si="2"/>
        <v>0</v>
      </c>
      <c r="AH15" s="36"/>
      <c r="AI15" s="39"/>
    </row>
    <row r="16" spans="1:35" s="40" customFormat="1" ht="51" customHeight="1">
      <c r="A16" s="48">
        <f t="shared" si="3"/>
        <v>12</v>
      </c>
      <c r="B16" s="36" t="s">
        <v>117</v>
      </c>
      <c r="C16" s="36" t="s">
        <v>114</v>
      </c>
      <c r="D16" s="36" t="s">
        <v>115</v>
      </c>
      <c r="E16" s="37" t="s">
        <v>20</v>
      </c>
      <c r="F16" s="46">
        <v>6</v>
      </c>
      <c r="G16" s="36" t="s">
        <v>9</v>
      </c>
      <c r="H16" s="48">
        <v>4</v>
      </c>
      <c r="I16" s="38">
        <f t="shared" si="5"/>
        <v>0.66666666666666663</v>
      </c>
      <c r="J16" s="36" t="s">
        <v>112</v>
      </c>
      <c r="K16" s="39" t="s">
        <v>9</v>
      </c>
      <c r="L16" s="46">
        <v>6</v>
      </c>
      <c r="M16" s="36" t="s">
        <v>9</v>
      </c>
      <c r="N16" s="48">
        <v>5</v>
      </c>
      <c r="O16" s="38">
        <f t="shared" si="4"/>
        <v>0.83333333333333337</v>
      </c>
      <c r="P16" s="36" t="s">
        <v>112</v>
      </c>
      <c r="Q16" s="36" t="s">
        <v>2</v>
      </c>
      <c r="R16" s="46">
        <v>6</v>
      </c>
      <c r="S16" s="36" t="s">
        <v>9</v>
      </c>
      <c r="T16" s="48">
        <v>5</v>
      </c>
      <c r="U16" s="38">
        <f t="shared" si="0"/>
        <v>0.83333333333333337</v>
      </c>
      <c r="V16" s="36" t="s">
        <v>37</v>
      </c>
      <c r="W16" s="39" t="s">
        <v>2</v>
      </c>
      <c r="X16" s="46">
        <v>6</v>
      </c>
      <c r="Y16" s="36" t="s">
        <v>9</v>
      </c>
      <c r="Z16" s="48">
        <v>5</v>
      </c>
      <c r="AA16" s="38">
        <f t="shared" si="1"/>
        <v>0.83333333333333337</v>
      </c>
      <c r="AB16" s="36" t="s">
        <v>37</v>
      </c>
      <c r="AC16" s="39" t="s">
        <v>2</v>
      </c>
      <c r="AD16" s="46"/>
      <c r="AE16" s="36"/>
      <c r="AF16" s="48"/>
      <c r="AG16" s="38">
        <f t="shared" si="2"/>
        <v>0</v>
      </c>
      <c r="AH16" s="36"/>
      <c r="AI16" s="39"/>
    </row>
    <row r="17" spans="1:35" s="40" customFormat="1" ht="25.5" customHeight="1">
      <c r="A17" s="48">
        <f t="shared" si="3"/>
        <v>13</v>
      </c>
      <c r="B17" s="36" t="s">
        <v>118</v>
      </c>
      <c r="C17" s="36" t="s">
        <v>114</v>
      </c>
      <c r="D17" s="36" t="s">
        <v>119</v>
      </c>
      <c r="E17" s="37" t="s">
        <v>3</v>
      </c>
      <c r="F17" s="46">
        <v>6</v>
      </c>
      <c r="G17" s="36" t="s">
        <v>2</v>
      </c>
      <c r="H17" s="48">
        <v>2</v>
      </c>
      <c r="I17" s="38">
        <f t="shared" ref="I17:I28" si="6">IFERROR(H17/F17,0)</f>
        <v>0.33333333333333331</v>
      </c>
      <c r="J17" s="36" t="s">
        <v>37</v>
      </c>
      <c r="K17" s="39" t="s">
        <v>9</v>
      </c>
      <c r="L17" s="46">
        <v>6</v>
      </c>
      <c r="M17" s="36" t="s">
        <v>2</v>
      </c>
      <c r="N17" s="48">
        <v>3</v>
      </c>
      <c r="O17" s="38">
        <f t="shared" ref="O17:O28" si="7">IFERROR(N17/L17,0)</f>
        <v>0.5</v>
      </c>
      <c r="P17" s="36" t="s">
        <v>37</v>
      </c>
      <c r="Q17" s="36" t="s">
        <v>2</v>
      </c>
      <c r="R17" s="46">
        <v>6</v>
      </c>
      <c r="S17" s="36" t="s">
        <v>2</v>
      </c>
      <c r="T17" s="48">
        <v>3</v>
      </c>
      <c r="U17" s="38">
        <f t="shared" ref="U17:U28" si="8">IFERROR(T17/R17,0)</f>
        <v>0.5</v>
      </c>
      <c r="V17" s="36" t="s">
        <v>37</v>
      </c>
      <c r="W17" s="39" t="s">
        <v>2</v>
      </c>
      <c r="X17" s="46">
        <v>6</v>
      </c>
      <c r="Y17" s="36" t="s">
        <v>2</v>
      </c>
      <c r="Z17" s="48">
        <v>4</v>
      </c>
      <c r="AA17" s="38">
        <f t="shared" ref="AA17:AA28" si="9">IFERROR(Z17/X17,0)</f>
        <v>0.66666666666666663</v>
      </c>
      <c r="AB17" s="36" t="s">
        <v>37</v>
      </c>
      <c r="AC17" s="39" t="s">
        <v>2</v>
      </c>
      <c r="AD17" s="46"/>
      <c r="AE17" s="36"/>
      <c r="AF17" s="48"/>
      <c r="AG17" s="38">
        <f t="shared" ref="AG17:AG28" si="10">IFERROR(AF17/AD17,0)</f>
        <v>0</v>
      </c>
      <c r="AH17" s="36"/>
      <c r="AI17" s="39"/>
    </row>
    <row r="18" spans="1:35" s="40" customFormat="1" ht="25.5" customHeight="1">
      <c r="A18" s="48">
        <f t="shared" si="3"/>
        <v>14</v>
      </c>
      <c r="B18" s="36" t="s">
        <v>120</v>
      </c>
      <c r="C18" s="36" t="s">
        <v>114</v>
      </c>
      <c r="D18" s="36" t="s">
        <v>119</v>
      </c>
      <c r="E18" s="37" t="s">
        <v>3</v>
      </c>
      <c r="F18" s="46">
        <v>10</v>
      </c>
      <c r="G18" s="36" t="s">
        <v>2</v>
      </c>
      <c r="H18" s="48">
        <v>1</v>
      </c>
      <c r="I18" s="38">
        <f t="shared" si="6"/>
        <v>0.1</v>
      </c>
      <c r="J18" s="36" t="s">
        <v>37</v>
      </c>
      <c r="K18" s="39" t="s">
        <v>9</v>
      </c>
      <c r="L18" s="46">
        <v>10</v>
      </c>
      <c r="M18" s="36" t="s">
        <v>2</v>
      </c>
      <c r="N18" s="48">
        <v>2</v>
      </c>
      <c r="O18" s="38">
        <f t="shared" si="7"/>
        <v>0.2</v>
      </c>
      <c r="P18" s="36" t="s">
        <v>37</v>
      </c>
      <c r="Q18" s="36" t="s">
        <v>2</v>
      </c>
      <c r="R18" s="46">
        <v>10</v>
      </c>
      <c r="S18" s="36" t="s">
        <v>2</v>
      </c>
      <c r="T18" s="48">
        <v>2</v>
      </c>
      <c r="U18" s="38">
        <f t="shared" si="8"/>
        <v>0.2</v>
      </c>
      <c r="V18" s="36" t="s">
        <v>37</v>
      </c>
      <c r="W18" s="39" t="s">
        <v>2</v>
      </c>
      <c r="X18" s="46">
        <v>10</v>
      </c>
      <c r="Y18" s="36" t="s">
        <v>2</v>
      </c>
      <c r="Z18" s="48">
        <v>9</v>
      </c>
      <c r="AA18" s="38">
        <f t="shared" si="9"/>
        <v>0.9</v>
      </c>
      <c r="AB18" s="36" t="s">
        <v>37</v>
      </c>
      <c r="AC18" s="39" t="s">
        <v>9</v>
      </c>
      <c r="AD18" s="46"/>
      <c r="AE18" s="36"/>
      <c r="AF18" s="48"/>
      <c r="AG18" s="38">
        <f t="shared" si="10"/>
        <v>0</v>
      </c>
      <c r="AH18" s="36"/>
      <c r="AI18" s="39"/>
    </row>
    <row r="19" spans="1:35" s="40" customFormat="1" ht="25.5" customHeight="1">
      <c r="A19" s="48">
        <f t="shared" si="3"/>
        <v>15</v>
      </c>
      <c r="B19" s="36" t="s">
        <v>121</v>
      </c>
      <c r="C19" s="36" t="s">
        <v>114</v>
      </c>
      <c r="D19" s="36" t="s">
        <v>122</v>
      </c>
      <c r="E19" s="37" t="s">
        <v>3</v>
      </c>
      <c r="F19" s="46">
        <v>10</v>
      </c>
      <c r="G19" s="36" t="s">
        <v>2</v>
      </c>
      <c r="H19" s="48">
        <v>2</v>
      </c>
      <c r="I19" s="38">
        <f t="shared" si="6"/>
        <v>0.2</v>
      </c>
      <c r="J19" s="36" t="s">
        <v>37</v>
      </c>
      <c r="K19" s="39" t="s">
        <v>9</v>
      </c>
      <c r="L19" s="46">
        <v>10</v>
      </c>
      <c r="M19" s="36" t="s">
        <v>2</v>
      </c>
      <c r="N19" s="48">
        <v>6</v>
      </c>
      <c r="O19" s="38">
        <f t="shared" si="7"/>
        <v>0.6</v>
      </c>
      <c r="P19" s="36" t="s">
        <v>37</v>
      </c>
      <c r="Q19" s="36" t="s">
        <v>2</v>
      </c>
      <c r="R19" s="46">
        <v>10</v>
      </c>
      <c r="S19" s="36" t="s">
        <v>2</v>
      </c>
      <c r="T19" s="48">
        <v>6</v>
      </c>
      <c r="U19" s="38">
        <f t="shared" si="8"/>
        <v>0.6</v>
      </c>
      <c r="V19" s="36" t="s">
        <v>37</v>
      </c>
      <c r="W19" s="39" t="s">
        <v>2</v>
      </c>
      <c r="X19" s="46">
        <v>10</v>
      </c>
      <c r="Y19" s="36" t="s">
        <v>9</v>
      </c>
      <c r="Z19" s="48">
        <v>6</v>
      </c>
      <c r="AA19" s="38">
        <f t="shared" si="9"/>
        <v>0.6</v>
      </c>
      <c r="AB19" s="36" t="s">
        <v>37</v>
      </c>
      <c r="AC19" s="39" t="s">
        <v>2</v>
      </c>
      <c r="AD19" s="46"/>
      <c r="AE19" s="36"/>
      <c r="AF19" s="48"/>
      <c r="AG19" s="38">
        <f t="shared" si="10"/>
        <v>0</v>
      </c>
      <c r="AH19" s="36"/>
      <c r="AI19" s="39"/>
    </row>
    <row r="20" spans="1:35" s="40" customFormat="1" ht="25.5" customHeight="1">
      <c r="A20" s="48">
        <f t="shared" si="3"/>
        <v>16</v>
      </c>
      <c r="B20" s="36" t="s">
        <v>123</v>
      </c>
      <c r="C20" s="36" t="s">
        <v>114</v>
      </c>
      <c r="D20" s="36" t="s">
        <v>99</v>
      </c>
      <c r="E20" s="37" t="s">
        <v>0</v>
      </c>
      <c r="F20" s="46">
        <v>10</v>
      </c>
      <c r="G20" s="36" t="s">
        <v>2</v>
      </c>
      <c r="H20" s="48">
        <v>0</v>
      </c>
      <c r="I20" s="38">
        <f t="shared" si="6"/>
        <v>0</v>
      </c>
      <c r="J20" s="36"/>
      <c r="K20" s="39" t="s">
        <v>2</v>
      </c>
      <c r="L20" s="46">
        <v>10</v>
      </c>
      <c r="M20" s="36" t="s">
        <v>2</v>
      </c>
      <c r="N20" s="48">
        <v>2</v>
      </c>
      <c r="O20" s="38">
        <f t="shared" si="7"/>
        <v>0.2</v>
      </c>
      <c r="P20" s="36" t="s">
        <v>37</v>
      </c>
      <c r="Q20" s="36" t="s">
        <v>2</v>
      </c>
      <c r="R20" s="46">
        <v>10</v>
      </c>
      <c r="S20" s="36" t="s">
        <v>2</v>
      </c>
      <c r="T20" s="48">
        <v>2</v>
      </c>
      <c r="U20" s="38">
        <f t="shared" si="8"/>
        <v>0.2</v>
      </c>
      <c r="V20" s="36" t="s">
        <v>37</v>
      </c>
      <c r="W20" s="39" t="s">
        <v>2</v>
      </c>
      <c r="X20" s="46">
        <v>10</v>
      </c>
      <c r="Y20" s="36" t="s">
        <v>2</v>
      </c>
      <c r="Z20" s="48">
        <v>8</v>
      </c>
      <c r="AA20" s="38">
        <f t="shared" si="9"/>
        <v>0.8</v>
      </c>
      <c r="AB20" s="36" t="s">
        <v>37</v>
      </c>
      <c r="AC20" s="39" t="s">
        <v>2</v>
      </c>
      <c r="AD20" s="46"/>
      <c r="AE20" s="36"/>
      <c r="AF20" s="48"/>
      <c r="AG20" s="38">
        <f t="shared" si="10"/>
        <v>0</v>
      </c>
      <c r="AH20" s="36"/>
      <c r="AI20" s="39"/>
    </row>
    <row r="21" spans="1:35" s="40" customFormat="1" ht="51" customHeight="1">
      <c r="A21" s="48">
        <f t="shared" si="3"/>
        <v>17</v>
      </c>
      <c r="B21" s="36" t="s">
        <v>124</v>
      </c>
      <c r="C21" s="36" t="s">
        <v>125</v>
      </c>
      <c r="D21" s="36" t="s">
        <v>126</v>
      </c>
      <c r="E21" s="37" t="s">
        <v>20</v>
      </c>
      <c r="F21" s="46">
        <v>8</v>
      </c>
      <c r="G21" s="36" t="s">
        <v>2</v>
      </c>
      <c r="H21" s="48">
        <v>5</v>
      </c>
      <c r="I21" s="38">
        <f t="shared" si="6"/>
        <v>0.625</v>
      </c>
      <c r="J21" s="42" t="s">
        <v>127</v>
      </c>
      <c r="K21" s="39" t="s">
        <v>9</v>
      </c>
      <c r="L21" s="46">
        <v>8</v>
      </c>
      <c r="M21" s="36" t="s">
        <v>2</v>
      </c>
      <c r="N21" s="48">
        <v>5</v>
      </c>
      <c r="O21" s="38">
        <f t="shared" si="7"/>
        <v>0.625</v>
      </c>
      <c r="P21" s="42" t="s">
        <v>127</v>
      </c>
      <c r="Q21" s="36" t="s">
        <v>9</v>
      </c>
      <c r="R21" s="46">
        <v>7</v>
      </c>
      <c r="S21" s="36" t="s">
        <v>2</v>
      </c>
      <c r="T21" s="48">
        <v>1</v>
      </c>
      <c r="U21" s="38">
        <f t="shared" si="8"/>
        <v>0.14285714285714285</v>
      </c>
      <c r="V21" s="36" t="s">
        <v>37</v>
      </c>
      <c r="W21" s="39" t="s">
        <v>2</v>
      </c>
      <c r="X21" s="46">
        <v>8</v>
      </c>
      <c r="Y21" s="36" t="s">
        <v>9</v>
      </c>
      <c r="Z21" s="48">
        <v>3</v>
      </c>
      <c r="AA21" s="38">
        <f t="shared" si="9"/>
        <v>0.375</v>
      </c>
      <c r="AB21" s="42" t="s">
        <v>163</v>
      </c>
      <c r="AC21" s="39" t="s">
        <v>9</v>
      </c>
      <c r="AD21" s="46">
        <v>8</v>
      </c>
      <c r="AE21" s="36" t="s">
        <v>2</v>
      </c>
      <c r="AF21" s="48">
        <v>1</v>
      </c>
      <c r="AG21" s="38">
        <f t="shared" si="10"/>
        <v>0.125</v>
      </c>
      <c r="AH21" s="42" t="s">
        <v>166</v>
      </c>
      <c r="AI21" s="39"/>
    </row>
    <row r="22" spans="1:35" s="40" customFormat="1" ht="51" customHeight="1">
      <c r="A22" s="48">
        <f t="shared" si="3"/>
        <v>18</v>
      </c>
      <c r="B22" s="36" t="s">
        <v>128</v>
      </c>
      <c r="C22" s="36" t="s">
        <v>125</v>
      </c>
      <c r="D22" s="36" t="s">
        <v>122</v>
      </c>
      <c r="E22" s="37" t="s">
        <v>3</v>
      </c>
      <c r="F22" s="46">
        <v>4</v>
      </c>
      <c r="G22" s="36" t="s">
        <v>2</v>
      </c>
      <c r="H22" s="48">
        <v>1</v>
      </c>
      <c r="I22" s="38">
        <f t="shared" si="6"/>
        <v>0.25</v>
      </c>
      <c r="J22" s="42" t="s">
        <v>129</v>
      </c>
      <c r="K22" s="39" t="s">
        <v>9</v>
      </c>
      <c r="L22" s="46">
        <v>4</v>
      </c>
      <c r="M22" s="36" t="s">
        <v>9</v>
      </c>
      <c r="N22" s="48">
        <v>1</v>
      </c>
      <c r="O22" s="38">
        <f t="shared" si="7"/>
        <v>0.25</v>
      </c>
      <c r="P22" s="42" t="s">
        <v>129</v>
      </c>
      <c r="Q22" s="36" t="s">
        <v>9</v>
      </c>
      <c r="R22" s="46">
        <v>4</v>
      </c>
      <c r="S22" s="36" t="s">
        <v>2</v>
      </c>
      <c r="T22" s="48">
        <v>2</v>
      </c>
      <c r="U22" s="38">
        <f t="shared" si="8"/>
        <v>0.5</v>
      </c>
      <c r="V22" s="36" t="s">
        <v>37</v>
      </c>
      <c r="W22" s="39" t="s">
        <v>9</v>
      </c>
      <c r="X22" s="46">
        <v>4</v>
      </c>
      <c r="Y22" s="36" t="s">
        <v>9</v>
      </c>
      <c r="Z22" s="48">
        <v>2</v>
      </c>
      <c r="AA22" s="38">
        <f t="shared" si="9"/>
        <v>0.5</v>
      </c>
      <c r="AB22" s="42" t="s">
        <v>164</v>
      </c>
      <c r="AC22" s="39" t="s">
        <v>9</v>
      </c>
      <c r="AD22" s="46">
        <v>4</v>
      </c>
      <c r="AE22" s="36" t="s">
        <v>2</v>
      </c>
      <c r="AF22" s="48">
        <v>1</v>
      </c>
      <c r="AG22" s="38">
        <f t="shared" si="10"/>
        <v>0.25</v>
      </c>
      <c r="AH22" s="42" t="s">
        <v>168</v>
      </c>
      <c r="AI22" s="39"/>
    </row>
    <row r="23" spans="1:35" s="40" customFormat="1" ht="165.75">
      <c r="A23" s="48">
        <f t="shared" si="3"/>
        <v>19</v>
      </c>
      <c r="B23" s="36" t="s">
        <v>130</v>
      </c>
      <c r="C23" s="36" t="s">
        <v>125</v>
      </c>
      <c r="D23" s="36" t="s">
        <v>131</v>
      </c>
      <c r="E23" s="37" t="s">
        <v>0</v>
      </c>
      <c r="F23" s="46">
        <v>14</v>
      </c>
      <c r="G23" s="36" t="s">
        <v>2</v>
      </c>
      <c r="H23" s="48">
        <v>4</v>
      </c>
      <c r="I23" s="38">
        <f t="shared" si="6"/>
        <v>0.2857142857142857</v>
      </c>
      <c r="J23" s="42" t="s">
        <v>132</v>
      </c>
      <c r="K23" s="39" t="s">
        <v>9</v>
      </c>
      <c r="L23" s="46">
        <v>14</v>
      </c>
      <c r="M23" s="36" t="s">
        <v>2</v>
      </c>
      <c r="N23" s="48">
        <v>4</v>
      </c>
      <c r="O23" s="38">
        <f t="shared" si="7"/>
        <v>0.2857142857142857</v>
      </c>
      <c r="P23" s="42" t="s">
        <v>132</v>
      </c>
      <c r="Q23" s="36" t="s">
        <v>9</v>
      </c>
      <c r="R23" s="46">
        <v>14</v>
      </c>
      <c r="S23" s="36" t="s">
        <v>2</v>
      </c>
      <c r="T23" s="48">
        <v>4</v>
      </c>
      <c r="U23" s="38">
        <f t="shared" si="8"/>
        <v>0.2857142857142857</v>
      </c>
      <c r="V23" s="42" t="s">
        <v>153</v>
      </c>
      <c r="W23" s="39" t="s">
        <v>9</v>
      </c>
      <c r="X23" s="46">
        <v>14</v>
      </c>
      <c r="Y23" s="36"/>
      <c r="Z23" s="48"/>
      <c r="AA23" s="38">
        <f t="shared" si="9"/>
        <v>0</v>
      </c>
      <c r="AB23" s="65" t="s">
        <v>165</v>
      </c>
      <c r="AC23" s="39"/>
      <c r="AD23" s="46">
        <v>14</v>
      </c>
      <c r="AE23" s="36" t="s">
        <v>2</v>
      </c>
      <c r="AF23" s="48">
        <v>2</v>
      </c>
      <c r="AG23" s="38">
        <f t="shared" si="10"/>
        <v>0.14285714285714285</v>
      </c>
      <c r="AH23" s="42" t="s">
        <v>166</v>
      </c>
      <c r="AI23" s="39" t="s">
        <v>2</v>
      </c>
    </row>
    <row r="24" spans="1:35" s="40" customFormat="1" ht="25.5" customHeight="1">
      <c r="A24" s="48">
        <f t="shared" si="3"/>
        <v>20</v>
      </c>
      <c r="B24" s="36" t="s">
        <v>133</v>
      </c>
      <c r="C24" s="36" t="s">
        <v>125</v>
      </c>
      <c r="D24" s="36" t="s">
        <v>134</v>
      </c>
      <c r="E24" s="37" t="s">
        <v>0</v>
      </c>
      <c r="F24" s="46">
        <v>12</v>
      </c>
      <c r="G24" s="36" t="s">
        <v>2</v>
      </c>
      <c r="H24" s="48">
        <v>1</v>
      </c>
      <c r="I24" s="38">
        <f t="shared" si="6"/>
        <v>8.3333333333333329E-2</v>
      </c>
      <c r="J24" s="42" t="s">
        <v>135</v>
      </c>
      <c r="K24" s="39" t="s">
        <v>2</v>
      </c>
      <c r="L24" s="46">
        <v>12</v>
      </c>
      <c r="M24" s="36" t="s">
        <v>2</v>
      </c>
      <c r="N24" s="48">
        <v>1</v>
      </c>
      <c r="O24" s="38">
        <f t="shared" si="7"/>
        <v>8.3333333333333329E-2</v>
      </c>
      <c r="P24" s="42" t="s">
        <v>135</v>
      </c>
      <c r="Q24" s="36" t="s">
        <v>9</v>
      </c>
      <c r="R24" s="46">
        <v>12</v>
      </c>
      <c r="S24" s="36" t="s">
        <v>2</v>
      </c>
      <c r="T24" s="48">
        <v>1</v>
      </c>
      <c r="U24" s="38">
        <f t="shared" si="8"/>
        <v>8.3333333333333329E-2</v>
      </c>
      <c r="V24" s="42" t="s">
        <v>154</v>
      </c>
      <c r="W24" s="39" t="s">
        <v>2</v>
      </c>
      <c r="X24" s="46">
        <v>12</v>
      </c>
      <c r="Y24" s="36" t="s">
        <v>2</v>
      </c>
      <c r="Z24" s="48">
        <v>0</v>
      </c>
      <c r="AA24" s="38">
        <f t="shared" si="9"/>
        <v>0</v>
      </c>
      <c r="AB24" s="36"/>
      <c r="AC24" s="39" t="s">
        <v>2</v>
      </c>
      <c r="AD24" s="46">
        <v>12</v>
      </c>
      <c r="AE24" s="36" t="s">
        <v>9</v>
      </c>
      <c r="AF24" s="48">
        <v>0</v>
      </c>
      <c r="AG24" s="38">
        <f t="shared" si="10"/>
        <v>0</v>
      </c>
      <c r="AH24" s="36"/>
      <c r="AI24" s="39" t="s">
        <v>155</v>
      </c>
    </row>
    <row r="25" spans="1:35" s="40" customFormat="1" ht="165.75">
      <c r="A25" s="48">
        <f t="shared" si="3"/>
        <v>21</v>
      </c>
      <c r="B25" s="36" t="s">
        <v>136</v>
      </c>
      <c r="C25" s="36" t="s">
        <v>125</v>
      </c>
      <c r="D25" s="36" t="s">
        <v>131</v>
      </c>
      <c r="E25" s="37" t="s">
        <v>0</v>
      </c>
      <c r="F25" s="46">
        <v>29</v>
      </c>
      <c r="G25" s="36" t="s">
        <v>2</v>
      </c>
      <c r="H25" s="48">
        <v>7</v>
      </c>
      <c r="I25" s="38">
        <f t="shared" si="6"/>
        <v>0.2413793103448276</v>
      </c>
      <c r="J25" s="42" t="s">
        <v>137</v>
      </c>
      <c r="K25" s="39" t="s">
        <v>9</v>
      </c>
      <c r="L25" s="46">
        <v>29</v>
      </c>
      <c r="M25" s="36" t="s">
        <v>2</v>
      </c>
      <c r="N25" s="48">
        <v>7</v>
      </c>
      <c r="O25" s="38">
        <f t="shared" si="7"/>
        <v>0.2413793103448276</v>
      </c>
      <c r="P25" s="42" t="s">
        <v>137</v>
      </c>
      <c r="Q25" s="36" t="s">
        <v>9</v>
      </c>
      <c r="R25" s="46">
        <v>29</v>
      </c>
      <c r="S25" s="36" t="s">
        <v>2</v>
      </c>
      <c r="T25" s="48">
        <v>7</v>
      </c>
      <c r="U25" s="38">
        <f t="shared" si="8"/>
        <v>0.2413793103448276</v>
      </c>
      <c r="V25" s="42" t="s">
        <v>154</v>
      </c>
      <c r="W25" s="39" t="s">
        <v>9</v>
      </c>
      <c r="X25" s="46">
        <v>29</v>
      </c>
      <c r="Y25" s="36"/>
      <c r="Z25" s="48"/>
      <c r="AA25" s="38">
        <f t="shared" si="9"/>
        <v>0</v>
      </c>
      <c r="AB25" s="65" t="s">
        <v>165</v>
      </c>
      <c r="AC25" s="39"/>
      <c r="AD25" s="46">
        <v>29</v>
      </c>
      <c r="AE25" s="36" t="s">
        <v>2</v>
      </c>
      <c r="AF25" s="48">
        <v>7</v>
      </c>
      <c r="AG25" s="38">
        <f t="shared" si="10"/>
        <v>0.2413793103448276</v>
      </c>
      <c r="AH25" s="42" t="s">
        <v>167</v>
      </c>
      <c r="AI25" s="39"/>
    </row>
    <row r="26" spans="1:35" s="40" customFormat="1" ht="30.75" customHeight="1">
      <c r="A26" s="48">
        <f t="shared" si="3"/>
        <v>22</v>
      </c>
      <c r="B26" s="36" t="s">
        <v>138</v>
      </c>
      <c r="C26" s="36" t="s">
        <v>139</v>
      </c>
      <c r="D26" s="36" t="s">
        <v>103</v>
      </c>
      <c r="E26" s="37" t="s">
        <v>0</v>
      </c>
      <c r="F26" s="46">
        <v>4</v>
      </c>
      <c r="G26" s="36" t="s">
        <v>2</v>
      </c>
      <c r="H26" s="48">
        <v>0</v>
      </c>
      <c r="I26" s="38">
        <f t="shared" si="6"/>
        <v>0</v>
      </c>
      <c r="J26" s="36"/>
      <c r="K26" s="39" t="s">
        <v>2</v>
      </c>
      <c r="L26" s="46">
        <v>4</v>
      </c>
      <c r="M26" s="36" t="s">
        <v>9</v>
      </c>
      <c r="N26" s="48">
        <v>0</v>
      </c>
      <c r="O26" s="38">
        <f t="shared" si="7"/>
        <v>0</v>
      </c>
      <c r="P26" s="36"/>
      <c r="Q26" s="36" t="s">
        <v>2</v>
      </c>
      <c r="R26" s="46">
        <v>4</v>
      </c>
      <c r="S26" s="36" t="s">
        <v>2</v>
      </c>
      <c r="T26" s="48">
        <v>1</v>
      </c>
      <c r="U26" s="38">
        <f t="shared" si="8"/>
        <v>0.25</v>
      </c>
      <c r="V26" s="36" t="s">
        <v>137</v>
      </c>
      <c r="W26" s="39" t="s">
        <v>9</v>
      </c>
      <c r="X26" s="46">
        <v>4</v>
      </c>
      <c r="Y26" s="36" t="s">
        <v>2</v>
      </c>
      <c r="Z26" s="48">
        <v>2</v>
      </c>
      <c r="AA26" s="38">
        <f t="shared" si="9"/>
        <v>0.5</v>
      </c>
      <c r="AB26" s="36" t="s">
        <v>137</v>
      </c>
      <c r="AC26" s="39" t="s">
        <v>2</v>
      </c>
      <c r="AD26" s="46"/>
      <c r="AE26" s="36"/>
      <c r="AF26" s="48"/>
      <c r="AG26" s="38">
        <f t="shared" si="10"/>
        <v>0</v>
      </c>
      <c r="AH26" s="36"/>
      <c r="AI26" s="39"/>
    </row>
    <row r="27" spans="1:35" s="40" customFormat="1" ht="25.5" customHeight="1">
      <c r="A27" s="48">
        <f t="shared" si="3"/>
        <v>23</v>
      </c>
      <c r="B27" s="36" t="s">
        <v>140</v>
      </c>
      <c r="C27" s="36" t="s">
        <v>139</v>
      </c>
      <c r="D27" s="36" t="s">
        <v>141</v>
      </c>
      <c r="E27" s="37" t="s">
        <v>3</v>
      </c>
      <c r="F27" s="46">
        <v>18</v>
      </c>
      <c r="G27" s="36" t="s">
        <v>2</v>
      </c>
      <c r="H27" s="48">
        <v>1</v>
      </c>
      <c r="I27" s="38">
        <f t="shared" si="6"/>
        <v>5.5555555555555552E-2</v>
      </c>
      <c r="J27" s="36" t="s">
        <v>142</v>
      </c>
      <c r="K27" s="39" t="s">
        <v>2</v>
      </c>
      <c r="L27" s="46">
        <v>18</v>
      </c>
      <c r="M27" s="36" t="s">
        <v>2</v>
      </c>
      <c r="N27" s="48">
        <v>0</v>
      </c>
      <c r="O27" s="38">
        <f t="shared" si="7"/>
        <v>0</v>
      </c>
      <c r="P27" s="36"/>
      <c r="Q27" s="36" t="s">
        <v>2</v>
      </c>
      <c r="R27" s="46">
        <v>18</v>
      </c>
      <c r="S27" s="36" t="s">
        <v>2</v>
      </c>
      <c r="T27" s="48">
        <v>2</v>
      </c>
      <c r="U27" s="38">
        <f t="shared" si="8"/>
        <v>0.1111111111111111</v>
      </c>
      <c r="V27" s="36" t="s">
        <v>137</v>
      </c>
      <c r="W27" s="39" t="s">
        <v>9</v>
      </c>
      <c r="X27" s="46">
        <v>18</v>
      </c>
      <c r="Y27" s="36" t="s">
        <v>2</v>
      </c>
      <c r="Z27" s="48">
        <v>2</v>
      </c>
      <c r="AA27" s="38">
        <f t="shared" si="9"/>
        <v>0.1111111111111111</v>
      </c>
      <c r="AB27" s="36" t="s">
        <v>137</v>
      </c>
      <c r="AC27" s="39" t="s">
        <v>2</v>
      </c>
      <c r="AD27" s="46"/>
      <c r="AE27" s="36"/>
      <c r="AF27" s="48"/>
      <c r="AG27" s="38">
        <f t="shared" si="10"/>
        <v>0</v>
      </c>
      <c r="AH27" s="36"/>
      <c r="AI27" s="39"/>
    </row>
    <row r="28" spans="1:35" s="40" customFormat="1" ht="25.5" customHeight="1">
      <c r="A28" s="48">
        <f t="shared" si="3"/>
        <v>24</v>
      </c>
      <c r="B28" s="36" t="s">
        <v>143</v>
      </c>
      <c r="C28" s="36" t="s">
        <v>139</v>
      </c>
      <c r="D28" s="36" t="s">
        <v>145</v>
      </c>
      <c r="E28" s="37" t="s">
        <v>20</v>
      </c>
      <c r="F28" s="46">
        <v>3</v>
      </c>
      <c r="G28" s="36" t="s">
        <v>9</v>
      </c>
      <c r="H28" s="48">
        <v>2</v>
      </c>
      <c r="I28" s="38">
        <f t="shared" si="6"/>
        <v>0.66666666666666663</v>
      </c>
      <c r="J28" s="36" t="s">
        <v>146</v>
      </c>
      <c r="K28" s="39" t="s">
        <v>9</v>
      </c>
      <c r="L28" s="46">
        <v>3</v>
      </c>
      <c r="M28" s="36" t="s">
        <v>9</v>
      </c>
      <c r="N28" s="48">
        <v>2</v>
      </c>
      <c r="O28" s="38">
        <f t="shared" si="7"/>
        <v>0.66666666666666663</v>
      </c>
      <c r="P28" s="36" t="s">
        <v>146</v>
      </c>
      <c r="Q28" s="36" t="s">
        <v>9</v>
      </c>
      <c r="R28" s="46">
        <v>5</v>
      </c>
      <c r="S28" s="36" t="s">
        <v>2</v>
      </c>
      <c r="T28" s="48">
        <v>2</v>
      </c>
      <c r="U28" s="38">
        <f t="shared" si="8"/>
        <v>0.4</v>
      </c>
      <c r="V28" s="36" t="s">
        <v>137</v>
      </c>
      <c r="W28" s="39" t="s">
        <v>9</v>
      </c>
      <c r="X28" s="46">
        <v>5</v>
      </c>
      <c r="Y28" s="36" t="s">
        <v>9</v>
      </c>
      <c r="Z28" s="48">
        <v>1</v>
      </c>
      <c r="AA28" s="38">
        <f t="shared" si="9"/>
        <v>0.2</v>
      </c>
      <c r="AB28" s="36" t="s">
        <v>137</v>
      </c>
      <c r="AC28" s="39" t="s">
        <v>2</v>
      </c>
      <c r="AD28" s="46"/>
      <c r="AE28" s="36"/>
      <c r="AF28" s="48"/>
      <c r="AG28" s="38">
        <f t="shared" si="10"/>
        <v>0</v>
      </c>
      <c r="AH28" s="36"/>
      <c r="AI28" s="39"/>
    </row>
    <row r="29" spans="1:35" s="40" customFormat="1" ht="25.5" customHeight="1">
      <c r="A29" s="48">
        <f t="shared" si="3"/>
        <v>25</v>
      </c>
      <c r="B29" s="36" t="s">
        <v>144</v>
      </c>
      <c r="C29" s="36" t="s">
        <v>139</v>
      </c>
      <c r="D29" s="36" t="s">
        <v>98</v>
      </c>
      <c r="E29" s="37" t="s">
        <v>20</v>
      </c>
      <c r="F29" s="46">
        <v>5</v>
      </c>
      <c r="G29" s="36" t="s">
        <v>9</v>
      </c>
      <c r="H29" s="48">
        <v>0</v>
      </c>
      <c r="I29" s="38">
        <f t="shared" ref="I29" si="11">IFERROR(H29/F29,0)</f>
        <v>0</v>
      </c>
      <c r="J29" s="36"/>
      <c r="K29" s="39" t="s">
        <v>2</v>
      </c>
      <c r="L29" s="46">
        <v>5</v>
      </c>
      <c r="M29" s="36" t="s">
        <v>9</v>
      </c>
      <c r="N29" s="48">
        <v>1</v>
      </c>
      <c r="O29" s="38">
        <f t="shared" ref="O29" si="12">IFERROR(N29/L29,0)</f>
        <v>0.2</v>
      </c>
      <c r="P29" s="36" t="s">
        <v>37</v>
      </c>
      <c r="Q29" s="36" t="s">
        <v>9</v>
      </c>
      <c r="R29" s="46">
        <v>5</v>
      </c>
      <c r="S29" s="36" t="s">
        <v>2</v>
      </c>
      <c r="T29" s="48">
        <v>4</v>
      </c>
      <c r="U29" s="38">
        <f t="shared" ref="U29" si="13">IFERROR(T29/R29,0)</f>
        <v>0.8</v>
      </c>
      <c r="V29" s="36" t="s">
        <v>37</v>
      </c>
      <c r="W29" s="39" t="s">
        <v>9</v>
      </c>
      <c r="X29" s="46">
        <v>5</v>
      </c>
      <c r="Y29" s="36" t="s">
        <v>9</v>
      </c>
      <c r="Z29" s="48">
        <v>2</v>
      </c>
      <c r="AA29" s="38">
        <f t="shared" ref="AA29" si="14">IFERROR(Z29/X29,0)</f>
        <v>0.4</v>
      </c>
      <c r="AB29" s="36" t="s">
        <v>137</v>
      </c>
      <c r="AC29" s="39" t="s">
        <v>2</v>
      </c>
      <c r="AD29" s="46"/>
      <c r="AE29" s="36"/>
      <c r="AF29" s="48"/>
      <c r="AG29" s="38">
        <f t="shared" ref="AG29" si="15">IFERROR(AF29/AD29,0)</f>
        <v>0</v>
      </c>
      <c r="AH29" s="36"/>
      <c r="AI29" s="39"/>
    </row>
    <row r="30" spans="1:35" s="40" customFormat="1" ht="12.75" customHeight="1">
      <c r="A30" s="48">
        <f t="shared" si="3"/>
        <v>26</v>
      </c>
      <c r="B30" s="36" t="s">
        <v>147</v>
      </c>
      <c r="C30" s="36" t="s">
        <v>139</v>
      </c>
      <c r="D30" s="36" t="s">
        <v>110</v>
      </c>
      <c r="E30" s="37" t="s">
        <v>20</v>
      </c>
      <c r="F30" s="46">
        <v>4</v>
      </c>
      <c r="G30" s="36" t="s">
        <v>2</v>
      </c>
      <c r="H30" s="48">
        <v>0</v>
      </c>
      <c r="I30" s="38">
        <f t="shared" ref="I30" si="16">IFERROR(H30/F30,0)</f>
        <v>0</v>
      </c>
      <c r="J30" s="36"/>
      <c r="K30" s="39" t="s">
        <v>2</v>
      </c>
      <c r="L30" s="46">
        <v>4</v>
      </c>
      <c r="M30" s="36" t="s">
        <v>2</v>
      </c>
      <c r="N30" s="48">
        <v>0</v>
      </c>
      <c r="O30" s="38">
        <f t="shared" ref="O30" si="17">IFERROR(N30/L30,0)</f>
        <v>0</v>
      </c>
      <c r="P30" s="36"/>
      <c r="Q30" s="36" t="s">
        <v>9</v>
      </c>
      <c r="R30" s="46">
        <v>4</v>
      </c>
      <c r="S30" s="36" t="s">
        <v>2</v>
      </c>
      <c r="T30" s="48">
        <v>2</v>
      </c>
      <c r="U30" s="38">
        <f t="shared" ref="U30" si="18">IFERROR(T30/R30,0)</f>
        <v>0.5</v>
      </c>
      <c r="V30" s="36" t="s">
        <v>137</v>
      </c>
      <c r="W30" s="39" t="s">
        <v>9</v>
      </c>
      <c r="X30" s="46">
        <v>4</v>
      </c>
      <c r="Y30" s="36" t="s">
        <v>9</v>
      </c>
      <c r="Z30" s="48">
        <v>1</v>
      </c>
      <c r="AA30" s="38">
        <f t="shared" ref="AA30" si="19">IFERROR(Z30/X30,0)</f>
        <v>0.25</v>
      </c>
      <c r="AB30" s="36" t="s">
        <v>137</v>
      </c>
      <c r="AC30" s="39" t="s">
        <v>2</v>
      </c>
      <c r="AD30" s="46"/>
      <c r="AE30" s="36"/>
      <c r="AF30" s="48"/>
      <c r="AG30" s="38">
        <f t="shared" ref="AG30" si="20">IFERROR(AF30/AD30,0)</f>
        <v>0</v>
      </c>
      <c r="AH30" s="36"/>
      <c r="AI30" s="39"/>
    </row>
    <row r="31" spans="1:35" s="40" customFormat="1" ht="12.75" customHeight="1">
      <c r="A31" s="48">
        <f t="shared" si="3"/>
        <v>27</v>
      </c>
      <c r="B31" s="36" t="s">
        <v>148</v>
      </c>
      <c r="C31" s="36" t="s">
        <v>139</v>
      </c>
      <c r="D31" s="36" t="s">
        <v>149</v>
      </c>
      <c r="E31" s="37" t="s">
        <v>0</v>
      </c>
      <c r="F31" s="46">
        <v>5</v>
      </c>
      <c r="G31" s="36" t="s">
        <v>2</v>
      </c>
      <c r="H31" s="48">
        <v>0</v>
      </c>
      <c r="I31" s="38">
        <f t="shared" ref="I31" si="21">IFERROR(H31/F31,0)</f>
        <v>0</v>
      </c>
      <c r="J31" s="36"/>
      <c r="K31" s="39" t="s">
        <v>2</v>
      </c>
      <c r="L31" s="46">
        <v>5</v>
      </c>
      <c r="M31" s="36" t="s">
        <v>9</v>
      </c>
      <c r="N31" s="48">
        <v>0</v>
      </c>
      <c r="O31" s="38">
        <f t="shared" ref="O31" si="22">IFERROR(N31/L31,0)</f>
        <v>0</v>
      </c>
      <c r="P31" s="36"/>
      <c r="Q31" s="36" t="s">
        <v>9</v>
      </c>
      <c r="R31" s="46">
        <v>5</v>
      </c>
      <c r="S31" s="36" t="s">
        <v>2</v>
      </c>
      <c r="T31" s="48">
        <v>0</v>
      </c>
      <c r="U31" s="38">
        <f t="shared" ref="U31" si="23">IFERROR(T31/R31,0)</f>
        <v>0</v>
      </c>
      <c r="V31" s="36"/>
      <c r="W31" s="39" t="s">
        <v>2</v>
      </c>
      <c r="X31" s="46">
        <v>5</v>
      </c>
      <c r="Y31" s="36" t="s">
        <v>9</v>
      </c>
      <c r="Z31" s="48">
        <v>0</v>
      </c>
      <c r="AA31" s="38">
        <f t="shared" ref="AA31" si="24">IFERROR(Z31/X31,0)</f>
        <v>0</v>
      </c>
      <c r="AB31" s="36"/>
      <c r="AC31" s="39" t="s">
        <v>2</v>
      </c>
      <c r="AD31" s="46"/>
      <c r="AE31" s="36"/>
      <c r="AF31" s="48"/>
      <c r="AG31" s="38">
        <f t="shared" ref="AG31" si="25">IFERROR(AF31/AD31,0)</f>
        <v>0</v>
      </c>
      <c r="AH31" s="36"/>
      <c r="AI31" s="39"/>
    </row>
    <row r="32" spans="1:35" s="40" customFormat="1" ht="25.5" customHeight="1">
      <c r="A32" s="48">
        <f t="shared" si="3"/>
        <v>28</v>
      </c>
      <c r="B32" s="36" t="s">
        <v>150</v>
      </c>
      <c r="C32" s="36" t="s">
        <v>139</v>
      </c>
      <c r="D32" s="36" t="s">
        <v>151</v>
      </c>
      <c r="E32" s="37" t="s">
        <v>3</v>
      </c>
      <c r="F32" s="46">
        <v>18</v>
      </c>
      <c r="G32" s="36" t="s">
        <v>2</v>
      </c>
      <c r="H32" s="48">
        <v>3</v>
      </c>
      <c r="I32" s="38">
        <f t="shared" ref="I32" si="26">IFERROR(H32/F32,0)</f>
        <v>0.16666666666666666</v>
      </c>
      <c r="J32" s="36"/>
      <c r="K32" s="39" t="s">
        <v>9</v>
      </c>
      <c r="L32" s="46">
        <v>18</v>
      </c>
      <c r="M32" s="36" t="s">
        <v>2</v>
      </c>
      <c r="N32" s="48">
        <v>3</v>
      </c>
      <c r="O32" s="38">
        <f t="shared" ref="O32" si="27">IFERROR(N32/L32,0)</f>
        <v>0.16666666666666666</v>
      </c>
      <c r="P32" s="36" t="s">
        <v>37</v>
      </c>
      <c r="Q32" s="36" t="s">
        <v>9</v>
      </c>
      <c r="R32" s="46">
        <v>18</v>
      </c>
      <c r="S32" s="36" t="s">
        <v>2</v>
      </c>
      <c r="T32" s="48">
        <v>3</v>
      </c>
      <c r="U32" s="38">
        <f t="shared" ref="U32" si="28">IFERROR(T32/R32,0)</f>
        <v>0.16666666666666666</v>
      </c>
      <c r="V32" s="36" t="s">
        <v>137</v>
      </c>
      <c r="W32" s="39" t="s">
        <v>9</v>
      </c>
      <c r="X32" s="46">
        <v>18</v>
      </c>
      <c r="Y32" s="36" t="s">
        <v>9</v>
      </c>
      <c r="Z32" s="48">
        <v>6</v>
      </c>
      <c r="AA32" s="38">
        <f t="shared" ref="AA32" si="29">IFERROR(Z32/X32,0)</f>
        <v>0.33333333333333331</v>
      </c>
      <c r="AB32" s="36" t="s">
        <v>137</v>
      </c>
      <c r="AC32" s="39" t="s">
        <v>2</v>
      </c>
      <c r="AD32" s="46"/>
      <c r="AE32" s="36"/>
      <c r="AF32" s="48"/>
      <c r="AG32" s="38">
        <f t="shared" ref="AG32" si="30">IFERROR(AF32/AD32,0)</f>
        <v>0</v>
      </c>
      <c r="AH32" s="36"/>
      <c r="AI32" s="39"/>
    </row>
    <row r="1048576" spans="16:16" ht="25.5">
      <c r="P1048576" s="25" t="s">
        <v>100</v>
      </c>
    </row>
  </sheetData>
  <autoFilter ref="A4:AI32"/>
  <mergeCells count="5">
    <mergeCell ref="F3:K3"/>
    <mergeCell ref="L3:Q3"/>
    <mergeCell ref="R3:W3"/>
    <mergeCell ref="X3:AC3"/>
    <mergeCell ref="AD3:AI3"/>
  </mergeCells>
  <pageMargins left="0.7" right="0.7" top="0.75" bottom="0.75" header="0.3" footer="0.3"/>
  <pageSetup paperSize="8" scale="70" orientation="landscape"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Guideline!$C$21:$C$22</xm:f>
          </x14:formula1>
          <xm:sqref>G5:G32 M5:M32 Y5:Y32 S5:S32 AE5:AE32</xm:sqref>
        </x14:dataValidation>
        <x14:dataValidation type="list" allowBlank="1" showInputMessage="1" showErrorMessage="1">
          <x14:formula1>
            <xm:f>Guideline!$C$15:$C$18</xm:f>
          </x14:formula1>
          <xm:sqref>E5:E9 E15:E32</xm:sqref>
        </x14:dataValidation>
        <x14:dataValidation type="list" allowBlank="1" showInputMessage="1" showErrorMessage="1">
          <x14:formula1>
            <xm:f>[1]Guideline!#REF!</xm:f>
          </x14:formula1>
          <xm:sqref>E10:E14</xm:sqref>
        </x14:dataValidation>
        <x14:dataValidation type="list" allowBlank="1" showInputMessage="1" showErrorMessage="1">
          <x14:formula1>
            <xm:f>Guideline!$C$41:$C$43</xm:f>
          </x14:formula1>
          <xm:sqref>K5:K32 Q5:Q32 AI5:AI32 W5:W32 AC5:AC32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85" zoomScaleNormal="85" workbookViewId="0">
      <selection activeCell="L13" sqref="L13"/>
    </sheetView>
  </sheetViews>
  <sheetFormatPr defaultColWidth="9.140625" defaultRowHeight="14.25"/>
  <cols>
    <col min="1" max="1" width="9.140625" style="1"/>
    <col min="2" max="4" width="10" style="1" customWidth="1"/>
    <col min="5" max="5" width="10" style="55" customWidth="1"/>
    <col min="6" max="8" width="10" style="1" customWidth="1"/>
    <col min="9" max="9" width="10" style="55" customWidth="1"/>
    <col min="10" max="12" width="10" style="1" customWidth="1"/>
    <col min="13" max="13" width="10" style="55" customWidth="1"/>
    <col min="14" max="16" width="10" style="1" customWidth="1"/>
    <col min="17" max="17" width="10" style="55" customWidth="1"/>
    <col min="18" max="20" width="10" style="1" customWidth="1"/>
    <col min="21" max="21" width="10" style="55" customWidth="1"/>
    <col min="22" max="16384" width="9.140625" style="1"/>
  </cols>
  <sheetData>
    <row r="2" spans="1:21">
      <c r="A2" s="49"/>
      <c r="B2" s="78" t="s">
        <v>19</v>
      </c>
      <c r="C2" s="78"/>
      <c r="D2" s="78"/>
      <c r="E2" s="78"/>
      <c r="F2" s="78" t="s">
        <v>49</v>
      </c>
      <c r="G2" s="78"/>
      <c r="H2" s="78"/>
      <c r="I2" s="78"/>
      <c r="J2" s="78" t="s">
        <v>50</v>
      </c>
      <c r="K2" s="78"/>
      <c r="L2" s="78"/>
      <c r="M2" s="78"/>
      <c r="N2" s="78" t="s">
        <v>51</v>
      </c>
      <c r="O2" s="78"/>
      <c r="P2" s="78"/>
      <c r="Q2" s="78"/>
      <c r="R2" s="78" t="s">
        <v>48</v>
      </c>
      <c r="S2" s="78"/>
      <c r="T2" s="78"/>
      <c r="U2" s="78"/>
    </row>
    <row r="3" spans="1:21" s="2" customFormat="1" ht="56.25" customHeight="1">
      <c r="A3" s="50" t="s">
        <v>7</v>
      </c>
      <c r="B3" s="51" t="s">
        <v>47</v>
      </c>
      <c r="C3" s="51" t="s">
        <v>16</v>
      </c>
      <c r="D3" s="51" t="s">
        <v>45</v>
      </c>
      <c r="E3" s="54" t="s">
        <v>46</v>
      </c>
      <c r="F3" s="51" t="s">
        <v>47</v>
      </c>
      <c r="G3" s="51" t="s">
        <v>16</v>
      </c>
      <c r="H3" s="51" t="s">
        <v>45</v>
      </c>
      <c r="I3" s="54" t="s">
        <v>46</v>
      </c>
      <c r="J3" s="51" t="s">
        <v>47</v>
      </c>
      <c r="K3" s="51" t="s">
        <v>16</v>
      </c>
      <c r="L3" s="51" t="s">
        <v>45</v>
      </c>
      <c r="M3" s="54" t="s">
        <v>46</v>
      </c>
      <c r="N3" s="51" t="s">
        <v>47</v>
      </c>
      <c r="O3" s="51" t="s">
        <v>16</v>
      </c>
      <c r="P3" s="51" t="s">
        <v>45</v>
      </c>
      <c r="Q3" s="54" t="s">
        <v>46</v>
      </c>
      <c r="R3" s="51" t="s">
        <v>47</v>
      </c>
      <c r="S3" s="51" t="s">
        <v>16</v>
      </c>
      <c r="T3" s="51" t="s">
        <v>45</v>
      </c>
      <c r="U3" s="54" t="s">
        <v>46</v>
      </c>
    </row>
    <row r="4" spans="1:21">
      <c r="A4" s="52" t="s">
        <v>0</v>
      </c>
      <c r="B4" s="53">
        <f>IFERROR(SUMIF(Data_Oct2015!$E$5:$E$1048576,Report_Oct2015!$A$4,Data_Oct2015!$F$5:$F$1048576),0)</f>
        <v>108</v>
      </c>
      <c r="C4" s="53">
        <f>IFERROR(SUMIF(Data_Oct2015!$E$5:$E$1048576,Report_Oct2015!$A$4,Data_Oct2015!$H$5:$H$1048576),0)</f>
        <v>34</v>
      </c>
      <c r="D4" s="53">
        <f>IFERROR(B4-C4,0)</f>
        <v>74</v>
      </c>
      <c r="E4" s="33">
        <f>IFERROR(D4/B4,0)</f>
        <v>0.68518518518518523</v>
      </c>
      <c r="F4" s="53">
        <f>IFERROR(SUMIF(Data_Oct2015!$E$5:$E$1048576,Report_Oct2015!$A$4,Data_Oct2015!$L$5:SD$1048576),0)</f>
        <v>110</v>
      </c>
      <c r="G4" s="53">
        <f>IFERROR(SUMIF(Data_Oct2015!$E$5:$E$1048576,Report_Oct2015!$A$4,Data_Oct2015!$N$5:$N$1048576),0)</f>
        <v>35</v>
      </c>
      <c r="H4" s="53">
        <f>IFERROR(F4-G4,0)</f>
        <v>75</v>
      </c>
      <c r="I4" s="33">
        <f>IFERROR(H4/F4,0)</f>
        <v>0.68181818181818177</v>
      </c>
      <c r="J4" s="53">
        <f>IFERROR(SUMIF(Data_Oct2015!$E$5:$E$1048576,Report_Oct2015!$A$4,Data_Oct2015!$R$5:$R$1048576),0)</f>
        <v>110</v>
      </c>
      <c r="K4" s="53">
        <f>IFERROR(SUMIF(Data_Oct2015!$E$5:$E$1048576,Report_Oct2015!$A$4,Data_Oct2015!$T$5:$T$1048576),0)</f>
        <v>31</v>
      </c>
      <c r="L4" s="53">
        <f>IFERROR(J4-K4,0)</f>
        <v>79</v>
      </c>
      <c r="M4" s="33">
        <f>IFERROR(L4/J4,0)</f>
        <v>0.71818181818181814</v>
      </c>
      <c r="N4" s="53">
        <f>IFERROR(SUMIF(Data_Oct2015!$E$5:$E$1048576,Report_Oct2015!$A$4,Data_Oct2015!X$5:X$1048576),0)</f>
        <v>110</v>
      </c>
      <c r="O4" s="53">
        <f>IFERROR(SUMIF(Data_Oct2015!$E$5:$E$1048576,Report_Oct2015!$A$4,Data_Oct2015!$Z$5:$Z$1048576),0)</f>
        <v>21</v>
      </c>
      <c r="P4" s="53">
        <f>IFERROR(N4-O4,0)</f>
        <v>89</v>
      </c>
      <c r="Q4" s="33">
        <f>IFERROR(P4/N4,0)</f>
        <v>0.80909090909090908</v>
      </c>
      <c r="R4" s="53">
        <f>IFERROR(SUMIF(Data_Oct2015!$E$5:$E$1048576,Report_Oct2015!$A$4,Data_Oct2015!AD$5:AD$1048576),0)</f>
        <v>93</v>
      </c>
      <c r="S4" s="53">
        <f>IFERROR(SUMIF(Data_Oct2015!$E$5:$E$1048576,Report_Oct2015!$A$4,Data_Oct2015!$AF$5:$AF$1048576),0)</f>
        <v>16</v>
      </c>
      <c r="T4" s="53">
        <f>IFERROR(R4-S4,0)</f>
        <v>77</v>
      </c>
      <c r="U4" s="33">
        <f>IFERROR(T4/R4,0)</f>
        <v>0.82795698924731187</v>
      </c>
    </row>
    <row r="5" spans="1:21">
      <c r="A5" s="52" t="s">
        <v>3</v>
      </c>
      <c r="B5" s="53">
        <f>IFERROR(SUMIF(Data_Oct2015!$E$5:$E$1048576,Report_Oct2015!$A$5,Data_Oct2015!$F$5:$F$1048576),0)</f>
        <v>97</v>
      </c>
      <c r="C5" s="53">
        <f>IFERROR(SUMIF(Data_Oct2015!$E$5:$E$1048576,Report_Oct2015!$A$5,Data_Oct2015!$H$5:$H$1048576),0)</f>
        <v>25</v>
      </c>
      <c r="D5" s="53">
        <f t="shared" ref="D5:D7" si="0">IFERROR(B5-C5,0)</f>
        <v>72</v>
      </c>
      <c r="E5" s="33">
        <f t="shared" ref="E5:E7" si="1">IFERROR(D5/B5,0)</f>
        <v>0.74226804123711343</v>
      </c>
      <c r="F5" s="53">
        <f>IFERROR(SUMIF(Data_Oct2015!$E$5:$E$1048576,Report_Oct2015!$A$5,Data_Oct2015!$L$5:$L$1048576),0)</f>
        <v>97</v>
      </c>
      <c r="G5" s="53">
        <f>IFERROR(SUMIF(Data_Oct2015!$E$5:$E$1048576,Report_Oct2015!$A$5,Data_Oct2015!$N$5:$N$1048576),0)</f>
        <v>29</v>
      </c>
      <c r="H5" s="53">
        <f t="shared" ref="H5:H7" si="2">IFERROR(F5-G5,0)</f>
        <v>68</v>
      </c>
      <c r="I5" s="33">
        <f t="shared" ref="I5:I7" si="3">IFERROR(H5/F5,0)</f>
        <v>0.7010309278350515</v>
      </c>
      <c r="J5" s="53">
        <f>IFERROR(SUMIF(Data_Oct2015!$E$5:$E$1048576,Report_Oct2015!$A$5,Data_Oct2015!$R$5:UV$1048576),0)</f>
        <v>97</v>
      </c>
      <c r="K5" s="53">
        <f>IFERROR(SUMIF(Data_Oct2015!$E$5:$E$1048576,Report_Oct2015!$A$5,Data_Oct2015!$T$5:$T$1048576),0)</f>
        <v>28</v>
      </c>
      <c r="L5" s="53">
        <f t="shared" ref="L5:L7" si="4">IFERROR(J5-K5,0)</f>
        <v>69</v>
      </c>
      <c r="M5" s="33">
        <f t="shared" ref="M5:M7" si="5">IFERROR(L5/J5,0)</f>
        <v>0.71134020618556704</v>
      </c>
      <c r="N5" s="53">
        <f>IFERROR(SUMIF(Data_Oct2015!$E$5:$E$1048576,Report_Oct2015!$A$5,Data_Oct2015!$X$5:$X$1048576),0)</f>
        <v>97</v>
      </c>
      <c r="O5" s="53">
        <f>IFERROR(SUMIF(Data_Oct2015!$E$5:$E$1048576,Report_Oct2015!$A$5,Data_Oct2015!$Z$5:$Z$1048576),0)</f>
        <v>38</v>
      </c>
      <c r="P5" s="53">
        <f t="shared" ref="P5:P7" si="6">IFERROR(N5-O5,0)</f>
        <v>59</v>
      </c>
      <c r="Q5" s="33">
        <f t="shared" ref="Q5:Q7" si="7">IFERROR(P5/N5,0)</f>
        <v>0.60824742268041232</v>
      </c>
      <c r="R5" s="53">
        <f>IFERROR(SUMIF(Data_Oct2015!$E$5:$E$1048576,Report_Oct2015!$A$5,Data_Oct2015!$AD$5:$AD$1048576),0)</f>
        <v>36</v>
      </c>
      <c r="S5" s="53">
        <f>IFERROR(SUMIF(Data_Oct2015!$E$5:$E$1048576,Report_Oct2015!$A$5,Data_Oct2015!$AF$5:$AF$1048576),0)</f>
        <v>15</v>
      </c>
      <c r="T5" s="53">
        <f t="shared" ref="T5:T7" si="8">IFERROR(R5-S5,0)</f>
        <v>21</v>
      </c>
      <c r="U5" s="33">
        <f t="shared" ref="U5:U7" si="9">IFERROR(T5/R5,0)</f>
        <v>0.58333333333333337</v>
      </c>
    </row>
    <row r="6" spans="1:21">
      <c r="A6" s="52" t="s">
        <v>18</v>
      </c>
      <c r="B6" s="53">
        <f>IFERROR(SUMIF(Data_Oct2015!$E$5:$E$1048576,Report_Oct2015!$A$6,Data_Oct2015!$F$5:$F$1048576),0)</f>
        <v>0</v>
      </c>
      <c r="C6" s="53">
        <f>IFERROR(SUMIF(Data_Oct2015!$E$5:$E$1048576,Report_Oct2015!$A$6,Data_Oct2015!$H$5:$H$1048576),0)</f>
        <v>0</v>
      </c>
      <c r="D6" s="53">
        <f t="shared" si="0"/>
        <v>0</v>
      </c>
      <c r="E6" s="33">
        <f t="shared" si="1"/>
        <v>0</v>
      </c>
      <c r="F6" s="53">
        <f>IFERROR(SUMIF(Data_Oct2015!$E$5:$E$1048576,Report_Oct2015!$A$6,Data_Oct2015!$L$5:$L$1048576),0)</f>
        <v>0</v>
      </c>
      <c r="G6" s="53">
        <f>IFERROR(SUMIF(Data_Oct2015!$E$5:$E$1048576,Report_Oct2015!$A$6,Data_Oct2015!$N$5:$N$1048576),0)</f>
        <v>0</v>
      </c>
      <c r="H6" s="53">
        <f t="shared" si="2"/>
        <v>0</v>
      </c>
      <c r="I6" s="33">
        <f t="shared" si="3"/>
        <v>0</v>
      </c>
      <c r="J6" s="53">
        <f>IFERROR(SUMIF(Data_Oct2015!$E$5:$E$1048576,Report_Oct2015!$A$6,Data_Oct2015!$R$5:UV$1048576),0)</f>
        <v>0</v>
      </c>
      <c r="K6" s="53">
        <f>IFERROR(SUMIF(Data_Oct2015!$E$5:$E$1048576,Report_Oct2015!$A$6,Data_Oct2015!$T$5:$T$1048576),0)</f>
        <v>0</v>
      </c>
      <c r="L6" s="53">
        <f t="shared" si="4"/>
        <v>0</v>
      </c>
      <c r="M6" s="33">
        <f t="shared" si="5"/>
        <v>0</v>
      </c>
      <c r="N6" s="53">
        <f>IFERROR(SUMIF(Data_Oct2015!$E$5:$E$1048576,Report_Oct2015!$A$6,Data_Oct2015!$X$5:$X$1048576),0)</f>
        <v>0</v>
      </c>
      <c r="O6" s="53">
        <f>IFERROR(SUMIF(Data_Oct2015!$E$5:$E$1048576,Report_Oct2015!$A$6,Data_Oct2015!$Z$5:$Z$1048576),0)</f>
        <v>0</v>
      </c>
      <c r="P6" s="53">
        <f t="shared" si="6"/>
        <v>0</v>
      </c>
      <c r="Q6" s="33">
        <f t="shared" si="7"/>
        <v>0</v>
      </c>
      <c r="R6" s="53">
        <f>IFERROR(SUMIF(Data_Oct2015!$E$5:$E$1048576,Report_Oct2015!$A$6,Data_Oct2015!$AD$5:$AD$1048576),0)</f>
        <v>0</v>
      </c>
      <c r="S6" s="53">
        <f>IFERROR(SUMIF(Data_Oct2015!$E$5:$E$1048576,Report_Oct2015!$A$6,Data_Oct2015!$AF$5:$AF$1048576),0)</f>
        <v>0</v>
      </c>
      <c r="T6" s="53">
        <f t="shared" si="8"/>
        <v>0</v>
      </c>
      <c r="U6" s="33">
        <f t="shared" si="9"/>
        <v>0</v>
      </c>
    </row>
    <row r="7" spans="1:21">
      <c r="A7" s="52" t="s">
        <v>20</v>
      </c>
      <c r="B7" s="53">
        <f>IFERROR(SUMIF(Data_Oct2015!$E$5:$E$1048576,Report_Oct2015!$A$7,Data_Oct2015!$F$5:$F$1048576),0)</f>
        <v>35</v>
      </c>
      <c r="C7" s="53">
        <f>IFERROR(SUMIF(Data_Oct2015!$E$5:$E$1048576,Report_Oct2015!$A$7,Data_Oct2015!$H$5:$H$1048576),0)</f>
        <v>13</v>
      </c>
      <c r="D7" s="53">
        <f t="shared" si="0"/>
        <v>22</v>
      </c>
      <c r="E7" s="33">
        <f t="shared" si="1"/>
        <v>0.62857142857142856</v>
      </c>
      <c r="F7" s="53">
        <f>IFERROR(SUMIF(Data_Oct2015!$E$5:$E$1048576,Report_Oct2015!$A$7,Data_Oct2015!$L$5:L$1048576),0)</f>
        <v>36</v>
      </c>
      <c r="G7" s="53">
        <f>IFERROR(SUMIF(Data_Oct2015!$E$5:$E$1048576,Report_Oct2015!$A$7,Data_Oct2015!$N$5:$N$1048576),0)</f>
        <v>17</v>
      </c>
      <c r="H7" s="53">
        <f t="shared" si="2"/>
        <v>19</v>
      </c>
      <c r="I7" s="33">
        <f t="shared" si="3"/>
        <v>0.52777777777777779</v>
      </c>
      <c r="J7" s="53">
        <f>IFERROR(SUMIF(Data_Oct2015!$E$5:$E$1048576,Report_Oct2015!$A$7,Data_Oct2015!$R$5:$R$1048576),0)</f>
        <v>36</v>
      </c>
      <c r="K7" s="53">
        <f>IFERROR(SUMIF(Data_Oct2015!$E$5:$E$1048576,Report_Oct2015!$A$7,Data_Oct2015!$T$5:$T$1048576),0)</f>
        <v>19</v>
      </c>
      <c r="L7" s="53">
        <f t="shared" si="4"/>
        <v>17</v>
      </c>
      <c r="M7" s="33">
        <f t="shared" si="5"/>
        <v>0.47222222222222221</v>
      </c>
      <c r="N7" s="53">
        <f>IFERROR(SUMIF(Data_Oct2015!$E$5:$E$1048576,Report_Oct2015!$A$7,Data_Oct2015!$X$5:$X$1048576),0)</f>
        <v>37</v>
      </c>
      <c r="O7" s="53">
        <f>IFERROR(SUMIF(Data_Oct2015!$E$5:$E$1048576,Report_Oct2015!$A$7,Data_Oct2015!Z$5:Z$1048576),0)</f>
        <v>16</v>
      </c>
      <c r="P7" s="53">
        <f t="shared" si="6"/>
        <v>21</v>
      </c>
      <c r="Q7" s="33">
        <f t="shared" si="7"/>
        <v>0.56756756756756754</v>
      </c>
      <c r="R7" s="53">
        <f>IFERROR(SUMIF(Data_Oct2015!$E$5:$E$1048576,Report_Oct2015!$A$7,Data_Oct2015!$AD$5:$AD$1048576),0)</f>
        <v>12</v>
      </c>
      <c r="S7" s="53">
        <f>IFERROR(SUMIF(Data_Oct2015!$E$5:$E$1048576,Report_Oct2015!$A$7,Data_Oct2015!$AF$5:$AF$1048576),0)</f>
        <v>1</v>
      </c>
      <c r="T7" s="53">
        <f t="shared" si="8"/>
        <v>11</v>
      </c>
      <c r="U7" s="33">
        <f t="shared" si="9"/>
        <v>0.91666666666666663</v>
      </c>
    </row>
  </sheetData>
  <mergeCells count="5">
    <mergeCell ref="F2:I2"/>
    <mergeCell ref="B2:E2"/>
    <mergeCell ref="J2:M2"/>
    <mergeCell ref="N2:Q2"/>
    <mergeCell ref="R2:U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5" sqref="B5"/>
    </sheetView>
  </sheetViews>
  <sheetFormatPr defaultRowHeight="15"/>
  <sheetData>
    <row r="1" spans="1:1">
      <c r="A1" t="s">
        <v>19</v>
      </c>
    </row>
    <row r="2" spans="1:1">
      <c r="A2" t="s">
        <v>52</v>
      </c>
    </row>
    <row r="3" spans="1:1">
      <c r="A3" t="s">
        <v>53</v>
      </c>
    </row>
    <row r="4" spans="1:1">
      <c r="A4" t="s">
        <v>54</v>
      </c>
    </row>
    <row r="5" spans="1:1">
      <c r="A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Record of Change</vt:lpstr>
      <vt:lpstr>Guideline</vt:lpstr>
      <vt:lpstr>Data_Oct2015</vt:lpstr>
      <vt:lpstr>Report_Oct2015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Nguyen Thi Lan</dc:creator>
  <cp:lastModifiedBy>Tram Le Thi Bich</cp:lastModifiedBy>
  <cp:lastPrinted>2015-10-12T04:19:32Z</cp:lastPrinted>
  <dcterms:created xsi:type="dcterms:W3CDTF">2015-10-06T09:28:27Z</dcterms:created>
  <dcterms:modified xsi:type="dcterms:W3CDTF">2015-11-05T06:18:20Z</dcterms:modified>
</cp:coreProperties>
</file>