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torres/Documents/MATLAB/MEANDIR_v1_2/"/>
    </mc:Choice>
  </mc:AlternateContent>
  <xr:revisionPtr revIDLastSave="0" documentId="13_ncr:1_{50FF48BF-525D-0243-9950-3AAB53719FDB}" xr6:coauthVersionLast="45" xr6:coauthVersionMax="45" xr10:uidLastSave="{00000000-0000-0000-0000-000000000000}"/>
  <bookViews>
    <workbookView xWindow="2060" yWindow="3360" windowWidth="33780" windowHeight="17540" xr2:uid="{5FD74E4A-05E9-BD48-961F-9ED2316493A0}"/>
  </bookViews>
  <sheets>
    <sheet name="MyRiv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" i="1" l="1"/>
  <c r="W5" i="1"/>
  <c r="W3" i="1"/>
</calcChain>
</file>

<file path=xl/sharedStrings.xml><?xml version="1.0" encoding="utf-8"?>
<sst xmlns="http://schemas.openxmlformats.org/spreadsheetml/2006/main" count="79" uniqueCount="79">
  <si>
    <t>Name</t>
  </si>
  <si>
    <t>SampleNumber</t>
  </si>
  <si>
    <t>Ca_uM</t>
  </si>
  <si>
    <t>Mg_uM</t>
  </si>
  <si>
    <t>Na_uM</t>
  </si>
  <si>
    <t>K_uM</t>
  </si>
  <si>
    <t>Li_uM</t>
  </si>
  <si>
    <t>Sr_uM</t>
  </si>
  <si>
    <t>Cl_uM</t>
  </si>
  <si>
    <t>F_uM</t>
  </si>
  <si>
    <t>SO4_uM</t>
  </si>
  <si>
    <t>NO3_uM</t>
  </si>
  <si>
    <t>Si_uM</t>
  </si>
  <si>
    <t>Latitude_oN</t>
  </si>
  <si>
    <t>Longitude_oE</t>
  </si>
  <si>
    <t>ClCritical</t>
  </si>
  <si>
    <t>d34S_permille</t>
  </si>
  <si>
    <t>d7Li_permille</t>
  </si>
  <si>
    <t>d98Mo_permille</t>
  </si>
  <si>
    <t>Sr8786_ratio</t>
  </si>
  <si>
    <t>Os188_ratio</t>
  </si>
  <si>
    <t>Unc_Ca_uM</t>
  </si>
  <si>
    <t>Unc_Mg_uM</t>
  </si>
  <si>
    <t>Unc_Na_uM</t>
  </si>
  <si>
    <t>Unc_K_uM</t>
  </si>
  <si>
    <t>Unc_Sr_uM</t>
  </si>
  <si>
    <t>Unc_Cl_uM</t>
  </si>
  <si>
    <t>Unc_SO4_uM</t>
  </si>
  <si>
    <t>Unc_NO3_uM</t>
  </si>
  <si>
    <t>Unc_Si_uM</t>
  </si>
  <si>
    <t>Unc_Li_uM</t>
  </si>
  <si>
    <t>Unc_F_uM</t>
  </si>
  <si>
    <t>Unc_Os188_ratio</t>
  </si>
  <si>
    <t>Unc_d34S_permille</t>
  </si>
  <si>
    <t>Unc_d7Li_permille</t>
  </si>
  <si>
    <t>Unc_d26Mg_permille</t>
  </si>
  <si>
    <t>Unc_d44Ca_permille</t>
  </si>
  <si>
    <t>Unc_Sr8786_ratio</t>
  </si>
  <si>
    <t>Unc_d98Mo_permille</t>
  </si>
  <si>
    <t>ExtraField1</t>
  </si>
  <si>
    <t>ExtraField2</t>
  </si>
  <si>
    <t>ExtraField3</t>
  </si>
  <si>
    <t>ExtraField4</t>
  </si>
  <si>
    <t>ExtraField5</t>
  </si>
  <si>
    <t>HCO3_uM</t>
  </si>
  <si>
    <t>Unc_HCO3_uM</t>
  </si>
  <si>
    <t>d13C_permille</t>
  </si>
  <si>
    <t>Unc_d13C_permille</t>
  </si>
  <si>
    <t>Fmod_permille</t>
  </si>
  <si>
    <t>Unc_Fmod_permille</t>
  </si>
  <si>
    <t>PO4_uM</t>
  </si>
  <si>
    <t>Unc_PO4_uM</t>
  </si>
  <si>
    <t>Ge_uM</t>
  </si>
  <si>
    <t>Unc_Ge_uM</t>
  </si>
  <si>
    <t>Unc_d30Si_permille</t>
  </si>
  <si>
    <t>B_pM</t>
  </si>
  <si>
    <t>Unc_B_pM</t>
  </si>
  <si>
    <t>Re_pM</t>
  </si>
  <si>
    <t>Unc_Re_pM</t>
  </si>
  <si>
    <t>Mo_pM</t>
  </si>
  <si>
    <t>Unc_Mo_pM</t>
  </si>
  <si>
    <t>Os_pM</t>
  </si>
  <si>
    <t>Unc_Os_pM</t>
  </si>
  <si>
    <t>ALK_uM</t>
  </si>
  <si>
    <t>Unc_ALK_uM</t>
  </si>
  <si>
    <t>DIC_uM</t>
  </si>
  <si>
    <t>Unc_DIC_uM</t>
  </si>
  <si>
    <t>d18O_permille</t>
  </si>
  <si>
    <t>Unc_d18O_permille</t>
  </si>
  <si>
    <t>Skaftá river</t>
  </si>
  <si>
    <t>Skeiðará river</t>
  </si>
  <si>
    <t>Sandgígjukvísl river</t>
  </si>
  <si>
    <t>Hvítá river at Kláfoss</t>
  </si>
  <si>
    <t>Hvítá river at Ferjukot</t>
  </si>
  <si>
    <t>d44Ca_permil</t>
  </si>
  <si>
    <t>d30Si_permil</t>
  </si>
  <si>
    <t>d26Mg_permil</t>
  </si>
  <si>
    <t>Norðurá, Stekkur</t>
  </si>
  <si>
    <t>Grímsá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</si>
</sst>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"/>
    <numFmt numFmtId="166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Verdana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1" fillId="2" borderId="6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  <xf numFmtId="1" fontId="5" fillId="0" borderId="0" xfId="0" applyNumberFormat="1" applyFont="1" applyAlignment="1">
      <alignment horizontal="left"/>
    </xf>
    <xf numFmtId="1" fontId="4" fillId="0" borderId="4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0" xfId="0" applyAlignment="1">
      <alignment horizontal="left"/>
    </xf>
    <xf numFmtId="1" fontId="0" fillId="0" borderId="4" xfId="0" applyNumberFormat="1" applyBorder="1" applyAlignment="1">
      <alignment horizontal="left"/>
    </xf>
    <xf numFmtId="166" fontId="4" fillId="0" borderId="4" xfId="0" applyNumberFormat="1" applyFont="1" applyBorder="1" applyAlignment="1">
      <alignment horizontal="left"/>
    </xf>
    <xf numFmtId="165" fontId="0" fillId="0" borderId="4" xfId="0" applyNumberFormat="1" applyBorder="1" applyAlignment="1">
      <alignment horizontal="left"/>
    </xf>
    <xf numFmtId="164" fontId="4" fillId="0" borderId="3" xfId="1" applyNumberFormat="1" applyFont="1" applyBorder="1" applyAlignment="1">
      <alignment horizontal="left"/>
    </xf>
    <xf numFmtId="164" fontId="4" fillId="0" borderId="4" xfId="1" applyNumberFormat="1" applyFont="1" applyBorder="1" applyAlignment="1">
      <alignment horizontal="left"/>
    </xf>
    <xf numFmtId="0" fontId="4" fillId="0" borderId="0" xfId="1" applyFont="1" applyAlignment="1">
      <alignment horizontal="left"/>
    </xf>
    <xf numFmtId="2" fontId="4" fillId="0" borderId="4" xfId="0" applyNumberFormat="1" applyFont="1" applyBorder="1" applyAlignment="1">
      <alignment horizontal="left"/>
    </xf>
    <xf numFmtId="1" fontId="4" fillId="0" borderId="0" xfId="0" applyNumberFormat="1" applyFont="1" applyAlignment="1">
      <alignment horizontal="left"/>
    </xf>
    <xf numFmtId="1" fontId="0" fillId="0" borderId="0" xfId="0" applyNumberFormat="1" applyBorder="1" applyAlignment="1">
      <alignment horizontal="left"/>
    </xf>
    <xf numFmtId="164" fontId="4" fillId="0" borderId="0" xfId="1" applyNumberFormat="1" applyFont="1" applyBorder="1" applyAlignment="1">
      <alignment horizontal="left"/>
    </xf>
    <xf numFmtId="0" fontId="0" fillId="0" borderId="8" xfId="0" applyBorder="1"/>
    <xf numFmtId="0" fontId="6" fillId="0" borderId="0" xfId="0" applyFont="1"/>
  </cellXfs>
  <cellStyles count="2">
    <cellStyle name="Normal" xfId="0" builtinId="0"/>
    <cellStyle name="Normal 2" xfId="1" xr:uid="{FB7303E1-C311-1944-AC0E-C528DBEE24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F37D-8171-D44D-9B00-8C34A887E720}">
  <dimension ref="A1:BT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baseColWidth="10" defaultRowHeight="16" x14ac:dyDescent="0.2"/>
  <cols>
    <col min="1" max="1" width="22" style="5" bestFit="1" customWidth="1"/>
    <col min="2" max="2" width="14" style="4" bestFit="1" customWidth="1"/>
    <col min="3" max="3" width="11.1640625" style="4" bestFit="1" customWidth="1"/>
    <col min="4" max="4" width="15" style="4" customWidth="1"/>
    <col min="5" max="5" width="17" style="2" customWidth="1"/>
    <col min="6" max="9" width="10.83203125" style="4"/>
    <col min="10" max="10" width="10.83203125" style="2"/>
    <col min="11" max="11" width="14.1640625" style="4" customWidth="1"/>
    <col min="12" max="12" width="10.83203125" style="4"/>
    <col min="13" max="13" width="15" style="3" customWidth="1"/>
    <col min="14" max="14" width="8.33203125" bestFit="1" customWidth="1"/>
    <col min="15" max="15" width="6.83203125" style="2" bestFit="1" customWidth="1"/>
    <col min="16" max="16" width="11" style="3" bestFit="1" customWidth="1"/>
    <col min="17" max="17" width="7.5" style="2" bestFit="1" customWidth="1"/>
    <col min="18" max="18" width="11.6640625" style="3" bestFit="1" customWidth="1"/>
    <col min="19" max="19" width="7.1640625" style="2" bestFit="1" customWidth="1"/>
    <col min="20" max="20" width="11.33203125" style="3" bestFit="1" customWidth="1"/>
    <col min="21" max="21" width="6" style="2" bestFit="1" customWidth="1"/>
    <col min="22" max="22" width="10.1640625" style="3" bestFit="1" customWidth="1"/>
    <col min="23" max="23" width="6.6640625" style="2" bestFit="1" customWidth="1"/>
    <col min="24" max="24" width="10.6640625" style="3" bestFit="1" customWidth="1"/>
    <col min="25" max="25" width="6.33203125" style="2" bestFit="1" customWidth="1"/>
    <col min="26" max="26" width="10.5" style="3" bestFit="1" customWidth="1"/>
    <col min="27" max="27" width="8.1640625" style="2" bestFit="1" customWidth="1"/>
    <col min="28" max="28" width="12.33203125" style="3" bestFit="1" customWidth="1"/>
    <col min="29" max="29" width="8.5" style="2" bestFit="1" customWidth="1"/>
    <col min="30" max="30" width="12.6640625" style="3" bestFit="1" customWidth="1"/>
    <col min="31" max="32" width="12.6640625" style="4" customWidth="1"/>
    <col min="33" max="33" width="6.33203125" style="2" bestFit="1" customWidth="1"/>
    <col min="34" max="34" width="10.5" style="3" bestFit="1" customWidth="1"/>
    <col min="35" max="35" width="10.5" style="4" customWidth="1"/>
    <col min="36" max="36" width="16.1640625" style="4" customWidth="1"/>
    <col min="37" max="37" width="6.1640625" style="2" bestFit="1" customWidth="1"/>
    <col min="38" max="38" width="10.33203125" style="3" bestFit="1" customWidth="1"/>
    <col min="39" max="39" width="5.83203125" style="2" bestFit="1" customWidth="1"/>
    <col min="40" max="40" width="10" style="3" bestFit="1" customWidth="1"/>
    <col min="41" max="41" width="6" style="2" bestFit="1" customWidth="1"/>
    <col min="42" max="42" width="10.1640625" style="3" bestFit="1" customWidth="1"/>
    <col min="43" max="43" width="7" style="2" bestFit="1" customWidth="1"/>
    <col min="44" max="44" width="11.1640625" style="3" bestFit="1" customWidth="1"/>
    <col min="45" max="45" width="7.5" style="2" bestFit="1" customWidth="1"/>
    <col min="46" max="46" width="11.6640625" style="3" bestFit="1" customWidth="1"/>
    <col min="47" max="47" width="7" style="2" bestFit="1" customWidth="1"/>
    <col min="48" max="48" width="11.1640625" style="3" bestFit="1" customWidth="1"/>
    <col min="49" max="49" width="11.1640625" style="4" customWidth="1"/>
    <col min="50" max="50" width="16.33203125" style="4" customWidth="1"/>
    <col min="51" max="51" width="13" style="2" bestFit="1" customWidth="1"/>
    <col min="52" max="52" width="17.33203125" style="3" bestFit="1" customWidth="1"/>
    <col min="53" max="54" width="17.33203125" style="4" customWidth="1"/>
    <col min="55" max="55" width="12.33203125" style="2" bestFit="1" customWidth="1"/>
    <col min="56" max="56" width="16.6640625" style="3" bestFit="1" customWidth="1"/>
    <col min="57" max="57" width="14.6640625" style="2" customWidth="1"/>
    <col min="58" max="58" width="19" style="3" bestFit="1" customWidth="1"/>
    <col min="59" max="60" width="19" style="4" customWidth="1"/>
    <col min="61" max="61" width="14" style="2" bestFit="1" customWidth="1"/>
    <col min="62" max="62" width="18.33203125" style="3" bestFit="1" customWidth="1"/>
    <col min="63" max="63" width="11.6640625" style="2" bestFit="1" customWidth="1"/>
    <col min="64" max="64" width="15.83203125" style="3" bestFit="1" customWidth="1"/>
    <col min="65" max="65" width="14.6640625" style="2" bestFit="1" customWidth="1"/>
    <col min="66" max="66" width="19" style="3" bestFit="1" customWidth="1"/>
    <col min="67" max="67" width="11.1640625" style="2" bestFit="1" customWidth="1"/>
    <col min="68" max="68" width="15.33203125" style="3" bestFit="1" customWidth="1"/>
    <col min="69" max="69" width="14.6640625" style="2" bestFit="1" customWidth="1"/>
    <col min="70" max="70" width="19" style="3" bestFit="1" customWidth="1"/>
    <col min="71" max="71" width="11.1640625" style="2" bestFit="1" customWidth="1"/>
    <col min="72" max="72" width="17.33203125" style="3" customWidth="1"/>
  </cols>
  <sheetData>
    <row r="1" spans="1:72" s="1" customFormat="1" x14ac:dyDescent="0.2">
      <c r="A1" s="6" t="s">
        <v>0</v>
      </c>
      <c r="B1" s="7" t="s">
        <v>1</v>
      </c>
      <c r="C1" s="7" t="s">
        <v>13</v>
      </c>
      <c r="D1" s="7" t="s">
        <v>14</v>
      </c>
      <c r="E1" s="10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10" t="s">
        <v>63</v>
      </c>
      <c r="K1" s="7" t="s">
        <v>64</v>
      </c>
      <c r="L1" s="7" t="s">
        <v>65</v>
      </c>
      <c r="M1" s="8" t="s">
        <v>66</v>
      </c>
      <c r="N1" s="9" t="s">
        <v>15</v>
      </c>
      <c r="O1" s="10" t="s">
        <v>2</v>
      </c>
      <c r="P1" s="8" t="s">
        <v>21</v>
      </c>
      <c r="Q1" s="10" t="s">
        <v>3</v>
      </c>
      <c r="R1" s="8" t="s">
        <v>22</v>
      </c>
      <c r="S1" s="10" t="s">
        <v>4</v>
      </c>
      <c r="T1" s="8" t="s">
        <v>23</v>
      </c>
      <c r="U1" s="10" t="s">
        <v>5</v>
      </c>
      <c r="V1" s="8" t="s">
        <v>24</v>
      </c>
      <c r="W1" s="10" t="s">
        <v>7</v>
      </c>
      <c r="X1" s="8" t="s">
        <v>25</v>
      </c>
      <c r="Y1" s="10" t="s">
        <v>8</v>
      </c>
      <c r="Z1" s="8" t="s">
        <v>26</v>
      </c>
      <c r="AA1" s="10" t="s">
        <v>10</v>
      </c>
      <c r="AB1" s="8" t="s">
        <v>27</v>
      </c>
      <c r="AC1" s="10" t="s">
        <v>11</v>
      </c>
      <c r="AD1" s="8" t="s">
        <v>28</v>
      </c>
      <c r="AE1" s="7" t="s">
        <v>50</v>
      </c>
      <c r="AF1" s="7" t="s">
        <v>51</v>
      </c>
      <c r="AG1" s="10" t="s">
        <v>12</v>
      </c>
      <c r="AH1" s="8" t="s">
        <v>29</v>
      </c>
      <c r="AI1" s="7" t="s">
        <v>52</v>
      </c>
      <c r="AJ1" s="7" t="s">
        <v>53</v>
      </c>
      <c r="AK1" s="10" t="s">
        <v>6</v>
      </c>
      <c r="AL1" s="8" t="s">
        <v>30</v>
      </c>
      <c r="AM1" s="10" t="s">
        <v>9</v>
      </c>
      <c r="AN1" s="8" t="s">
        <v>31</v>
      </c>
      <c r="AO1" s="10" t="s">
        <v>55</v>
      </c>
      <c r="AP1" s="8" t="s">
        <v>56</v>
      </c>
      <c r="AQ1" s="10" t="s">
        <v>57</v>
      </c>
      <c r="AR1" s="8" t="s">
        <v>58</v>
      </c>
      <c r="AS1" s="10" t="s">
        <v>59</v>
      </c>
      <c r="AT1" s="8" t="s">
        <v>60</v>
      </c>
      <c r="AU1" s="10" t="s">
        <v>61</v>
      </c>
      <c r="AV1" s="8" t="s">
        <v>62</v>
      </c>
      <c r="AW1" s="7" t="s">
        <v>44</v>
      </c>
      <c r="AX1" s="7" t="s">
        <v>45</v>
      </c>
      <c r="AY1" s="10" t="s">
        <v>16</v>
      </c>
      <c r="AZ1" s="8" t="s">
        <v>33</v>
      </c>
      <c r="BA1" s="10" t="s">
        <v>67</v>
      </c>
      <c r="BB1" s="8" t="s">
        <v>68</v>
      </c>
      <c r="BC1" s="10" t="s">
        <v>17</v>
      </c>
      <c r="BD1" s="8" t="s">
        <v>34</v>
      </c>
      <c r="BE1" s="10" t="s">
        <v>76</v>
      </c>
      <c r="BF1" s="8" t="s">
        <v>35</v>
      </c>
      <c r="BG1" s="7" t="s">
        <v>75</v>
      </c>
      <c r="BH1" s="7" t="s">
        <v>54</v>
      </c>
      <c r="BI1" s="10" t="s">
        <v>74</v>
      </c>
      <c r="BJ1" s="8" t="s">
        <v>36</v>
      </c>
      <c r="BK1" s="10" t="s">
        <v>19</v>
      </c>
      <c r="BL1" s="8" t="s">
        <v>37</v>
      </c>
      <c r="BM1" s="10" t="s">
        <v>18</v>
      </c>
      <c r="BN1" s="8" t="s">
        <v>38</v>
      </c>
      <c r="BO1" s="10" t="s">
        <v>20</v>
      </c>
      <c r="BP1" s="8" t="s">
        <v>32</v>
      </c>
      <c r="BQ1" s="10" t="s">
        <v>46</v>
      </c>
      <c r="BR1" s="8" t="s">
        <v>47</v>
      </c>
      <c r="BS1" s="10" t="s">
        <v>48</v>
      </c>
      <c r="BT1" s="8" t="s">
        <v>49</v>
      </c>
    </row>
    <row r="2" spans="1:72" x14ac:dyDescent="0.2">
      <c r="A2" t="s">
        <v>69</v>
      </c>
      <c r="B2" s="30">
        <v>534</v>
      </c>
      <c r="C2">
        <v>63.767666666666663</v>
      </c>
      <c r="D2">
        <v>-18.12875</v>
      </c>
      <c r="E2"/>
      <c r="N2" s="19"/>
      <c r="O2">
        <v>347</v>
      </c>
      <c r="P2" s="20"/>
      <c r="Q2">
        <v>110</v>
      </c>
      <c r="R2" s="20"/>
      <c r="S2">
        <v>341</v>
      </c>
      <c r="T2" s="20"/>
      <c r="U2">
        <v>12.8</v>
      </c>
      <c r="V2" s="17"/>
      <c r="W2">
        <v>0.19400000000000001</v>
      </c>
      <c r="X2" s="21"/>
      <c r="Y2">
        <v>165</v>
      </c>
      <c r="Z2" s="22"/>
      <c r="AA2">
        <v>135</v>
      </c>
      <c r="AB2" s="20"/>
      <c r="AC2" s="16"/>
      <c r="AD2" s="17"/>
      <c r="AE2" s="11"/>
      <c r="AF2" s="11"/>
      <c r="AG2">
        <v>282</v>
      </c>
      <c r="AH2" s="17"/>
      <c r="AI2" s="11"/>
      <c r="AJ2" s="11"/>
      <c r="AK2" s="16"/>
      <c r="AL2" s="17"/>
      <c r="AM2" s="16"/>
      <c r="AN2" s="17"/>
      <c r="AO2" s="16"/>
      <c r="AP2" s="17"/>
      <c r="AQ2" s="16"/>
      <c r="AR2" s="17"/>
      <c r="AS2" s="16"/>
      <c r="AT2" s="17"/>
      <c r="AU2" s="16"/>
      <c r="AV2" s="17"/>
      <c r="AW2" s="28"/>
      <c r="AX2" s="11"/>
      <c r="AY2" s="18"/>
      <c r="AZ2" s="13"/>
      <c r="BA2" s="12"/>
      <c r="BB2" s="12"/>
      <c r="BC2" s="16"/>
      <c r="BD2" s="17"/>
      <c r="BE2">
        <v>-0.3</v>
      </c>
      <c r="BF2" s="17"/>
      <c r="BG2">
        <v>0.52</v>
      </c>
      <c r="BH2" s="11"/>
      <c r="BI2">
        <v>-0.69267000000000001</v>
      </c>
      <c r="BJ2" s="17"/>
      <c r="BK2">
        <v>0.70362999999999998</v>
      </c>
      <c r="BL2" s="17"/>
      <c r="BM2" s="16"/>
      <c r="BN2" s="17"/>
      <c r="BO2" s="16"/>
      <c r="BP2" s="17"/>
      <c r="BQ2" s="18"/>
      <c r="BR2" s="17"/>
      <c r="BS2" s="18"/>
      <c r="BT2" s="17"/>
    </row>
    <row r="3" spans="1:72" x14ac:dyDescent="0.2">
      <c r="A3" t="s">
        <v>70</v>
      </c>
      <c r="B3" s="30">
        <v>528</v>
      </c>
      <c r="C3">
        <v>63.976416666666665</v>
      </c>
      <c r="D3">
        <v>-16.998816666666666</v>
      </c>
      <c r="E3"/>
      <c r="N3" s="25"/>
      <c r="O3">
        <v>106</v>
      </c>
      <c r="P3" s="20"/>
      <c r="Q3">
        <v>27.2</v>
      </c>
      <c r="R3" s="20"/>
      <c r="S3">
        <v>205</v>
      </c>
      <c r="T3" s="20"/>
      <c r="U3">
        <v>4.8899999999999997</v>
      </c>
      <c r="V3" s="17"/>
      <c r="W3">
        <f>40.3/1000</f>
        <v>4.0299999999999996E-2</v>
      </c>
      <c r="X3" s="21"/>
      <c r="Y3">
        <v>163</v>
      </c>
      <c r="Z3" s="20"/>
      <c r="AA3">
        <v>41.2</v>
      </c>
      <c r="AB3" s="20"/>
      <c r="AC3" s="16"/>
      <c r="AD3" s="17"/>
      <c r="AE3" s="11"/>
      <c r="AF3" s="11"/>
      <c r="AG3">
        <v>70.400000000000006</v>
      </c>
      <c r="AH3" s="17"/>
      <c r="AI3" s="11"/>
      <c r="AJ3" s="11"/>
      <c r="AK3" s="16"/>
      <c r="AL3" s="17"/>
      <c r="AM3" s="16"/>
      <c r="AN3" s="17"/>
      <c r="AO3" s="16"/>
      <c r="AP3" s="17"/>
      <c r="AQ3" s="16"/>
      <c r="AR3" s="17"/>
      <c r="AS3" s="16"/>
      <c r="AT3" s="17"/>
      <c r="AU3" s="16"/>
      <c r="AV3" s="17"/>
      <c r="AW3" s="28"/>
      <c r="AX3" s="11"/>
      <c r="AY3" s="23"/>
      <c r="AZ3" s="24"/>
      <c r="BA3" s="29"/>
      <c r="BB3" s="29"/>
      <c r="BC3" s="16"/>
      <c r="BD3" s="17"/>
      <c r="BE3">
        <v>0.19</v>
      </c>
      <c r="BF3" s="17"/>
      <c r="BG3">
        <v>0.01</v>
      </c>
      <c r="BH3" s="11"/>
      <c r="BI3">
        <v>-0.62969999999999993</v>
      </c>
      <c r="BJ3" s="17"/>
      <c r="BK3">
        <v>0.70396999999999998</v>
      </c>
      <c r="BL3" s="17"/>
      <c r="BM3" s="16"/>
      <c r="BN3" s="17"/>
      <c r="BO3" s="16"/>
      <c r="BP3" s="17"/>
      <c r="BQ3" s="23"/>
      <c r="BR3" s="17"/>
      <c r="BS3" s="23"/>
      <c r="BT3" s="17"/>
    </row>
    <row r="4" spans="1:72" x14ac:dyDescent="0.2">
      <c r="A4" t="s">
        <v>71</v>
      </c>
      <c r="B4" s="30">
        <v>533</v>
      </c>
      <c r="C4">
        <v>63.945116666666664</v>
      </c>
      <c r="D4">
        <v>-17.350333333333332</v>
      </c>
      <c r="E4"/>
      <c r="N4" s="25"/>
      <c r="O4">
        <v>60.9</v>
      </c>
      <c r="P4" s="20"/>
      <c r="Q4">
        <v>19.899999999999999</v>
      </c>
      <c r="R4" s="20"/>
      <c r="S4">
        <v>136</v>
      </c>
      <c r="T4" s="20"/>
      <c r="U4">
        <v>4.28</v>
      </c>
      <c r="V4" s="17"/>
      <c r="W4">
        <v>1.2500000000000001E-2</v>
      </c>
      <c r="X4" s="21"/>
      <c r="Y4">
        <v>112</v>
      </c>
      <c r="Z4" s="20"/>
      <c r="AA4">
        <v>30.8</v>
      </c>
      <c r="AB4" s="20"/>
      <c r="AC4" s="16"/>
      <c r="AD4" s="17"/>
      <c r="AE4" s="11"/>
      <c r="AF4" s="11"/>
      <c r="AG4">
        <v>74.900000000000006</v>
      </c>
      <c r="AH4" s="17"/>
      <c r="AI4" s="11"/>
      <c r="AJ4" s="11"/>
      <c r="AK4" s="16"/>
      <c r="AL4" s="17"/>
      <c r="AM4" s="16"/>
      <c r="AN4" s="17"/>
      <c r="AO4" s="16"/>
      <c r="AP4" s="17"/>
      <c r="AQ4" s="16"/>
      <c r="AR4" s="17"/>
      <c r="AS4" s="16"/>
      <c r="AT4" s="17"/>
      <c r="AU4" s="16"/>
      <c r="AV4" s="17"/>
      <c r="AW4" s="28"/>
      <c r="AX4" s="11"/>
      <c r="AY4" s="23"/>
      <c r="AZ4" s="24"/>
      <c r="BA4" s="29"/>
      <c r="BB4" s="29"/>
      <c r="BC4" s="16"/>
      <c r="BD4" s="17"/>
      <c r="BE4">
        <v>0.22</v>
      </c>
      <c r="BF4" s="17"/>
      <c r="BG4">
        <v>-0.1</v>
      </c>
      <c r="BH4" s="11"/>
      <c r="BI4">
        <v>-0.71365999999999996</v>
      </c>
      <c r="BJ4" s="17"/>
      <c r="BK4">
        <v>0.70406999999999997</v>
      </c>
      <c r="BL4" s="17"/>
      <c r="BM4" s="16"/>
      <c r="BN4" s="17"/>
      <c r="BO4" s="16"/>
      <c r="BP4" s="17"/>
      <c r="BQ4" s="23"/>
      <c r="BR4" s="17"/>
      <c r="BS4" s="23"/>
      <c r="BT4" s="17"/>
    </row>
    <row r="5" spans="1:72" x14ac:dyDescent="0.2">
      <c r="A5" t="s">
        <v>72</v>
      </c>
      <c r="B5" s="30">
        <v>516</v>
      </c>
      <c r="C5">
        <v>64.693533333333335</v>
      </c>
      <c r="D5">
        <v>-21.414449999999999</v>
      </c>
      <c r="E5"/>
      <c r="N5" s="14"/>
      <c r="O5">
        <v>74.3</v>
      </c>
      <c r="P5" s="15"/>
      <c r="Q5">
        <v>43.1</v>
      </c>
      <c r="R5" s="15"/>
      <c r="S5">
        <v>270</v>
      </c>
      <c r="T5" s="15"/>
      <c r="U5">
        <v>10</v>
      </c>
      <c r="V5" s="17"/>
      <c r="W5">
        <f>57.4/1000</f>
        <v>5.74E-2</v>
      </c>
      <c r="X5" s="26"/>
      <c r="Y5">
        <v>236</v>
      </c>
      <c r="Z5" s="15"/>
      <c r="AA5">
        <v>8.33</v>
      </c>
      <c r="AB5" s="15"/>
      <c r="AC5" s="16"/>
      <c r="AD5" s="17"/>
      <c r="AE5" s="11"/>
      <c r="AF5" s="11"/>
      <c r="AG5">
        <v>205</v>
      </c>
      <c r="AH5" s="17"/>
      <c r="AI5" s="11"/>
      <c r="AJ5" s="11"/>
      <c r="AK5" s="16"/>
      <c r="AL5" s="17"/>
      <c r="AM5" s="16"/>
      <c r="AN5" s="17"/>
      <c r="AO5" s="16"/>
      <c r="AP5" s="17"/>
      <c r="AQ5" s="16"/>
      <c r="AR5" s="17"/>
      <c r="AS5" s="16"/>
      <c r="AT5" s="17"/>
      <c r="AU5" s="16"/>
      <c r="AV5" s="17"/>
      <c r="AW5" s="28"/>
      <c r="AX5" s="11"/>
      <c r="AY5" s="18"/>
      <c r="AZ5" s="13"/>
      <c r="BA5" s="12"/>
      <c r="BB5" s="12"/>
      <c r="BC5" s="16"/>
      <c r="BD5" s="17"/>
      <c r="BE5">
        <v>0.18</v>
      </c>
      <c r="BF5" s="17"/>
      <c r="BG5">
        <v>0.14000000000000001</v>
      </c>
      <c r="BH5" s="11"/>
      <c r="BI5">
        <v>-0.94455</v>
      </c>
      <c r="BJ5" s="17"/>
      <c r="BK5">
        <v>0.70616999999999996</v>
      </c>
      <c r="BL5" s="17"/>
      <c r="BM5" s="16"/>
      <c r="BN5" s="17"/>
      <c r="BO5" s="16"/>
      <c r="BP5" s="17"/>
      <c r="BQ5" s="18"/>
      <c r="BR5" s="17"/>
      <c r="BS5" s="18"/>
      <c r="BT5" s="17"/>
    </row>
    <row r="6" spans="1:72" x14ac:dyDescent="0.2">
      <c r="A6" t="s">
        <v>73</v>
      </c>
      <c r="B6" s="30">
        <v>513</v>
      </c>
      <c r="C6">
        <v>64.603316666666672</v>
      </c>
      <c r="D6">
        <v>-21.708016666666666</v>
      </c>
      <c r="E6"/>
      <c r="N6" s="27"/>
      <c r="O6">
        <v>98.1</v>
      </c>
      <c r="P6" s="20"/>
      <c r="Q6">
        <v>76.2</v>
      </c>
      <c r="R6" s="20"/>
      <c r="S6">
        <v>309</v>
      </c>
      <c r="T6" s="20"/>
      <c r="U6">
        <v>12.1</v>
      </c>
      <c r="V6" s="17"/>
      <c r="W6">
        <f>72.5/1000</f>
        <v>7.2499999999999995E-2</v>
      </c>
      <c r="X6" s="21"/>
      <c r="Y6">
        <v>361</v>
      </c>
      <c r="Z6" s="20"/>
      <c r="AA6">
        <v>4.75</v>
      </c>
      <c r="AB6" s="20"/>
      <c r="AC6" s="16"/>
      <c r="AD6" s="17"/>
      <c r="AE6" s="11"/>
      <c r="AF6" s="11"/>
      <c r="AG6">
        <v>219</v>
      </c>
      <c r="AH6" s="17"/>
      <c r="AI6" s="11"/>
      <c r="AJ6" s="11"/>
      <c r="AK6" s="16"/>
      <c r="AL6" s="17"/>
      <c r="AM6" s="16"/>
      <c r="AN6" s="17"/>
      <c r="AO6" s="16"/>
      <c r="AP6" s="17"/>
      <c r="AQ6" s="16"/>
      <c r="AR6" s="17"/>
      <c r="AS6" s="16"/>
      <c r="AT6" s="17"/>
      <c r="AU6" s="16"/>
      <c r="AV6" s="17"/>
      <c r="AW6" s="28"/>
      <c r="AX6" s="11"/>
      <c r="AY6" s="18"/>
      <c r="AZ6" s="13"/>
      <c r="BA6" s="12"/>
      <c r="BB6" s="12"/>
      <c r="BC6" s="16"/>
      <c r="BD6" s="17"/>
      <c r="BE6">
        <v>-0.23</v>
      </c>
      <c r="BF6" s="17"/>
      <c r="BG6">
        <v>0.3</v>
      </c>
      <c r="BH6" s="11"/>
      <c r="BI6">
        <v>-0.75564000000000009</v>
      </c>
      <c r="BJ6" s="17"/>
      <c r="BK6">
        <v>0.70659000000000005</v>
      </c>
      <c r="BL6" s="17"/>
      <c r="BM6" s="16"/>
      <c r="BN6" s="17"/>
      <c r="BO6" s="16"/>
      <c r="BP6" s="17"/>
      <c r="BQ6" s="18"/>
      <c r="BR6" s="17"/>
      <c r="BS6" s="18"/>
      <c r="BT6" s="17"/>
    </row>
    <row r="7" spans="1:72" x14ac:dyDescent="0.2">
      <c r="A7" t="s">
        <v>77</v>
      </c>
      <c r="B7">
        <v>514</v>
      </c>
      <c r="C7">
        <v>64.712549999999993</v>
      </c>
      <c r="D7">
        <v>-21.606016669999999</v>
      </c>
      <c r="E7"/>
      <c r="F7"/>
      <c r="G7"/>
      <c r="H7"/>
      <c r="I7"/>
      <c r="J7"/>
      <c r="K7"/>
      <c r="L7"/>
      <c r="M7"/>
      <c r="N7" s="31"/>
      <c r="O7">
        <v>109</v>
      </c>
      <c r="P7"/>
      <c r="Q7">
        <v>73.8</v>
      </c>
      <c r="R7"/>
      <c r="S7">
        <v>283</v>
      </c>
      <c r="T7"/>
      <c r="U7">
        <v>8.61</v>
      </c>
      <c r="V7"/>
      <c r="W7">
        <v>0.115</v>
      </c>
      <c r="X7"/>
      <c r="Y7">
        <v>312</v>
      </c>
      <c r="Z7"/>
      <c r="AA7">
        <v>5.49</v>
      </c>
      <c r="AB7"/>
      <c r="AC7"/>
      <c r="AD7"/>
      <c r="AE7"/>
      <c r="AF7"/>
      <c r="AG7">
        <v>168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>
        <v>0.11</v>
      </c>
      <c r="BF7"/>
      <c r="BG7">
        <v>1.32</v>
      </c>
      <c r="BH7"/>
      <c r="BI7">
        <v>-0.92356000000000005</v>
      </c>
      <c r="BJ7"/>
      <c r="BK7">
        <v>0.70604</v>
      </c>
      <c r="BL7"/>
      <c r="BM7"/>
      <c r="BN7"/>
      <c r="BO7"/>
      <c r="BP7"/>
      <c r="BQ7"/>
      <c r="BR7"/>
      <c r="BS7"/>
      <c r="BT7"/>
    </row>
    <row r="8" spans="1:72" x14ac:dyDescent="0.2">
      <c r="A8" t="s">
        <v>78</v>
      </c>
      <c r="B8">
        <v>512</v>
      </c>
      <c r="C8">
        <v>64.592933299999999</v>
      </c>
      <c r="D8">
        <v>-21.579216670000001</v>
      </c>
      <c r="E8"/>
      <c r="F8"/>
      <c r="G8"/>
      <c r="H8"/>
      <c r="I8"/>
      <c r="J8"/>
      <c r="K8"/>
      <c r="L8"/>
      <c r="M8"/>
      <c r="O8">
        <v>112</v>
      </c>
      <c r="P8"/>
      <c r="Q8">
        <v>98.4</v>
      </c>
      <c r="R8"/>
      <c r="S8">
        <v>361</v>
      </c>
      <c r="T8"/>
      <c r="U8">
        <v>11</v>
      </c>
      <c r="V8"/>
      <c r="W8">
        <v>6.0999999999999999E-2</v>
      </c>
      <c r="X8"/>
      <c r="Y8">
        <v>402</v>
      </c>
      <c r="Z8"/>
      <c r="AA8">
        <v>3.03</v>
      </c>
      <c r="AB8"/>
      <c r="AC8"/>
      <c r="AD8"/>
      <c r="AE8"/>
      <c r="AF8"/>
      <c r="AG8">
        <v>226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>
        <v>-0.63</v>
      </c>
      <c r="BF8"/>
      <c r="BG8">
        <v>0.98</v>
      </c>
      <c r="BH8"/>
      <c r="BI8">
        <v>-0.83960000000000001</v>
      </c>
      <c r="BJ8"/>
      <c r="BK8">
        <v>0.70650000000000002</v>
      </c>
      <c r="BL8"/>
      <c r="BM8"/>
      <c r="BN8"/>
      <c r="BO8"/>
      <c r="BP8"/>
      <c r="BQ8"/>
      <c r="BR8"/>
      <c r="BS8"/>
      <c r="BT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MyRiverData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Kemeny</dc:creator>
  <cp:lastModifiedBy>Mark Torres</cp:lastModifiedBy>
  <dcterms:created xsi:type="dcterms:W3CDTF">2020-03-29T17:01:23Z</dcterms:created>
  <dcterms:modified xsi:type="dcterms:W3CDTF">2021-08-28T17:51:56Z</dcterms:modified>
</cp:coreProperties>
</file>