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Inycom PFC\Memoria\"/>
    </mc:Choice>
  </mc:AlternateContent>
  <xr:revisionPtr revIDLastSave="0" documentId="13_ncr:1_{491C91C8-D2F3-4745-917A-78F6EA7A58A3}" xr6:coauthVersionLast="41" xr6:coauthVersionMax="41" xr10:uidLastSave="{00000000-0000-0000-0000-000000000000}"/>
  <bookViews>
    <workbookView xWindow="-108" yWindow="-108" windowWidth="23256" windowHeight="12576" xr2:uid="{4F1D0CFC-72F0-4577-B819-A3482B7AFC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J4" i="1"/>
  <c r="K4" i="1"/>
  <c r="J5" i="1"/>
  <c r="L5" i="1"/>
  <c r="K6" i="1"/>
  <c r="L6" i="1"/>
  <c r="L7" i="1"/>
  <c r="K8" i="1"/>
  <c r="L8" i="1"/>
  <c r="J9" i="1"/>
  <c r="K9" i="1"/>
  <c r="L9" i="1"/>
  <c r="J10" i="1"/>
  <c r="K10" i="1"/>
  <c r="L10" i="1"/>
  <c r="J11" i="1"/>
  <c r="K11" i="1"/>
  <c r="J12" i="1"/>
  <c r="L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K20" i="1"/>
  <c r="L20" i="1"/>
  <c r="K21" i="1"/>
  <c r="L21" i="1"/>
  <c r="K22" i="1"/>
  <c r="L22" i="1"/>
  <c r="K23" i="1"/>
  <c r="L23" i="1"/>
  <c r="K24" i="1"/>
  <c r="L24" i="1"/>
  <c r="K25" i="1"/>
  <c r="K26" i="1"/>
  <c r="L26" i="1"/>
  <c r="K27" i="1"/>
  <c r="L27" i="1"/>
  <c r="K28" i="1"/>
  <c r="L28" i="1"/>
  <c r="K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L36" i="1"/>
  <c r="L37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L2" i="1"/>
  <c r="K2" i="1"/>
  <c r="J2" i="1"/>
  <c r="M4" i="1"/>
  <c r="M5" i="1"/>
  <c r="M6" i="1"/>
  <c r="M7" i="1"/>
  <c r="M8" i="1"/>
  <c r="M9" i="1"/>
  <c r="N9" i="1" s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2" i="1"/>
  <c r="N2" i="1" s="1"/>
  <c r="M3" i="1"/>
  <c r="J47" i="1"/>
  <c r="H47" i="1"/>
  <c r="R11" i="1"/>
  <c r="S11" i="1"/>
  <c r="Q11" i="1"/>
  <c r="R12" i="1"/>
  <c r="S12" i="1"/>
  <c r="Q12" i="1"/>
  <c r="P13" i="1"/>
  <c r="Q13" i="1" s="1"/>
  <c r="J3" i="1" s="1"/>
  <c r="N3" i="1" s="1"/>
  <c r="J22" i="1" l="1"/>
  <c r="J38" i="1"/>
  <c r="J24" i="1"/>
  <c r="J8" i="1"/>
  <c r="J37" i="1"/>
  <c r="J29" i="1"/>
  <c r="J21" i="1"/>
  <c r="J23" i="1"/>
  <c r="J7" i="1"/>
  <c r="J26" i="1"/>
  <c r="J36" i="1"/>
  <c r="J28" i="1"/>
  <c r="J20" i="1"/>
  <c r="J25" i="1"/>
  <c r="J6" i="1"/>
  <c r="J27" i="1"/>
  <c r="S13" i="1"/>
  <c r="R13" i="1"/>
  <c r="N21" i="1" l="1"/>
  <c r="N29" i="1"/>
  <c r="N22" i="1"/>
  <c r="N28" i="1"/>
  <c r="N8" i="1"/>
  <c r="N24" i="1"/>
  <c r="N27" i="1"/>
  <c r="N23" i="1"/>
  <c r="N20" i="1"/>
  <c r="N26" i="1"/>
  <c r="N6" i="1"/>
  <c r="L13" i="1"/>
  <c r="L16" i="1"/>
  <c r="L11" i="1"/>
  <c r="L19" i="1"/>
  <c r="L17" i="1"/>
  <c r="L25" i="1"/>
  <c r="N25" i="1" s="1"/>
  <c r="L4" i="1"/>
  <c r="L14" i="1"/>
  <c r="L15" i="1"/>
  <c r="L18" i="1"/>
  <c r="K32" i="1"/>
  <c r="K35" i="1"/>
  <c r="K30" i="1"/>
  <c r="K38" i="1"/>
  <c r="N38" i="1" s="1"/>
  <c r="K33" i="1"/>
  <c r="K36" i="1"/>
  <c r="N36" i="1" s="1"/>
  <c r="K7" i="1"/>
  <c r="N7" i="1" s="1"/>
  <c r="K31" i="1"/>
  <c r="K12" i="1"/>
  <c r="K34" i="1"/>
  <c r="K5" i="1"/>
  <c r="K37" i="1"/>
  <c r="N37" i="1" s="1"/>
  <c r="N34" i="1" l="1"/>
  <c r="N35" i="1"/>
  <c r="N19" i="1"/>
  <c r="N12" i="1"/>
  <c r="N32" i="1"/>
  <c r="N11" i="1"/>
  <c r="N18" i="1"/>
  <c r="N15" i="1"/>
  <c r="N13" i="1"/>
  <c r="N30" i="1"/>
  <c r="N31" i="1"/>
  <c r="N16" i="1"/>
  <c r="N14" i="1"/>
  <c r="N17" i="1"/>
  <c r="N33" i="1"/>
  <c r="N5" i="1"/>
  <c r="N4" i="1"/>
</calcChain>
</file>

<file path=xl/sharedStrings.xml><?xml version="1.0" encoding="utf-8"?>
<sst xmlns="http://schemas.openxmlformats.org/spreadsheetml/2006/main" count="184" uniqueCount="104">
  <si>
    <t>Conectar uArm con PC</t>
  </si>
  <si>
    <t>Conectar OpenMV con PC</t>
  </si>
  <si>
    <t>0.1.1</t>
  </si>
  <si>
    <t>0.2.1</t>
  </si>
  <si>
    <t>0.3.1</t>
  </si>
  <si>
    <t>Depende</t>
  </si>
  <si>
    <t>uArm</t>
  </si>
  <si>
    <t>OpenMV</t>
  </si>
  <si>
    <t>Conectar LeapMotion con PC</t>
  </si>
  <si>
    <t>LeapMotion</t>
  </si>
  <si>
    <t>0.12.1</t>
  </si>
  <si>
    <t>Conectar uArm con OpenMV</t>
  </si>
  <si>
    <t>uArm, OPenMV</t>
  </si>
  <si>
    <t>0.13.1</t>
  </si>
  <si>
    <t>Conectar uArm con LeapMotion</t>
  </si>
  <si>
    <t>0.1.2</t>
  </si>
  <si>
    <t>Adquirir conocimiento uArm</t>
  </si>
  <si>
    <t>uArm, LeapMotion</t>
  </si>
  <si>
    <t>0.2.2</t>
  </si>
  <si>
    <t>Adquirir conocimiento OpenCV</t>
  </si>
  <si>
    <t>0.2.3</t>
  </si>
  <si>
    <t>Adquirir conocimiento OpenMV</t>
  </si>
  <si>
    <t>Adquirir conocimiento Python</t>
  </si>
  <si>
    <t>0.2.4</t>
  </si>
  <si>
    <t>0.3.2</t>
  </si>
  <si>
    <t>Adquirir conocimiento LeapMotion</t>
  </si>
  <si>
    <t>Horas Estimadas</t>
  </si>
  <si>
    <t>Horas Reales</t>
  </si>
  <si>
    <t>Finalizado</t>
  </si>
  <si>
    <t>Iniciable</t>
  </si>
  <si>
    <t>1.2.1</t>
  </si>
  <si>
    <t>Desarrollar deteccion de un color</t>
  </si>
  <si>
    <t>1.2.2</t>
  </si>
  <si>
    <t>Desarrollar deteccion de varios colores</t>
  </si>
  <si>
    <t>1.2.3</t>
  </si>
  <si>
    <t>Desarrollar ubicación centro de forma detectada</t>
  </si>
  <si>
    <t>1.2.4</t>
  </si>
  <si>
    <t>Desarrollar deteccion de forma</t>
  </si>
  <si>
    <t>1.2.5</t>
  </si>
  <si>
    <t>Desarrollar deteccion de varias formas</t>
  </si>
  <si>
    <t>1.2.6</t>
  </si>
  <si>
    <t>Desarrollar deteccion de forma y color</t>
  </si>
  <si>
    <t>1.2.7</t>
  </si>
  <si>
    <t>Desarrollar deteccion de formas y  colores y su ubicación</t>
  </si>
  <si>
    <t>1.1.1</t>
  </si>
  <si>
    <t>Desarrollar movimiento de cabezal a una posicion 3D</t>
  </si>
  <si>
    <t>1.1.2</t>
  </si>
  <si>
    <t>Desarrollar recogida y suelta de objeto</t>
  </si>
  <si>
    <t>1.12.1</t>
  </si>
  <si>
    <t>1.12.2</t>
  </si>
  <si>
    <t>Mover el brazo hasta la posicion de un objeto</t>
  </si>
  <si>
    <t>1.12.3</t>
  </si>
  <si>
    <t>Mover el brazo hasta localizar un objeto con la camara</t>
  </si>
  <si>
    <t>Coger un objeto localizado</t>
  </si>
  <si>
    <t>uArm, OpenMV</t>
  </si>
  <si>
    <t>1.12.4</t>
  </si>
  <si>
    <t>Localizar un marcador mientras sujeta un objeto</t>
  </si>
  <si>
    <t>1.12.5</t>
  </si>
  <si>
    <t>Mover el brazo hasta la posicion del marcador sujetando objeto</t>
  </si>
  <si>
    <t>1.12.6</t>
  </si>
  <si>
    <t>Soltar el objeto en la posicion del marcador</t>
  </si>
  <si>
    <t>1.12.7</t>
  </si>
  <si>
    <t>Realizar el proceso 1.12.1-6 con varios objetos y marcadores</t>
  </si>
  <si>
    <t>1.3.1</t>
  </si>
  <si>
    <t>Detectar movimientos de la mano con leapmotion</t>
  </si>
  <si>
    <t>1.3.2</t>
  </si>
  <si>
    <t>Identificar gestos con leapmotion</t>
  </si>
  <si>
    <t>1.3.3</t>
  </si>
  <si>
    <t>Identificar posicion de centro de la mano</t>
  </si>
  <si>
    <t>1.3.4</t>
  </si>
  <si>
    <t>Seguir la posicion de la mano</t>
  </si>
  <si>
    <t>1.3.5</t>
  </si>
  <si>
    <t>Seguir la posicion de varios puntos de la mano</t>
  </si>
  <si>
    <t>1.3.6</t>
  </si>
  <si>
    <t>Generar diccionario de gestos</t>
  </si>
  <si>
    <t>1.13.1</t>
  </si>
  <si>
    <t>Enviar movimientos de leapmotion a uArm</t>
  </si>
  <si>
    <t>1.13.2</t>
  </si>
  <si>
    <t>Imitar movimientos mano con uArm</t>
  </si>
  <si>
    <t>1.13.3</t>
  </si>
  <si>
    <t>Hacer que uArm responda a gestos mano</t>
  </si>
  <si>
    <t>0.4.1</t>
  </si>
  <si>
    <t>Adquirir conocimiento memoria y tramites proyecto</t>
  </si>
  <si>
    <t>1.4.1</t>
  </si>
  <si>
    <t>Primera redaccion memoria parcial</t>
  </si>
  <si>
    <t>1.4.2</t>
  </si>
  <si>
    <t>Primera redaccion memoria total</t>
  </si>
  <si>
    <t>1.4.3</t>
  </si>
  <si>
    <t>Correccion memoria total</t>
  </si>
  <si>
    <t>2.4.1</t>
  </si>
  <si>
    <t>Redaccion memoria final</t>
  </si>
  <si>
    <t>2.4.2</t>
  </si>
  <si>
    <t>Correccion memoria final</t>
  </si>
  <si>
    <t>Impresión Memoria</t>
  </si>
  <si>
    <t>3.4.1</t>
  </si>
  <si>
    <t>3.4.2</t>
  </si>
  <si>
    <t>Entrega Memoria</t>
  </si>
  <si>
    <t>Iniciado</t>
  </si>
  <si>
    <t>1.1.0</t>
  </si>
  <si>
    <t>Calibracion Brazo</t>
  </si>
  <si>
    <t>Incio TFG</t>
  </si>
  <si>
    <t>Padres hechos</t>
  </si>
  <si>
    <t>Nombre Tarea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</si>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</sst>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887C-EA6E-47CB-A91F-9D7426226DF7}">
  <dimension ref="A1:S47"/>
  <sheetViews>
    <sheetView tabSelected="1" workbookViewId="0">
      <selection activeCell="E7" sqref="E7"/>
    </sheetView>
  </sheetViews>
  <sheetFormatPr baseColWidth="10" defaultRowHeight="14.4" x14ac:dyDescent="0.3"/>
  <cols>
    <col min="1" max="1" width="6.109375" bestFit="1" customWidth="1"/>
    <col min="2" max="2" width="53.5546875" bestFit="1" customWidth="1"/>
    <col min="3" max="3" width="16.21875" bestFit="1" customWidth="1"/>
    <col min="4" max="4" width="6.109375" bestFit="1" customWidth="1"/>
    <col min="5" max="5" width="5.109375" bestFit="1" customWidth="1"/>
    <col min="6" max="6" width="11.21875" bestFit="1" customWidth="1"/>
    <col min="7" max="7" width="10.5546875" bestFit="1" customWidth="1"/>
    <col min="8" max="8" width="14.44140625" bestFit="1" customWidth="1"/>
    <col min="10" max="10" width="12.33203125" bestFit="1" customWidth="1"/>
    <col min="11" max="11" width="11.33203125" bestFit="1" customWidth="1"/>
    <col min="12" max="12" width="11.21875" bestFit="1" customWidth="1"/>
    <col min="13" max="13" width="12.6640625" bestFit="1" customWidth="1"/>
    <col min="16" max="16" width="10.5546875" bestFit="1" customWidth="1"/>
    <col min="17" max="17" width="12.33203125" bestFit="1" customWidth="1"/>
    <col min="18" max="19" width="11.21875" bestFit="1" customWidth="1"/>
  </cols>
  <sheetData>
    <row r="1" spans="1:19" x14ac:dyDescent="0.3">
      <c r="A1" t="s">
        <v>103</v>
      </c>
      <c r="B1" t="s">
        <v>102</v>
      </c>
      <c r="C1" t="s">
        <v>5</v>
      </c>
      <c r="F1" t="s">
        <v>28</v>
      </c>
      <c r="G1" t="s">
        <v>97</v>
      </c>
      <c r="H1" t="s">
        <v>26</v>
      </c>
      <c r="I1" t="s">
        <v>27</v>
      </c>
      <c r="J1" t="s">
        <v>6</v>
      </c>
      <c r="K1" t="s">
        <v>9</v>
      </c>
      <c r="L1" t="s">
        <v>7</v>
      </c>
      <c r="M1" t="s">
        <v>101</v>
      </c>
      <c r="N1" t="s">
        <v>29</v>
      </c>
      <c r="Q1" t="s">
        <v>6</v>
      </c>
      <c r="R1" t="s">
        <v>9</v>
      </c>
      <c r="S1" t="s">
        <v>7</v>
      </c>
    </row>
    <row r="2" spans="1:19" x14ac:dyDescent="0.3">
      <c r="A2">
        <v>0</v>
      </c>
      <c r="B2" t="s">
        <v>100</v>
      </c>
      <c r="D2">
        <v>0</v>
      </c>
      <c r="E2">
        <v>0</v>
      </c>
      <c r="F2" t="b">
        <v>1</v>
      </c>
      <c r="G2" s="1">
        <v>43473</v>
      </c>
      <c r="H2">
        <v>0</v>
      </c>
      <c r="I2">
        <v>0</v>
      </c>
      <c r="J2" t="b">
        <f>IF(NOT(ISERROR(FIND($Q$1,C2))),$Q$13,TRUE)</f>
        <v>1</v>
      </c>
      <c r="K2" t="b">
        <f>IF(NOT(ISERROR(FIND($R$1,C2))),$R$13,TRUE)</f>
        <v>1</v>
      </c>
      <c r="L2" t="b">
        <f>IF(NOT(ISERROR(FIND($S$1,C2))),$S$13,TRUE)</f>
        <v>1</v>
      </c>
      <c r="M2" t="b">
        <f>IF(AND(VLOOKUP(D2,$A:$F,6,FALSE),VLOOKUP(E2,$A:$F,6,FALSE)),TRUE,FALSE)</f>
        <v>1</v>
      </c>
      <c r="N2" t="b">
        <f>AND(NOT(F2),J2,K2,L2,M2)</f>
        <v>0</v>
      </c>
    </row>
    <row r="3" spans="1:19" x14ac:dyDescent="0.3">
      <c r="A3" t="s">
        <v>2</v>
      </c>
      <c r="B3" t="s">
        <v>0</v>
      </c>
      <c r="C3" t="s">
        <v>6</v>
      </c>
      <c r="D3">
        <v>0</v>
      </c>
      <c r="E3">
        <v>0</v>
      </c>
      <c r="F3" t="b">
        <v>1</v>
      </c>
      <c r="G3" s="1">
        <v>43473</v>
      </c>
      <c r="H3">
        <v>2</v>
      </c>
      <c r="J3" t="b">
        <f t="shared" ref="J3:J46" ca="1" si="0">IF(NOT(ISERROR(FIND($Q$1,C3))),$Q$13,TRUE)</f>
        <v>0</v>
      </c>
      <c r="K3" t="b">
        <f t="shared" ref="K3:K46" si="1">IF(NOT(ISERROR(FIND($R$1,C3))),$R$13,TRUE)</f>
        <v>1</v>
      </c>
      <c r="L3" t="b">
        <f t="shared" ref="L3:L46" si="2">IF(NOT(ISERROR(FIND($S$1,C3))),$S$13,TRUE)</f>
        <v>1</v>
      </c>
      <c r="M3" t="b">
        <f>IF(AND(VLOOKUP(D3,$A:$F,6,FALSE),VLOOKUP(E3,$A:$F,6,FALSE)),TRUE,FALSE)</f>
        <v>1</v>
      </c>
      <c r="N3" t="b">
        <f t="shared" ref="N3:N46" ca="1" si="3">AND(NOT(F3),J3,K3,L3,M3)</f>
        <v>0</v>
      </c>
      <c r="Q3" s="1">
        <v>43473</v>
      </c>
      <c r="R3" s="1">
        <v>43473</v>
      </c>
      <c r="S3" s="1">
        <v>43473</v>
      </c>
    </row>
    <row r="4" spans="1:19" x14ac:dyDescent="0.3">
      <c r="A4" t="s">
        <v>3</v>
      </c>
      <c r="B4" t="s">
        <v>1</v>
      </c>
      <c r="C4" t="s">
        <v>7</v>
      </c>
      <c r="D4">
        <v>0</v>
      </c>
      <c r="E4">
        <v>0</v>
      </c>
      <c r="F4" t="b">
        <v>1</v>
      </c>
      <c r="G4" s="1">
        <v>43473</v>
      </c>
      <c r="H4">
        <v>2</v>
      </c>
      <c r="J4" t="b">
        <f t="shared" si="0"/>
        <v>1</v>
      </c>
      <c r="K4" t="b">
        <f t="shared" si="1"/>
        <v>1</v>
      </c>
      <c r="L4" t="b">
        <f t="shared" ca="1" si="2"/>
        <v>1</v>
      </c>
      <c r="M4" t="b">
        <f t="shared" ref="M4:M46" si="4">IF(AND(VLOOKUP(D4,$A:$F,6,FALSE),VLOOKUP(E4,$A:$F,6,FALSE)),TRUE,FALSE)</f>
        <v>1</v>
      </c>
      <c r="N4" t="b">
        <f t="shared" ca="1" si="3"/>
        <v>0</v>
      </c>
      <c r="Q4" s="1">
        <v>43474</v>
      </c>
    </row>
    <row r="5" spans="1:19" x14ac:dyDescent="0.3">
      <c r="A5" t="s">
        <v>4</v>
      </c>
      <c r="B5" t="s">
        <v>8</v>
      </c>
      <c r="C5" t="s">
        <v>9</v>
      </c>
      <c r="D5">
        <v>0</v>
      </c>
      <c r="E5">
        <v>0</v>
      </c>
      <c r="F5" t="b">
        <v>0</v>
      </c>
      <c r="G5" t="b">
        <v>0</v>
      </c>
      <c r="H5">
        <v>2</v>
      </c>
      <c r="J5" t="b">
        <f t="shared" si="0"/>
        <v>1</v>
      </c>
      <c r="K5" t="b">
        <f t="shared" ca="1" si="1"/>
        <v>1</v>
      </c>
      <c r="L5" t="b">
        <f t="shared" si="2"/>
        <v>1</v>
      </c>
      <c r="M5" t="b">
        <f t="shared" si="4"/>
        <v>1</v>
      </c>
      <c r="N5" t="b">
        <f t="shared" ca="1" si="3"/>
        <v>1</v>
      </c>
      <c r="Q5" s="1">
        <v>43514</v>
      </c>
    </row>
    <row r="6" spans="1:19" x14ac:dyDescent="0.3">
      <c r="A6" t="s">
        <v>10</v>
      </c>
      <c r="B6" t="s">
        <v>11</v>
      </c>
      <c r="C6" t="s">
        <v>12</v>
      </c>
      <c r="D6" t="s">
        <v>2</v>
      </c>
      <c r="E6" t="s">
        <v>3</v>
      </c>
      <c r="F6" t="b">
        <v>0</v>
      </c>
      <c r="G6" s="1">
        <v>43473</v>
      </c>
      <c r="H6">
        <v>4</v>
      </c>
      <c r="J6" t="b">
        <f t="shared" ca="1" si="0"/>
        <v>0</v>
      </c>
      <c r="K6" t="b">
        <f t="shared" si="1"/>
        <v>1</v>
      </c>
      <c r="L6" t="b">
        <f t="shared" si="2"/>
        <v>1</v>
      </c>
      <c r="M6" t="b">
        <f t="shared" si="4"/>
        <v>1</v>
      </c>
      <c r="N6" t="b">
        <f t="shared" ca="1" si="3"/>
        <v>0</v>
      </c>
      <c r="Q6" s="1">
        <v>43522</v>
      </c>
    </row>
    <row r="7" spans="1:19" x14ac:dyDescent="0.3">
      <c r="A7" t="s">
        <v>13</v>
      </c>
      <c r="B7" t="s">
        <v>14</v>
      </c>
      <c r="C7" t="s">
        <v>17</v>
      </c>
      <c r="D7" t="s">
        <v>2</v>
      </c>
      <c r="E7" t="s">
        <v>4</v>
      </c>
      <c r="F7" t="b">
        <v>0</v>
      </c>
      <c r="G7" t="b">
        <v>0</v>
      </c>
      <c r="H7">
        <v>4</v>
      </c>
      <c r="J7" t="b">
        <f t="shared" ca="1" si="0"/>
        <v>0</v>
      </c>
      <c r="K7" t="b">
        <f t="shared" ca="1" si="1"/>
        <v>1</v>
      </c>
      <c r="L7" t="b">
        <f t="shared" si="2"/>
        <v>1</v>
      </c>
      <c r="M7" t="b">
        <f t="shared" si="4"/>
        <v>0</v>
      </c>
      <c r="N7" t="b">
        <f t="shared" ca="1" si="3"/>
        <v>0</v>
      </c>
    </row>
    <row r="8" spans="1:19" x14ac:dyDescent="0.3">
      <c r="A8" t="s">
        <v>15</v>
      </c>
      <c r="B8" t="s">
        <v>16</v>
      </c>
      <c r="C8" t="s">
        <v>6</v>
      </c>
      <c r="D8" t="s">
        <v>2</v>
      </c>
      <c r="E8">
        <v>0</v>
      </c>
      <c r="F8" t="b">
        <v>1</v>
      </c>
      <c r="G8" s="1">
        <v>43473</v>
      </c>
      <c r="H8">
        <v>16</v>
      </c>
      <c r="J8" t="b">
        <f t="shared" ca="1" si="0"/>
        <v>0</v>
      </c>
      <c r="K8" t="b">
        <f t="shared" si="1"/>
        <v>1</v>
      </c>
      <c r="L8" t="b">
        <f t="shared" si="2"/>
        <v>1</v>
      </c>
      <c r="M8" t="b">
        <f t="shared" si="4"/>
        <v>1</v>
      </c>
      <c r="N8" t="b">
        <f t="shared" ca="1" si="3"/>
        <v>0</v>
      </c>
    </row>
    <row r="9" spans="1:19" x14ac:dyDescent="0.3">
      <c r="A9" t="s">
        <v>18</v>
      </c>
      <c r="B9" t="s">
        <v>22</v>
      </c>
      <c r="D9">
        <v>0</v>
      </c>
      <c r="E9">
        <v>0</v>
      </c>
      <c r="F9" t="b">
        <v>1</v>
      </c>
      <c r="G9" s="1">
        <v>43475</v>
      </c>
      <c r="H9">
        <v>40</v>
      </c>
      <c r="J9" t="b">
        <f t="shared" si="0"/>
        <v>1</v>
      </c>
      <c r="K9" t="b">
        <f t="shared" si="1"/>
        <v>1</v>
      </c>
      <c r="L9" t="b">
        <f t="shared" si="2"/>
        <v>1</v>
      </c>
      <c r="M9" t="b">
        <f t="shared" si="4"/>
        <v>1</v>
      </c>
      <c r="N9" t="b">
        <f t="shared" si="3"/>
        <v>0</v>
      </c>
    </row>
    <row r="10" spans="1:19" x14ac:dyDescent="0.3">
      <c r="A10" t="s">
        <v>20</v>
      </c>
      <c r="B10" t="s">
        <v>19</v>
      </c>
      <c r="D10">
        <v>0</v>
      </c>
      <c r="E10">
        <v>0</v>
      </c>
      <c r="F10" t="b">
        <v>1</v>
      </c>
      <c r="G10" s="1">
        <v>43475</v>
      </c>
      <c r="H10">
        <v>40</v>
      </c>
      <c r="J10" t="b">
        <f t="shared" si="0"/>
        <v>1</v>
      </c>
      <c r="K10" t="b">
        <f t="shared" si="1"/>
        <v>1</v>
      </c>
      <c r="L10" t="b">
        <f t="shared" si="2"/>
        <v>1</v>
      </c>
      <c r="M10" t="b">
        <f t="shared" si="4"/>
        <v>1</v>
      </c>
      <c r="N10" t="b">
        <f t="shared" si="3"/>
        <v>0</v>
      </c>
    </row>
    <row r="11" spans="1:19" x14ac:dyDescent="0.3">
      <c r="A11" t="s">
        <v>23</v>
      </c>
      <c r="B11" t="s">
        <v>21</v>
      </c>
      <c r="C11" t="s">
        <v>7</v>
      </c>
      <c r="D11" t="s">
        <v>3</v>
      </c>
      <c r="E11">
        <v>0</v>
      </c>
      <c r="F11" t="b">
        <v>1</v>
      </c>
      <c r="G11" s="1">
        <v>43475</v>
      </c>
      <c r="H11">
        <v>40</v>
      </c>
      <c r="J11" t="b">
        <f t="shared" si="0"/>
        <v>1</v>
      </c>
      <c r="K11" t="b">
        <f t="shared" si="1"/>
        <v>1</v>
      </c>
      <c r="L11" t="b">
        <f t="shared" ca="1" si="2"/>
        <v>1</v>
      </c>
      <c r="M11" t="b">
        <f t="shared" si="4"/>
        <v>1</v>
      </c>
      <c r="N11" t="b">
        <f t="shared" ca="1" si="3"/>
        <v>0</v>
      </c>
      <c r="Q11">
        <f>COUNT(Q3:Q6)</f>
        <v>4</v>
      </c>
      <c r="R11">
        <f t="shared" ref="R11:S11" si="5">COUNT(R3:R6)</f>
        <v>1</v>
      </c>
      <c r="S11">
        <f t="shared" si="5"/>
        <v>1</v>
      </c>
    </row>
    <row r="12" spans="1:19" x14ac:dyDescent="0.3">
      <c r="A12" t="s">
        <v>24</v>
      </c>
      <c r="B12" t="s">
        <v>25</v>
      </c>
      <c r="C12" t="s">
        <v>9</v>
      </c>
      <c r="D12" t="s">
        <v>4</v>
      </c>
      <c r="E12">
        <v>0</v>
      </c>
      <c r="F12" t="b">
        <v>0</v>
      </c>
      <c r="G12" t="b">
        <v>0</v>
      </c>
      <c r="H12">
        <v>40</v>
      </c>
      <c r="J12" t="b">
        <f t="shared" si="0"/>
        <v>1</v>
      </c>
      <c r="K12" t="b">
        <f t="shared" ca="1" si="1"/>
        <v>1</v>
      </c>
      <c r="L12" t="b">
        <f t="shared" si="2"/>
        <v>1</v>
      </c>
      <c r="M12" t="b">
        <f t="shared" si="4"/>
        <v>0</v>
      </c>
      <c r="N12" t="b">
        <f t="shared" ca="1" si="3"/>
        <v>0</v>
      </c>
      <c r="Q12" s="1">
        <f>MAX(Q3:Q6)</f>
        <v>43522</v>
      </c>
      <c r="R12" s="1">
        <f t="shared" ref="R12:S12" si="6">MAX(R3:R6)</f>
        <v>43473</v>
      </c>
      <c r="S12" s="1">
        <f t="shared" si="6"/>
        <v>43473</v>
      </c>
    </row>
    <row r="13" spans="1:19" x14ac:dyDescent="0.3">
      <c r="A13" t="s">
        <v>30</v>
      </c>
      <c r="B13" t="s">
        <v>31</v>
      </c>
      <c r="C13" t="s">
        <v>7</v>
      </c>
      <c r="D13" t="s">
        <v>23</v>
      </c>
      <c r="E13">
        <v>0</v>
      </c>
      <c r="F13" t="b">
        <v>1</v>
      </c>
      <c r="G13" s="1">
        <v>43480</v>
      </c>
      <c r="H13">
        <v>4</v>
      </c>
      <c r="J13" t="b">
        <f t="shared" si="0"/>
        <v>1</v>
      </c>
      <c r="K13" t="b">
        <f t="shared" si="1"/>
        <v>1</v>
      </c>
      <c r="L13" t="b">
        <f t="shared" ca="1" si="2"/>
        <v>1</v>
      </c>
      <c r="M13" t="b">
        <f t="shared" si="4"/>
        <v>1</v>
      </c>
      <c r="N13" t="b">
        <f t="shared" ca="1" si="3"/>
        <v>0</v>
      </c>
      <c r="P13" s="1">
        <f ca="1">TODAY()</f>
        <v>43538</v>
      </c>
      <c r="Q13" t="b">
        <f ca="1">IF(AND($P$13&gt;Q12,ISODD(Q11)),VEDADERO,FALSE)</f>
        <v>0</v>
      </c>
      <c r="R13" t="b">
        <f ca="1">IF(AND($P$13&gt;R12,ISODD(R11)),TRUE,FALSE)</f>
        <v>1</v>
      </c>
      <c r="S13" t="b">
        <f ca="1">IF(AND($P$13&gt;S12,ISODD(S11)),TRUE,FALSE)</f>
        <v>1</v>
      </c>
    </row>
    <row r="14" spans="1:19" x14ac:dyDescent="0.3">
      <c r="A14" t="s">
        <v>32</v>
      </c>
      <c r="B14" t="s">
        <v>33</v>
      </c>
      <c r="C14" t="s">
        <v>7</v>
      </c>
      <c r="D14" t="s">
        <v>30</v>
      </c>
      <c r="E14">
        <v>0</v>
      </c>
      <c r="F14" t="b">
        <v>1</v>
      </c>
      <c r="G14" s="1">
        <v>43482</v>
      </c>
      <c r="H14">
        <v>4</v>
      </c>
      <c r="J14" t="b">
        <f t="shared" si="0"/>
        <v>1</v>
      </c>
      <c r="K14" t="b">
        <f t="shared" si="1"/>
        <v>1</v>
      </c>
      <c r="L14" t="b">
        <f t="shared" ca="1" si="2"/>
        <v>1</v>
      </c>
      <c r="M14" t="b">
        <f t="shared" si="4"/>
        <v>1</v>
      </c>
      <c r="N14" t="b">
        <f t="shared" ca="1" si="3"/>
        <v>0</v>
      </c>
    </row>
    <row r="15" spans="1:19" x14ac:dyDescent="0.3">
      <c r="A15" t="s">
        <v>34</v>
      </c>
      <c r="B15" t="s">
        <v>35</v>
      </c>
      <c r="C15" t="s">
        <v>7</v>
      </c>
      <c r="D15" t="s">
        <v>30</v>
      </c>
      <c r="E15">
        <v>0</v>
      </c>
      <c r="F15" t="b">
        <v>1</v>
      </c>
      <c r="G15" s="1">
        <v>43493</v>
      </c>
      <c r="H15">
        <v>4</v>
      </c>
      <c r="J15" t="b">
        <f t="shared" si="0"/>
        <v>1</v>
      </c>
      <c r="K15" t="b">
        <f t="shared" si="1"/>
        <v>1</v>
      </c>
      <c r="L15" t="b">
        <f t="shared" ca="1" si="2"/>
        <v>1</v>
      </c>
      <c r="M15" t="b">
        <f t="shared" si="4"/>
        <v>1</v>
      </c>
      <c r="N15" t="b">
        <f t="shared" ca="1" si="3"/>
        <v>0</v>
      </c>
    </row>
    <row r="16" spans="1:19" x14ac:dyDescent="0.3">
      <c r="A16" t="s">
        <v>36</v>
      </c>
      <c r="B16" t="s">
        <v>37</v>
      </c>
      <c r="C16" t="s">
        <v>7</v>
      </c>
      <c r="D16" t="s">
        <v>30</v>
      </c>
      <c r="E16">
        <v>0</v>
      </c>
      <c r="F16" t="b">
        <v>1</v>
      </c>
      <c r="G16" s="1">
        <v>43483</v>
      </c>
      <c r="H16">
        <v>8</v>
      </c>
      <c r="J16" t="b">
        <f t="shared" si="0"/>
        <v>1</v>
      </c>
      <c r="K16" t="b">
        <f t="shared" si="1"/>
        <v>1</v>
      </c>
      <c r="L16" t="b">
        <f t="shared" ca="1" si="2"/>
        <v>1</v>
      </c>
      <c r="M16" t="b">
        <f t="shared" si="4"/>
        <v>1</v>
      </c>
      <c r="N16" t="b">
        <f t="shared" ca="1" si="3"/>
        <v>0</v>
      </c>
    </row>
    <row r="17" spans="1:14" x14ac:dyDescent="0.3">
      <c r="A17" t="s">
        <v>38</v>
      </c>
      <c r="B17" t="s">
        <v>39</v>
      </c>
      <c r="C17" t="s">
        <v>7</v>
      </c>
      <c r="D17" t="s">
        <v>36</v>
      </c>
      <c r="E17">
        <v>0</v>
      </c>
      <c r="F17" t="b">
        <v>1</v>
      </c>
      <c r="G17" s="1">
        <v>43486</v>
      </c>
      <c r="H17">
        <v>8</v>
      </c>
      <c r="J17" t="b">
        <f t="shared" si="0"/>
        <v>1</v>
      </c>
      <c r="K17" t="b">
        <f t="shared" si="1"/>
        <v>1</v>
      </c>
      <c r="L17" t="b">
        <f t="shared" ca="1" si="2"/>
        <v>1</v>
      </c>
      <c r="M17" t="b">
        <f t="shared" si="4"/>
        <v>1</v>
      </c>
      <c r="N17" t="b">
        <f t="shared" ca="1" si="3"/>
        <v>0</v>
      </c>
    </row>
    <row r="18" spans="1:14" x14ac:dyDescent="0.3">
      <c r="A18" t="s">
        <v>40</v>
      </c>
      <c r="B18" t="s">
        <v>41</v>
      </c>
      <c r="C18" t="s">
        <v>7</v>
      </c>
      <c r="D18" t="s">
        <v>30</v>
      </c>
      <c r="E18" t="s">
        <v>36</v>
      </c>
      <c r="F18" t="b">
        <v>1</v>
      </c>
      <c r="G18" s="1">
        <v>43500</v>
      </c>
      <c r="H18">
        <v>16</v>
      </c>
      <c r="J18" t="b">
        <f t="shared" si="0"/>
        <v>1</v>
      </c>
      <c r="K18" t="b">
        <f t="shared" si="1"/>
        <v>1</v>
      </c>
      <c r="L18" t="b">
        <f t="shared" ca="1" si="2"/>
        <v>1</v>
      </c>
      <c r="M18" t="b">
        <f t="shared" si="4"/>
        <v>1</v>
      </c>
      <c r="N18" t="b">
        <f t="shared" ca="1" si="3"/>
        <v>0</v>
      </c>
    </row>
    <row r="19" spans="1:14" x14ac:dyDescent="0.3">
      <c r="A19" t="s">
        <v>42</v>
      </c>
      <c r="B19" t="s">
        <v>43</v>
      </c>
      <c r="C19" t="s">
        <v>7</v>
      </c>
      <c r="D19" t="s">
        <v>40</v>
      </c>
      <c r="E19" t="s">
        <v>34</v>
      </c>
      <c r="F19" t="b">
        <v>1</v>
      </c>
      <c r="G19" s="1">
        <v>43508</v>
      </c>
      <c r="H19">
        <v>16</v>
      </c>
      <c r="J19" t="b">
        <f t="shared" si="0"/>
        <v>1</v>
      </c>
      <c r="K19" t="b">
        <f t="shared" si="1"/>
        <v>1</v>
      </c>
      <c r="L19" t="b">
        <f t="shared" ca="1" si="2"/>
        <v>1</v>
      </c>
      <c r="M19" t="b">
        <f t="shared" si="4"/>
        <v>1</v>
      </c>
      <c r="N19" t="b">
        <f t="shared" ca="1" si="3"/>
        <v>0</v>
      </c>
    </row>
    <row r="20" spans="1:14" x14ac:dyDescent="0.3">
      <c r="A20" t="s">
        <v>98</v>
      </c>
      <c r="B20" t="s">
        <v>99</v>
      </c>
      <c r="C20" t="s">
        <v>6</v>
      </c>
      <c r="D20" t="s">
        <v>15</v>
      </c>
      <c r="E20">
        <v>0</v>
      </c>
      <c r="F20" t="b">
        <v>1</v>
      </c>
      <c r="G20" s="1">
        <v>43514</v>
      </c>
      <c r="H20">
        <v>4</v>
      </c>
      <c r="J20" t="b">
        <f t="shared" ca="1" si="0"/>
        <v>0</v>
      </c>
      <c r="K20" t="b">
        <f t="shared" si="1"/>
        <v>1</v>
      </c>
      <c r="L20" t="b">
        <f t="shared" si="2"/>
        <v>1</v>
      </c>
      <c r="M20" t="b">
        <f t="shared" si="4"/>
        <v>1</v>
      </c>
      <c r="N20" t="b">
        <f t="shared" ca="1" si="3"/>
        <v>0</v>
      </c>
    </row>
    <row r="21" spans="1:14" x14ac:dyDescent="0.3">
      <c r="A21" t="s">
        <v>44</v>
      </c>
      <c r="B21" t="s">
        <v>45</v>
      </c>
      <c r="C21" t="s">
        <v>6</v>
      </c>
      <c r="D21" t="s">
        <v>98</v>
      </c>
      <c r="E21">
        <v>0</v>
      </c>
      <c r="F21" t="b">
        <v>1</v>
      </c>
      <c r="G21" s="1">
        <v>43514</v>
      </c>
      <c r="H21">
        <v>8</v>
      </c>
      <c r="J21" t="b">
        <f t="shared" ca="1" si="0"/>
        <v>0</v>
      </c>
      <c r="K21" t="b">
        <f t="shared" si="1"/>
        <v>1</v>
      </c>
      <c r="L21" t="b">
        <f t="shared" si="2"/>
        <v>1</v>
      </c>
      <c r="M21" t="b">
        <f t="shared" si="4"/>
        <v>1</v>
      </c>
      <c r="N21" t="b">
        <f t="shared" ca="1" si="3"/>
        <v>0</v>
      </c>
    </row>
    <row r="22" spans="1:14" x14ac:dyDescent="0.3">
      <c r="A22" t="s">
        <v>46</v>
      </c>
      <c r="B22" t="s">
        <v>47</v>
      </c>
      <c r="C22" t="s">
        <v>6</v>
      </c>
      <c r="D22" t="s">
        <v>44</v>
      </c>
      <c r="E22">
        <v>0</v>
      </c>
      <c r="F22" t="b">
        <v>1</v>
      </c>
      <c r="G22" s="1">
        <v>43514</v>
      </c>
      <c r="H22">
        <v>2</v>
      </c>
      <c r="J22" t="b">
        <f t="shared" ca="1" si="0"/>
        <v>0</v>
      </c>
      <c r="K22" t="b">
        <f t="shared" si="1"/>
        <v>1</v>
      </c>
      <c r="L22" t="b">
        <f t="shared" si="2"/>
        <v>1</v>
      </c>
      <c r="M22" t="b">
        <f t="shared" si="4"/>
        <v>1</v>
      </c>
      <c r="N22" t="b">
        <f t="shared" ca="1" si="3"/>
        <v>0</v>
      </c>
    </row>
    <row r="23" spans="1:14" x14ac:dyDescent="0.3">
      <c r="A23" t="s">
        <v>48</v>
      </c>
      <c r="B23" t="s">
        <v>52</v>
      </c>
      <c r="C23" t="s">
        <v>12</v>
      </c>
      <c r="D23" t="s">
        <v>46</v>
      </c>
      <c r="E23" t="s">
        <v>42</v>
      </c>
      <c r="F23" t="b">
        <v>0</v>
      </c>
      <c r="G23" t="b">
        <v>0</v>
      </c>
      <c r="H23">
        <v>16</v>
      </c>
      <c r="J23" t="b">
        <f t="shared" ca="1" si="0"/>
        <v>0</v>
      </c>
      <c r="K23" t="b">
        <f t="shared" si="1"/>
        <v>1</v>
      </c>
      <c r="L23" t="b">
        <f t="shared" si="2"/>
        <v>1</v>
      </c>
      <c r="M23" t="b">
        <f t="shared" si="4"/>
        <v>1</v>
      </c>
      <c r="N23" t="b">
        <f t="shared" ca="1" si="3"/>
        <v>0</v>
      </c>
    </row>
    <row r="24" spans="1:14" x14ac:dyDescent="0.3">
      <c r="A24" t="s">
        <v>49</v>
      </c>
      <c r="B24" t="s">
        <v>50</v>
      </c>
      <c r="C24" t="s">
        <v>12</v>
      </c>
      <c r="D24" t="s">
        <v>48</v>
      </c>
      <c r="E24">
        <v>0</v>
      </c>
      <c r="F24" t="b">
        <v>0</v>
      </c>
      <c r="G24" t="b">
        <v>0</v>
      </c>
      <c r="H24">
        <v>16</v>
      </c>
      <c r="J24" t="b">
        <f t="shared" ca="1" si="0"/>
        <v>0</v>
      </c>
      <c r="K24" t="b">
        <f t="shared" si="1"/>
        <v>1</v>
      </c>
      <c r="L24" t="b">
        <f t="shared" si="2"/>
        <v>1</v>
      </c>
      <c r="M24" t="b">
        <f t="shared" si="4"/>
        <v>0</v>
      </c>
      <c r="N24" t="b">
        <f t="shared" ca="1" si="3"/>
        <v>0</v>
      </c>
    </row>
    <row r="25" spans="1:14" x14ac:dyDescent="0.3">
      <c r="A25" t="s">
        <v>51</v>
      </c>
      <c r="B25" t="s">
        <v>53</v>
      </c>
      <c r="C25" t="s">
        <v>54</v>
      </c>
      <c r="D25" t="s">
        <v>49</v>
      </c>
      <c r="E25">
        <v>0</v>
      </c>
      <c r="F25" t="b">
        <v>0</v>
      </c>
      <c r="G25" t="b">
        <v>0</v>
      </c>
      <c r="H25">
        <v>2</v>
      </c>
      <c r="J25" t="b">
        <f t="shared" ca="1" si="0"/>
        <v>0</v>
      </c>
      <c r="K25" t="b">
        <f t="shared" si="1"/>
        <v>1</v>
      </c>
      <c r="L25" t="b">
        <f t="shared" ca="1" si="2"/>
        <v>1</v>
      </c>
      <c r="M25" t="b">
        <f t="shared" si="4"/>
        <v>0</v>
      </c>
      <c r="N25" t="b">
        <f t="shared" ca="1" si="3"/>
        <v>0</v>
      </c>
    </row>
    <row r="26" spans="1:14" x14ac:dyDescent="0.3">
      <c r="A26" t="s">
        <v>55</v>
      </c>
      <c r="B26" t="s">
        <v>56</v>
      </c>
      <c r="C26" t="s">
        <v>12</v>
      </c>
      <c r="D26" t="s">
        <v>51</v>
      </c>
      <c r="E26">
        <v>0</v>
      </c>
      <c r="F26" t="b">
        <v>0</v>
      </c>
      <c r="G26" t="b">
        <v>0</v>
      </c>
      <c r="H26">
        <v>8</v>
      </c>
      <c r="J26" t="b">
        <f t="shared" ca="1" si="0"/>
        <v>0</v>
      </c>
      <c r="K26" t="b">
        <f t="shared" si="1"/>
        <v>1</v>
      </c>
      <c r="L26" t="b">
        <f t="shared" si="2"/>
        <v>1</v>
      </c>
      <c r="M26" t="b">
        <f t="shared" si="4"/>
        <v>0</v>
      </c>
      <c r="N26" t="b">
        <f t="shared" ca="1" si="3"/>
        <v>0</v>
      </c>
    </row>
    <row r="27" spans="1:14" x14ac:dyDescent="0.3">
      <c r="A27" t="s">
        <v>57</v>
      </c>
      <c r="B27" t="s">
        <v>58</v>
      </c>
      <c r="C27" t="s">
        <v>12</v>
      </c>
      <c r="D27" t="s">
        <v>55</v>
      </c>
      <c r="E27">
        <v>0</v>
      </c>
      <c r="F27" t="b">
        <v>0</v>
      </c>
      <c r="G27" t="b">
        <v>0</v>
      </c>
      <c r="H27">
        <v>8</v>
      </c>
      <c r="J27" t="b">
        <f t="shared" ca="1" si="0"/>
        <v>0</v>
      </c>
      <c r="K27" t="b">
        <f t="shared" si="1"/>
        <v>1</v>
      </c>
      <c r="L27" t="b">
        <f t="shared" si="2"/>
        <v>1</v>
      </c>
      <c r="M27" t="b">
        <f t="shared" si="4"/>
        <v>0</v>
      </c>
      <c r="N27" t="b">
        <f t="shared" ca="1" si="3"/>
        <v>0</v>
      </c>
    </row>
    <row r="28" spans="1:14" x14ac:dyDescent="0.3">
      <c r="A28" t="s">
        <v>59</v>
      </c>
      <c r="B28" t="s">
        <v>60</v>
      </c>
      <c r="C28" t="s">
        <v>12</v>
      </c>
      <c r="D28" t="s">
        <v>57</v>
      </c>
      <c r="E28">
        <v>0</v>
      </c>
      <c r="F28" t="b">
        <v>0</v>
      </c>
      <c r="G28" t="b">
        <v>0</v>
      </c>
      <c r="H28">
        <v>2</v>
      </c>
      <c r="J28" t="b">
        <f t="shared" ca="1" si="0"/>
        <v>0</v>
      </c>
      <c r="K28" t="b">
        <f t="shared" si="1"/>
        <v>1</v>
      </c>
      <c r="L28" t="b">
        <f t="shared" si="2"/>
        <v>1</v>
      </c>
      <c r="M28" t="b">
        <f t="shared" si="4"/>
        <v>0</v>
      </c>
      <c r="N28" t="b">
        <f t="shared" ca="1" si="3"/>
        <v>0</v>
      </c>
    </row>
    <row r="29" spans="1:14" x14ac:dyDescent="0.3">
      <c r="A29" t="s">
        <v>61</v>
      </c>
      <c r="B29" t="s">
        <v>62</v>
      </c>
      <c r="C29" t="s">
        <v>12</v>
      </c>
      <c r="D29" t="s">
        <v>59</v>
      </c>
      <c r="E29">
        <v>0</v>
      </c>
      <c r="F29" t="b">
        <v>0</v>
      </c>
      <c r="G29" t="b">
        <v>0</v>
      </c>
      <c r="H29">
        <v>40</v>
      </c>
      <c r="J29" t="b">
        <f t="shared" ca="1" si="0"/>
        <v>0</v>
      </c>
      <c r="K29" t="b">
        <f t="shared" si="1"/>
        <v>1</v>
      </c>
      <c r="L29" t="b">
        <f t="shared" si="2"/>
        <v>1</v>
      </c>
      <c r="M29" t="b">
        <f t="shared" si="4"/>
        <v>0</v>
      </c>
      <c r="N29" t="b">
        <f t="shared" ca="1" si="3"/>
        <v>0</v>
      </c>
    </row>
    <row r="30" spans="1:14" x14ac:dyDescent="0.3">
      <c r="A30" t="s">
        <v>63</v>
      </c>
      <c r="B30" t="s">
        <v>64</v>
      </c>
      <c r="C30" t="s">
        <v>9</v>
      </c>
      <c r="D30" t="s">
        <v>4</v>
      </c>
      <c r="E30">
        <v>0</v>
      </c>
      <c r="F30" t="b">
        <v>0</v>
      </c>
      <c r="G30" t="b">
        <v>0</v>
      </c>
      <c r="H30">
        <v>16</v>
      </c>
      <c r="J30" t="b">
        <f t="shared" si="0"/>
        <v>1</v>
      </c>
      <c r="K30" t="b">
        <f t="shared" ca="1" si="1"/>
        <v>1</v>
      </c>
      <c r="L30" t="b">
        <f t="shared" si="2"/>
        <v>1</v>
      </c>
      <c r="M30" t="b">
        <f t="shared" si="4"/>
        <v>0</v>
      </c>
      <c r="N30" t="b">
        <f t="shared" ca="1" si="3"/>
        <v>0</v>
      </c>
    </row>
    <row r="31" spans="1:14" x14ac:dyDescent="0.3">
      <c r="A31" t="s">
        <v>65</v>
      </c>
      <c r="B31" t="s">
        <v>66</v>
      </c>
      <c r="C31" t="s">
        <v>9</v>
      </c>
      <c r="D31" t="s">
        <v>4</v>
      </c>
      <c r="E31">
        <v>0</v>
      </c>
      <c r="F31" t="b">
        <v>0</v>
      </c>
      <c r="G31" t="b">
        <v>0</v>
      </c>
      <c r="H31">
        <v>8</v>
      </c>
      <c r="J31" t="b">
        <f t="shared" si="0"/>
        <v>1</v>
      </c>
      <c r="K31" t="b">
        <f t="shared" ca="1" si="1"/>
        <v>1</v>
      </c>
      <c r="L31" t="b">
        <f t="shared" si="2"/>
        <v>1</v>
      </c>
      <c r="M31" t="b">
        <f t="shared" si="4"/>
        <v>0</v>
      </c>
      <c r="N31" t="b">
        <f t="shared" ca="1" si="3"/>
        <v>0</v>
      </c>
    </row>
    <row r="32" spans="1:14" x14ac:dyDescent="0.3">
      <c r="A32" t="s">
        <v>67</v>
      </c>
      <c r="B32" t="s">
        <v>68</v>
      </c>
      <c r="C32" t="s">
        <v>9</v>
      </c>
      <c r="D32" t="s">
        <v>4</v>
      </c>
      <c r="E32">
        <v>0</v>
      </c>
      <c r="F32" t="b">
        <v>0</v>
      </c>
      <c r="G32" t="b">
        <v>0</v>
      </c>
      <c r="H32">
        <v>4</v>
      </c>
      <c r="J32" t="b">
        <f t="shared" si="0"/>
        <v>1</v>
      </c>
      <c r="K32" t="b">
        <f t="shared" ca="1" si="1"/>
        <v>1</v>
      </c>
      <c r="L32" t="b">
        <f t="shared" si="2"/>
        <v>1</v>
      </c>
      <c r="M32" t="b">
        <f t="shared" si="4"/>
        <v>0</v>
      </c>
      <c r="N32" t="b">
        <f t="shared" ca="1" si="3"/>
        <v>0</v>
      </c>
    </row>
    <row r="33" spans="1:14" x14ac:dyDescent="0.3">
      <c r="A33" t="s">
        <v>69</v>
      </c>
      <c r="B33" t="s">
        <v>70</v>
      </c>
      <c r="C33" t="s">
        <v>9</v>
      </c>
      <c r="D33" t="s">
        <v>67</v>
      </c>
      <c r="E33">
        <v>0</v>
      </c>
      <c r="F33" t="b">
        <v>0</v>
      </c>
      <c r="G33" t="b">
        <v>0</v>
      </c>
      <c r="H33">
        <v>16</v>
      </c>
      <c r="J33" t="b">
        <f t="shared" si="0"/>
        <v>1</v>
      </c>
      <c r="K33" t="b">
        <f t="shared" ca="1" si="1"/>
        <v>1</v>
      </c>
      <c r="L33" t="b">
        <f t="shared" si="2"/>
        <v>1</v>
      </c>
      <c r="M33" t="b">
        <f t="shared" si="4"/>
        <v>0</v>
      </c>
      <c r="N33" t="b">
        <f t="shared" ca="1" si="3"/>
        <v>0</v>
      </c>
    </row>
    <row r="34" spans="1:14" x14ac:dyDescent="0.3">
      <c r="A34" t="s">
        <v>71</v>
      </c>
      <c r="B34" t="s">
        <v>72</v>
      </c>
      <c r="C34" t="s">
        <v>9</v>
      </c>
      <c r="D34" t="s">
        <v>69</v>
      </c>
      <c r="E34">
        <v>0</v>
      </c>
      <c r="F34" t="b">
        <v>0</v>
      </c>
      <c r="G34" t="b">
        <v>0</v>
      </c>
      <c r="H34">
        <v>40</v>
      </c>
      <c r="J34" t="b">
        <f t="shared" si="0"/>
        <v>1</v>
      </c>
      <c r="K34" t="b">
        <f t="shared" ca="1" si="1"/>
        <v>1</v>
      </c>
      <c r="L34" t="b">
        <f t="shared" si="2"/>
        <v>1</v>
      </c>
      <c r="M34" t="b">
        <f t="shared" si="4"/>
        <v>0</v>
      </c>
      <c r="N34" t="b">
        <f t="shared" ca="1" si="3"/>
        <v>0</v>
      </c>
    </row>
    <row r="35" spans="1:14" x14ac:dyDescent="0.3">
      <c r="A35" t="s">
        <v>73</v>
      </c>
      <c r="B35" t="s">
        <v>74</v>
      </c>
      <c r="C35" t="s">
        <v>9</v>
      </c>
      <c r="D35" t="s">
        <v>65</v>
      </c>
      <c r="E35">
        <v>0</v>
      </c>
      <c r="F35" t="b">
        <v>0</v>
      </c>
      <c r="G35" t="b">
        <v>0</v>
      </c>
      <c r="H35">
        <v>40</v>
      </c>
      <c r="J35" t="b">
        <f t="shared" si="0"/>
        <v>1</v>
      </c>
      <c r="K35" t="b">
        <f t="shared" ca="1" si="1"/>
        <v>1</v>
      </c>
      <c r="L35" t="b">
        <f t="shared" si="2"/>
        <v>1</v>
      </c>
      <c r="M35" t="b">
        <f t="shared" si="4"/>
        <v>0</v>
      </c>
      <c r="N35" t="b">
        <f t="shared" ca="1" si="3"/>
        <v>0</v>
      </c>
    </row>
    <row r="36" spans="1:14" x14ac:dyDescent="0.3">
      <c r="A36" t="s">
        <v>75</v>
      </c>
      <c r="B36" t="s">
        <v>76</v>
      </c>
      <c r="C36" t="s">
        <v>17</v>
      </c>
      <c r="D36" t="s">
        <v>67</v>
      </c>
      <c r="E36" t="s">
        <v>44</v>
      </c>
      <c r="F36" t="b">
        <v>0</v>
      </c>
      <c r="G36" t="b">
        <v>0</v>
      </c>
      <c r="H36">
        <v>4</v>
      </c>
      <c r="J36" t="b">
        <f t="shared" ca="1" si="0"/>
        <v>0</v>
      </c>
      <c r="K36" t="b">
        <f t="shared" ca="1" si="1"/>
        <v>1</v>
      </c>
      <c r="L36" t="b">
        <f t="shared" si="2"/>
        <v>1</v>
      </c>
      <c r="M36" t="b">
        <f t="shared" si="4"/>
        <v>0</v>
      </c>
      <c r="N36" t="b">
        <f t="shared" ca="1" si="3"/>
        <v>0</v>
      </c>
    </row>
    <row r="37" spans="1:14" x14ac:dyDescent="0.3">
      <c r="A37" t="s">
        <v>77</v>
      </c>
      <c r="B37" t="s">
        <v>78</v>
      </c>
      <c r="C37" t="s">
        <v>17</v>
      </c>
      <c r="D37" t="s">
        <v>75</v>
      </c>
      <c r="E37" t="s">
        <v>69</v>
      </c>
      <c r="F37" t="b">
        <v>0</v>
      </c>
      <c r="G37" t="b">
        <v>0</v>
      </c>
      <c r="H37">
        <v>40</v>
      </c>
      <c r="J37" t="b">
        <f t="shared" ca="1" si="0"/>
        <v>0</v>
      </c>
      <c r="K37" t="b">
        <f t="shared" ca="1" si="1"/>
        <v>1</v>
      </c>
      <c r="L37" t="b">
        <f t="shared" si="2"/>
        <v>1</v>
      </c>
      <c r="M37" t="b">
        <f t="shared" si="4"/>
        <v>0</v>
      </c>
      <c r="N37" t="b">
        <f t="shared" ca="1" si="3"/>
        <v>0</v>
      </c>
    </row>
    <row r="38" spans="1:14" x14ac:dyDescent="0.3">
      <c r="A38" t="s">
        <v>79</v>
      </c>
      <c r="B38" t="s">
        <v>80</v>
      </c>
      <c r="C38" t="s">
        <v>17</v>
      </c>
      <c r="D38" t="s">
        <v>73</v>
      </c>
      <c r="E38" t="s">
        <v>46</v>
      </c>
      <c r="F38" t="b">
        <v>0</v>
      </c>
      <c r="G38" t="b">
        <v>0</v>
      </c>
      <c r="H38">
        <v>16</v>
      </c>
      <c r="J38" t="b">
        <f t="shared" ca="1" si="0"/>
        <v>0</v>
      </c>
      <c r="K38" t="b">
        <f t="shared" ca="1" si="1"/>
        <v>1</v>
      </c>
      <c r="L38" t="b">
        <f t="shared" si="2"/>
        <v>1</v>
      </c>
      <c r="M38" t="b">
        <f t="shared" si="4"/>
        <v>0</v>
      </c>
      <c r="N38" t="b">
        <f t="shared" ca="1" si="3"/>
        <v>0</v>
      </c>
    </row>
    <row r="39" spans="1:14" x14ac:dyDescent="0.3">
      <c r="A39" t="s">
        <v>81</v>
      </c>
      <c r="B39" t="s">
        <v>82</v>
      </c>
      <c r="D39">
        <v>0</v>
      </c>
      <c r="E39">
        <v>0</v>
      </c>
      <c r="F39" t="b">
        <v>1</v>
      </c>
      <c r="G39" s="1">
        <v>43535</v>
      </c>
      <c r="H39">
        <v>8</v>
      </c>
      <c r="J39" t="b">
        <f t="shared" si="0"/>
        <v>1</v>
      </c>
      <c r="K39" t="b">
        <f t="shared" si="1"/>
        <v>1</v>
      </c>
      <c r="L39" t="b">
        <f t="shared" si="2"/>
        <v>1</v>
      </c>
      <c r="M39" t="b">
        <f t="shared" si="4"/>
        <v>1</v>
      </c>
      <c r="N39" t="b">
        <f t="shared" si="3"/>
        <v>0</v>
      </c>
    </row>
    <row r="40" spans="1:14" x14ac:dyDescent="0.3">
      <c r="A40" t="s">
        <v>83</v>
      </c>
      <c r="B40" t="s">
        <v>84</v>
      </c>
      <c r="D40" t="s">
        <v>81</v>
      </c>
      <c r="E40">
        <v>0</v>
      </c>
      <c r="F40" t="b">
        <v>0</v>
      </c>
      <c r="G40" s="1">
        <v>43535</v>
      </c>
      <c r="H40">
        <v>20</v>
      </c>
      <c r="J40" t="b">
        <f t="shared" si="0"/>
        <v>1</v>
      </c>
      <c r="K40" t="b">
        <f t="shared" si="1"/>
        <v>1</v>
      </c>
      <c r="L40" t="b">
        <f t="shared" si="2"/>
        <v>1</v>
      </c>
      <c r="M40" t="b">
        <f t="shared" si="4"/>
        <v>1</v>
      </c>
      <c r="N40" t="b">
        <f t="shared" si="3"/>
        <v>1</v>
      </c>
    </row>
    <row r="41" spans="1:14" x14ac:dyDescent="0.3">
      <c r="A41" t="s">
        <v>85</v>
      </c>
      <c r="B41" t="s">
        <v>86</v>
      </c>
      <c r="D41" t="s">
        <v>83</v>
      </c>
      <c r="E41">
        <v>0</v>
      </c>
      <c r="F41" t="b">
        <v>0</v>
      </c>
      <c r="G41" t="b">
        <v>0</v>
      </c>
      <c r="H41">
        <v>40</v>
      </c>
      <c r="J41" t="b">
        <f t="shared" si="0"/>
        <v>1</v>
      </c>
      <c r="K41" t="b">
        <f t="shared" si="1"/>
        <v>1</v>
      </c>
      <c r="L41" t="b">
        <f t="shared" si="2"/>
        <v>1</v>
      </c>
      <c r="M41" t="b">
        <f t="shared" si="4"/>
        <v>0</v>
      </c>
      <c r="N41" t="b">
        <f t="shared" si="3"/>
        <v>0</v>
      </c>
    </row>
    <row r="42" spans="1:14" x14ac:dyDescent="0.3">
      <c r="A42" t="s">
        <v>87</v>
      </c>
      <c r="B42" t="s">
        <v>88</v>
      </c>
      <c r="D42" t="s">
        <v>85</v>
      </c>
      <c r="E42">
        <v>0</v>
      </c>
      <c r="F42" t="b">
        <v>0</v>
      </c>
      <c r="G42" t="b">
        <v>0</v>
      </c>
      <c r="H42">
        <v>16</v>
      </c>
      <c r="J42" t="b">
        <f t="shared" si="0"/>
        <v>1</v>
      </c>
      <c r="K42" t="b">
        <f t="shared" si="1"/>
        <v>1</v>
      </c>
      <c r="L42" t="b">
        <f t="shared" si="2"/>
        <v>1</v>
      </c>
      <c r="M42" t="b">
        <f t="shared" si="4"/>
        <v>0</v>
      </c>
      <c r="N42" t="b">
        <f t="shared" si="3"/>
        <v>0</v>
      </c>
    </row>
    <row r="43" spans="1:14" x14ac:dyDescent="0.3">
      <c r="A43" t="s">
        <v>89</v>
      </c>
      <c r="B43" t="s">
        <v>90</v>
      </c>
      <c r="D43" t="s">
        <v>87</v>
      </c>
      <c r="E43">
        <v>0</v>
      </c>
      <c r="F43" t="b">
        <v>0</v>
      </c>
      <c r="G43" t="b">
        <v>0</v>
      </c>
      <c r="H43">
        <v>80</v>
      </c>
      <c r="J43" t="b">
        <f t="shared" si="0"/>
        <v>1</v>
      </c>
      <c r="K43" t="b">
        <f t="shared" si="1"/>
        <v>1</v>
      </c>
      <c r="L43" t="b">
        <f t="shared" si="2"/>
        <v>1</v>
      </c>
      <c r="M43" t="b">
        <f t="shared" si="4"/>
        <v>0</v>
      </c>
      <c r="N43" t="b">
        <f t="shared" si="3"/>
        <v>0</v>
      </c>
    </row>
    <row r="44" spans="1:14" x14ac:dyDescent="0.3">
      <c r="A44" t="s">
        <v>91</v>
      </c>
      <c r="B44" t="s">
        <v>92</v>
      </c>
      <c r="D44" t="s">
        <v>89</v>
      </c>
      <c r="E44">
        <v>0</v>
      </c>
      <c r="F44" t="b">
        <v>0</v>
      </c>
      <c r="G44" t="b">
        <v>0</v>
      </c>
      <c r="H44">
        <v>16</v>
      </c>
      <c r="J44" t="b">
        <f t="shared" si="0"/>
        <v>1</v>
      </c>
      <c r="K44" t="b">
        <f t="shared" si="1"/>
        <v>1</v>
      </c>
      <c r="L44" t="b">
        <f t="shared" si="2"/>
        <v>1</v>
      </c>
      <c r="M44" t="b">
        <f t="shared" si="4"/>
        <v>0</v>
      </c>
      <c r="N44" t="b">
        <f t="shared" si="3"/>
        <v>0</v>
      </c>
    </row>
    <row r="45" spans="1:14" x14ac:dyDescent="0.3">
      <c r="A45" t="s">
        <v>94</v>
      </c>
      <c r="B45" t="s">
        <v>93</v>
      </c>
      <c r="D45" t="s">
        <v>91</v>
      </c>
      <c r="E45">
        <v>0</v>
      </c>
      <c r="F45" t="b">
        <v>0</v>
      </c>
      <c r="G45" t="b">
        <v>0</v>
      </c>
      <c r="H45">
        <v>4</v>
      </c>
      <c r="J45" t="b">
        <f t="shared" si="0"/>
        <v>1</v>
      </c>
      <c r="K45" t="b">
        <f t="shared" si="1"/>
        <v>1</v>
      </c>
      <c r="L45" t="b">
        <f t="shared" si="2"/>
        <v>1</v>
      </c>
      <c r="M45" t="b">
        <f t="shared" si="4"/>
        <v>0</v>
      </c>
      <c r="N45" t="b">
        <f t="shared" si="3"/>
        <v>0</v>
      </c>
    </row>
    <row r="46" spans="1:14" x14ac:dyDescent="0.3">
      <c r="A46" t="s">
        <v>95</v>
      </c>
      <c r="B46" t="s">
        <v>96</v>
      </c>
      <c r="D46" t="s">
        <v>94</v>
      </c>
      <c r="E46">
        <v>0</v>
      </c>
      <c r="F46" t="b">
        <v>0</v>
      </c>
      <c r="G46" t="b">
        <v>0</v>
      </c>
      <c r="H46">
        <v>2</v>
      </c>
      <c r="J46" t="b">
        <f t="shared" si="0"/>
        <v>1</v>
      </c>
      <c r="K46" t="b">
        <f t="shared" si="1"/>
        <v>1</v>
      </c>
      <c r="L46" t="b">
        <f t="shared" si="2"/>
        <v>1</v>
      </c>
      <c r="M46" t="b">
        <f t="shared" si="4"/>
        <v>0</v>
      </c>
      <c r="N46" t="b">
        <f t="shared" si="3"/>
        <v>0</v>
      </c>
    </row>
    <row r="47" spans="1:14" x14ac:dyDescent="0.3">
      <c r="H47">
        <f>SUM(H3:H46)</f>
        <v>726</v>
      </c>
      <c r="J47" t="b">
        <f>NOT(ISERROR(FIND($Q$1,C47)))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lozano</dc:creator>
  <cp:lastModifiedBy>vicente lozano</cp:lastModifiedBy>
  <dcterms:created xsi:type="dcterms:W3CDTF">2019-03-14T09:32:51Z</dcterms:created>
  <dcterms:modified xsi:type="dcterms:W3CDTF">2019-03-14T11:19:37Z</dcterms:modified>
</cp:coreProperties>
</file>