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nycom PFC\Memoria\Online\"/>
    </mc:Choice>
  </mc:AlternateContent>
  <xr:revisionPtr revIDLastSave="0" documentId="13_ncr:1_{D2AB97A7-2171-4C4A-8BAE-9352C51D8815}" xr6:coauthVersionLast="41" xr6:coauthVersionMax="41" xr10:uidLastSave="{00000000-0000-0000-0000-000000000000}"/>
  <bookViews>
    <workbookView xWindow="-108" yWindow="-108" windowWidth="23256" windowHeight="12576" activeTab="2" xr2:uid="{4F1D0CFC-72F0-4577-B819-A3482B7AFC7B}"/>
  </bookViews>
  <sheets>
    <sheet name="Horas" sheetId="4" r:id="rId1"/>
    <sheet name="Tareas" sheetId="1" r:id="rId2"/>
    <sheet name="GANTT" sheetId="2" r:id="rId3"/>
    <sheet name="DICT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F10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  <c r="G1" i="2"/>
  <c r="G2" i="2" s="1"/>
  <c r="H2" i="2"/>
  <c r="J2" i="2"/>
  <c r="P2" i="2"/>
  <c r="R2" i="2"/>
  <c r="X2" i="2"/>
  <c r="Z2" i="2"/>
  <c r="AD2" i="2"/>
  <c r="BG2" i="2"/>
  <c r="BK2" i="2"/>
  <c r="BM2" i="2"/>
  <c r="BO2" i="2"/>
  <c r="BS2" i="2"/>
  <c r="BU2" i="2"/>
  <c r="BW2" i="2"/>
  <c r="H1" i="2"/>
  <c r="I1" i="2"/>
  <c r="I2" i="2" s="1"/>
  <c r="J1" i="2"/>
  <c r="K1" i="2"/>
  <c r="K2" i="2" s="1"/>
  <c r="L1" i="2"/>
  <c r="L2" i="2" s="1"/>
  <c r="M1" i="2"/>
  <c r="M2" i="2" s="1"/>
  <c r="N1" i="2"/>
  <c r="N2" i="2" s="1"/>
  <c r="O1" i="2"/>
  <c r="O2" i="2" s="1"/>
  <c r="P1" i="2"/>
  <c r="Q1" i="2"/>
  <c r="Q2" i="2" s="1"/>
  <c r="R1" i="2"/>
  <c r="S1" i="2"/>
  <c r="S2" i="2" s="1"/>
  <c r="T1" i="2"/>
  <c r="T2" i="2" s="1"/>
  <c r="U1" i="2"/>
  <c r="U2" i="2" s="1"/>
  <c r="V1" i="2"/>
  <c r="V2" i="2" s="1"/>
  <c r="W1" i="2"/>
  <c r="W2" i="2" s="1"/>
  <c r="X1" i="2"/>
  <c r="Y1" i="2"/>
  <c r="Y2" i="2" s="1"/>
  <c r="Z1" i="2"/>
  <c r="AA1" i="2"/>
  <c r="AA2" i="2" s="1"/>
  <c r="AB1" i="2"/>
  <c r="AB2" i="2" s="1"/>
  <c r="AC1" i="2"/>
  <c r="AC2" i="2" s="1"/>
  <c r="AD1" i="2"/>
  <c r="AE1" i="2"/>
  <c r="AE2" i="2" s="1"/>
  <c r="AF1" i="2"/>
  <c r="AF2" i="2" s="1"/>
  <c r="AG1" i="2"/>
  <c r="AG2" i="2" s="1"/>
  <c r="AH1" i="2"/>
  <c r="AH2" i="2" s="1"/>
  <c r="AI1" i="2"/>
  <c r="AI2" i="2" s="1"/>
  <c r="AJ1" i="2"/>
  <c r="AJ2" i="2" s="1"/>
  <c r="AK1" i="2"/>
  <c r="AK2" i="2" s="1"/>
  <c r="AL1" i="2"/>
  <c r="AL2" i="2" s="1"/>
  <c r="AM1" i="2"/>
  <c r="AM2" i="2" s="1"/>
  <c r="AN1" i="2"/>
  <c r="AN2" i="2" s="1"/>
  <c r="AO1" i="2"/>
  <c r="AO2" i="2" s="1"/>
  <c r="AP1" i="2"/>
  <c r="AP2" i="2" s="1"/>
  <c r="AQ1" i="2"/>
  <c r="AQ2" i="2" s="1"/>
  <c r="AR1" i="2"/>
  <c r="AR2" i="2" s="1"/>
  <c r="AS1" i="2"/>
  <c r="AS2" i="2" s="1"/>
  <c r="AT1" i="2"/>
  <c r="AT2" i="2" s="1"/>
  <c r="AU1" i="2"/>
  <c r="AU2" i="2" s="1"/>
  <c r="AV1" i="2"/>
  <c r="AV2" i="2" s="1"/>
  <c r="AW1" i="2"/>
  <c r="AW2" i="2" s="1"/>
  <c r="AX1" i="2"/>
  <c r="AX2" i="2" s="1"/>
  <c r="AY1" i="2"/>
  <c r="AY2" i="2" s="1"/>
  <c r="AZ1" i="2"/>
  <c r="AZ2" i="2" s="1"/>
  <c r="BA1" i="2"/>
  <c r="BA2" i="2" s="1"/>
  <c r="BB1" i="2"/>
  <c r="BB2" i="2" s="1"/>
  <c r="BC1" i="2"/>
  <c r="BC2" i="2" s="1"/>
  <c r="BD1" i="2"/>
  <c r="BD2" i="2" s="1"/>
  <c r="BE1" i="2"/>
  <c r="BE2" i="2" s="1"/>
  <c r="BF1" i="2"/>
  <c r="BF2" i="2" s="1"/>
  <c r="BG1" i="2"/>
  <c r="BH1" i="2"/>
  <c r="BH2" i="2" s="1"/>
  <c r="BI1" i="2"/>
  <c r="BI2" i="2" s="1"/>
  <c r="BJ1" i="2"/>
  <c r="BJ2" i="2" s="1"/>
  <c r="BK1" i="2"/>
  <c r="BL1" i="2"/>
  <c r="BL2" i="2" s="1"/>
  <c r="BM1" i="2"/>
  <c r="BN1" i="2"/>
  <c r="BN2" i="2" s="1"/>
  <c r="BO1" i="2"/>
  <c r="BP1" i="2"/>
  <c r="BP2" i="2" s="1"/>
  <c r="BQ1" i="2"/>
  <c r="BQ2" i="2" s="1"/>
  <c r="BR1" i="2"/>
  <c r="BR2" i="2" s="1"/>
  <c r="BS1" i="2"/>
  <c r="BT1" i="2"/>
  <c r="BT2" i="2" s="1"/>
  <c r="BU1" i="2"/>
  <c r="BV1" i="2"/>
  <c r="BV2" i="2" s="1"/>
  <c r="BW1" i="2"/>
  <c r="BX1" i="2"/>
  <c r="BX2" i="2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10" i="2"/>
  <c r="F1" i="2"/>
  <c r="F2" i="2" s="1"/>
  <c r="A54" i="2"/>
  <c r="A55" i="2"/>
  <c r="A56" i="2"/>
  <c r="A57" i="2"/>
  <c r="A58" i="2"/>
  <c r="A59" i="2"/>
  <c r="A60" i="2"/>
  <c r="A61" i="2"/>
  <c r="D61" i="2" s="1"/>
  <c r="A62" i="2"/>
  <c r="A63" i="2"/>
  <c r="A45" i="2"/>
  <c r="A46" i="2"/>
  <c r="A47" i="2"/>
  <c r="A48" i="2"/>
  <c r="A49" i="2"/>
  <c r="A50" i="2"/>
  <c r="A51" i="2"/>
  <c r="A52" i="2"/>
  <c r="A53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0" i="2"/>
  <c r="C10" i="2" s="1"/>
  <c r="F14" i="1"/>
  <c r="F15" i="1"/>
  <c r="F16" i="1"/>
  <c r="F3" i="1"/>
  <c r="F6" i="1"/>
  <c r="I5" i="1"/>
  <c r="I6" i="1"/>
  <c r="I7" i="1"/>
  <c r="I8" i="1"/>
  <c r="I11" i="1"/>
  <c r="I12" i="1"/>
  <c r="I17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2" i="1"/>
  <c r="B2" i="4"/>
  <c r="B3" i="4"/>
  <c r="B4" i="4"/>
  <c r="I4" i="1" s="1"/>
  <c r="B5" i="4"/>
  <c r="B6" i="4"/>
  <c r="B7" i="4"/>
  <c r="B8" i="4"/>
  <c r="B9" i="4"/>
  <c r="I9" i="1" s="1"/>
  <c r="B10" i="4"/>
  <c r="I10" i="1" s="1"/>
  <c r="B11" i="4"/>
  <c r="B12" i="4"/>
  <c r="B13" i="4"/>
  <c r="I13" i="1" s="1"/>
  <c r="B14" i="4"/>
  <c r="I14" i="1" s="1"/>
  <c r="B15" i="4"/>
  <c r="I15" i="1" s="1"/>
  <c r="B16" i="4"/>
  <c r="I16" i="1" s="1"/>
  <c r="B17" i="4"/>
  <c r="B18" i="4"/>
  <c r="I18" i="1" s="1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A3" i="4"/>
  <c r="C3" i="4"/>
  <c r="A4" i="4"/>
  <c r="C4" i="4"/>
  <c r="A5" i="4"/>
  <c r="C5" i="4"/>
  <c r="A6" i="4"/>
  <c r="C6" i="4"/>
  <c r="A7" i="4"/>
  <c r="C7" i="4"/>
  <c r="A8" i="4"/>
  <c r="C8" i="4"/>
  <c r="A9" i="4"/>
  <c r="C9" i="4"/>
  <c r="A10" i="4"/>
  <c r="C10" i="4"/>
  <c r="A11" i="4"/>
  <c r="C11" i="4"/>
  <c r="A12" i="4"/>
  <c r="C12" i="4"/>
  <c r="A13" i="4"/>
  <c r="C13" i="4"/>
  <c r="A14" i="4"/>
  <c r="C14" i="4"/>
  <c r="A15" i="4"/>
  <c r="C15" i="4"/>
  <c r="A16" i="4"/>
  <c r="C16" i="4"/>
  <c r="A17" i="4"/>
  <c r="C17" i="4"/>
  <c r="A18" i="4"/>
  <c r="C18" i="4"/>
  <c r="A19" i="4"/>
  <c r="C19" i="4"/>
  <c r="A20" i="4"/>
  <c r="C20" i="4"/>
  <c r="A21" i="4"/>
  <c r="C21" i="4"/>
  <c r="A22" i="4"/>
  <c r="C22" i="4"/>
  <c r="A23" i="4"/>
  <c r="C23" i="4"/>
  <c r="A24" i="4"/>
  <c r="C24" i="4"/>
  <c r="A25" i="4"/>
  <c r="C25" i="4"/>
  <c r="A26" i="4"/>
  <c r="C26" i="4"/>
  <c r="A27" i="4"/>
  <c r="C27" i="4"/>
  <c r="A28" i="4"/>
  <c r="C28" i="4"/>
  <c r="A29" i="4"/>
  <c r="C29" i="4"/>
  <c r="A30" i="4"/>
  <c r="C30" i="4"/>
  <c r="A31" i="4"/>
  <c r="C31" i="4"/>
  <c r="A32" i="4"/>
  <c r="C32" i="4"/>
  <c r="A33" i="4"/>
  <c r="C33" i="4"/>
  <c r="A34" i="4"/>
  <c r="C34" i="4"/>
  <c r="A35" i="4"/>
  <c r="C35" i="4"/>
  <c r="A36" i="4"/>
  <c r="C36" i="4"/>
  <c r="A37" i="4"/>
  <c r="C37" i="4"/>
  <c r="A38" i="4"/>
  <c r="C38" i="4"/>
  <c r="A39" i="4"/>
  <c r="C39" i="4"/>
  <c r="A40" i="4"/>
  <c r="C40" i="4"/>
  <c r="A41" i="4"/>
  <c r="C41" i="4"/>
  <c r="A42" i="4"/>
  <c r="C42" i="4"/>
  <c r="A43" i="4"/>
  <c r="C43" i="4"/>
  <c r="A44" i="4"/>
  <c r="C44" i="4"/>
  <c r="A45" i="4"/>
  <c r="C45" i="4"/>
  <c r="A46" i="4"/>
  <c r="C46" i="4"/>
  <c r="A47" i="4"/>
  <c r="C47" i="4"/>
  <c r="A48" i="4"/>
  <c r="C48" i="4"/>
  <c r="A49" i="4"/>
  <c r="C49" i="4"/>
  <c r="A50" i="4"/>
  <c r="C50" i="4"/>
  <c r="A51" i="4"/>
  <c r="C51" i="4"/>
  <c r="A52" i="4"/>
  <c r="C52" i="4"/>
  <c r="A53" i="4"/>
  <c r="C53" i="4"/>
  <c r="A54" i="4"/>
  <c r="C54" i="4"/>
  <c r="A55" i="4"/>
  <c r="C55" i="4"/>
  <c r="A56" i="4"/>
  <c r="C56" i="4"/>
  <c r="A57" i="4"/>
  <c r="C57" i="4"/>
  <c r="A58" i="4"/>
  <c r="C58" i="4"/>
  <c r="A59" i="4"/>
  <c r="C59" i="4"/>
  <c r="A60" i="4"/>
  <c r="C60" i="4"/>
  <c r="A61" i="4"/>
  <c r="C61" i="4"/>
  <c r="A62" i="4"/>
  <c r="C62" i="4"/>
  <c r="A63" i="4"/>
  <c r="C63" i="4"/>
  <c r="A64" i="4"/>
  <c r="C64" i="4"/>
  <c r="A65" i="4"/>
  <c r="C65" i="4"/>
  <c r="A66" i="4"/>
  <c r="C66" i="4"/>
  <c r="A67" i="4"/>
  <c r="C67" i="4"/>
  <c r="A68" i="4"/>
  <c r="C68" i="4"/>
  <c r="A69" i="4"/>
  <c r="C69" i="4"/>
  <c r="A70" i="4"/>
  <c r="C70" i="4"/>
  <c r="A71" i="4"/>
  <c r="C71" i="4"/>
  <c r="A72" i="4"/>
  <c r="C72" i="4"/>
  <c r="A73" i="4"/>
  <c r="C73" i="4"/>
  <c r="A74" i="4"/>
  <c r="C74" i="4"/>
  <c r="A75" i="4"/>
  <c r="C75" i="4"/>
  <c r="A76" i="4"/>
  <c r="C76" i="4"/>
  <c r="A77" i="4"/>
  <c r="C77" i="4"/>
  <c r="A78" i="4"/>
  <c r="C78" i="4"/>
  <c r="A79" i="4"/>
  <c r="C79" i="4"/>
  <c r="A80" i="4"/>
  <c r="C80" i="4"/>
  <c r="A81" i="4"/>
  <c r="C81" i="4"/>
  <c r="A82" i="4"/>
  <c r="C82" i="4"/>
  <c r="A83" i="4"/>
  <c r="C83" i="4"/>
  <c r="A84" i="4"/>
  <c r="C84" i="4"/>
  <c r="A85" i="4"/>
  <c r="C85" i="4"/>
  <c r="A86" i="4"/>
  <c r="C86" i="4"/>
  <c r="A87" i="4"/>
  <c r="C87" i="4"/>
  <c r="A88" i="4"/>
  <c r="C88" i="4"/>
  <c r="A89" i="4"/>
  <c r="C89" i="4"/>
  <c r="A90" i="4"/>
  <c r="C90" i="4"/>
  <c r="A91" i="4"/>
  <c r="C91" i="4"/>
  <c r="A92" i="4"/>
  <c r="C92" i="4"/>
  <c r="A93" i="4"/>
  <c r="C93" i="4"/>
  <c r="A94" i="4"/>
  <c r="C94" i="4"/>
  <c r="A95" i="4"/>
  <c r="C95" i="4"/>
  <c r="A96" i="4"/>
  <c r="C96" i="4"/>
  <c r="A97" i="4"/>
  <c r="C97" i="4"/>
  <c r="A98" i="4"/>
  <c r="C98" i="4"/>
  <c r="A99" i="4"/>
  <c r="C99" i="4"/>
  <c r="A100" i="4"/>
  <c r="C100" i="4"/>
  <c r="A101" i="4"/>
  <c r="C101" i="4"/>
  <c r="A102" i="4"/>
  <c r="C102" i="4"/>
  <c r="A103" i="4"/>
  <c r="C103" i="4"/>
  <c r="A104" i="4"/>
  <c r="C104" i="4"/>
  <c r="A105" i="4"/>
  <c r="C105" i="4"/>
  <c r="A106" i="4"/>
  <c r="C106" i="4"/>
  <c r="A107" i="4"/>
  <c r="C107" i="4"/>
  <c r="A108" i="4"/>
  <c r="C108" i="4"/>
  <c r="A109" i="4"/>
  <c r="C109" i="4"/>
  <c r="A110" i="4"/>
  <c r="C110" i="4"/>
  <c r="A111" i="4"/>
  <c r="C111" i="4"/>
  <c r="A112" i="4"/>
  <c r="C112" i="4"/>
  <c r="A113" i="4"/>
  <c r="C113" i="4"/>
  <c r="A114" i="4"/>
  <c r="C114" i="4"/>
  <c r="A115" i="4"/>
  <c r="C115" i="4"/>
  <c r="A116" i="4"/>
  <c r="C116" i="4"/>
  <c r="A117" i="4"/>
  <c r="C117" i="4"/>
  <c r="A118" i="4"/>
  <c r="C118" i="4"/>
  <c r="A119" i="4"/>
  <c r="C119" i="4"/>
  <c r="A120" i="4"/>
  <c r="C120" i="4"/>
  <c r="C2" i="4"/>
  <c r="A2" i="4"/>
  <c r="B60" i="2" l="1"/>
  <c r="B61" i="2"/>
  <c r="B16" i="2"/>
  <c r="D16" i="2"/>
  <c r="B62" i="2"/>
  <c r="D62" i="2"/>
  <c r="B39" i="2"/>
  <c r="D39" i="2"/>
  <c r="B31" i="2"/>
  <c r="D31" i="2"/>
  <c r="B23" i="2"/>
  <c r="D23" i="2"/>
  <c r="B15" i="2"/>
  <c r="D15" i="2"/>
  <c r="B50" i="2"/>
  <c r="D50" i="2"/>
  <c r="C61" i="2"/>
  <c r="B37" i="2"/>
  <c r="D37" i="2"/>
  <c r="B29" i="2"/>
  <c r="D29" i="2"/>
  <c r="B21" i="2"/>
  <c r="D21" i="2"/>
  <c r="B13" i="2"/>
  <c r="D13" i="2"/>
  <c r="B48" i="2"/>
  <c r="D48" i="2"/>
  <c r="B59" i="2"/>
  <c r="D59" i="2"/>
  <c r="B44" i="2"/>
  <c r="D44" i="2"/>
  <c r="C36" i="2"/>
  <c r="D36" i="2"/>
  <c r="B28" i="2"/>
  <c r="D28" i="2"/>
  <c r="B20" i="2"/>
  <c r="D20" i="2"/>
  <c r="B12" i="2"/>
  <c r="D12" i="2"/>
  <c r="B47" i="2"/>
  <c r="D47" i="2"/>
  <c r="B58" i="2"/>
  <c r="D58" i="2"/>
  <c r="C59" i="2"/>
  <c r="B32" i="2"/>
  <c r="D32" i="2"/>
  <c r="B51" i="2"/>
  <c r="D51" i="2"/>
  <c r="B38" i="2"/>
  <c r="D38" i="2"/>
  <c r="B30" i="2"/>
  <c r="D30" i="2"/>
  <c r="B22" i="2"/>
  <c r="D22" i="2"/>
  <c r="B14" i="2"/>
  <c r="D14" i="2"/>
  <c r="C49" i="2"/>
  <c r="D49" i="2"/>
  <c r="C60" i="2"/>
  <c r="D60" i="2"/>
  <c r="B43" i="2"/>
  <c r="D43" i="2"/>
  <c r="B35" i="2"/>
  <c r="D35" i="2"/>
  <c r="B27" i="2"/>
  <c r="D27" i="2"/>
  <c r="B19" i="2"/>
  <c r="D19" i="2"/>
  <c r="B11" i="2"/>
  <c r="D11" i="2"/>
  <c r="B46" i="2"/>
  <c r="D46" i="2"/>
  <c r="B57" i="2"/>
  <c r="D57" i="2"/>
  <c r="C40" i="2"/>
  <c r="D40" i="2"/>
  <c r="B24" i="2"/>
  <c r="D24" i="2"/>
  <c r="B54" i="2"/>
  <c r="D54" i="2"/>
  <c r="B42" i="2"/>
  <c r="D42" i="2"/>
  <c r="B34" i="2"/>
  <c r="D34" i="2"/>
  <c r="B26" i="2"/>
  <c r="D26" i="2"/>
  <c r="B18" i="2"/>
  <c r="D18" i="2"/>
  <c r="B53" i="2"/>
  <c r="D53" i="2"/>
  <c r="B45" i="2"/>
  <c r="D45" i="2"/>
  <c r="B56" i="2"/>
  <c r="D56" i="2"/>
  <c r="C41" i="2"/>
  <c r="D41" i="2"/>
  <c r="C33" i="2"/>
  <c r="D33" i="2"/>
  <c r="B25" i="2"/>
  <c r="D25" i="2"/>
  <c r="B17" i="2"/>
  <c r="D17" i="2"/>
  <c r="B52" i="2"/>
  <c r="D52" i="2"/>
  <c r="B63" i="2"/>
  <c r="D63" i="2"/>
  <c r="B55" i="2"/>
  <c r="D55" i="2"/>
  <c r="C55" i="2"/>
  <c r="C53" i="2"/>
  <c r="C63" i="2"/>
  <c r="C48" i="2"/>
  <c r="C44" i="2"/>
  <c r="D10" i="2"/>
  <c r="B40" i="2"/>
  <c r="B36" i="2"/>
  <c r="C57" i="2"/>
  <c r="C31" i="2"/>
  <c r="C27" i="2"/>
  <c r="C23" i="2"/>
  <c r="C19" i="2"/>
  <c r="C15" i="2"/>
  <c r="C11" i="2"/>
  <c r="C56" i="2"/>
  <c r="C52" i="2"/>
  <c r="C39" i="2"/>
  <c r="C35" i="2"/>
  <c r="C47" i="2"/>
  <c r="C43" i="2"/>
  <c r="C30" i="2"/>
  <c r="C26" i="2"/>
  <c r="C22" i="2"/>
  <c r="C18" i="2"/>
  <c r="C14" i="2"/>
  <c r="C51" i="2"/>
  <c r="C38" i="2"/>
  <c r="C34" i="2"/>
  <c r="C46" i="2"/>
  <c r="C42" i="2"/>
  <c r="C29" i="2"/>
  <c r="C25" i="2"/>
  <c r="C21" i="2"/>
  <c r="C17" i="2"/>
  <c r="C13" i="2"/>
  <c r="C62" i="2"/>
  <c r="C58" i="2"/>
  <c r="C54" i="2"/>
  <c r="C50" i="2"/>
  <c r="C37" i="2"/>
  <c r="C45" i="2"/>
  <c r="C32" i="2"/>
  <c r="C28" i="2"/>
  <c r="C24" i="2"/>
  <c r="C20" i="2"/>
  <c r="C16" i="2"/>
  <c r="C12" i="2"/>
  <c r="B49" i="2"/>
  <c r="B41" i="2"/>
  <c r="B33" i="2"/>
  <c r="B10" i="2"/>
  <c r="I47" i="1"/>
  <c r="B1" i="4"/>
  <c r="K3" i="1"/>
  <c r="L3" i="1"/>
  <c r="J4" i="1"/>
  <c r="K4" i="1"/>
  <c r="J5" i="1"/>
  <c r="L5" i="1"/>
  <c r="K6" i="1"/>
  <c r="L6" i="1"/>
  <c r="L7" i="1"/>
  <c r="K8" i="1"/>
  <c r="L8" i="1"/>
  <c r="J9" i="1"/>
  <c r="K9" i="1"/>
  <c r="L9" i="1"/>
  <c r="J10" i="1"/>
  <c r="K10" i="1"/>
  <c r="L10" i="1"/>
  <c r="J11" i="1"/>
  <c r="K11" i="1"/>
  <c r="J12" i="1"/>
  <c r="L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K20" i="1"/>
  <c r="L20" i="1"/>
  <c r="K21" i="1"/>
  <c r="L21" i="1"/>
  <c r="K22" i="1"/>
  <c r="L22" i="1"/>
  <c r="K23" i="1"/>
  <c r="L23" i="1"/>
  <c r="K24" i="1"/>
  <c r="L24" i="1"/>
  <c r="K25" i="1"/>
  <c r="K26" i="1"/>
  <c r="L26" i="1"/>
  <c r="K27" i="1"/>
  <c r="L27" i="1"/>
  <c r="K28" i="1"/>
  <c r="L28" i="1"/>
  <c r="K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L36" i="1"/>
  <c r="L37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L2" i="1"/>
  <c r="K2" i="1"/>
  <c r="J2" i="1"/>
  <c r="M4" i="1"/>
  <c r="M5" i="1"/>
  <c r="M6" i="1"/>
  <c r="M7" i="1"/>
  <c r="M8" i="1"/>
  <c r="M9" i="1"/>
  <c r="N9" i="1" s="1"/>
  <c r="M10" i="1"/>
  <c r="N10" i="1" s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2" i="1"/>
  <c r="N2" i="1" s="1"/>
  <c r="M3" i="1"/>
  <c r="J47" i="1"/>
  <c r="H47" i="1"/>
  <c r="R11" i="1"/>
  <c r="S11" i="1"/>
  <c r="Q11" i="1"/>
  <c r="R12" i="1"/>
  <c r="S12" i="1"/>
  <c r="Q12" i="1"/>
  <c r="P13" i="1"/>
  <c r="Q13" i="1" s="1"/>
  <c r="J3" i="1" s="1"/>
  <c r="N3" i="1" l="1"/>
  <c r="J22" i="1"/>
  <c r="J38" i="1"/>
  <c r="J24" i="1"/>
  <c r="J8" i="1"/>
  <c r="J37" i="1"/>
  <c r="J29" i="1"/>
  <c r="J21" i="1"/>
  <c r="J23" i="1"/>
  <c r="J7" i="1"/>
  <c r="J26" i="1"/>
  <c r="J36" i="1"/>
  <c r="J28" i="1"/>
  <c r="J20" i="1"/>
  <c r="J25" i="1"/>
  <c r="J6" i="1"/>
  <c r="J27" i="1"/>
  <c r="S13" i="1"/>
  <c r="R13" i="1"/>
  <c r="N21" i="1" l="1"/>
  <c r="N29" i="1"/>
  <c r="N22" i="1"/>
  <c r="N28" i="1"/>
  <c r="N8" i="1"/>
  <c r="N24" i="1"/>
  <c r="N27" i="1"/>
  <c r="N23" i="1"/>
  <c r="N20" i="1"/>
  <c r="N26" i="1"/>
  <c r="N6" i="1"/>
  <c r="L13" i="1"/>
  <c r="L16" i="1"/>
  <c r="L11" i="1"/>
  <c r="L19" i="1"/>
  <c r="L17" i="1"/>
  <c r="L25" i="1"/>
  <c r="N25" i="1" s="1"/>
  <c r="L4" i="1"/>
  <c r="L14" i="1"/>
  <c r="L15" i="1"/>
  <c r="L18" i="1"/>
  <c r="K32" i="1"/>
  <c r="K35" i="1"/>
  <c r="K30" i="1"/>
  <c r="K38" i="1"/>
  <c r="N38" i="1" s="1"/>
  <c r="K33" i="1"/>
  <c r="K36" i="1"/>
  <c r="N36" i="1" s="1"/>
  <c r="K7" i="1"/>
  <c r="N7" i="1" s="1"/>
  <c r="K31" i="1"/>
  <c r="K12" i="1"/>
  <c r="K34" i="1"/>
  <c r="K5" i="1"/>
  <c r="K37" i="1"/>
  <c r="N37" i="1" s="1"/>
  <c r="N34" i="1" l="1"/>
  <c r="N35" i="1"/>
  <c r="N19" i="1"/>
  <c r="N12" i="1"/>
  <c r="N32" i="1"/>
  <c r="N11" i="1"/>
  <c r="N18" i="1"/>
  <c r="N15" i="1"/>
  <c r="N13" i="1"/>
  <c r="N30" i="1"/>
  <c r="N31" i="1"/>
  <c r="N16" i="1"/>
  <c r="N14" i="1"/>
  <c r="N17" i="1"/>
  <c r="N33" i="1"/>
  <c r="N5" i="1"/>
  <c r="N4" i="1"/>
</calcChain>
</file>

<file path=xl/sharedStrings.xml><?xml version="1.0" encoding="utf-8"?>
<sst xmlns="http://schemas.openxmlformats.org/spreadsheetml/2006/main" count="657" uniqueCount="128">
  <si>
    <t>Conectar uArm con PC</t>
  </si>
  <si>
    <t>Conectar OpenMV con PC</t>
  </si>
  <si>
    <t>0.1.1</t>
  </si>
  <si>
    <t>0.2.1</t>
  </si>
  <si>
    <t>0.3.1</t>
  </si>
  <si>
    <t>Depende</t>
  </si>
  <si>
    <t>uArm</t>
  </si>
  <si>
    <t>OpenMV</t>
  </si>
  <si>
    <t>Conectar LeapMotion con PC</t>
  </si>
  <si>
    <t>LeapMotion</t>
  </si>
  <si>
    <t>0.12.1</t>
  </si>
  <si>
    <t>Conectar uArm con OpenMV</t>
  </si>
  <si>
    <t>uArm, OPenMV</t>
  </si>
  <si>
    <t>0.13.1</t>
  </si>
  <si>
    <t>Conectar uArm con LeapMotion</t>
  </si>
  <si>
    <t>0.1.2</t>
  </si>
  <si>
    <t>Adquirir conocimiento uArm</t>
  </si>
  <si>
    <t>uArm, LeapMotion</t>
  </si>
  <si>
    <t>0.2.2</t>
  </si>
  <si>
    <t>Adquirir conocimiento OpenCV</t>
  </si>
  <si>
    <t>0.2.3</t>
  </si>
  <si>
    <t>Adquirir conocimiento OpenMV</t>
  </si>
  <si>
    <t>Adquirir conocimiento Python</t>
  </si>
  <si>
    <t>0.2.4</t>
  </si>
  <si>
    <t>0.3.2</t>
  </si>
  <si>
    <t>Adquirir conocimiento LeapMotion</t>
  </si>
  <si>
    <t>Horas Estimadas</t>
  </si>
  <si>
    <t>Horas Reales</t>
  </si>
  <si>
    <t>Finalizado</t>
  </si>
  <si>
    <t>Iniciable</t>
  </si>
  <si>
    <t>1.2.1</t>
  </si>
  <si>
    <t>Desarrollar deteccion de un color</t>
  </si>
  <si>
    <t>1.2.2</t>
  </si>
  <si>
    <t>Desarrollar deteccion de varios colores</t>
  </si>
  <si>
    <t>1.2.3</t>
  </si>
  <si>
    <t>Desarrollar ubicación centro de forma detectada</t>
  </si>
  <si>
    <t>1.2.4</t>
  </si>
  <si>
    <t>Desarrollar deteccion de forma</t>
  </si>
  <si>
    <t>1.2.5</t>
  </si>
  <si>
    <t>Desarrollar deteccion de varias formas</t>
  </si>
  <si>
    <t>1.2.6</t>
  </si>
  <si>
    <t>Desarrollar deteccion de forma y color</t>
  </si>
  <si>
    <t>1.2.7</t>
  </si>
  <si>
    <t>Desarrollar deteccion de formas y  colores y su ubicación</t>
  </si>
  <si>
    <t>1.1.1</t>
  </si>
  <si>
    <t>Desarrollar movimiento de cabezal a una posicion 3D</t>
  </si>
  <si>
    <t>1.1.2</t>
  </si>
  <si>
    <t>Desarrollar recogida y suelta de objeto</t>
  </si>
  <si>
    <t>1.12.1</t>
  </si>
  <si>
    <t>1.12.2</t>
  </si>
  <si>
    <t>Mover el brazo hasta la posicion de un objeto</t>
  </si>
  <si>
    <t>1.12.3</t>
  </si>
  <si>
    <t>Mover el brazo hasta localizar un objeto con la camara</t>
  </si>
  <si>
    <t>Coger un objeto localizado</t>
  </si>
  <si>
    <t>uArm, OpenMV</t>
  </si>
  <si>
    <t>1.12.4</t>
  </si>
  <si>
    <t>Localizar un marcador mientras sujeta un objeto</t>
  </si>
  <si>
    <t>1.12.5</t>
  </si>
  <si>
    <t>Mover el brazo hasta la posicion del marcador sujetando objeto</t>
  </si>
  <si>
    <t>1.12.6</t>
  </si>
  <si>
    <t>Soltar el objeto en la posicion del marcador</t>
  </si>
  <si>
    <t>1.12.7</t>
  </si>
  <si>
    <t>Realizar el proceso 1.12.1-6 con varios objetos y marcadores</t>
  </si>
  <si>
    <t>1.3.1</t>
  </si>
  <si>
    <t>Detectar movimientos de la mano con leapmotion</t>
  </si>
  <si>
    <t>1.3.2</t>
  </si>
  <si>
    <t>Identificar gestos con leapmotion</t>
  </si>
  <si>
    <t>1.3.3</t>
  </si>
  <si>
    <t>Identificar posicion de centro de la mano</t>
  </si>
  <si>
    <t>1.3.4</t>
  </si>
  <si>
    <t>Seguir la posicion de la mano</t>
  </si>
  <si>
    <t>1.3.5</t>
  </si>
  <si>
    <t>Seguir la posicion de varios puntos de la mano</t>
  </si>
  <si>
    <t>1.3.6</t>
  </si>
  <si>
    <t>Generar diccionario de gestos</t>
  </si>
  <si>
    <t>1.13.1</t>
  </si>
  <si>
    <t>Enviar movimientos de leapmotion a uArm</t>
  </si>
  <si>
    <t>1.13.2</t>
  </si>
  <si>
    <t>Imitar movimientos mano con uArm</t>
  </si>
  <si>
    <t>1.13.3</t>
  </si>
  <si>
    <t>Hacer que uArm responda a gestos mano</t>
  </si>
  <si>
    <t>0.4.1</t>
  </si>
  <si>
    <t>Adquirir conocimiento memoria y tramites proyecto</t>
  </si>
  <si>
    <t>1.4.1</t>
  </si>
  <si>
    <t>Primera redaccion memoria parcial</t>
  </si>
  <si>
    <t>1.4.2</t>
  </si>
  <si>
    <t>Primera redaccion memoria total</t>
  </si>
  <si>
    <t>1.4.3</t>
  </si>
  <si>
    <t>Correccion memoria total</t>
  </si>
  <si>
    <t>2.4.1</t>
  </si>
  <si>
    <t>Redaccion memoria final</t>
  </si>
  <si>
    <t>2.4.2</t>
  </si>
  <si>
    <t>Correccion memoria final</t>
  </si>
  <si>
    <t>Impresión Memoria</t>
  </si>
  <si>
    <t>3.4.1</t>
  </si>
  <si>
    <t>3.4.2</t>
  </si>
  <si>
    <t>Entrega Memoria</t>
  </si>
  <si>
    <t>Iniciado</t>
  </si>
  <si>
    <t>1.1.0</t>
  </si>
  <si>
    <t>Calibracion Brazo</t>
  </si>
  <si>
    <t>Incio TFG</t>
  </si>
  <si>
    <t>Padres hechos</t>
  </si>
  <si>
    <t>Nombre Tarea</t>
  </si>
  <si>
    <t>TiD</t>
  </si>
  <si>
    <t>M</t>
  </si>
  <si>
    <t>Feb</t>
  </si>
  <si>
    <t>Ene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</si>
  <si>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</si>
  <si>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</si>
  <si>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</si>
  <si>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</si>
  <si>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</si>
  <si>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</si>
  <si>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</si>
  <si>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</si>
  <si>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</si>
  <si>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</si>
  <si>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J</t>
  </si>
  <si>
    <t>S</t>
  </si>
  <si>
    <t>D</t>
  </si>
  <si>
    <t>X</t>
  </si>
  <si>
    <t>V</t>
  </si>
  <si>
    <t>L</t>
  </si>
  <si>
    <t>Tarea</t>
  </si>
  <si>
    <t>Continuo</t>
  </si>
  <si>
    <t>Ini</t>
  </si>
  <si>
    <t>Fin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</si>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</sst>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7"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92D050"/>
        </patternFill>
      </fill>
    </dxf>
    <dxf>
      <fill>
        <patternFill>
          <bgColor theme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1779-7FEF-4DDC-B614-83266EAFA327}">
  <dimension ref="A1:GQ120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baseColWidth="10" defaultRowHeight="14.4" x14ac:dyDescent="0.3"/>
  <cols>
    <col min="1" max="1" width="6.109375" bestFit="1" customWidth="1"/>
    <col min="2" max="2" width="11.33203125" bestFit="1" customWidth="1"/>
    <col min="3" max="3" width="53.5546875" bestFit="1" customWidth="1"/>
  </cols>
  <sheetData>
    <row r="1" spans="1:199" x14ac:dyDescent="0.3">
      <c r="A1" t="s">
        <v>123</v>
      </c>
      <c r="B1">
        <f>SUM(B2:B100)</f>
        <v>160</v>
      </c>
      <c r="C1" t="s">
        <v>102</v>
      </c>
      <c r="D1" s="1">
        <v>43473</v>
      </c>
      <c r="E1" s="1">
        <v>43474</v>
      </c>
      <c r="F1" s="1">
        <v>43475</v>
      </c>
      <c r="G1" s="1">
        <v>43476</v>
      </c>
      <c r="H1" s="1">
        <v>43477</v>
      </c>
      <c r="I1" s="1">
        <v>43478</v>
      </c>
      <c r="J1" s="1">
        <v>43479</v>
      </c>
      <c r="K1" s="1">
        <v>43480</v>
      </c>
      <c r="L1" s="1">
        <v>43481</v>
      </c>
      <c r="M1" s="1">
        <v>43482</v>
      </c>
      <c r="N1" s="1">
        <v>43483</v>
      </c>
      <c r="O1" s="1">
        <v>43484</v>
      </c>
      <c r="P1" s="1">
        <v>43485</v>
      </c>
      <c r="Q1" s="1">
        <v>43486</v>
      </c>
      <c r="R1" s="1">
        <v>43487</v>
      </c>
      <c r="S1" s="1">
        <v>43488</v>
      </c>
      <c r="T1" s="1">
        <v>43489</v>
      </c>
      <c r="U1" s="1">
        <v>43490</v>
      </c>
      <c r="V1" s="1">
        <v>43491</v>
      </c>
      <c r="W1" s="1">
        <v>43492</v>
      </c>
      <c r="X1" s="1">
        <v>43493</v>
      </c>
      <c r="Y1" s="1">
        <v>43494</v>
      </c>
      <c r="Z1" s="1">
        <v>43495</v>
      </c>
      <c r="AA1" s="1">
        <v>43496</v>
      </c>
      <c r="AB1" s="1">
        <v>43497</v>
      </c>
      <c r="AC1" s="1">
        <v>43498</v>
      </c>
      <c r="AD1" s="1">
        <v>43499</v>
      </c>
      <c r="AE1" s="1">
        <v>43500</v>
      </c>
      <c r="AF1" s="1">
        <v>43501</v>
      </c>
      <c r="AG1" s="1">
        <v>43502</v>
      </c>
      <c r="AH1" s="1">
        <v>43503</v>
      </c>
      <c r="AI1" s="1">
        <v>43504</v>
      </c>
      <c r="AJ1" s="1">
        <v>43505</v>
      </c>
      <c r="AK1" s="1">
        <v>43506</v>
      </c>
      <c r="AL1" s="1">
        <v>43507</v>
      </c>
      <c r="AM1" s="1">
        <v>43508</v>
      </c>
      <c r="AN1" s="1">
        <v>43509</v>
      </c>
      <c r="AO1" s="1">
        <v>43510</v>
      </c>
      <c r="AP1" s="1">
        <v>43511</v>
      </c>
      <c r="AQ1" s="1">
        <v>43512</v>
      </c>
      <c r="AR1" s="1">
        <v>43513</v>
      </c>
      <c r="AS1" s="1">
        <v>43514</v>
      </c>
      <c r="AT1" s="1">
        <v>43515</v>
      </c>
      <c r="AU1" s="1">
        <v>43516</v>
      </c>
      <c r="AV1" s="1">
        <v>43517</v>
      </c>
      <c r="AW1" s="1">
        <v>43518</v>
      </c>
      <c r="AX1" s="1">
        <v>43519</v>
      </c>
      <c r="AY1" s="1">
        <v>43520</v>
      </c>
      <c r="AZ1" s="1">
        <v>43521</v>
      </c>
      <c r="BA1" s="1">
        <v>43522</v>
      </c>
      <c r="BB1" s="1">
        <v>43523</v>
      </c>
      <c r="BC1" s="1">
        <v>43524</v>
      </c>
      <c r="BD1" s="1">
        <v>43525</v>
      </c>
      <c r="BE1" s="1">
        <v>43526</v>
      </c>
      <c r="BF1" s="1">
        <v>43527</v>
      </c>
      <c r="BG1" s="1">
        <v>43528</v>
      </c>
      <c r="BH1" s="1">
        <v>43529</v>
      </c>
      <c r="BI1" s="1">
        <v>43530</v>
      </c>
      <c r="BJ1" s="1">
        <v>43531</v>
      </c>
      <c r="BK1" s="1">
        <v>43532</v>
      </c>
      <c r="BL1" s="1">
        <v>43533</v>
      </c>
      <c r="BM1" s="1">
        <v>43534</v>
      </c>
      <c r="BN1" s="1">
        <v>43535</v>
      </c>
      <c r="BO1" s="1">
        <v>43536</v>
      </c>
      <c r="BP1" s="1">
        <v>43537</v>
      </c>
      <c r="BQ1" s="1">
        <v>43538</v>
      </c>
      <c r="BR1" s="1">
        <v>43539</v>
      </c>
      <c r="BS1" s="1">
        <v>43540</v>
      </c>
      <c r="BT1" s="1">
        <v>43541</v>
      </c>
      <c r="BU1" s="1">
        <v>43542</v>
      </c>
      <c r="BV1" s="1">
        <v>43543</v>
      </c>
      <c r="BW1" s="1">
        <v>43544</v>
      </c>
      <c r="BX1" s="1">
        <v>43545</v>
      </c>
      <c r="BY1" s="1">
        <v>43546</v>
      </c>
      <c r="BZ1" s="1">
        <v>43547</v>
      </c>
      <c r="CA1" s="1">
        <v>43548</v>
      </c>
      <c r="CB1" s="1">
        <v>43549</v>
      </c>
      <c r="CC1" s="1">
        <v>43550</v>
      </c>
      <c r="CD1" s="1">
        <v>43551</v>
      </c>
      <c r="CE1" s="1">
        <v>43552</v>
      </c>
      <c r="CF1" s="1">
        <v>43553</v>
      </c>
      <c r="CG1" s="1">
        <v>43554</v>
      </c>
      <c r="CH1" s="1">
        <v>43555</v>
      </c>
      <c r="CI1" s="1">
        <v>43556</v>
      </c>
      <c r="CJ1" s="1">
        <v>43557</v>
      </c>
      <c r="CK1" s="1">
        <v>43558</v>
      </c>
      <c r="CL1" s="1">
        <v>43559</v>
      </c>
      <c r="CM1" s="1">
        <v>43560</v>
      </c>
      <c r="CN1" s="1">
        <v>43561</v>
      </c>
      <c r="CO1" s="1">
        <v>43562</v>
      </c>
      <c r="CP1" s="1">
        <v>43563</v>
      </c>
      <c r="CQ1" s="1">
        <v>43564</v>
      </c>
      <c r="CR1" s="1">
        <v>43565</v>
      </c>
      <c r="CS1" s="1">
        <v>43566</v>
      </c>
      <c r="CT1" s="1">
        <v>43567</v>
      </c>
      <c r="CU1" s="1">
        <v>43568</v>
      </c>
      <c r="CV1" s="1">
        <v>43569</v>
      </c>
      <c r="CW1" s="1">
        <v>43570</v>
      </c>
      <c r="CX1" s="1">
        <v>43571</v>
      </c>
      <c r="CY1" s="1">
        <v>43572</v>
      </c>
      <c r="CZ1" s="1">
        <v>43573</v>
      </c>
      <c r="DA1" s="1">
        <v>43574</v>
      </c>
      <c r="DB1" s="1">
        <v>43575</v>
      </c>
      <c r="DC1" s="1">
        <v>43576</v>
      </c>
      <c r="DD1" s="1">
        <v>43577</v>
      </c>
      <c r="DE1" s="1">
        <v>43578</v>
      </c>
      <c r="DF1" s="1">
        <v>43579</v>
      </c>
      <c r="DG1" s="1">
        <v>43580</v>
      </c>
      <c r="DH1" s="1">
        <v>43581</v>
      </c>
      <c r="DI1" s="1">
        <v>43582</v>
      </c>
      <c r="DJ1" s="1">
        <v>43583</v>
      </c>
      <c r="DK1" s="1">
        <v>43584</v>
      </c>
      <c r="DL1" s="1">
        <v>43585</v>
      </c>
      <c r="DM1" s="1">
        <v>43586</v>
      </c>
      <c r="DN1" s="1">
        <v>43587</v>
      </c>
      <c r="DO1" s="1">
        <v>43588</v>
      </c>
      <c r="DP1" s="1">
        <v>43589</v>
      </c>
      <c r="DQ1" s="1">
        <v>43590</v>
      </c>
      <c r="DR1" s="1">
        <v>43591</v>
      </c>
      <c r="DS1" s="1">
        <v>43592</v>
      </c>
      <c r="DT1" s="1">
        <v>43593</v>
      </c>
      <c r="DU1" s="1">
        <v>43594</v>
      </c>
      <c r="DV1" s="1">
        <v>43595</v>
      </c>
      <c r="DW1" s="1">
        <v>43596</v>
      </c>
      <c r="DX1" s="1">
        <v>43597</v>
      </c>
      <c r="DY1" s="1">
        <v>43598</v>
      </c>
      <c r="DZ1" s="1">
        <v>43599</v>
      </c>
      <c r="EA1" s="1">
        <v>43600</v>
      </c>
      <c r="EB1" s="1">
        <v>43601</v>
      </c>
      <c r="EC1" s="1">
        <v>43602</v>
      </c>
      <c r="ED1" s="1">
        <v>43603</v>
      </c>
      <c r="EE1" s="1">
        <v>43604</v>
      </c>
      <c r="EF1" s="1">
        <v>43605</v>
      </c>
      <c r="EG1" s="1">
        <v>43606</v>
      </c>
      <c r="EH1" s="1">
        <v>43607</v>
      </c>
      <c r="EI1" s="1">
        <v>43608</v>
      </c>
      <c r="EJ1" s="1">
        <v>43609</v>
      </c>
      <c r="EK1" s="1">
        <v>43610</v>
      </c>
      <c r="EL1" s="1">
        <v>43611</v>
      </c>
      <c r="EM1" s="1">
        <v>43612</v>
      </c>
      <c r="EN1" s="1">
        <v>43613</v>
      </c>
      <c r="EO1" s="1">
        <v>43614</v>
      </c>
      <c r="EP1" s="1">
        <v>43615</v>
      </c>
      <c r="EQ1" s="1">
        <v>43616</v>
      </c>
      <c r="ER1" s="1">
        <v>43617</v>
      </c>
      <c r="ES1" s="1">
        <v>43618</v>
      </c>
      <c r="ET1" s="1">
        <v>43619</v>
      </c>
      <c r="EU1" s="1">
        <v>43620</v>
      </c>
      <c r="EV1" s="1">
        <v>43621</v>
      </c>
      <c r="EW1" s="1">
        <v>43622</v>
      </c>
      <c r="EX1" s="1">
        <v>43623</v>
      </c>
      <c r="EY1" s="1">
        <v>43624</v>
      </c>
      <c r="EZ1" s="1">
        <v>43625</v>
      </c>
      <c r="FA1" s="1">
        <v>43626</v>
      </c>
      <c r="FB1" s="1">
        <v>43627</v>
      </c>
      <c r="FC1" s="1">
        <v>43628</v>
      </c>
      <c r="FD1" s="1">
        <v>43629</v>
      </c>
      <c r="FE1" s="1">
        <v>43630</v>
      </c>
      <c r="FF1" s="1">
        <v>43631</v>
      </c>
      <c r="FG1" s="1">
        <v>43632</v>
      </c>
      <c r="FH1" s="1">
        <v>43633</v>
      </c>
      <c r="FI1" s="1">
        <v>43634</v>
      </c>
      <c r="FJ1" s="1">
        <v>43635</v>
      </c>
      <c r="FK1" s="1">
        <v>43636</v>
      </c>
      <c r="FL1" s="1">
        <v>43637</v>
      </c>
      <c r="FM1" s="1">
        <v>43638</v>
      </c>
      <c r="FN1" s="1">
        <v>43639</v>
      </c>
      <c r="FO1" s="1">
        <v>43640</v>
      </c>
      <c r="FP1" s="1">
        <v>43641</v>
      </c>
      <c r="FQ1" s="1">
        <v>43642</v>
      </c>
      <c r="FR1" s="1">
        <v>43643</v>
      </c>
      <c r="FS1" s="1">
        <v>43644</v>
      </c>
      <c r="FT1" s="1">
        <v>43645</v>
      </c>
      <c r="FU1" s="1">
        <v>43646</v>
      </c>
      <c r="FV1" s="1">
        <v>43647</v>
      </c>
      <c r="FW1" s="1">
        <v>43648</v>
      </c>
      <c r="FX1" s="1">
        <v>43649</v>
      </c>
      <c r="FY1" s="1">
        <v>43650</v>
      </c>
      <c r="FZ1" s="1">
        <v>43651</v>
      </c>
      <c r="GA1" s="1">
        <v>43652</v>
      </c>
      <c r="GB1" s="1">
        <v>43653</v>
      </c>
      <c r="GC1" s="1">
        <v>43654</v>
      </c>
      <c r="GD1" s="1">
        <v>43655</v>
      </c>
      <c r="GE1" s="1">
        <v>43656</v>
      </c>
      <c r="GF1" s="1">
        <v>43657</v>
      </c>
      <c r="GG1" s="1">
        <v>43658</v>
      </c>
      <c r="GH1" s="1">
        <v>43659</v>
      </c>
      <c r="GI1" s="1">
        <v>43660</v>
      </c>
      <c r="GJ1" s="1">
        <v>43661</v>
      </c>
      <c r="GK1" s="1">
        <v>43662</v>
      </c>
      <c r="GL1" s="1">
        <v>43663</v>
      </c>
      <c r="GM1" s="1">
        <v>43664</v>
      </c>
      <c r="GN1" s="1">
        <v>43665</v>
      </c>
      <c r="GO1" s="1">
        <v>43666</v>
      </c>
      <c r="GP1" s="1">
        <v>43667</v>
      </c>
      <c r="GQ1" s="1">
        <v>43668</v>
      </c>
    </row>
    <row r="2" spans="1:199" x14ac:dyDescent="0.3">
      <c r="A2">
        <f>Tareas!A2</f>
        <v>0</v>
      </c>
      <c r="B2">
        <f>SUM(D2:KC2)</f>
        <v>0</v>
      </c>
      <c r="C2" t="str">
        <f>Tareas!B2</f>
        <v>Incio TFG</v>
      </c>
    </row>
    <row r="3" spans="1:199" x14ac:dyDescent="0.3">
      <c r="A3" t="str">
        <f>Tareas!A3</f>
        <v>0.1.1</v>
      </c>
      <c r="B3">
        <f t="shared" ref="B3:B66" si="0">SUM(D3:KC3)</f>
        <v>1</v>
      </c>
      <c r="C3" t="str">
        <f>Tareas!B3</f>
        <v>Conectar uArm con PC</v>
      </c>
      <c r="D3">
        <v>1</v>
      </c>
    </row>
    <row r="4" spans="1:199" x14ac:dyDescent="0.3">
      <c r="A4" t="str">
        <f>Tareas!A4</f>
        <v>0.2.1</v>
      </c>
      <c r="B4">
        <f t="shared" si="0"/>
        <v>1</v>
      </c>
      <c r="C4" t="str">
        <f>Tareas!B4</f>
        <v>Conectar OpenMV con PC</v>
      </c>
      <c r="D4">
        <v>1</v>
      </c>
    </row>
    <row r="5" spans="1:199" x14ac:dyDescent="0.3">
      <c r="A5" t="str">
        <f>Tareas!A5</f>
        <v>0.3.1</v>
      </c>
      <c r="B5">
        <f t="shared" si="0"/>
        <v>0</v>
      </c>
      <c r="C5" t="str">
        <f>Tareas!B5</f>
        <v>Conectar LeapMotion con PC</v>
      </c>
    </row>
    <row r="6" spans="1:199" x14ac:dyDescent="0.3">
      <c r="A6" t="str">
        <f>Tareas!A6</f>
        <v>0.12.1</v>
      </c>
      <c r="B6">
        <f t="shared" si="0"/>
        <v>1</v>
      </c>
      <c r="C6" t="str">
        <f>Tareas!B6</f>
        <v>Conectar uArm con OpenMV</v>
      </c>
      <c r="D6">
        <v>1</v>
      </c>
    </row>
    <row r="7" spans="1:199" x14ac:dyDescent="0.3">
      <c r="A7" t="str">
        <f>Tareas!A7</f>
        <v>0.13.1</v>
      </c>
      <c r="B7">
        <f t="shared" si="0"/>
        <v>0</v>
      </c>
      <c r="C7" t="str">
        <f>Tareas!B7</f>
        <v>Conectar uArm con LeapMotion</v>
      </c>
    </row>
    <row r="8" spans="1:199" x14ac:dyDescent="0.3">
      <c r="A8" t="str">
        <f>Tareas!A8</f>
        <v>0.1.2</v>
      </c>
      <c r="B8">
        <f t="shared" si="0"/>
        <v>6</v>
      </c>
      <c r="C8" t="str">
        <f>Tareas!B8</f>
        <v>Adquirir conocimiento uArm</v>
      </c>
      <c r="D8">
        <v>3</v>
      </c>
      <c r="AA8">
        <v>3</v>
      </c>
    </row>
    <row r="9" spans="1:199" x14ac:dyDescent="0.3">
      <c r="A9" t="str">
        <f>Tareas!A9</f>
        <v>0.2.2</v>
      </c>
      <c r="B9">
        <f t="shared" si="0"/>
        <v>49</v>
      </c>
      <c r="C9" t="str">
        <f>Tareas!B9</f>
        <v>Adquirir conocimiento Python</v>
      </c>
      <c r="E9">
        <v>1</v>
      </c>
      <c r="F9">
        <v>5</v>
      </c>
      <c r="J9">
        <v>2</v>
      </c>
      <c r="Q9">
        <v>2</v>
      </c>
      <c r="S9">
        <v>2</v>
      </c>
      <c r="AE9">
        <v>2</v>
      </c>
      <c r="AF9">
        <v>5</v>
      </c>
      <c r="AG9">
        <v>2</v>
      </c>
      <c r="AL9">
        <v>3</v>
      </c>
      <c r="AU9">
        <v>4</v>
      </c>
      <c r="AV9">
        <v>3</v>
      </c>
      <c r="AW9">
        <v>5</v>
      </c>
      <c r="AZ9">
        <v>5</v>
      </c>
      <c r="BA9">
        <v>3</v>
      </c>
      <c r="BD9">
        <v>5</v>
      </c>
    </row>
    <row r="10" spans="1:199" x14ac:dyDescent="0.3">
      <c r="A10" t="str">
        <f>Tareas!A10</f>
        <v>0.2.3</v>
      </c>
      <c r="B10">
        <f t="shared" si="0"/>
        <v>62</v>
      </c>
      <c r="C10" t="str">
        <f>Tareas!B10</f>
        <v>Adquirir conocimiento OpenCV</v>
      </c>
      <c r="E10">
        <v>2</v>
      </c>
      <c r="J10">
        <v>4</v>
      </c>
      <c r="K10">
        <v>5</v>
      </c>
      <c r="L10">
        <v>2</v>
      </c>
      <c r="M10">
        <v>1</v>
      </c>
      <c r="N10">
        <v>4</v>
      </c>
      <c r="Q10">
        <v>3</v>
      </c>
      <c r="R10">
        <v>3</v>
      </c>
      <c r="S10">
        <v>2</v>
      </c>
      <c r="T10">
        <v>3</v>
      </c>
      <c r="AB10">
        <v>3</v>
      </c>
      <c r="AG10">
        <v>3</v>
      </c>
      <c r="AL10">
        <v>2</v>
      </c>
      <c r="AM10">
        <v>5</v>
      </c>
      <c r="AN10">
        <v>5</v>
      </c>
      <c r="AO10">
        <v>5</v>
      </c>
      <c r="AP10">
        <v>5</v>
      </c>
      <c r="AT10">
        <v>5</v>
      </c>
    </row>
    <row r="11" spans="1:199" x14ac:dyDescent="0.3">
      <c r="A11" t="str">
        <f>Tareas!A11</f>
        <v>0.2.4</v>
      </c>
      <c r="B11">
        <f t="shared" si="0"/>
        <v>2</v>
      </c>
      <c r="C11" t="str">
        <f>Tareas!B11</f>
        <v>Adquirir conocimiento OpenMV</v>
      </c>
      <c r="E11">
        <v>2</v>
      </c>
    </row>
    <row r="12" spans="1:199" x14ac:dyDescent="0.3">
      <c r="A12" t="str">
        <f>Tareas!A12</f>
        <v>0.3.2</v>
      </c>
      <c r="B12">
        <f t="shared" si="0"/>
        <v>0</v>
      </c>
      <c r="C12" t="str">
        <f>Tareas!B12</f>
        <v>Adquirir conocimiento LeapMotion</v>
      </c>
    </row>
    <row r="13" spans="1:199" x14ac:dyDescent="0.3">
      <c r="A13" t="str">
        <f>Tareas!A13</f>
        <v>1.2.1</v>
      </c>
      <c r="B13">
        <f t="shared" si="0"/>
        <v>4</v>
      </c>
      <c r="C13" t="str">
        <f>Tareas!B13</f>
        <v>Desarrollar deteccion de un color</v>
      </c>
      <c r="L13">
        <v>3</v>
      </c>
      <c r="M13">
        <v>1</v>
      </c>
    </row>
    <row r="14" spans="1:199" x14ac:dyDescent="0.3">
      <c r="A14" t="str">
        <f>Tareas!A14</f>
        <v>1.2.2</v>
      </c>
      <c r="B14">
        <f t="shared" si="0"/>
        <v>1</v>
      </c>
      <c r="C14" t="str">
        <f>Tareas!B14</f>
        <v>Desarrollar deteccion de varios colores</v>
      </c>
      <c r="M14">
        <v>1</v>
      </c>
    </row>
    <row r="15" spans="1:199" x14ac:dyDescent="0.3">
      <c r="A15" t="str">
        <f>Tareas!A15</f>
        <v>1.2.3</v>
      </c>
      <c r="B15">
        <f t="shared" si="0"/>
        <v>1</v>
      </c>
      <c r="C15" t="str">
        <f>Tareas!B15</f>
        <v>Desarrollar ubicación centro de forma detectada</v>
      </c>
      <c r="N15">
        <v>1</v>
      </c>
    </row>
    <row r="16" spans="1:199" x14ac:dyDescent="0.3">
      <c r="A16" t="str">
        <f>Tareas!A16</f>
        <v>1.2.4</v>
      </c>
      <c r="B16">
        <f t="shared" si="0"/>
        <v>1</v>
      </c>
      <c r="C16" t="str">
        <f>Tareas!B16</f>
        <v>Desarrollar deteccion de forma</v>
      </c>
      <c r="N16">
        <v>1</v>
      </c>
    </row>
    <row r="17" spans="1:66" x14ac:dyDescent="0.3">
      <c r="A17" t="str">
        <f>Tareas!A17</f>
        <v>1.2.5</v>
      </c>
      <c r="B17">
        <f t="shared" si="0"/>
        <v>0</v>
      </c>
      <c r="C17" t="str">
        <f>Tareas!B17</f>
        <v>Desarrollar deteccion de varias formas</v>
      </c>
    </row>
    <row r="18" spans="1:66" x14ac:dyDescent="0.3">
      <c r="A18" t="str">
        <f>Tareas!A18</f>
        <v>1.2.6</v>
      </c>
      <c r="B18">
        <f t="shared" si="0"/>
        <v>4</v>
      </c>
      <c r="C18" t="str">
        <f>Tareas!B18</f>
        <v>Desarrollar deteccion de forma y color</v>
      </c>
      <c r="R18">
        <v>2</v>
      </c>
      <c r="S18">
        <v>2</v>
      </c>
    </row>
    <row r="19" spans="1:66" x14ac:dyDescent="0.3">
      <c r="A19" t="str">
        <f>Tareas!A19</f>
        <v>1.2.7</v>
      </c>
      <c r="B19">
        <f t="shared" si="0"/>
        <v>0</v>
      </c>
      <c r="C19" t="str">
        <f>Tareas!B19</f>
        <v>Desarrollar deteccion de formas y  colores y su ubicación</v>
      </c>
    </row>
    <row r="20" spans="1:66" x14ac:dyDescent="0.3">
      <c r="A20" t="str">
        <f>Tareas!A20</f>
        <v>1.1.0</v>
      </c>
      <c r="B20">
        <f t="shared" si="0"/>
        <v>16</v>
      </c>
      <c r="C20" t="str">
        <f>Tareas!B20</f>
        <v>Calibracion Brazo</v>
      </c>
      <c r="AA20">
        <v>3</v>
      </c>
      <c r="AB20">
        <v>2</v>
      </c>
      <c r="AE20">
        <v>3</v>
      </c>
      <c r="AU20">
        <v>1</v>
      </c>
      <c r="AV20">
        <v>2</v>
      </c>
      <c r="BA20">
        <v>2</v>
      </c>
      <c r="BN20">
        <v>3</v>
      </c>
    </row>
    <row r="21" spans="1:66" x14ac:dyDescent="0.3">
      <c r="A21" t="str">
        <f>Tareas!A21</f>
        <v>1.1.1</v>
      </c>
      <c r="B21">
        <f t="shared" si="0"/>
        <v>0</v>
      </c>
      <c r="C21" t="str">
        <f>Tareas!B21</f>
        <v>Desarrollar movimiento de cabezal a una posicion 3D</v>
      </c>
    </row>
    <row r="22" spans="1:66" x14ac:dyDescent="0.3">
      <c r="A22" t="str">
        <f>Tareas!A22</f>
        <v>1.1.2</v>
      </c>
      <c r="B22">
        <f t="shared" si="0"/>
        <v>0</v>
      </c>
      <c r="C22" t="str">
        <f>Tareas!B22</f>
        <v>Desarrollar recogida y suelta de objeto</v>
      </c>
    </row>
    <row r="23" spans="1:66" x14ac:dyDescent="0.3">
      <c r="A23" t="str">
        <f>Tareas!A23</f>
        <v>1.12.1</v>
      </c>
      <c r="B23">
        <f t="shared" si="0"/>
        <v>0</v>
      </c>
      <c r="C23" t="str">
        <f>Tareas!B23</f>
        <v>Mover el brazo hasta localizar un objeto con la camara</v>
      </c>
    </row>
    <row r="24" spans="1:66" x14ac:dyDescent="0.3">
      <c r="A24" t="str">
        <f>Tareas!A24</f>
        <v>1.12.2</v>
      </c>
      <c r="B24">
        <f t="shared" si="0"/>
        <v>0</v>
      </c>
      <c r="C24" t="str">
        <f>Tareas!B24</f>
        <v>Mover el brazo hasta la posicion de un objeto</v>
      </c>
    </row>
    <row r="25" spans="1:66" x14ac:dyDescent="0.3">
      <c r="A25" t="str">
        <f>Tareas!A25</f>
        <v>1.12.3</v>
      </c>
      <c r="B25">
        <f t="shared" si="0"/>
        <v>0</v>
      </c>
      <c r="C25" t="str">
        <f>Tareas!B25</f>
        <v>Coger un objeto localizado</v>
      </c>
    </row>
    <row r="26" spans="1:66" x14ac:dyDescent="0.3">
      <c r="A26" t="str">
        <f>Tareas!A26</f>
        <v>1.12.4</v>
      </c>
      <c r="B26">
        <f t="shared" si="0"/>
        <v>0</v>
      </c>
      <c r="C26" t="str">
        <f>Tareas!B26</f>
        <v>Localizar un marcador mientras sujeta un objeto</v>
      </c>
    </row>
    <row r="27" spans="1:66" x14ac:dyDescent="0.3">
      <c r="A27" t="str">
        <f>Tareas!A27</f>
        <v>1.12.5</v>
      </c>
      <c r="B27">
        <f t="shared" si="0"/>
        <v>0</v>
      </c>
      <c r="C27" t="str">
        <f>Tareas!B27</f>
        <v>Mover el brazo hasta la posicion del marcador sujetando objeto</v>
      </c>
    </row>
    <row r="28" spans="1:66" x14ac:dyDescent="0.3">
      <c r="A28" t="str">
        <f>Tareas!A28</f>
        <v>1.12.6</v>
      </c>
      <c r="B28">
        <f t="shared" si="0"/>
        <v>0</v>
      </c>
      <c r="C28" t="str">
        <f>Tareas!B28</f>
        <v>Soltar el objeto en la posicion del marcador</v>
      </c>
    </row>
    <row r="29" spans="1:66" x14ac:dyDescent="0.3">
      <c r="A29" t="str">
        <f>Tareas!A29</f>
        <v>1.12.7</v>
      </c>
      <c r="B29">
        <f t="shared" si="0"/>
        <v>0</v>
      </c>
      <c r="C29" t="str">
        <f>Tareas!B29</f>
        <v>Realizar el proceso 1.12.1-6 con varios objetos y marcadores</v>
      </c>
    </row>
    <row r="30" spans="1:66" x14ac:dyDescent="0.3">
      <c r="A30" t="str">
        <f>Tareas!A30</f>
        <v>1.3.1</v>
      </c>
      <c r="B30">
        <f t="shared" si="0"/>
        <v>0</v>
      </c>
      <c r="C30" t="str">
        <f>Tareas!B30</f>
        <v>Detectar movimientos de la mano con leapmotion</v>
      </c>
    </row>
    <row r="31" spans="1:66" x14ac:dyDescent="0.3">
      <c r="A31" t="str">
        <f>Tareas!A31</f>
        <v>1.3.2</v>
      </c>
      <c r="B31">
        <f t="shared" si="0"/>
        <v>0</v>
      </c>
      <c r="C31" t="str">
        <f>Tareas!B31</f>
        <v>Identificar gestos con leapmotion</v>
      </c>
    </row>
    <row r="32" spans="1:66" x14ac:dyDescent="0.3">
      <c r="A32" t="str">
        <f>Tareas!A32</f>
        <v>1.3.3</v>
      </c>
      <c r="B32">
        <f t="shared" si="0"/>
        <v>0</v>
      </c>
      <c r="C32" t="str">
        <f>Tareas!B32</f>
        <v>Identificar posicion de centro de la mano</v>
      </c>
    </row>
    <row r="33" spans="1:74" x14ac:dyDescent="0.3">
      <c r="A33" t="str">
        <f>Tareas!A33</f>
        <v>1.3.4</v>
      </c>
      <c r="B33">
        <f t="shared" si="0"/>
        <v>0</v>
      </c>
      <c r="C33" t="str">
        <f>Tareas!B33</f>
        <v>Seguir la posicion de la mano</v>
      </c>
    </row>
    <row r="34" spans="1:74" x14ac:dyDescent="0.3">
      <c r="A34" t="str">
        <f>Tareas!A34</f>
        <v>1.3.5</v>
      </c>
      <c r="B34">
        <f t="shared" si="0"/>
        <v>0</v>
      </c>
      <c r="C34" t="str">
        <f>Tareas!B34</f>
        <v>Seguir la posicion de varios puntos de la mano</v>
      </c>
    </row>
    <row r="35" spans="1:74" x14ac:dyDescent="0.3">
      <c r="A35" t="str">
        <f>Tareas!A35</f>
        <v>1.3.6</v>
      </c>
      <c r="B35">
        <f t="shared" si="0"/>
        <v>0</v>
      </c>
      <c r="C35" t="str">
        <f>Tareas!B35</f>
        <v>Generar diccionario de gestos</v>
      </c>
    </row>
    <row r="36" spans="1:74" x14ac:dyDescent="0.3">
      <c r="A36" t="str">
        <f>Tareas!A36</f>
        <v>1.13.1</v>
      </c>
      <c r="B36">
        <f t="shared" si="0"/>
        <v>0</v>
      </c>
      <c r="C36" t="str">
        <f>Tareas!B36</f>
        <v>Enviar movimientos de leapmotion a uArm</v>
      </c>
    </row>
    <row r="37" spans="1:74" x14ac:dyDescent="0.3">
      <c r="A37" t="str">
        <f>Tareas!A37</f>
        <v>1.13.2</v>
      </c>
      <c r="B37">
        <f t="shared" si="0"/>
        <v>0</v>
      </c>
      <c r="C37" t="str">
        <f>Tareas!B37</f>
        <v>Imitar movimientos mano con uArm</v>
      </c>
    </row>
    <row r="38" spans="1:74" x14ac:dyDescent="0.3">
      <c r="A38" t="str">
        <f>Tareas!A38</f>
        <v>1.13.3</v>
      </c>
      <c r="B38">
        <f t="shared" si="0"/>
        <v>0</v>
      </c>
      <c r="C38" t="str">
        <f>Tareas!B38</f>
        <v>Hacer que uArm responda a gestos mano</v>
      </c>
    </row>
    <row r="39" spans="1:74" x14ac:dyDescent="0.3">
      <c r="A39" t="str">
        <f>Tareas!A39</f>
        <v>0.4.1</v>
      </c>
      <c r="B39">
        <f t="shared" si="0"/>
        <v>10</v>
      </c>
      <c r="C39" t="str">
        <f>Tareas!B39</f>
        <v>Adquirir conocimiento memoria y tramites proyecto</v>
      </c>
      <c r="BN39">
        <v>2</v>
      </c>
      <c r="BQ39">
        <v>5</v>
      </c>
      <c r="BV39">
        <v>3</v>
      </c>
    </row>
    <row r="40" spans="1:74" x14ac:dyDescent="0.3">
      <c r="A40" t="str">
        <f>Tareas!A40</f>
        <v>1.4.1</v>
      </c>
      <c r="B40">
        <f t="shared" si="0"/>
        <v>1</v>
      </c>
      <c r="C40" t="str">
        <f>Tareas!B40</f>
        <v>Primera redaccion memoria parcial</v>
      </c>
      <c r="BN40">
        <v>1</v>
      </c>
    </row>
    <row r="41" spans="1:74" x14ac:dyDescent="0.3">
      <c r="A41" t="str">
        <f>Tareas!A41</f>
        <v>1.4.2</v>
      </c>
      <c r="B41">
        <f t="shared" si="0"/>
        <v>0</v>
      </c>
      <c r="C41" t="str">
        <f>Tareas!B41</f>
        <v>Primera redaccion memoria total</v>
      </c>
    </row>
    <row r="42" spans="1:74" x14ac:dyDescent="0.3">
      <c r="A42" t="str">
        <f>Tareas!A42</f>
        <v>1.4.3</v>
      </c>
      <c r="B42">
        <f t="shared" si="0"/>
        <v>0</v>
      </c>
      <c r="C42" t="str">
        <f>Tareas!B42</f>
        <v>Correccion memoria total</v>
      </c>
    </row>
    <row r="43" spans="1:74" x14ac:dyDescent="0.3">
      <c r="A43" t="str">
        <f>Tareas!A43</f>
        <v>2.4.1</v>
      </c>
      <c r="B43">
        <f t="shared" si="0"/>
        <v>0</v>
      </c>
      <c r="C43" t="str">
        <f>Tareas!B43</f>
        <v>Redaccion memoria final</v>
      </c>
    </row>
    <row r="44" spans="1:74" x14ac:dyDescent="0.3">
      <c r="A44" t="str">
        <f>Tareas!A44</f>
        <v>2.4.2</v>
      </c>
      <c r="B44">
        <f t="shared" si="0"/>
        <v>0</v>
      </c>
      <c r="C44" t="str">
        <f>Tareas!B44</f>
        <v>Correccion memoria final</v>
      </c>
    </row>
    <row r="45" spans="1:74" x14ac:dyDescent="0.3">
      <c r="A45" t="str">
        <f>Tareas!A45</f>
        <v>3.4.1</v>
      </c>
      <c r="B45">
        <f t="shared" si="0"/>
        <v>0</v>
      </c>
      <c r="C45" t="str">
        <f>Tareas!B45</f>
        <v>Impresión Memoria</v>
      </c>
    </row>
    <row r="46" spans="1:74" x14ac:dyDescent="0.3">
      <c r="A46" t="str">
        <f>Tareas!A46</f>
        <v>3.4.2</v>
      </c>
      <c r="B46">
        <f t="shared" si="0"/>
        <v>0</v>
      </c>
      <c r="C46" t="str">
        <f>Tareas!B46</f>
        <v>Entrega Memoria</v>
      </c>
    </row>
    <row r="47" spans="1:74" x14ac:dyDescent="0.3">
      <c r="A47">
        <f>Tareas!A47</f>
        <v>0</v>
      </c>
      <c r="B47">
        <f t="shared" si="0"/>
        <v>0</v>
      </c>
      <c r="C47">
        <f>Tareas!B47</f>
        <v>0</v>
      </c>
    </row>
    <row r="48" spans="1:74" x14ac:dyDescent="0.3">
      <c r="A48">
        <f>Tareas!A48</f>
        <v>0</v>
      </c>
      <c r="B48">
        <f t="shared" si="0"/>
        <v>0</v>
      </c>
      <c r="C48">
        <f>Tareas!B48</f>
        <v>0</v>
      </c>
    </row>
    <row r="49" spans="1:3" x14ac:dyDescent="0.3">
      <c r="A49">
        <f>Tareas!A49</f>
        <v>0</v>
      </c>
      <c r="B49">
        <f t="shared" si="0"/>
        <v>0</v>
      </c>
      <c r="C49">
        <f>Tareas!B49</f>
        <v>0</v>
      </c>
    </row>
    <row r="50" spans="1:3" x14ac:dyDescent="0.3">
      <c r="A50">
        <f>Tareas!A50</f>
        <v>0</v>
      </c>
      <c r="B50">
        <f t="shared" si="0"/>
        <v>0</v>
      </c>
      <c r="C50">
        <f>Tareas!B50</f>
        <v>0</v>
      </c>
    </row>
    <row r="51" spans="1:3" x14ac:dyDescent="0.3">
      <c r="A51">
        <f>Tareas!A51</f>
        <v>0</v>
      </c>
      <c r="B51">
        <f t="shared" si="0"/>
        <v>0</v>
      </c>
      <c r="C51">
        <f>Tareas!B51</f>
        <v>0</v>
      </c>
    </row>
    <row r="52" spans="1:3" x14ac:dyDescent="0.3">
      <c r="A52">
        <f>Tareas!A52</f>
        <v>0</v>
      </c>
      <c r="B52">
        <f t="shared" si="0"/>
        <v>0</v>
      </c>
      <c r="C52">
        <f>Tareas!B52</f>
        <v>0</v>
      </c>
    </row>
    <row r="53" spans="1:3" x14ac:dyDescent="0.3">
      <c r="A53">
        <f>Tareas!A53</f>
        <v>0</v>
      </c>
      <c r="B53">
        <f t="shared" si="0"/>
        <v>0</v>
      </c>
      <c r="C53">
        <f>Tareas!B53</f>
        <v>0</v>
      </c>
    </row>
    <row r="54" spans="1:3" x14ac:dyDescent="0.3">
      <c r="A54">
        <f>Tareas!A54</f>
        <v>0</v>
      </c>
      <c r="B54">
        <f t="shared" si="0"/>
        <v>0</v>
      </c>
      <c r="C54">
        <f>Tareas!B54</f>
        <v>0</v>
      </c>
    </row>
    <row r="55" spans="1:3" x14ac:dyDescent="0.3">
      <c r="A55">
        <f>Tareas!A55</f>
        <v>0</v>
      </c>
      <c r="B55">
        <f t="shared" si="0"/>
        <v>0</v>
      </c>
      <c r="C55">
        <f>Tareas!B55</f>
        <v>0</v>
      </c>
    </row>
    <row r="56" spans="1:3" x14ac:dyDescent="0.3">
      <c r="A56">
        <f>Tareas!A56</f>
        <v>0</v>
      </c>
      <c r="B56">
        <f t="shared" si="0"/>
        <v>0</v>
      </c>
      <c r="C56">
        <f>Tareas!B56</f>
        <v>0</v>
      </c>
    </row>
    <row r="57" spans="1:3" x14ac:dyDescent="0.3">
      <c r="A57">
        <f>Tareas!A57</f>
        <v>0</v>
      </c>
      <c r="B57">
        <f t="shared" si="0"/>
        <v>0</v>
      </c>
      <c r="C57">
        <f>Tareas!B57</f>
        <v>0</v>
      </c>
    </row>
    <row r="58" spans="1:3" x14ac:dyDescent="0.3">
      <c r="A58">
        <f>Tareas!A58</f>
        <v>0</v>
      </c>
      <c r="B58">
        <f t="shared" si="0"/>
        <v>0</v>
      </c>
      <c r="C58">
        <f>Tareas!B58</f>
        <v>0</v>
      </c>
    </row>
    <row r="59" spans="1:3" x14ac:dyDescent="0.3">
      <c r="A59">
        <f>Tareas!A59</f>
        <v>0</v>
      </c>
      <c r="B59">
        <f t="shared" si="0"/>
        <v>0</v>
      </c>
      <c r="C59">
        <f>Tareas!B59</f>
        <v>0</v>
      </c>
    </row>
    <row r="60" spans="1:3" x14ac:dyDescent="0.3">
      <c r="A60">
        <f>Tareas!A60</f>
        <v>0</v>
      </c>
      <c r="B60">
        <f t="shared" si="0"/>
        <v>0</v>
      </c>
      <c r="C60">
        <f>Tareas!B60</f>
        <v>0</v>
      </c>
    </row>
    <row r="61" spans="1:3" x14ac:dyDescent="0.3">
      <c r="A61">
        <f>Tareas!A61</f>
        <v>0</v>
      </c>
      <c r="B61">
        <f t="shared" si="0"/>
        <v>0</v>
      </c>
      <c r="C61">
        <f>Tareas!B61</f>
        <v>0</v>
      </c>
    </row>
    <row r="62" spans="1:3" x14ac:dyDescent="0.3">
      <c r="A62">
        <f>Tareas!A62</f>
        <v>0</v>
      </c>
      <c r="B62">
        <f t="shared" si="0"/>
        <v>0</v>
      </c>
      <c r="C62">
        <f>Tareas!B62</f>
        <v>0</v>
      </c>
    </row>
    <row r="63" spans="1:3" x14ac:dyDescent="0.3">
      <c r="A63">
        <f>Tareas!A63</f>
        <v>0</v>
      </c>
      <c r="B63">
        <f t="shared" si="0"/>
        <v>0</v>
      </c>
      <c r="C63">
        <f>Tareas!B63</f>
        <v>0</v>
      </c>
    </row>
    <row r="64" spans="1:3" x14ac:dyDescent="0.3">
      <c r="A64">
        <f>Tareas!A64</f>
        <v>0</v>
      </c>
      <c r="B64">
        <f t="shared" si="0"/>
        <v>0</v>
      </c>
      <c r="C64">
        <f>Tareas!B64</f>
        <v>0</v>
      </c>
    </row>
    <row r="65" spans="1:3" x14ac:dyDescent="0.3">
      <c r="A65">
        <f>Tareas!A65</f>
        <v>0</v>
      </c>
      <c r="B65">
        <f t="shared" si="0"/>
        <v>0</v>
      </c>
      <c r="C65">
        <f>Tareas!B65</f>
        <v>0</v>
      </c>
    </row>
    <row r="66" spans="1:3" x14ac:dyDescent="0.3">
      <c r="A66">
        <f>Tareas!A66</f>
        <v>0</v>
      </c>
      <c r="B66">
        <f t="shared" si="0"/>
        <v>0</v>
      </c>
      <c r="C66">
        <f>Tareas!B66</f>
        <v>0</v>
      </c>
    </row>
    <row r="67" spans="1:3" x14ac:dyDescent="0.3">
      <c r="A67">
        <f>Tareas!A67</f>
        <v>0</v>
      </c>
      <c r="B67">
        <f t="shared" ref="B67:B120" si="1">SUM(D67:KC67)</f>
        <v>0</v>
      </c>
      <c r="C67">
        <f>Tareas!B67</f>
        <v>0</v>
      </c>
    </row>
    <row r="68" spans="1:3" x14ac:dyDescent="0.3">
      <c r="A68">
        <f>Tareas!A68</f>
        <v>0</v>
      </c>
      <c r="B68">
        <f t="shared" si="1"/>
        <v>0</v>
      </c>
      <c r="C68">
        <f>Tareas!B68</f>
        <v>0</v>
      </c>
    </row>
    <row r="69" spans="1:3" x14ac:dyDescent="0.3">
      <c r="A69">
        <f>Tareas!A69</f>
        <v>0</v>
      </c>
      <c r="B69">
        <f t="shared" si="1"/>
        <v>0</v>
      </c>
      <c r="C69">
        <f>Tareas!B69</f>
        <v>0</v>
      </c>
    </row>
    <row r="70" spans="1:3" x14ac:dyDescent="0.3">
      <c r="A70">
        <f>Tareas!A70</f>
        <v>0</v>
      </c>
      <c r="B70">
        <f t="shared" si="1"/>
        <v>0</v>
      </c>
      <c r="C70">
        <f>Tareas!B70</f>
        <v>0</v>
      </c>
    </row>
    <row r="71" spans="1:3" x14ac:dyDescent="0.3">
      <c r="A71">
        <f>Tareas!A71</f>
        <v>0</v>
      </c>
      <c r="B71">
        <f t="shared" si="1"/>
        <v>0</v>
      </c>
      <c r="C71">
        <f>Tareas!B71</f>
        <v>0</v>
      </c>
    </row>
    <row r="72" spans="1:3" x14ac:dyDescent="0.3">
      <c r="A72">
        <f>Tareas!A72</f>
        <v>0</v>
      </c>
      <c r="B72">
        <f t="shared" si="1"/>
        <v>0</v>
      </c>
      <c r="C72">
        <f>Tareas!B72</f>
        <v>0</v>
      </c>
    </row>
    <row r="73" spans="1:3" x14ac:dyDescent="0.3">
      <c r="A73">
        <f>Tareas!A73</f>
        <v>0</v>
      </c>
      <c r="B73">
        <f t="shared" si="1"/>
        <v>0</v>
      </c>
      <c r="C73">
        <f>Tareas!B73</f>
        <v>0</v>
      </c>
    </row>
    <row r="74" spans="1:3" x14ac:dyDescent="0.3">
      <c r="A74">
        <f>Tareas!A74</f>
        <v>0</v>
      </c>
      <c r="B74">
        <f t="shared" si="1"/>
        <v>0</v>
      </c>
      <c r="C74">
        <f>Tareas!B74</f>
        <v>0</v>
      </c>
    </row>
    <row r="75" spans="1:3" x14ac:dyDescent="0.3">
      <c r="A75">
        <f>Tareas!A75</f>
        <v>0</v>
      </c>
      <c r="B75">
        <f t="shared" si="1"/>
        <v>0</v>
      </c>
      <c r="C75">
        <f>Tareas!B75</f>
        <v>0</v>
      </c>
    </row>
    <row r="76" spans="1:3" x14ac:dyDescent="0.3">
      <c r="A76">
        <f>Tareas!A76</f>
        <v>0</v>
      </c>
      <c r="B76">
        <f t="shared" si="1"/>
        <v>0</v>
      </c>
      <c r="C76">
        <f>Tareas!B76</f>
        <v>0</v>
      </c>
    </row>
    <row r="77" spans="1:3" x14ac:dyDescent="0.3">
      <c r="A77">
        <f>Tareas!A77</f>
        <v>0</v>
      </c>
      <c r="B77">
        <f t="shared" si="1"/>
        <v>0</v>
      </c>
      <c r="C77">
        <f>Tareas!B77</f>
        <v>0</v>
      </c>
    </row>
    <row r="78" spans="1:3" x14ac:dyDescent="0.3">
      <c r="A78">
        <f>Tareas!A78</f>
        <v>0</v>
      </c>
      <c r="B78">
        <f t="shared" si="1"/>
        <v>0</v>
      </c>
      <c r="C78">
        <f>Tareas!B78</f>
        <v>0</v>
      </c>
    </row>
    <row r="79" spans="1:3" x14ac:dyDescent="0.3">
      <c r="A79">
        <f>Tareas!A79</f>
        <v>0</v>
      </c>
      <c r="B79">
        <f t="shared" si="1"/>
        <v>0</v>
      </c>
      <c r="C79">
        <f>Tareas!B79</f>
        <v>0</v>
      </c>
    </row>
    <row r="80" spans="1:3" x14ac:dyDescent="0.3">
      <c r="A80">
        <f>Tareas!A80</f>
        <v>0</v>
      </c>
      <c r="B80">
        <f t="shared" si="1"/>
        <v>0</v>
      </c>
      <c r="C80">
        <f>Tareas!B80</f>
        <v>0</v>
      </c>
    </row>
    <row r="81" spans="1:3" x14ac:dyDescent="0.3">
      <c r="A81">
        <f>Tareas!A81</f>
        <v>0</v>
      </c>
      <c r="B81">
        <f t="shared" si="1"/>
        <v>0</v>
      </c>
      <c r="C81">
        <f>Tareas!B81</f>
        <v>0</v>
      </c>
    </row>
    <row r="82" spans="1:3" x14ac:dyDescent="0.3">
      <c r="A82">
        <f>Tareas!A82</f>
        <v>0</v>
      </c>
      <c r="B82">
        <f t="shared" si="1"/>
        <v>0</v>
      </c>
      <c r="C82">
        <f>Tareas!B82</f>
        <v>0</v>
      </c>
    </row>
    <row r="83" spans="1:3" x14ac:dyDescent="0.3">
      <c r="A83">
        <f>Tareas!A83</f>
        <v>0</v>
      </c>
      <c r="B83">
        <f t="shared" si="1"/>
        <v>0</v>
      </c>
      <c r="C83">
        <f>Tareas!B83</f>
        <v>0</v>
      </c>
    </row>
    <row r="84" spans="1:3" x14ac:dyDescent="0.3">
      <c r="A84">
        <f>Tareas!A84</f>
        <v>0</v>
      </c>
      <c r="B84">
        <f t="shared" si="1"/>
        <v>0</v>
      </c>
      <c r="C84">
        <f>Tareas!B84</f>
        <v>0</v>
      </c>
    </row>
    <row r="85" spans="1:3" x14ac:dyDescent="0.3">
      <c r="A85">
        <f>Tareas!A85</f>
        <v>0</v>
      </c>
      <c r="B85">
        <f t="shared" si="1"/>
        <v>0</v>
      </c>
      <c r="C85">
        <f>Tareas!B85</f>
        <v>0</v>
      </c>
    </row>
    <row r="86" spans="1:3" x14ac:dyDescent="0.3">
      <c r="A86">
        <f>Tareas!A86</f>
        <v>0</v>
      </c>
      <c r="B86">
        <f t="shared" si="1"/>
        <v>0</v>
      </c>
      <c r="C86">
        <f>Tareas!B86</f>
        <v>0</v>
      </c>
    </row>
    <row r="87" spans="1:3" x14ac:dyDescent="0.3">
      <c r="A87">
        <f>Tareas!A87</f>
        <v>0</v>
      </c>
      <c r="B87">
        <f t="shared" si="1"/>
        <v>0</v>
      </c>
      <c r="C87">
        <f>Tareas!B87</f>
        <v>0</v>
      </c>
    </row>
    <row r="88" spans="1:3" x14ac:dyDescent="0.3">
      <c r="A88">
        <f>Tareas!A88</f>
        <v>0</v>
      </c>
      <c r="B88">
        <f t="shared" si="1"/>
        <v>0</v>
      </c>
      <c r="C88">
        <f>Tareas!B88</f>
        <v>0</v>
      </c>
    </row>
    <row r="89" spans="1:3" x14ac:dyDescent="0.3">
      <c r="A89">
        <f>Tareas!A89</f>
        <v>0</v>
      </c>
      <c r="B89">
        <f t="shared" si="1"/>
        <v>0</v>
      </c>
      <c r="C89">
        <f>Tareas!B89</f>
        <v>0</v>
      </c>
    </row>
    <row r="90" spans="1:3" x14ac:dyDescent="0.3">
      <c r="A90">
        <f>Tareas!A90</f>
        <v>0</v>
      </c>
      <c r="B90">
        <f t="shared" si="1"/>
        <v>0</v>
      </c>
      <c r="C90">
        <f>Tareas!B90</f>
        <v>0</v>
      </c>
    </row>
    <row r="91" spans="1:3" x14ac:dyDescent="0.3">
      <c r="A91">
        <f>Tareas!A91</f>
        <v>0</v>
      </c>
      <c r="B91">
        <f t="shared" si="1"/>
        <v>0</v>
      </c>
      <c r="C91">
        <f>Tareas!B91</f>
        <v>0</v>
      </c>
    </row>
    <row r="92" spans="1:3" x14ac:dyDescent="0.3">
      <c r="A92">
        <f>Tareas!A92</f>
        <v>0</v>
      </c>
      <c r="B92">
        <f t="shared" si="1"/>
        <v>0</v>
      </c>
      <c r="C92">
        <f>Tareas!B92</f>
        <v>0</v>
      </c>
    </row>
    <row r="93" spans="1:3" x14ac:dyDescent="0.3">
      <c r="A93">
        <f>Tareas!A93</f>
        <v>0</v>
      </c>
      <c r="B93">
        <f t="shared" si="1"/>
        <v>0</v>
      </c>
      <c r="C93">
        <f>Tareas!B93</f>
        <v>0</v>
      </c>
    </row>
    <row r="94" spans="1:3" x14ac:dyDescent="0.3">
      <c r="A94">
        <f>Tareas!A94</f>
        <v>0</v>
      </c>
      <c r="B94">
        <f t="shared" si="1"/>
        <v>0</v>
      </c>
      <c r="C94">
        <f>Tareas!B94</f>
        <v>0</v>
      </c>
    </row>
    <row r="95" spans="1:3" x14ac:dyDescent="0.3">
      <c r="A95">
        <f>Tareas!A95</f>
        <v>0</v>
      </c>
      <c r="B95">
        <f t="shared" si="1"/>
        <v>0</v>
      </c>
      <c r="C95">
        <f>Tareas!B95</f>
        <v>0</v>
      </c>
    </row>
    <row r="96" spans="1:3" x14ac:dyDescent="0.3">
      <c r="A96">
        <f>Tareas!A96</f>
        <v>0</v>
      </c>
      <c r="B96">
        <f t="shared" si="1"/>
        <v>0</v>
      </c>
      <c r="C96">
        <f>Tareas!B96</f>
        <v>0</v>
      </c>
    </row>
    <row r="97" spans="1:3" x14ac:dyDescent="0.3">
      <c r="A97">
        <f>Tareas!A97</f>
        <v>0</v>
      </c>
      <c r="B97">
        <f t="shared" si="1"/>
        <v>0</v>
      </c>
      <c r="C97">
        <f>Tareas!B97</f>
        <v>0</v>
      </c>
    </row>
    <row r="98" spans="1:3" x14ac:dyDescent="0.3">
      <c r="A98">
        <f>Tareas!A98</f>
        <v>0</v>
      </c>
      <c r="B98">
        <f t="shared" si="1"/>
        <v>0</v>
      </c>
      <c r="C98">
        <f>Tareas!B98</f>
        <v>0</v>
      </c>
    </row>
    <row r="99" spans="1:3" x14ac:dyDescent="0.3">
      <c r="A99">
        <f>Tareas!A99</f>
        <v>0</v>
      </c>
      <c r="B99">
        <f t="shared" si="1"/>
        <v>0</v>
      </c>
      <c r="C99">
        <f>Tareas!B99</f>
        <v>0</v>
      </c>
    </row>
    <row r="100" spans="1:3" x14ac:dyDescent="0.3">
      <c r="A100">
        <f>Tareas!A100</f>
        <v>0</v>
      </c>
      <c r="B100">
        <f t="shared" si="1"/>
        <v>0</v>
      </c>
      <c r="C100">
        <f>Tareas!B100</f>
        <v>0</v>
      </c>
    </row>
    <row r="101" spans="1:3" x14ac:dyDescent="0.3">
      <c r="A101">
        <f>Tareas!A101</f>
        <v>0</v>
      </c>
      <c r="B101">
        <f t="shared" si="1"/>
        <v>0</v>
      </c>
      <c r="C101">
        <f>Tareas!B101</f>
        <v>0</v>
      </c>
    </row>
    <row r="102" spans="1:3" x14ac:dyDescent="0.3">
      <c r="A102">
        <f>Tareas!A102</f>
        <v>0</v>
      </c>
      <c r="B102">
        <f t="shared" si="1"/>
        <v>0</v>
      </c>
      <c r="C102">
        <f>Tareas!B102</f>
        <v>0</v>
      </c>
    </row>
    <row r="103" spans="1:3" x14ac:dyDescent="0.3">
      <c r="A103">
        <f>Tareas!A103</f>
        <v>0</v>
      </c>
      <c r="B103">
        <f t="shared" si="1"/>
        <v>0</v>
      </c>
      <c r="C103">
        <f>Tareas!B103</f>
        <v>0</v>
      </c>
    </row>
    <row r="104" spans="1:3" x14ac:dyDescent="0.3">
      <c r="A104">
        <f>Tareas!A104</f>
        <v>0</v>
      </c>
      <c r="B104">
        <f t="shared" si="1"/>
        <v>0</v>
      </c>
      <c r="C104">
        <f>Tareas!B104</f>
        <v>0</v>
      </c>
    </row>
    <row r="105" spans="1:3" x14ac:dyDescent="0.3">
      <c r="A105">
        <f>Tareas!A105</f>
        <v>0</v>
      </c>
      <c r="B105">
        <f t="shared" si="1"/>
        <v>0</v>
      </c>
      <c r="C105">
        <f>Tareas!B105</f>
        <v>0</v>
      </c>
    </row>
    <row r="106" spans="1:3" x14ac:dyDescent="0.3">
      <c r="A106">
        <f>Tareas!A106</f>
        <v>0</v>
      </c>
      <c r="B106">
        <f t="shared" si="1"/>
        <v>0</v>
      </c>
      <c r="C106">
        <f>Tareas!B106</f>
        <v>0</v>
      </c>
    </row>
    <row r="107" spans="1:3" x14ac:dyDescent="0.3">
      <c r="A107">
        <f>Tareas!A107</f>
        <v>0</v>
      </c>
      <c r="B107">
        <f t="shared" si="1"/>
        <v>0</v>
      </c>
      <c r="C107">
        <f>Tareas!B107</f>
        <v>0</v>
      </c>
    </row>
    <row r="108" spans="1:3" x14ac:dyDescent="0.3">
      <c r="A108">
        <f>Tareas!A108</f>
        <v>0</v>
      </c>
      <c r="B108">
        <f t="shared" si="1"/>
        <v>0</v>
      </c>
      <c r="C108">
        <f>Tareas!B108</f>
        <v>0</v>
      </c>
    </row>
    <row r="109" spans="1:3" x14ac:dyDescent="0.3">
      <c r="A109">
        <f>Tareas!A109</f>
        <v>0</v>
      </c>
      <c r="B109">
        <f t="shared" si="1"/>
        <v>0</v>
      </c>
      <c r="C109">
        <f>Tareas!B109</f>
        <v>0</v>
      </c>
    </row>
    <row r="110" spans="1:3" x14ac:dyDescent="0.3">
      <c r="A110">
        <f>Tareas!A110</f>
        <v>0</v>
      </c>
      <c r="B110">
        <f t="shared" si="1"/>
        <v>0</v>
      </c>
      <c r="C110">
        <f>Tareas!B110</f>
        <v>0</v>
      </c>
    </row>
    <row r="111" spans="1:3" x14ac:dyDescent="0.3">
      <c r="A111">
        <f>Tareas!A111</f>
        <v>0</v>
      </c>
      <c r="B111">
        <f t="shared" si="1"/>
        <v>0</v>
      </c>
      <c r="C111">
        <f>Tareas!B111</f>
        <v>0</v>
      </c>
    </row>
    <row r="112" spans="1:3" x14ac:dyDescent="0.3">
      <c r="A112">
        <f>Tareas!A112</f>
        <v>0</v>
      </c>
      <c r="B112">
        <f t="shared" si="1"/>
        <v>0</v>
      </c>
      <c r="C112">
        <f>Tareas!B112</f>
        <v>0</v>
      </c>
    </row>
    <row r="113" spans="1:3" x14ac:dyDescent="0.3">
      <c r="A113">
        <f>Tareas!A113</f>
        <v>0</v>
      </c>
      <c r="B113">
        <f t="shared" si="1"/>
        <v>0</v>
      </c>
      <c r="C113">
        <f>Tareas!B113</f>
        <v>0</v>
      </c>
    </row>
    <row r="114" spans="1:3" x14ac:dyDescent="0.3">
      <c r="A114">
        <f>Tareas!A114</f>
        <v>0</v>
      </c>
      <c r="B114">
        <f t="shared" si="1"/>
        <v>0</v>
      </c>
      <c r="C114">
        <f>Tareas!B114</f>
        <v>0</v>
      </c>
    </row>
    <row r="115" spans="1:3" x14ac:dyDescent="0.3">
      <c r="A115">
        <f>Tareas!A115</f>
        <v>0</v>
      </c>
      <c r="B115">
        <f t="shared" si="1"/>
        <v>0</v>
      </c>
      <c r="C115">
        <f>Tareas!B115</f>
        <v>0</v>
      </c>
    </row>
    <row r="116" spans="1:3" x14ac:dyDescent="0.3">
      <c r="A116">
        <f>Tareas!A116</f>
        <v>0</v>
      </c>
      <c r="B116">
        <f t="shared" si="1"/>
        <v>0</v>
      </c>
      <c r="C116">
        <f>Tareas!B116</f>
        <v>0</v>
      </c>
    </row>
    <row r="117" spans="1:3" x14ac:dyDescent="0.3">
      <c r="A117">
        <f>Tareas!A117</f>
        <v>0</v>
      </c>
      <c r="B117">
        <f t="shared" si="1"/>
        <v>0</v>
      </c>
      <c r="C117">
        <f>Tareas!B117</f>
        <v>0</v>
      </c>
    </row>
    <row r="118" spans="1:3" x14ac:dyDescent="0.3">
      <c r="A118">
        <f>Tareas!A118</f>
        <v>0</v>
      </c>
      <c r="B118">
        <f t="shared" si="1"/>
        <v>0</v>
      </c>
      <c r="C118">
        <f>Tareas!B118</f>
        <v>0</v>
      </c>
    </row>
    <row r="119" spans="1:3" x14ac:dyDescent="0.3">
      <c r="A119">
        <f>Tareas!A119</f>
        <v>0</v>
      </c>
      <c r="B119">
        <f t="shared" si="1"/>
        <v>0</v>
      </c>
      <c r="C119">
        <f>Tareas!B119</f>
        <v>0</v>
      </c>
    </row>
    <row r="120" spans="1:3" x14ac:dyDescent="0.3">
      <c r="A120">
        <f>Tareas!A120</f>
        <v>0</v>
      </c>
      <c r="B120">
        <f t="shared" si="1"/>
        <v>0</v>
      </c>
      <c r="C120">
        <f>Tareas!B120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887C-EA6E-47CB-A91F-9D7426226DF7}">
  <dimension ref="A1:S47"/>
  <sheetViews>
    <sheetView workbookViewId="0">
      <selection activeCell="G13" sqref="G13"/>
    </sheetView>
  </sheetViews>
  <sheetFormatPr baseColWidth="10" defaultRowHeight="14.4" x14ac:dyDescent="0.3"/>
  <cols>
    <col min="1" max="1" width="6.109375" bestFit="1" customWidth="1"/>
    <col min="2" max="2" width="53.5546875" bestFit="1" customWidth="1"/>
    <col min="3" max="3" width="16.21875" bestFit="1" customWidth="1"/>
    <col min="4" max="4" width="6.109375" bestFit="1" customWidth="1"/>
    <col min="5" max="5" width="5.109375" bestFit="1" customWidth="1"/>
    <col min="6" max="6" width="11.21875" bestFit="1" customWidth="1"/>
    <col min="7" max="7" width="10.5546875" bestFit="1" customWidth="1"/>
    <col min="8" max="8" width="14.44140625" bestFit="1" customWidth="1"/>
    <col min="10" max="10" width="12.33203125" bestFit="1" customWidth="1"/>
    <col min="11" max="11" width="11.33203125" bestFit="1" customWidth="1"/>
    <col min="12" max="12" width="11.21875" bestFit="1" customWidth="1"/>
    <col min="13" max="13" width="12.6640625" bestFit="1" customWidth="1"/>
    <col min="16" max="16" width="10.5546875" bestFit="1" customWidth="1"/>
    <col min="17" max="17" width="12.33203125" bestFit="1" customWidth="1"/>
    <col min="18" max="19" width="11.21875" bestFit="1" customWidth="1"/>
  </cols>
  <sheetData>
    <row r="1" spans="1:19" x14ac:dyDescent="0.3">
      <c r="A1" t="s">
        <v>103</v>
      </c>
      <c r="B1" t="s">
        <v>102</v>
      </c>
      <c r="C1" t="s">
        <v>5</v>
      </c>
      <c r="F1" t="s">
        <v>28</v>
      </c>
      <c r="G1" t="s">
        <v>97</v>
      </c>
      <c r="H1" t="s">
        <v>26</v>
      </c>
      <c r="I1" t="s">
        <v>27</v>
      </c>
      <c r="J1" t="s">
        <v>6</v>
      </c>
      <c r="K1" t="s">
        <v>9</v>
      </c>
      <c r="L1" t="s">
        <v>7</v>
      </c>
      <c r="M1" t="s">
        <v>101</v>
      </c>
      <c r="N1" t="s">
        <v>29</v>
      </c>
      <c r="Q1" t="s">
        <v>6</v>
      </c>
      <c r="R1" t="s">
        <v>9</v>
      </c>
      <c r="S1" t="s">
        <v>7</v>
      </c>
    </row>
    <row r="2" spans="1:19" x14ac:dyDescent="0.3">
      <c r="A2">
        <v>0</v>
      </c>
      <c r="B2" t="s">
        <v>100</v>
      </c>
      <c r="D2">
        <v>0</v>
      </c>
      <c r="E2">
        <v>0</v>
      </c>
      <c r="F2" s="1">
        <v>43473</v>
      </c>
      <c r="G2" s="1">
        <v>43473</v>
      </c>
      <c r="H2">
        <v>0</v>
      </c>
      <c r="I2">
        <f>VLOOKUP(A2,Horas!A:B,2,FALSE)</f>
        <v>0</v>
      </c>
      <c r="J2" t="b">
        <f>IF(NOT(ISERROR(FIND($Q$1,C2))),$Q$13,TRUE)</f>
        <v>1</v>
      </c>
      <c r="K2" t="b">
        <f>IF(NOT(ISERROR(FIND($R$1,C2))),$R$13,TRUE)</f>
        <v>1</v>
      </c>
      <c r="L2" t="b">
        <f>IF(NOT(ISERROR(FIND($S$1,C2))),$S$13,TRUE)</f>
        <v>1</v>
      </c>
      <c r="M2" t="b">
        <f>IF(AND(VLOOKUP(D2,$A:$F,6,FALSE),VLOOKUP(E2,$A:$F,6,FALSE)),TRUE,FALSE)</f>
        <v>1</v>
      </c>
      <c r="N2" t="b">
        <f>AND(NOT(F2),J2,K2,L2,M2)</f>
        <v>0</v>
      </c>
    </row>
    <row r="3" spans="1:19" x14ac:dyDescent="0.3">
      <c r="A3" t="s">
        <v>2</v>
      </c>
      <c r="B3" t="s">
        <v>0</v>
      </c>
      <c r="C3" t="s">
        <v>6</v>
      </c>
      <c r="D3">
        <v>0</v>
      </c>
      <c r="E3">
        <v>0</v>
      </c>
      <c r="F3" s="1">
        <f>INDEX(Horas!$D$1:$GQ$1,MATCH(TRUE,INDEX((Horas!D3:GQ3&lt;&gt;0),0),0))</f>
        <v>43473</v>
      </c>
      <c r="G3" s="1">
        <f>IFERROR(INDEX(Horas!$D$1:$GQ$1,MATCH(TRUE,INDEX((Horas!D3:GQ3&lt;&gt;0),0),0)),DATE(2022,1,1))</f>
        <v>43473</v>
      </c>
      <c r="H3">
        <v>2</v>
      </c>
      <c r="I3">
        <f>VLOOKUP(A3,Horas!A:B,2,FALSE)</f>
        <v>1</v>
      </c>
      <c r="J3" t="b">
        <f t="shared" ref="J3:J46" ca="1" si="0">IF(NOT(ISERROR(FIND($Q$1,C3))),$Q$13,TRUE)</f>
        <v>0</v>
      </c>
      <c r="K3" t="b">
        <f t="shared" ref="K3:K46" si="1">IF(NOT(ISERROR(FIND($R$1,C3))),$R$13,TRUE)</f>
        <v>1</v>
      </c>
      <c r="L3" t="b">
        <f t="shared" ref="L3:L46" si="2">IF(NOT(ISERROR(FIND($S$1,C3))),$S$13,TRUE)</f>
        <v>1</v>
      </c>
      <c r="M3" t="b">
        <f>IF(AND(VLOOKUP(D3,$A:$F,6,FALSE),VLOOKUP(E3,$A:$F,6,FALSE)),TRUE,FALSE)</f>
        <v>1</v>
      </c>
      <c r="N3" t="b">
        <f t="shared" ref="N3:N46" ca="1" si="3">AND(NOT(F3),J3,K3,L3,M3)</f>
        <v>0</v>
      </c>
      <c r="Q3" s="1">
        <v>43473</v>
      </c>
      <c r="R3" s="1">
        <v>43473</v>
      </c>
      <c r="S3" s="1">
        <v>43473</v>
      </c>
    </row>
    <row r="4" spans="1:19" x14ac:dyDescent="0.3">
      <c r="A4" t="s">
        <v>3</v>
      </c>
      <c r="B4" t="s">
        <v>1</v>
      </c>
      <c r="C4" t="s">
        <v>7</v>
      </c>
      <c r="D4">
        <v>0</v>
      </c>
      <c r="E4">
        <v>0</v>
      </c>
      <c r="F4" s="1">
        <v>43473</v>
      </c>
      <c r="G4" s="1">
        <f>IFERROR(INDEX(Horas!$D$1:$GQ$1,MATCH(TRUE,INDEX((Horas!D4:GQ4&lt;&gt;0),0),0)),DATE(2022,1,1))</f>
        <v>43473</v>
      </c>
      <c r="H4">
        <v>2</v>
      </c>
      <c r="I4">
        <f>VLOOKUP(A4,Horas!A:B,2,FALSE)</f>
        <v>1</v>
      </c>
      <c r="J4" t="b">
        <f t="shared" si="0"/>
        <v>1</v>
      </c>
      <c r="K4" t="b">
        <f t="shared" si="1"/>
        <v>1</v>
      </c>
      <c r="L4" t="b">
        <f t="shared" ca="1" si="2"/>
        <v>1</v>
      </c>
      <c r="M4" t="b">
        <f t="shared" ref="M4:M46" si="4">IF(AND(VLOOKUP(D4,$A:$F,6,FALSE),VLOOKUP(E4,$A:$F,6,FALSE)),TRUE,FALSE)</f>
        <v>1</v>
      </c>
      <c r="N4" t="b">
        <f t="shared" ca="1" si="3"/>
        <v>0</v>
      </c>
      <c r="Q4" s="1">
        <v>43474</v>
      </c>
    </row>
    <row r="5" spans="1:19" x14ac:dyDescent="0.3">
      <c r="A5" t="s">
        <v>4</v>
      </c>
      <c r="B5" t="s">
        <v>8</v>
      </c>
      <c r="C5" t="s">
        <v>9</v>
      </c>
      <c r="D5">
        <v>0</v>
      </c>
      <c r="E5">
        <v>0</v>
      </c>
      <c r="F5" s="1">
        <v>44562</v>
      </c>
      <c r="G5" s="1">
        <f>IFERROR(INDEX(Horas!$D$1:$GQ$1,MATCH(TRUE,INDEX((Horas!D5:GQ5&lt;&gt;0),0),0)),DATE(2022,1,1))</f>
        <v>44562</v>
      </c>
      <c r="H5">
        <v>2</v>
      </c>
      <c r="I5">
        <f>VLOOKUP(A5,Horas!A:B,2,FALSE)</f>
        <v>0</v>
      </c>
      <c r="J5" t="b">
        <f t="shared" si="0"/>
        <v>1</v>
      </c>
      <c r="K5" t="b">
        <f t="shared" ca="1" si="1"/>
        <v>1</v>
      </c>
      <c r="L5" t="b">
        <f t="shared" si="2"/>
        <v>1</v>
      </c>
      <c r="M5" t="b">
        <f t="shared" si="4"/>
        <v>1</v>
      </c>
      <c r="N5" t="b">
        <f t="shared" ca="1" si="3"/>
        <v>0</v>
      </c>
      <c r="Q5" s="1">
        <v>43514</v>
      </c>
    </row>
    <row r="6" spans="1:19" x14ac:dyDescent="0.3">
      <c r="A6" t="s">
        <v>10</v>
      </c>
      <c r="B6" t="s">
        <v>11</v>
      </c>
      <c r="C6" t="s">
        <v>12</v>
      </c>
      <c r="D6" t="s">
        <v>2</v>
      </c>
      <c r="E6" t="s">
        <v>3</v>
      </c>
      <c r="F6" s="1">
        <f>INDEX(Horas!$D$1:$GQ$1,MATCH(TRUE,INDEX((Horas!D6:GQ6&lt;&gt;0),0),0))</f>
        <v>43473</v>
      </c>
      <c r="G6" s="1">
        <f>IFERROR(INDEX(Horas!$D$1:$GQ$1,MATCH(TRUE,INDEX((Horas!D6:GQ6&lt;&gt;0),0),0)),DATE(2022,1,1))</f>
        <v>43473</v>
      </c>
      <c r="H6">
        <v>4</v>
      </c>
      <c r="I6">
        <f>VLOOKUP(A6,Horas!A:B,2,FALSE)</f>
        <v>1</v>
      </c>
      <c r="J6" t="b">
        <f t="shared" ca="1" si="0"/>
        <v>0</v>
      </c>
      <c r="K6" t="b">
        <f t="shared" si="1"/>
        <v>1</v>
      </c>
      <c r="L6" t="b">
        <f t="shared" si="2"/>
        <v>1</v>
      </c>
      <c r="M6" t="b">
        <f t="shared" si="4"/>
        <v>1</v>
      </c>
      <c r="N6" t="b">
        <f t="shared" ca="1" si="3"/>
        <v>0</v>
      </c>
      <c r="Q6" s="1">
        <v>43522</v>
      </c>
    </row>
    <row r="7" spans="1:19" x14ac:dyDescent="0.3">
      <c r="A7" t="s">
        <v>13</v>
      </c>
      <c r="B7" t="s">
        <v>14</v>
      </c>
      <c r="C7" t="s">
        <v>17</v>
      </c>
      <c r="D7" t="s">
        <v>2</v>
      </c>
      <c r="E7" t="s">
        <v>4</v>
      </c>
      <c r="F7" s="1">
        <v>44562</v>
      </c>
      <c r="G7" s="1">
        <f>IFERROR(INDEX(Horas!$D$1:$GQ$1,MATCH(TRUE,INDEX((Horas!D7:GQ7&lt;&gt;0),0),0)),DATE(2022,1,1))</f>
        <v>44562</v>
      </c>
      <c r="H7">
        <v>4</v>
      </c>
      <c r="I7">
        <f>VLOOKUP(A7,Horas!A:B,2,FALSE)</f>
        <v>0</v>
      </c>
      <c r="J7" t="b">
        <f t="shared" ca="1" si="0"/>
        <v>0</v>
      </c>
      <c r="K7" t="b">
        <f t="shared" ca="1" si="1"/>
        <v>1</v>
      </c>
      <c r="L7" t="b">
        <f t="shared" si="2"/>
        <v>1</v>
      </c>
      <c r="M7" t="b">
        <f t="shared" si="4"/>
        <v>1</v>
      </c>
      <c r="N7" t="b">
        <f t="shared" ca="1" si="3"/>
        <v>0</v>
      </c>
    </row>
    <row r="8" spans="1:19" x14ac:dyDescent="0.3">
      <c r="A8" t="s">
        <v>15</v>
      </c>
      <c r="B8" t="s">
        <v>16</v>
      </c>
      <c r="C8" t="s">
        <v>6</v>
      </c>
      <c r="D8" t="s">
        <v>2</v>
      </c>
      <c r="E8">
        <v>0</v>
      </c>
      <c r="F8" s="1" t="s">
        <v>124</v>
      </c>
      <c r="G8" s="1">
        <f>IFERROR(INDEX(Horas!$D$1:$GQ$1,MATCH(TRUE,INDEX((Horas!D8:GQ8&lt;&gt;0),0),0)),DATE(2022,1,1))</f>
        <v>43473</v>
      </c>
      <c r="H8">
        <v>16</v>
      </c>
      <c r="I8">
        <f>VLOOKUP(A8,Horas!A:B,2,FALSE)</f>
        <v>6</v>
      </c>
      <c r="J8" t="b">
        <f t="shared" ca="1" si="0"/>
        <v>0</v>
      </c>
      <c r="K8" t="b">
        <f t="shared" si="1"/>
        <v>1</v>
      </c>
      <c r="L8" t="b">
        <f t="shared" si="2"/>
        <v>1</v>
      </c>
      <c r="M8" t="b">
        <f t="shared" si="4"/>
        <v>1</v>
      </c>
      <c r="N8" t="e">
        <f t="shared" si="3"/>
        <v>#VALUE!</v>
      </c>
    </row>
    <row r="9" spans="1:19" x14ac:dyDescent="0.3">
      <c r="A9" t="s">
        <v>18</v>
      </c>
      <c r="B9" t="s">
        <v>22</v>
      </c>
      <c r="D9">
        <v>0</v>
      </c>
      <c r="E9">
        <v>0</v>
      </c>
      <c r="F9" s="1" t="s">
        <v>124</v>
      </c>
      <c r="G9" s="1">
        <f>IFERROR(INDEX(Horas!$D$1:$GQ$1,MATCH(TRUE,INDEX((Horas!D9:GQ9&lt;&gt;0),0),0)),DATE(2022,1,1))</f>
        <v>43474</v>
      </c>
      <c r="H9">
        <v>40</v>
      </c>
      <c r="I9">
        <f>VLOOKUP(A9,Horas!A:B,2,FALSE)</f>
        <v>49</v>
      </c>
      <c r="J9" t="b">
        <f t="shared" si="0"/>
        <v>1</v>
      </c>
      <c r="K9" t="b">
        <f t="shared" si="1"/>
        <v>1</v>
      </c>
      <c r="L9" t="b">
        <f t="shared" si="2"/>
        <v>1</v>
      </c>
      <c r="M9" t="b">
        <f t="shared" si="4"/>
        <v>1</v>
      </c>
      <c r="N9" t="e">
        <f t="shared" si="3"/>
        <v>#VALUE!</v>
      </c>
    </row>
    <row r="10" spans="1:19" x14ac:dyDescent="0.3">
      <c r="A10" t="s">
        <v>20</v>
      </c>
      <c r="B10" t="s">
        <v>19</v>
      </c>
      <c r="D10">
        <v>0</v>
      </c>
      <c r="E10">
        <v>0</v>
      </c>
      <c r="F10" s="1" t="s">
        <v>124</v>
      </c>
      <c r="G10" s="1">
        <f>IFERROR(INDEX(Horas!$D$1:$GQ$1,MATCH(TRUE,INDEX((Horas!D10:GQ10&lt;&gt;0),0),0)),DATE(2022,1,1))</f>
        <v>43474</v>
      </c>
      <c r="H10">
        <v>40</v>
      </c>
      <c r="I10">
        <f>VLOOKUP(A10,Horas!A:B,2,FALSE)</f>
        <v>62</v>
      </c>
      <c r="J10" t="b">
        <f t="shared" si="0"/>
        <v>1</v>
      </c>
      <c r="K10" t="b">
        <f t="shared" si="1"/>
        <v>1</v>
      </c>
      <c r="L10" t="b">
        <f t="shared" si="2"/>
        <v>1</v>
      </c>
      <c r="M10" t="b">
        <f t="shared" si="4"/>
        <v>1</v>
      </c>
      <c r="N10" t="e">
        <f t="shared" si="3"/>
        <v>#VALUE!</v>
      </c>
    </row>
    <row r="11" spans="1:19" x14ac:dyDescent="0.3">
      <c r="A11" t="s">
        <v>23</v>
      </c>
      <c r="B11" t="s">
        <v>21</v>
      </c>
      <c r="C11" t="s">
        <v>7</v>
      </c>
      <c r="D11" t="s">
        <v>3</v>
      </c>
      <c r="E11">
        <v>0</v>
      </c>
      <c r="F11" s="1" t="s">
        <v>124</v>
      </c>
      <c r="G11" s="1">
        <f>IFERROR(INDEX(Horas!$D$1:$GQ$1,MATCH(TRUE,INDEX((Horas!D11:GQ11&lt;&gt;0),0),0)),DATE(2022,1,1))</f>
        <v>43474</v>
      </c>
      <c r="H11">
        <v>40</v>
      </c>
      <c r="I11">
        <f>VLOOKUP(A11,Horas!A:B,2,FALSE)</f>
        <v>2</v>
      </c>
      <c r="J11" t="b">
        <f t="shared" si="0"/>
        <v>1</v>
      </c>
      <c r="K11" t="b">
        <f t="shared" si="1"/>
        <v>1</v>
      </c>
      <c r="L11" t="b">
        <f t="shared" ca="1" si="2"/>
        <v>1</v>
      </c>
      <c r="M11" t="b">
        <f t="shared" si="4"/>
        <v>1</v>
      </c>
      <c r="N11" t="e">
        <f t="shared" si="3"/>
        <v>#VALUE!</v>
      </c>
      <c r="Q11">
        <f>COUNT(Q3:Q6)</f>
        <v>4</v>
      </c>
      <c r="R11">
        <f t="shared" ref="R11:S11" si="5">COUNT(R3:R6)</f>
        <v>1</v>
      </c>
      <c r="S11">
        <f t="shared" si="5"/>
        <v>1</v>
      </c>
    </row>
    <row r="12" spans="1:19" x14ac:dyDescent="0.3">
      <c r="A12" t="s">
        <v>24</v>
      </c>
      <c r="B12" t="s">
        <v>25</v>
      </c>
      <c r="C12" t="s">
        <v>9</v>
      </c>
      <c r="D12" t="s">
        <v>4</v>
      </c>
      <c r="E12">
        <v>0</v>
      </c>
      <c r="F12" s="1">
        <v>44562</v>
      </c>
      <c r="G12" s="1">
        <f>IFERROR(INDEX(Horas!$D$1:$GQ$1,MATCH(TRUE,INDEX((Horas!D12:GQ12&lt;&gt;0),0),0)),DATE(2022,1,1))</f>
        <v>44562</v>
      </c>
      <c r="H12">
        <v>40</v>
      </c>
      <c r="I12">
        <f>VLOOKUP(A12,Horas!A:B,2,FALSE)</f>
        <v>0</v>
      </c>
      <c r="J12" t="b">
        <f t="shared" si="0"/>
        <v>1</v>
      </c>
      <c r="K12" t="b">
        <f t="shared" ca="1" si="1"/>
        <v>1</v>
      </c>
      <c r="L12" t="b">
        <f t="shared" si="2"/>
        <v>1</v>
      </c>
      <c r="M12" t="b">
        <f t="shared" si="4"/>
        <v>1</v>
      </c>
      <c r="N12" t="b">
        <f t="shared" ca="1" si="3"/>
        <v>0</v>
      </c>
      <c r="Q12" s="1">
        <f>MAX(Q3:Q6)</f>
        <v>43522</v>
      </c>
      <c r="R12" s="1">
        <f t="shared" ref="R12:S12" si="6">MAX(R3:R6)</f>
        <v>43473</v>
      </c>
      <c r="S12" s="1">
        <f t="shared" si="6"/>
        <v>43473</v>
      </c>
    </row>
    <row r="13" spans="1:19" x14ac:dyDescent="0.3">
      <c r="A13" t="s">
        <v>30</v>
      </c>
      <c r="B13" t="s">
        <v>31</v>
      </c>
      <c r="C13" t="s">
        <v>7</v>
      </c>
      <c r="D13" t="s">
        <v>23</v>
      </c>
      <c r="E13">
        <v>0</v>
      </c>
      <c r="F13" s="1">
        <v>43482</v>
      </c>
      <c r="G13" s="1">
        <f>IFERROR(INDEX(Horas!$D$1:$GQ$1,MATCH(TRUE,INDEX((Horas!D13:GQ13&lt;&gt;0),0),0)),DATE(2022,1,1))</f>
        <v>43481</v>
      </c>
      <c r="H13">
        <v>4</v>
      </c>
      <c r="I13">
        <f>VLOOKUP(A13,Horas!A:B,2,FALSE)</f>
        <v>4</v>
      </c>
      <c r="J13" t="b">
        <f t="shared" si="0"/>
        <v>1</v>
      </c>
      <c r="K13" t="b">
        <f t="shared" si="1"/>
        <v>1</v>
      </c>
      <c r="L13" t="b">
        <f t="shared" ca="1" si="2"/>
        <v>1</v>
      </c>
      <c r="M13" t="e">
        <f t="shared" si="4"/>
        <v>#VALUE!</v>
      </c>
      <c r="N13" t="e">
        <f t="shared" ca="1" si="3"/>
        <v>#VALUE!</v>
      </c>
      <c r="P13" s="1">
        <f ca="1">TODAY()</f>
        <v>43543</v>
      </c>
      <c r="Q13" t="b">
        <f ca="1">IF(AND($P$13&gt;Q12,ISODD(Q11)),VEDADERO,FALSE)</f>
        <v>0</v>
      </c>
      <c r="R13" t="b">
        <f ca="1">IF(AND($P$13&gt;R12,ISODD(R11)),TRUE,FALSE)</f>
        <v>1</v>
      </c>
      <c r="S13" t="b">
        <f ca="1">IF(AND($P$13&gt;S12,ISODD(S11)),TRUE,FALSE)</f>
        <v>1</v>
      </c>
    </row>
    <row r="14" spans="1:19" x14ac:dyDescent="0.3">
      <c r="A14" t="s">
        <v>32</v>
      </c>
      <c r="B14" t="s">
        <v>33</v>
      </c>
      <c r="C14" t="s">
        <v>7</v>
      </c>
      <c r="D14" t="s">
        <v>30</v>
      </c>
      <c r="E14">
        <v>0</v>
      </c>
      <c r="F14" s="1">
        <f>INDEX(Horas!$D$1:$GQ$1,MATCH(TRUE,INDEX((Horas!D14:GQ14&lt;&gt;0),0),0))</f>
        <v>43482</v>
      </c>
      <c r="G14" s="1">
        <f>IFERROR(INDEX(Horas!$D$1:$GQ$1,MATCH(TRUE,INDEX((Horas!D14:GQ14&lt;&gt;0),0),0)),DATE(2022,1,1))</f>
        <v>43482</v>
      </c>
      <c r="H14">
        <v>4</v>
      </c>
      <c r="I14">
        <f>VLOOKUP(A14,Horas!A:B,2,FALSE)</f>
        <v>1</v>
      </c>
      <c r="J14" t="b">
        <f t="shared" si="0"/>
        <v>1</v>
      </c>
      <c r="K14" t="b">
        <f t="shared" si="1"/>
        <v>1</v>
      </c>
      <c r="L14" t="b">
        <f t="shared" ca="1" si="2"/>
        <v>1</v>
      </c>
      <c r="M14" t="b">
        <f t="shared" si="4"/>
        <v>1</v>
      </c>
      <c r="N14" t="b">
        <f t="shared" ca="1" si="3"/>
        <v>0</v>
      </c>
    </row>
    <row r="15" spans="1:19" x14ac:dyDescent="0.3">
      <c r="A15" t="s">
        <v>34</v>
      </c>
      <c r="B15" t="s">
        <v>35</v>
      </c>
      <c r="C15" t="s">
        <v>7</v>
      </c>
      <c r="D15" t="s">
        <v>30</v>
      </c>
      <c r="E15">
        <v>0</v>
      </c>
      <c r="F15" s="1">
        <f>INDEX(Horas!$D$1:$GQ$1,MATCH(TRUE,INDEX((Horas!D15:GQ15&lt;&gt;0),0),0))</f>
        <v>43483</v>
      </c>
      <c r="G15" s="1">
        <f>IFERROR(INDEX(Horas!$D$1:$GQ$1,MATCH(TRUE,INDEX((Horas!D15:GQ15&lt;&gt;0),0),0)),DATE(2022,1,1))</f>
        <v>43483</v>
      </c>
      <c r="H15">
        <v>4</v>
      </c>
      <c r="I15">
        <f>VLOOKUP(A15,Horas!A:B,2,FALSE)</f>
        <v>1</v>
      </c>
      <c r="J15" t="b">
        <f t="shared" si="0"/>
        <v>1</v>
      </c>
      <c r="K15" t="b">
        <f t="shared" si="1"/>
        <v>1</v>
      </c>
      <c r="L15" t="b">
        <f t="shared" ca="1" si="2"/>
        <v>1</v>
      </c>
      <c r="M15" t="b">
        <f t="shared" si="4"/>
        <v>1</v>
      </c>
      <c r="N15" t="b">
        <f t="shared" ca="1" si="3"/>
        <v>0</v>
      </c>
    </row>
    <row r="16" spans="1:19" x14ac:dyDescent="0.3">
      <c r="A16" t="s">
        <v>36</v>
      </c>
      <c r="B16" t="s">
        <v>37</v>
      </c>
      <c r="C16" t="s">
        <v>7</v>
      </c>
      <c r="D16" t="s">
        <v>30</v>
      </c>
      <c r="E16">
        <v>0</v>
      </c>
      <c r="F16" s="1">
        <f>INDEX(Horas!$D$1:$GQ$1,MATCH(TRUE,INDEX((Horas!D16:GQ16&lt;&gt;0),0),0))</f>
        <v>43483</v>
      </c>
      <c r="G16" s="1">
        <f>IFERROR(INDEX(Horas!$D$1:$GQ$1,MATCH(TRUE,INDEX((Horas!D16:GQ16&lt;&gt;0),0),0)),DATE(2022,1,1))</f>
        <v>43483</v>
      </c>
      <c r="H16">
        <v>8</v>
      </c>
      <c r="I16">
        <f>VLOOKUP(A16,Horas!A:B,2,FALSE)</f>
        <v>1</v>
      </c>
      <c r="J16" t="b">
        <f t="shared" si="0"/>
        <v>1</v>
      </c>
      <c r="K16" t="b">
        <f t="shared" si="1"/>
        <v>1</v>
      </c>
      <c r="L16" t="b">
        <f t="shared" ca="1" si="2"/>
        <v>1</v>
      </c>
      <c r="M16" t="b">
        <f t="shared" si="4"/>
        <v>1</v>
      </c>
      <c r="N16" t="b">
        <f t="shared" ca="1" si="3"/>
        <v>0</v>
      </c>
    </row>
    <row r="17" spans="1:14" x14ac:dyDescent="0.3">
      <c r="A17" t="s">
        <v>38</v>
      </c>
      <c r="B17" t="s">
        <v>39</v>
      </c>
      <c r="C17" t="s">
        <v>7</v>
      </c>
      <c r="D17" t="s">
        <v>36</v>
      </c>
      <c r="E17">
        <v>0</v>
      </c>
      <c r="F17" s="1">
        <v>44562</v>
      </c>
      <c r="G17" s="1">
        <f>IFERROR(INDEX(Horas!$D$1:$GQ$1,MATCH(TRUE,INDEX((Horas!D17:GQ17&lt;&gt;0),0),0)),DATE(2022,1,1))</f>
        <v>44562</v>
      </c>
      <c r="H17">
        <v>8</v>
      </c>
      <c r="I17">
        <f>VLOOKUP(A17,Horas!A:B,2,FALSE)</f>
        <v>0</v>
      </c>
      <c r="J17" t="b">
        <f t="shared" si="0"/>
        <v>1</v>
      </c>
      <c r="K17" t="b">
        <f t="shared" si="1"/>
        <v>1</v>
      </c>
      <c r="L17" t="b">
        <f t="shared" ca="1" si="2"/>
        <v>1</v>
      </c>
      <c r="M17" t="b">
        <f t="shared" si="4"/>
        <v>1</v>
      </c>
      <c r="N17" t="b">
        <f t="shared" ca="1" si="3"/>
        <v>0</v>
      </c>
    </row>
    <row r="18" spans="1:14" x14ac:dyDescent="0.3">
      <c r="A18" t="s">
        <v>40</v>
      </c>
      <c r="B18" t="s">
        <v>41</v>
      </c>
      <c r="C18" t="s">
        <v>7</v>
      </c>
      <c r="D18" t="s">
        <v>30</v>
      </c>
      <c r="E18" t="s">
        <v>36</v>
      </c>
      <c r="F18" s="1">
        <v>44562</v>
      </c>
      <c r="G18" s="1">
        <f>IFERROR(INDEX(Horas!$D$1:$GQ$1,MATCH(TRUE,INDEX((Horas!D18:GQ18&lt;&gt;0),0),0)),DATE(2022,1,1))</f>
        <v>43487</v>
      </c>
      <c r="H18">
        <v>16</v>
      </c>
      <c r="I18">
        <f>VLOOKUP(A18,Horas!A:B,2,FALSE)</f>
        <v>4</v>
      </c>
      <c r="J18" t="b">
        <f t="shared" si="0"/>
        <v>1</v>
      </c>
      <c r="K18" t="b">
        <f t="shared" si="1"/>
        <v>1</v>
      </c>
      <c r="L18" t="b">
        <f t="shared" ca="1" si="2"/>
        <v>1</v>
      </c>
      <c r="M18" t="b">
        <f t="shared" si="4"/>
        <v>1</v>
      </c>
      <c r="N18" t="b">
        <f t="shared" ca="1" si="3"/>
        <v>0</v>
      </c>
    </row>
    <row r="19" spans="1:14" x14ac:dyDescent="0.3">
      <c r="A19" t="s">
        <v>42</v>
      </c>
      <c r="B19" t="s">
        <v>43</v>
      </c>
      <c r="C19" t="s">
        <v>7</v>
      </c>
      <c r="D19" t="s">
        <v>40</v>
      </c>
      <c r="E19" t="s">
        <v>34</v>
      </c>
      <c r="F19" s="1">
        <v>44562</v>
      </c>
      <c r="G19" s="1">
        <f>IFERROR(INDEX(Horas!$D$1:$GQ$1,MATCH(TRUE,INDEX((Horas!D19:GQ19&lt;&gt;0),0),0)),DATE(2022,1,1))</f>
        <v>44562</v>
      </c>
      <c r="H19">
        <v>16</v>
      </c>
      <c r="I19">
        <f>VLOOKUP(A19,Horas!A:B,2,FALSE)</f>
        <v>0</v>
      </c>
      <c r="J19" t="b">
        <f t="shared" si="0"/>
        <v>1</v>
      </c>
      <c r="K19" t="b">
        <f t="shared" si="1"/>
        <v>1</v>
      </c>
      <c r="L19" t="b">
        <f t="shared" ca="1" si="2"/>
        <v>1</v>
      </c>
      <c r="M19" t="b">
        <f t="shared" si="4"/>
        <v>1</v>
      </c>
      <c r="N19" t="b">
        <f t="shared" ca="1" si="3"/>
        <v>0</v>
      </c>
    </row>
    <row r="20" spans="1:14" x14ac:dyDescent="0.3">
      <c r="A20" t="s">
        <v>98</v>
      </c>
      <c r="B20" t="s">
        <v>99</v>
      </c>
      <c r="C20" t="s">
        <v>6</v>
      </c>
      <c r="D20" t="s">
        <v>15</v>
      </c>
      <c r="E20">
        <v>0</v>
      </c>
      <c r="F20" s="1">
        <v>44562</v>
      </c>
      <c r="G20" s="1">
        <f>IFERROR(INDEX(Horas!$D$1:$GQ$1,MATCH(TRUE,INDEX((Horas!D20:GQ20&lt;&gt;0),0),0)),DATE(2022,1,1))</f>
        <v>43496</v>
      </c>
      <c r="H20">
        <v>4</v>
      </c>
      <c r="I20">
        <f>VLOOKUP(A20,Horas!A:B,2,FALSE)</f>
        <v>16</v>
      </c>
      <c r="J20" t="b">
        <f t="shared" ca="1" si="0"/>
        <v>0</v>
      </c>
      <c r="K20" t="b">
        <f t="shared" si="1"/>
        <v>1</v>
      </c>
      <c r="L20" t="b">
        <f t="shared" si="2"/>
        <v>1</v>
      </c>
      <c r="M20" t="e">
        <f t="shared" si="4"/>
        <v>#VALUE!</v>
      </c>
      <c r="N20" t="e">
        <f t="shared" ca="1" si="3"/>
        <v>#VALUE!</v>
      </c>
    </row>
    <row r="21" spans="1:14" x14ac:dyDescent="0.3">
      <c r="A21" t="s">
        <v>44</v>
      </c>
      <c r="B21" t="s">
        <v>45</v>
      </c>
      <c r="C21" t="s">
        <v>6</v>
      </c>
      <c r="D21" t="s">
        <v>98</v>
      </c>
      <c r="E21">
        <v>0</v>
      </c>
      <c r="F21" s="1">
        <v>44562</v>
      </c>
      <c r="G21" s="1">
        <f>IFERROR(INDEX(Horas!$D$1:$GQ$1,MATCH(TRUE,INDEX((Horas!D21:GQ21&lt;&gt;0),0),0)),DATE(2022,1,1))</f>
        <v>44562</v>
      </c>
      <c r="H21">
        <v>8</v>
      </c>
      <c r="I21">
        <f>VLOOKUP(A21,Horas!A:B,2,FALSE)</f>
        <v>0</v>
      </c>
      <c r="J21" t="b">
        <f t="shared" ca="1" si="0"/>
        <v>0</v>
      </c>
      <c r="K21" t="b">
        <f t="shared" si="1"/>
        <v>1</v>
      </c>
      <c r="L21" t="b">
        <f t="shared" si="2"/>
        <v>1</v>
      </c>
      <c r="M21" t="b">
        <f t="shared" si="4"/>
        <v>1</v>
      </c>
      <c r="N21" t="b">
        <f t="shared" ca="1" si="3"/>
        <v>0</v>
      </c>
    </row>
    <row r="22" spans="1:14" x14ac:dyDescent="0.3">
      <c r="A22" t="s">
        <v>46</v>
      </c>
      <c r="B22" t="s">
        <v>47</v>
      </c>
      <c r="C22" t="s">
        <v>6</v>
      </c>
      <c r="D22" t="s">
        <v>44</v>
      </c>
      <c r="E22">
        <v>0</v>
      </c>
      <c r="F22" s="1">
        <v>44562</v>
      </c>
      <c r="G22" s="1">
        <f>IFERROR(INDEX(Horas!$D$1:$GQ$1,MATCH(TRUE,INDEX((Horas!D22:GQ22&lt;&gt;0),0),0)),DATE(2022,1,1))</f>
        <v>44562</v>
      </c>
      <c r="H22">
        <v>2</v>
      </c>
      <c r="I22">
        <f>VLOOKUP(A22,Horas!A:B,2,FALSE)</f>
        <v>0</v>
      </c>
      <c r="J22" t="b">
        <f t="shared" ca="1" si="0"/>
        <v>0</v>
      </c>
      <c r="K22" t="b">
        <f t="shared" si="1"/>
        <v>1</v>
      </c>
      <c r="L22" t="b">
        <f t="shared" si="2"/>
        <v>1</v>
      </c>
      <c r="M22" t="b">
        <f t="shared" si="4"/>
        <v>1</v>
      </c>
      <c r="N22" t="b">
        <f t="shared" ca="1" si="3"/>
        <v>0</v>
      </c>
    </row>
    <row r="23" spans="1:14" x14ac:dyDescent="0.3">
      <c r="A23" t="s">
        <v>48</v>
      </c>
      <c r="B23" t="s">
        <v>52</v>
      </c>
      <c r="C23" t="s">
        <v>12</v>
      </c>
      <c r="D23" t="s">
        <v>46</v>
      </c>
      <c r="E23" t="s">
        <v>42</v>
      </c>
      <c r="F23" s="1">
        <v>44562</v>
      </c>
      <c r="G23" s="1">
        <f>IFERROR(INDEX(Horas!$D$1:$GQ$1,MATCH(TRUE,INDEX((Horas!D23:GQ23&lt;&gt;0),0),0)),DATE(2022,1,1))</f>
        <v>44562</v>
      </c>
      <c r="H23">
        <v>16</v>
      </c>
      <c r="I23">
        <f>VLOOKUP(A23,Horas!A:B,2,FALSE)</f>
        <v>0</v>
      </c>
      <c r="J23" t="b">
        <f t="shared" ca="1" si="0"/>
        <v>0</v>
      </c>
      <c r="K23" t="b">
        <f t="shared" si="1"/>
        <v>1</v>
      </c>
      <c r="L23" t="b">
        <f t="shared" si="2"/>
        <v>1</v>
      </c>
      <c r="M23" t="b">
        <f t="shared" si="4"/>
        <v>1</v>
      </c>
      <c r="N23" t="b">
        <f t="shared" ca="1" si="3"/>
        <v>0</v>
      </c>
    </row>
    <row r="24" spans="1:14" x14ac:dyDescent="0.3">
      <c r="A24" t="s">
        <v>49</v>
      </c>
      <c r="B24" t="s">
        <v>50</v>
      </c>
      <c r="C24" t="s">
        <v>12</v>
      </c>
      <c r="D24" t="s">
        <v>48</v>
      </c>
      <c r="E24">
        <v>0</v>
      </c>
      <c r="F24" s="1">
        <v>44562</v>
      </c>
      <c r="G24" s="1">
        <f>IFERROR(INDEX(Horas!$D$1:$GQ$1,MATCH(TRUE,INDEX((Horas!D24:GQ24&lt;&gt;0),0),0)),DATE(2022,1,1))</f>
        <v>44562</v>
      </c>
      <c r="H24">
        <v>16</v>
      </c>
      <c r="I24">
        <f>VLOOKUP(A24,Horas!A:B,2,FALSE)</f>
        <v>0</v>
      </c>
      <c r="J24" t="b">
        <f t="shared" ca="1" si="0"/>
        <v>0</v>
      </c>
      <c r="K24" t="b">
        <f t="shared" si="1"/>
        <v>1</v>
      </c>
      <c r="L24" t="b">
        <f t="shared" si="2"/>
        <v>1</v>
      </c>
      <c r="M24" t="b">
        <f t="shared" si="4"/>
        <v>1</v>
      </c>
      <c r="N24" t="b">
        <f t="shared" ca="1" si="3"/>
        <v>0</v>
      </c>
    </row>
    <row r="25" spans="1:14" x14ac:dyDescent="0.3">
      <c r="A25" t="s">
        <v>51</v>
      </c>
      <c r="B25" t="s">
        <v>53</v>
      </c>
      <c r="C25" t="s">
        <v>54</v>
      </c>
      <c r="D25" t="s">
        <v>49</v>
      </c>
      <c r="E25">
        <v>0</v>
      </c>
      <c r="F25" s="1">
        <v>44562</v>
      </c>
      <c r="G25" s="1">
        <f>IFERROR(INDEX(Horas!$D$1:$GQ$1,MATCH(TRUE,INDEX((Horas!D25:GQ25&lt;&gt;0),0),0)),DATE(2022,1,1))</f>
        <v>44562</v>
      </c>
      <c r="H25">
        <v>2</v>
      </c>
      <c r="I25">
        <f>VLOOKUP(A25,Horas!A:B,2,FALSE)</f>
        <v>0</v>
      </c>
      <c r="J25" t="b">
        <f t="shared" ca="1" si="0"/>
        <v>0</v>
      </c>
      <c r="K25" t="b">
        <f t="shared" si="1"/>
        <v>1</v>
      </c>
      <c r="L25" t="b">
        <f t="shared" ca="1" si="2"/>
        <v>1</v>
      </c>
      <c r="M25" t="b">
        <f t="shared" si="4"/>
        <v>1</v>
      </c>
      <c r="N25" t="b">
        <f t="shared" ca="1" si="3"/>
        <v>0</v>
      </c>
    </row>
    <row r="26" spans="1:14" x14ac:dyDescent="0.3">
      <c r="A26" t="s">
        <v>55</v>
      </c>
      <c r="B26" t="s">
        <v>56</v>
      </c>
      <c r="C26" t="s">
        <v>12</v>
      </c>
      <c r="D26" t="s">
        <v>51</v>
      </c>
      <c r="E26">
        <v>0</v>
      </c>
      <c r="F26" s="1">
        <v>44562</v>
      </c>
      <c r="G26" s="1">
        <f>IFERROR(INDEX(Horas!$D$1:$GQ$1,MATCH(TRUE,INDEX((Horas!D26:GQ26&lt;&gt;0),0),0)),DATE(2022,1,1))</f>
        <v>44562</v>
      </c>
      <c r="H26">
        <v>8</v>
      </c>
      <c r="I26">
        <f>VLOOKUP(A26,Horas!A:B,2,FALSE)</f>
        <v>0</v>
      </c>
      <c r="J26" t="b">
        <f t="shared" ca="1" si="0"/>
        <v>0</v>
      </c>
      <c r="K26" t="b">
        <f t="shared" si="1"/>
        <v>1</v>
      </c>
      <c r="L26" t="b">
        <f t="shared" si="2"/>
        <v>1</v>
      </c>
      <c r="M26" t="b">
        <f t="shared" si="4"/>
        <v>1</v>
      </c>
      <c r="N26" t="b">
        <f t="shared" ca="1" si="3"/>
        <v>0</v>
      </c>
    </row>
    <row r="27" spans="1:14" x14ac:dyDescent="0.3">
      <c r="A27" t="s">
        <v>57</v>
      </c>
      <c r="B27" t="s">
        <v>58</v>
      </c>
      <c r="C27" t="s">
        <v>12</v>
      </c>
      <c r="D27" t="s">
        <v>55</v>
      </c>
      <c r="E27">
        <v>0</v>
      </c>
      <c r="F27" s="1">
        <v>44562</v>
      </c>
      <c r="G27" s="1">
        <f>IFERROR(INDEX(Horas!$D$1:$GQ$1,MATCH(TRUE,INDEX((Horas!D27:GQ27&lt;&gt;0),0),0)),DATE(2022,1,1))</f>
        <v>44562</v>
      </c>
      <c r="H27">
        <v>8</v>
      </c>
      <c r="I27">
        <f>VLOOKUP(A27,Horas!A:B,2,FALSE)</f>
        <v>0</v>
      </c>
      <c r="J27" t="b">
        <f t="shared" ca="1" si="0"/>
        <v>0</v>
      </c>
      <c r="K27" t="b">
        <f t="shared" si="1"/>
        <v>1</v>
      </c>
      <c r="L27" t="b">
        <f t="shared" si="2"/>
        <v>1</v>
      </c>
      <c r="M27" t="b">
        <f t="shared" si="4"/>
        <v>1</v>
      </c>
      <c r="N27" t="b">
        <f t="shared" ca="1" si="3"/>
        <v>0</v>
      </c>
    </row>
    <row r="28" spans="1:14" x14ac:dyDescent="0.3">
      <c r="A28" t="s">
        <v>59</v>
      </c>
      <c r="B28" t="s">
        <v>60</v>
      </c>
      <c r="C28" t="s">
        <v>12</v>
      </c>
      <c r="D28" t="s">
        <v>57</v>
      </c>
      <c r="E28">
        <v>0</v>
      </c>
      <c r="F28" s="1">
        <v>44562</v>
      </c>
      <c r="G28" s="1">
        <f>IFERROR(INDEX(Horas!$D$1:$GQ$1,MATCH(TRUE,INDEX((Horas!D28:GQ28&lt;&gt;0),0),0)),DATE(2022,1,1))</f>
        <v>44562</v>
      </c>
      <c r="H28">
        <v>2</v>
      </c>
      <c r="I28">
        <f>VLOOKUP(A28,Horas!A:B,2,FALSE)</f>
        <v>0</v>
      </c>
      <c r="J28" t="b">
        <f t="shared" ca="1" si="0"/>
        <v>0</v>
      </c>
      <c r="K28" t="b">
        <f t="shared" si="1"/>
        <v>1</v>
      </c>
      <c r="L28" t="b">
        <f t="shared" si="2"/>
        <v>1</v>
      </c>
      <c r="M28" t="b">
        <f t="shared" si="4"/>
        <v>1</v>
      </c>
      <c r="N28" t="b">
        <f t="shared" ca="1" si="3"/>
        <v>0</v>
      </c>
    </row>
    <row r="29" spans="1:14" x14ac:dyDescent="0.3">
      <c r="A29" t="s">
        <v>61</v>
      </c>
      <c r="B29" t="s">
        <v>62</v>
      </c>
      <c r="C29" t="s">
        <v>12</v>
      </c>
      <c r="D29" t="s">
        <v>59</v>
      </c>
      <c r="E29">
        <v>0</v>
      </c>
      <c r="F29" s="1">
        <v>44562</v>
      </c>
      <c r="G29" s="1">
        <f>IFERROR(INDEX(Horas!$D$1:$GQ$1,MATCH(TRUE,INDEX((Horas!D29:GQ29&lt;&gt;0),0),0)),DATE(2022,1,1))</f>
        <v>44562</v>
      </c>
      <c r="H29">
        <v>40</v>
      </c>
      <c r="I29">
        <f>VLOOKUP(A29,Horas!A:B,2,FALSE)</f>
        <v>0</v>
      </c>
      <c r="J29" t="b">
        <f t="shared" ca="1" si="0"/>
        <v>0</v>
      </c>
      <c r="K29" t="b">
        <f t="shared" si="1"/>
        <v>1</v>
      </c>
      <c r="L29" t="b">
        <f t="shared" si="2"/>
        <v>1</v>
      </c>
      <c r="M29" t="b">
        <f t="shared" si="4"/>
        <v>1</v>
      </c>
      <c r="N29" t="b">
        <f t="shared" ca="1" si="3"/>
        <v>0</v>
      </c>
    </row>
    <row r="30" spans="1:14" x14ac:dyDescent="0.3">
      <c r="A30" t="s">
        <v>63</v>
      </c>
      <c r="B30" t="s">
        <v>64</v>
      </c>
      <c r="C30" t="s">
        <v>9</v>
      </c>
      <c r="D30" t="s">
        <v>4</v>
      </c>
      <c r="E30">
        <v>0</v>
      </c>
      <c r="F30" s="1">
        <v>44562</v>
      </c>
      <c r="G30" s="1">
        <f>IFERROR(INDEX(Horas!$D$1:$GQ$1,MATCH(TRUE,INDEX((Horas!D30:GQ30&lt;&gt;0),0),0)),DATE(2022,1,1))</f>
        <v>44562</v>
      </c>
      <c r="H30">
        <v>16</v>
      </c>
      <c r="I30">
        <f>VLOOKUP(A30,Horas!A:B,2,FALSE)</f>
        <v>0</v>
      </c>
      <c r="J30" t="b">
        <f t="shared" si="0"/>
        <v>1</v>
      </c>
      <c r="K30" t="b">
        <f t="shared" ca="1" si="1"/>
        <v>1</v>
      </c>
      <c r="L30" t="b">
        <f t="shared" si="2"/>
        <v>1</v>
      </c>
      <c r="M30" t="b">
        <f t="shared" si="4"/>
        <v>1</v>
      </c>
      <c r="N30" t="b">
        <f t="shared" ca="1" si="3"/>
        <v>0</v>
      </c>
    </row>
    <row r="31" spans="1:14" x14ac:dyDescent="0.3">
      <c r="A31" t="s">
        <v>65</v>
      </c>
      <c r="B31" t="s">
        <v>66</v>
      </c>
      <c r="C31" t="s">
        <v>9</v>
      </c>
      <c r="D31" t="s">
        <v>4</v>
      </c>
      <c r="E31">
        <v>0</v>
      </c>
      <c r="F31" s="1">
        <v>44562</v>
      </c>
      <c r="G31" s="1">
        <f>IFERROR(INDEX(Horas!$D$1:$GQ$1,MATCH(TRUE,INDEX((Horas!D31:GQ31&lt;&gt;0),0),0)),DATE(2022,1,1))</f>
        <v>44562</v>
      </c>
      <c r="H31">
        <v>8</v>
      </c>
      <c r="I31">
        <f>VLOOKUP(A31,Horas!A:B,2,FALSE)</f>
        <v>0</v>
      </c>
      <c r="J31" t="b">
        <f t="shared" si="0"/>
        <v>1</v>
      </c>
      <c r="K31" t="b">
        <f t="shared" ca="1" si="1"/>
        <v>1</v>
      </c>
      <c r="L31" t="b">
        <f t="shared" si="2"/>
        <v>1</v>
      </c>
      <c r="M31" t="b">
        <f t="shared" si="4"/>
        <v>1</v>
      </c>
      <c r="N31" t="b">
        <f t="shared" ca="1" si="3"/>
        <v>0</v>
      </c>
    </row>
    <row r="32" spans="1:14" x14ac:dyDescent="0.3">
      <c r="A32" t="s">
        <v>67</v>
      </c>
      <c r="B32" t="s">
        <v>68</v>
      </c>
      <c r="C32" t="s">
        <v>9</v>
      </c>
      <c r="D32" t="s">
        <v>4</v>
      </c>
      <c r="E32">
        <v>0</v>
      </c>
      <c r="F32" s="1">
        <v>44562</v>
      </c>
      <c r="G32" s="1">
        <f>IFERROR(INDEX(Horas!$D$1:$GQ$1,MATCH(TRUE,INDEX((Horas!D32:GQ32&lt;&gt;0),0),0)),DATE(2022,1,1))</f>
        <v>44562</v>
      </c>
      <c r="H32">
        <v>4</v>
      </c>
      <c r="I32">
        <f>VLOOKUP(A32,Horas!A:B,2,FALSE)</f>
        <v>0</v>
      </c>
      <c r="J32" t="b">
        <f t="shared" si="0"/>
        <v>1</v>
      </c>
      <c r="K32" t="b">
        <f t="shared" ca="1" si="1"/>
        <v>1</v>
      </c>
      <c r="L32" t="b">
        <f t="shared" si="2"/>
        <v>1</v>
      </c>
      <c r="M32" t="b">
        <f t="shared" si="4"/>
        <v>1</v>
      </c>
      <c r="N32" t="b">
        <f t="shared" ca="1" si="3"/>
        <v>0</v>
      </c>
    </row>
    <row r="33" spans="1:14" x14ac:dyDescent="0.3">
      <c r="A33" t="s">
        <v>69</v>
      </c>
      <c r="B33" t="s">
        <v>70</v>
      </c>
      <c r="C33" t="s">
        <v>9</v>
      </c>
      <c r="D33" t="s">
        <v>67</v>
      </c>
      <c r="E33">
        <v>0</v>
      </c>
      <c r="F33" s="1">
        <v>44562</v>
      </c>
      <c r="G33" s="1">
        <f>IFERROR(INDEX(Horas!$D$1:$GQ$1,MATCH(TRUE,INDEX((Horas!D33:GQ33&lt;&gt;0),0),0)),DATE(2022,1,1))</f>
        <v>44562</v>
      </c>
      <c r="H33">
        <v>16</v>
      </c>
      <c r="I33">
        <f>VLOOKUP(A33,Horas!A:B,2,FALSE)</f>
        <v>0</v>
      </c>
      <c r="J33" t="b">
        <f t="shared" si="0"/>
        <v>1</v>
      </c>
      <c r="K33" t="b">
        <f t="shared" ca="1" si="1"/>
        <v>1</v>
      </c>
      <c r="L33" t="b">
        <f t="shared" si="2"/>
        <v>1</v>
      </c>
      <c r="M33" t="b">
        <f t="shared" si="4"/>
        <v>1</v>
      </c>
      <c r="N33" t="b">
        <f t="shared" ca="1" si="3"/>
        <v>0</v>
      </c>
    </row>
    <row r="34" spans="1:14" x14ac:dyDescent="0.3">
      <c r="A34" t="s">
        <v>71</v>
      </c>
      <c r="B34" t="s">
        <v>72</v>
      </c>
      <c r="C34" t="s">
        <v>9</v>
      </c>
      <c r="D34" t="s">
        <v>69</v>
      </c>
      <c r="E34">
        <v>0</v>
      </c>
      <c r="F34" s="1">
        <v>44562</v>
      </c>
      <c r="G34" s="1">
        <f>IFERROR(INDEX(Horas!$D$1:$GQ$1,MATCH(TRUE,INDEX((Horas!D34:GQ34&lt;&gt;0),0),0)),DATE(2022,1,1))</f>
        <v>44562</v>
      </c>
      <c r="H34">
        <v>40</v>
      </c>
      <c r="I34">
        <f>VLOOKUP(A34,Horas!A:B,2,FALSE)</f>
        <v>0</v>
      </c>
      <c r="J34" t="b">
        <f t="shared" si="0"/>
        <v>1</v>
      </c>
      <c r="K34" t="b">
        <f t="shared" ca="1" si="1"/>
        <v>1</v>
      </c>
      <c r="L34" t="b">
        <f t="shared" si="2"/>
        <v>1</v>
      </c>
      <c r="M34" t="b">
        <f t="shared" si="4"/>
        <v>1</v>
      </c>
      <c r="N34" t="b">
        <f t="shared" ca="1" si="3"/>
        <v>0</v>
      </c>
    </row>
    <row r="35" spans="1:14" x14ac:dyDescent="0.3">
      <c r="A35" t="s">
        <v>73</v>
      </c>
      <c r="B35" t="s">
        <v>74</v>
      </c>
      <c r="C35" t="s">
        <v>9</v>
      </c>
      <c r="D35" t="s">
        <v>65</v>
      </c>
      <c r="E35">
        <v>0</v>
      </c>
      <c r="F35" s="1">
        <v>44562</v>
      </c>
      <c r="G35" s="1">
        <f>IFERROR(INDEX(Horas!$D$1:$GQ$1,MATCH(TRUE,INDEX((Horas!D35:GQ35&lt;&gt;0),0),0)),DATE(2022,1,1))</f>
        <v>44562</v>
      </c>
      <c r="H35">
        <v>40</v>
      </c>
      <c r="I35">
        <f>VLOOKUP(A35,Horas!A:B,2,FALSE)</f>
        <v>0</v>
      </c>
      <c r="J35" t="b">
        <f t="shared" si="0"/>
        <v>1</v>
      </c>
      <c r="K35" t="b">
        <f t="shared" ca="1" si="1"/>
        <v>1</v>
      </c>
      <c r="L35" t="b">
        <f t="shared" si="2"/>
        <v>1</v>
      </c>
      <c r="M35" t="b">
        <f t="shared" si="4"/>
        <v>1</v>
      </c>
      <c r="N35" t="b">
        <f t="shared" ca="1" si="3"/>
        <v>0</v>
      </c>
    </row>
    <row r="36" spans="1:14" x14ac:dyDescent="0.3">
      <c r="A36" t="s">
        <v>75</v>
      </c>
      <c r="B36" t="s">
        <v>76</v>
      </c>
      <c r="C36" t="s">
        <v>17</v>
      </c>
      <c r="D36" t="s">
        <v>67</v>
      </c>
      <c r="E36" t="s">
        <v>44</v>
      </c>
      <c r="F36" s="1">
        <v>44562</v>
      </c>
      <c r="G36" s="1">
        <f>IFERROR(INDEX(Horas!$D$1:$GQ$1,MATCH(TRUE,INDEX((Horas!D36:GQ36&lt;&gt;0),0),0)),DATE(2022,1,1))</f>
        <v>44562</v>
      </c>
      <c r="H36">
        <v>4</v>
      </c>
      <c r="I36">
        <f>VLOOKUP(A36,Horas!A:B,2,FALSE)</f>
        <v>0</v>
      </c>
      <c r="J36" t="b">
        <f t="shared" ca="1" si="0"/>
        <v>0</v>
      </c>
      <c r="K36" t="b">
        <f t="shared" ca="1" si="1"/>
        <v>1</v>
      </c>
      <c r="L36" t="b">
        <f t="shared" si="2"/>
        <v>1</v>
      </c>
      <c r="M36" t="b">
        <f t="shared" si="4"/>
        <v>1</v>
      </c>
      <c r="N36" t="b">
        <f t="shared" ca="1" si="3"/>
        <v>0</v>
      </c>
    </row>
    <row r="37" spans="1:14" x14ac:dyDescent="0.3">
      <c r="A37" t="s">
        <v>77</v>
      </c>
      <c r="B37" t="s">
        <v>78</v>
      </c>
      <c r="C37" t="s">
        <v>17</v>
      </c>
      <c r="D37" t="s">
        <v>75</v>
      </c>
      <c r="E37" t="s">
        <v>69</v>
      </c>
      <c r="F37" s="1">
        <v>44562</v>
      </c>
      <c r="G37" s="1">
        <f>IFERROR(INDEX(Horas!$D$1:$GQ$1,MATCH(TRUE,INDEX((Horas!D37:GQ37&lt;&gt;0),0),0)),DATE(2022,1,1))</f>
        <v>44562</v>
      </c>
      <c r="H37">
        <v>40</v>
      </c>
      <c r="I37">
        <f>VLOOKUP(A37,Horas!A:B,2,FALSE)</f>
        <v>0</v>
      </c>
      <c r="J37" t="b">
        <f t="shared" ca="1" si="0"/>
        <v>0</v>
      </c>
      <c r="K37" t="b">
        <f t="shared" ca="1" si="1"/>
        <v>1</v>
      </c>
      <c r="L37" t="b">
        <f t="shared" si="2"/>
        <v>1</v>
      </c>
      <c r="M37" t="b">
        <f t="shared" si="4"/>
        <v>1</v>
      </c>
      <c r="N37" t="b">
        <f t="shared" ca="1" si="3"/>
        <v>0</v>
      </c>
    </row>
    <row r="38" spans="1:14" x14ac:dyDescent="0.3">
      <c r="A38" t="s">
        <v>79</v>
      </c>
      <c r="B38" t="s">
        <v>80</v>
      </c>
      <c r="C38" t="s">
        <v>17</v>
      </c>
      <c r="D38" t="s">
        <v>73</v>
      </c>
      <c r="E38" t="s">
        <v>46</v>
      </c>
      <c r="F38" s="1">
        <v>44562</v>
      </c>
      <c r="G38" s="1">
        <f>IFERROR(INDEX(Horas!$D$1:$GQ$1,MATCH(TRUE,INDEX((Horas!D38:GQ38&lt;&gt;0),0),0)),DATE(2022,1,1))</f>
        <v>44562</v>
      </c>
      <c r="H38">
        <v>16</v>
      </c>
      <c r="I38">
        <f>VLOOKUP(A38,Horas!A:B,2,FALSE)</f>
        <v>0</v>
      </c>
      <c r="J38" t="b">
        <f t="shared" ca="1" si="0"/>
        <v>0</v>
      </c>
      <c r="K38" t="b">
        <f t="shared" ca="1" si="1"/>
        <v>1</v>
      </c>
      <c r="L38" t="b">
        <f t="shared" si="2"/>
        <v>1</v>
      </c>
      <c r="M38" t="b">
        <f t="shared" si="4"/>
        <v>1</v>
      </c>
      <c r="N38" t="b">
        <f t="shared" ca="1" si="3"/>
        <v>0</v>
      </c>
    </row>
    <row r="39" spans="1:14" x14ac:dyDescent="0.3">
      <c r="A39" t="s">
        <v>81</v>
      </c>
      <c r="B39" t="s">
        <v>82</v>
      </c>
      <c r="D39">
        <v>0</v>
      </c>
      <c r="E39">
        <v>0</v>
      </c>
      <c r="F39" s="1" t="s">
        <v>124</v>
      </c>
      <c r="G39" s="1">
        <f>IFERROR(INDEX(Horas!$D$1:$GQ$1,MATCH(TRUE,INDEX((Horas!D39:GQ39&lt;&gt;0),0),0)),DATE(2022,1,1))</f>
        <v>43535</v>
      </c>
      <c r="H39">
        <v>8</v>
      </c>
      <c r="I39">
        <f>VLOOKUP(A39,Horas!A:B,2,FALSE)</f>
        <v>10</v>
      </c>
      <c r="J39" t="b">
        <f t="shared" si="0"/>
        <v>1</v>
      </c>
      <c r="K39" t="b">
        <f t="shared" si="1"/>
        <v>1</v>
      </c>
      <c r="L39" t="b">
        <f t="shared" si="2"/>
        <v>1</v>
      </c>
      <c r="M39" t="b">
        <f t="shared" si="4"/>
        <v>1</v>
      </c>
      <c r="N39" t="e">
        <f t="shared" si="3"/>
        <v>#VALUE!</v>
      </c>
    </row>
    <row r="40" spans="1:14" x14ac:dyDescent="0.3">
      <c r="A40" t="s">
        <v>83</v>
      </c>
      <c r="B40" t="s">
        <v>84</v>
      </c>
      <c r="D40" t="s">
        <v>81</v>
      </c>
      <c r="E40">
        <v>0</v>
      </c>
      <c r="F40" s="1">
        <v>44562</v>
      </c>
      <c r="G40" s="1">
        <f>IFERROR(INDEX(Horas!$D$1:$GQ$1,MATCH(TRUE,INDEX((Horas!D40:GQ40&lt;&gt;0),0),0)),DATE(2022,1,1))</f>
        <v>43535</v>
      </c>
      <c r="H40">
        <v>20</v>
      </c>
      <c r="I40">
        <f>VLOOKUP(A40,Horas!A:B,2,FALSE)</f>
        <v>1</v>
      </c>
      <c r="J40" t="b">
        <f t="shared" si="0"/>
        <v>1</v>
      </c>
      <c r="K40" t="b">
        <f t="shared" si="1"/>
        <v>1</v>
      </c>
      <c r="L40" t="b">
        <f t="shared" si="2"/>
        <v>1</v>
      </c>
      <c r="M40" t="e">
        <f t="shared" si="4"/>
        <v>#VALUE!</v>
      </c>
      <c r="N40" t="e">
        <f t="shared" si="3"/>
        <v>#VALUE!</v>
      </c>
    </row>
    <row r="41" spans="1:14" x14ac:dyDescent="0.3">
      <c r="A41" t="s">
        <v>85</v>
      </c>
      <c r="B41" t="s">
        <v>86</v>
      </c>
      <c r="D41" t="s">
        <v>83</v>
      </c>
      <c r="E41">
        <v>0</v>
      </c>
      <c r="F41" s="1">
        <v>44562</v>
      </c>
      <c r="G41" s="1">
        <f>IFERROR(INDEX(Horas!$D$1:$GQ$1,MATCH(TRUE,INDEX((Horas!D41:GQ41&lt;&gt;0),0),0)),DATE(2022,1,1))</f>
        <v>44562</v>
      </c>
      <c r="H41">
        <v>40</v>
      </c>
      <c r="I41">
        <f>VLOOKUP(A41,Horas!A:B,2,FALSE)</f>
        <v>0</v>
      </c>
      <c r="J41" t="b">
        <f t="shared" si="0"/>
        <v>1</v>
      </c>
      <c r="K41" t="b">
        <f t="shared" si="1"/>
        <v>1</v>
      </c>
      <c r="L41" t="b">
        <f t="shared" si="2"/>
        <v>1</v>
      </c>
      <c r="M41" t="b">
        <f t="shared" si="4"/>
        <v>1</v>
      </c>
      <c r="N41" t="b">
        <f t="shared" si="3"/>
        <v>0</v>
      </c>
    </row>
    <row r="42" spans="1:14" x14ac:dyDescent="0.3">
      <c r="A42" t="s">
        <v>87</v>
      </c>
      <c r="B42" t="s">
        <v>88</v>
      </c>
      <c r="D42" t="s">
        <v>85</v>
      </c>
      <c r="E42">
        <v>0</v>
      </c>
      <c r="F42" s="1">
        <v>44562</v>
      </c>
      <c r="G42" s="1">
        <f>IFERROR(INDEX(Horas!$D$1:$GQ$1,MATCH(TRUE,INDEX((Horas!D42:GQ42&lt;&gt;0),0),0)),DATE(2022,1,1))</f>
        <v>44562</v>
      </c>
      <c r="H42">
        <v>16</v>
      </c>
      <c r="I42">
        <f>VLOOKUP(A42,Horas!A:B,2,FALSE)</f>
        <v>0</v>
      </c>
      <c r="J42" t="b">
        <f t="shared" si="0"/>
        <v>1</v>
      </c>
      <c r="K42" t="b">
        <f t="shared" si="1"/>
        <v>1</v>
      </c>
      <c r="L42" t="b">
        <f t="shared" si="2"/>
        <v>1</v>
      </c>
      <c r="M42" t="b">
        <f t="shared" si="4"/>
        <v>1</v>
      </c>
      <c r="N42" t="b">
        <f t="shared" si="3"/>
        <v>0</v>
      </c>
    </row>
    <row r="43" spans="1:14" x14ac:dyDescent="0.3">
      <c r="A43" t="s">
        <v>89</v>
      </c>
      <c r="B43" t="s">
        <v>90</v>
      </c>
      <c r="D43" t="s">
        <v>87</v>
      </c>
      <c r="E43">
        <v>0</v>
      </c>
      <c r="F43" s="1">
        <v>44562</v>
      </c>
      <c r="G43" s="1">
        <f>IFERROR(INDEX(Horas!$D$1:$GQ$1,MATCH(TRUE,INDEX((Horas!D43:GQ43&lt;&gt;0),0),0)),DATE(2022,1,1))</f>
        <v>44562</v>
      </c>
      <c r="H43">
        <v>80</v>
      </c>
      <c r="I43">
        <f>VLOOKUP(A43,Horas!A:B,2,FALSE)</f>
        <v>0</v>
      </c>
      <c r="J43" t="b">
        <f t="shared" si="0"/>
        <v>1</v>
      </c>
      <c r="K43" t="b">
        <f t="shared" si="1"/>
        <v>1</v>
      </c>
      <c r="L43" t="b">
        <f t="shared" si="2"/>
        <v>1</v>
      </c>
      <c r="M43" t="b">
        <f t="shared" si="4"/>
        <v>1</v>
      </c>
      <c r="N43" t="b">
        <f t="shared" si="3"/>
        <v>0</v>
      </c>
    </row>
    <row r="44" spans="1:14" x14ac:dyDescent="0.3">
      <c r="A44" t="s">
        <v>91</v>
      </c>
      <c r="B44" t="s">
        <v>92</v>
      </c>
      <c r="D44" t="s">
        <v>89</v>
      </c>
      <c r="E44">
        <v>0</v>
      </c>
      <c r="F44" s="1">
        <v>44562</v>
      </c>
      <c r="G44" s="1">
        <f>IFERROR(INDEX(Horas!$D$1:$GQ$1,MATCH(TRUE,INDEX((Horas!D44:GQ44&lt;&gt;0),0),0)),DATE(2022,1,1))</f>
        <v>44562</v>
      </c>
      <c r="H44">
        <v>16</v>
      </c>
      <c r="I44">
        <f>VLOOKUP(A44,Horas!A:B,2,FALSE)</f>
        <v>0</v>
      </c>
      <c r="J44" t="b">
        <f t="shared" si="0"/>
        <v>1</v>
      </c>
      <c r="K44" t="b">
        <f t="shared" si="1"/>
        <v>1</v>
      </c>
      <c r="L44" t="b">
        <f t="shared" si="2"/>
        <v>1</v>
      </c>
      <c r="M44" t="b">
        <f t="shared" si="4"/>
        <v>1</v>
      </c>
      <c r="N44" t="b">
        <f t="shared" si="3"/>
        <v>0</v>
      </c>
    </row>
    <row r="45" spans="1:14" x14ac:dyDescent="0.3">
      <c r="A45" t="s">
        <v>94</v>
      </c>
      <c r="B45" t="s">
        <v>93</v>
      </c>
      <c r="D45" t="s">
        <v>91</v>
      </c>
      <c r="E45">
        <v>0</v>
      </c>
      <c r="F45" s="1">
        <v>44562</v>
      </c>
      <c r="G45" s="1">
        <f>IFERROR(INDEX(Horas!$D$1:$GQ$1,MATCH(TRUE,INDEX((Horas!D45:GQ45&lt;&gt;0),0),0)),DATE(2022,1,1))</f>
        <v>44562</v>
      </c>
      <c r="H45">
        <v>4</v>
      </c>
      <c r="I45">
        <f>VLOOKUP(A45,Horas!A:B,2,FALSE)</f>
        <v>0</v>
      </c>
      <c r="J45" t="b">
        <f t="shared" si="0"/>
        <v>1</v>
      </c>
      <c r="K45" t="b">
        <f t="shared" si="1"/>
        <v>1</v>
      </c>
      <c r="L45" t="b">
        <f t="shared" si="2"/>
        <v>1</v>
      </c>
      <c r="M45" t="b">
        <f t="shared" si="4"/>
        <v>1</v>
      </c>
      <c r="N45" t="b">
        <f t="shared" si="3"/>
        <v>0</v>
      </c>
    </row>
    <row r="46" spans="1:14" x14ac:dyDescent="0.3">
      <c r="A46" t="s">
        <v>95</v>
      </c>
      <c r="B46" t="s">
        <v>96</v>
      </c>
      <c r="D46" t="s">
        <v>94</v>
      </c>
      <c r="E46">
        <v>0</v>
      </c>
      <c r="F46" s="1">
        <v>44562</v>
      </c>
      <c r="G46" s="1">
        <f>IFERROR(INDEX(Horas!$D$1:$GQ$1,MATCH(TRUE,INDEX((Horas!D46:GQ46&lt;&gt;0),0),0)),DATE(2022,1,1))</f>
        <v>44562</v>
      </c>
      <c r="H46">
        <v>2</v>
      </c>
      <c r="I46">
        <f>VLOOKUP(A46,Horas!A:B,2,FALSE)</f>
        <v>0</v>
      </c>
      <c r="J46" t="b">
        <f t="shared" si="0"/>
        <v>1</v>
      </c>
      <c r="K46" t="b">
        <f t="shared" si="1"/>
        <v>1</v>
      </c>
      <c r="L46" t="b">
        <f t="shared" si="2"/>
        <v>1</v>
      </c>
      <c r="M46" t="b">
        <f t="shared" si="4"/>
        <v>1</v>
      </c>
      <c r="N46" t="b">
        <f t="shared" si="3"/>
        <v>0</v>
      </c>
    </row>
    <row r="47" spans="1:14" x14ac:dyDescent="0.3">
      <c r="H47">
        <f>SUM(H3:H46)</f>
        <v>726</v>
      </c>
      <c r="I47">
        <f>SUM(I3:I46)</f>
        <v>160</v>
      </c>
      <c r="J47" t="b">
        <f>NOT(ISERROR(FIND($Q$1,C47)))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D634-43BD-4A79-BA99-D66E4E728C1F}">
  <dimension ref="A1:HO63"/>
  <sheetViews>
    <sheetView tabSelected="1" topLeftCell="D1" zoomScale="55" zoomScaleNormal="55" workbookViewId="0">
      <selection activeCell="R30" sqref="R30"/>
    </sheetView>
  </sheetViews>
  <sheetFormatPr baseColWidth="10" defaultRowHeight="14.4" x14ac:dyDescent="0.3"/>
  <cols>
    <col min="1" max="1" width="12.44140625" bestFit="1" customWidth="1"/>
    <col min="2" max="2" width="11.21875" bestFit="1" customWidth="1"/>
    <col min="3" max="3" width="11.6640625" bestFit="1" customWidth="1"/>
    <col min="4" max="4" width="4.109375" bestFit="1" customWidth="1"/>
    <col min="5" max="5" width="60.5546875" bestFit="1" customWidth="1"/>
    <col min="6" max="6" width="11.44140625" bestFit="1" customWidth="1"/>
    <col min="7" max="7" width="5.33203125" customWidth="1"/>
    <col min="8" max="8" width="7.109375" customWidth="1"/>
    <col min="9" max="9" width="4" bestFit="1" customWidth="1"/>
    <col min="10" max="10" width="3.77734375" customWidth="1"/>
    <col min="11" max="29" width="4" bestFit="1" customWidth="1"/>
    <col min="30" max="57" width="3.88671875" bestFit="1" customWidth="1"/>
    <col min="58" max="88" width="4.33203125" bestFit="1" customWidth="1"/>
    <col min="89" max="118" width="3.77734375" customWidth="1"/>
    <col min="119" max="149" width="4.5546875" bestFit="1" customWidth="1"/>
    <col min="150" max="179" width="3.6640625" bestFit="1" customWidth="1"/>
    <col min="180" max="210" width="3.109375" bestFit="1" customWidth="1"/>
    <col min="211" max="223" width="4.109375" bestFit="1" customWidth="1"/>
    <col min="224" max="239" width="3.77734375" customWidth="1"/>
  </cols>
  <sheetData>
    <row r="1" spans="1:223" x14ac:dyDescent="0.3">
      <c r="B1" t="s">
        <v>125</v>
      </c>
      <c r="C1" t="s">
        <v>126</v>
      </c>
      <c r="D1" t="s">
        <v>127</v>
      </c>
      <c r="F1" s="1">
        <f>DATE(2019,INDEX(DICT!$A$1:$A$12,MATCH(F3,DICT!$B$1:$B$12,0)),F6)</f>
        <v>43473</v>
      </c>
      <c r="G1" s="1">
        <f>DATE(2019,INDEX(DICT!$A$1:$A$12,MATCH(G3,DICT!$B$1:$B$12,0)),G6)</f>
        <v>43474</v>
      </c>
      <c r="H1" s="1">
        <f>DATE(2019,INDEX(DICT!$A$1:$A$12,MATCH(H3,DICT!$B$1:$B$12,0)),H6)</f>
        <v>43475</v>
      </c>
      <c r="I1" s="1">
        <f>DATE(2019,INDEX(DICT!$A$1:$A$12,MATCH(I3,DICT!$B$1:$B$12,0)),I6)</f>
        <v>43476</v>
      </c>
      <c r="J1" s="1">
        <f>DATE(2019,INDEX(DICT!$A$1:$A$12,MATCH(J3,DICT!$B$1:$B$12,0)),J6)</f>
        <v>43477</v>
      </c>
      <c r="K1" s="1">
        <f>DATE(2019,INDEX(DICT!$A$1:$A$12,MATCH(K3,DICT!$B$1:$B$12,0)),K6)</f>
        <v>43478</v>
      </c>
      <c r="L1" s="1">
        <f>DATE(2019,INDEX(DICT!$A$1:$A$12,MATCH(L3,DICT!$B$1:$B$12,0)),L6)</f>
        <v>43479</v>
      </c>
      <c r="M1" s="1">
        <f>DATE(2019,INDEX(DICT!$A$1:$A$12,MATCH(M3,DICT!$B$1:$B$12,0)),M6)</f>
        <v>43480</v>
      </c>
      <c r="N1" s="1">
        <f>DATE(2019,INDEX(DICT!$A$1:$A$12,MATCH(N3,DICT!$B$1:$B$12,0)),N6)</f>
        <v>43481</v>
      </c>
      <c r="O1" s="1">
        <f>DATE(2019,INDEX(DICT!$A$1:$A$12,MATCH(O3,DICT!$B$1:$B$12,0)),O6)</f>
        <v>43482</v>
      </c>
      <c r="P1" s="1">
        <f>DATE(2019,INDEX(DICT!$A$1:$A$12,MATCH(P3,DICT!$B$1:$B$12,0)),P6)</f>
        <v>43483</v>
      </c>
      <c r="Q1" s="1">
        <f>DATE(2019,INDEX(DICT!$A$1:$A$12,MATCH(Q3,DICT!$B$1:$B$12,0)),Q6)</f>
        <v>43484</v>
      </c>
      <c r="R1" s="1">
        <f>DATE(2019,INDEX(DICT!$A$1:$A$12,MATCH(R3,DICT!$B$1:$B$12,0)),R6)</f>
        <v>43485</v>
      </c>
      <c r="S1" s="1">
        <f>DATE(2019,INDEX(DICT!$A$1:$A$12,MATCH(S3,DICT!$B$1:$B$12,0)),S6)</f>
        <v>43486</v>
      </c>
      <c r="T1" s="1">
        <f>DATE(2019,INDEX(DICT!$A$1:$A$12,MATCH(T3,DICT!$B$1:$B$12,0)),T6)</f>
        <v>43487</v>
      </c>
      <c r="U1" s="1">
        <f>DATE(2019,INDEX(DICT!$A$1:$A$12,MATCH(U3,DICT!$B$1:$B$12,0)),U6)</f>
        <v>43488</v>
      </c>
      <c r="V1" s="1">
        <f>DATE(2019,INDEX(DICT!$A$1:$A$12,MATCH(V3,DICT!$B$1:$B$12,0)),V6)</f>
        <v>43489</v>
      </c>
      <c r="W1" s="1">
        <f>DATE(2019,INDEX(DICT!$A$1:$A$12,MATCH(W3,DICT!$B$1:$B$12,0)),W6)</f>
        <v>43490</v>
      </c>
      <c r="X1" s="1">
        <f>DATE(2019,INDEX(DICT!$A$1:$A$12,MATCH(X3,DICT!$B$1:$B$12,0)),X6)</f>
        <v>43491</v>
      </c>
      <c r="Y1" s="1">
        <f>DATE(2019,INDEX(DICT!$A$1:$A$12,MATCH(Y3,DICT!$B$1:$B$12,0)),Y6)</f>
        <v>43492</v>
      </c>
      <c r="Z1" s="1">
        <f>DATE(2019,INDEX(DICT!$A$1:$A$12,MATCH(Z3,DICT!$B$1:$B$12,0)),Z6)</f>
        <v>43493</v>
      </c>
      <c r="AA1" s="1">
        <f>DATE(2019,INDEX(DICT!$A$1:$A$12,MATCH(AA3,DICT!$B$1:$B$12,0)),AA6)</f>
        <v>43494</v>
      </c>
      <c r="AB1" s="1">
        <f>DATE(2019,INDEX(DICT!$A$1:$A$12,MATCH(AB3,DICT!$B$1:$B$12,0)),AB6)</f>
        <v>43495</v>
      </c>
      <c r="AC1" s="1">
        <f>DATE(2019,INDEX(DICT!$A$1:$A$12,MATCH(AC3,DICT!$B$1:$B$12,0)),AC6)</f>
        <v>43496</v>
      </c>
      <c r="AD1" s="1">
        <f>DATE(2019,INDEX(DICT!$A$1:$A$12,MATCH(AD3,DICT!$B$1:$B$12,0)),AD6)</f>
        <v>43497</v>
      </c>
      <c r="AE1" s="1">
        <f>DATE(2019,INDEX(DICT!$A$1:$A$12,MATCH(AE3,DICT!$B$1:$B$12,0)),AE6)</f>
        <v>43498</v>
      </c>
      <c r="AF1" s="1">
        <f>DATE(2019,INDEX(DICT!$A$1:$A$12,MATCH(AF3,DICT!$B$1:$B$12,0)),AF6)</f>
        <v>43499</v>
      </c>
      <c r="AG1" s="1">
        <f>DATE(2019,INDEX(DICT!$A$1:$A$12,MATCH(AG3,DICT!$B$1:$B$12,0)),AG6)</f>
        <v>43500</v>
      </c>
      <c r="AH1" s="1">
        <f>DATE(2019,INDEX(DICT!$A$1:$A$12,MATCH(AH3,DICT!$B$1:$B$12,0)),AH6)</f>
        <v>43501</v>
      </c>
      <c r="AI1" s="1">
        <f>DATE(2019,INDEX(DICT!$A$1:$A$12,MATCH(AI3,DICT!$B$1:$B$12,0)),AI6)</f>
        <v>43502</v>
      </c>
      <c r="AJ1" s="1">
        <f>DATE(2019,INDEX(DICT!$A$1:$A$12,MATCH(AJ3,DICT!$B$1:$B$12,0)),AJ6)</f>
        <v>43503</v>
      </c>
      <c r="AK1" s="1">
        <f>DATE(2019,INDEX(DICT!$A$1:$A$12,MATCH(AK3,DICT!$B$1:$B$12,0)),AK6)</f>
        <v>43504</v>
      </c>
      <c r="AL1" s="1">
        <f>DATE(2019,INDEX(DICT!$A$1:$A$12,MATCH(AL3,DICT!$B$1:$B$12,0)),AL6)</f>
        <v>43505</v>
      </c>
      <c r="AM1" s="1">
        <f>DATE(2019,INDEX(DICT!$A$1:$A$12,MATCH(AM3,DICT!$B$1:$B$12,0)),AM6)</f>
        <v>43506</v>
      </c>
      <c r="AN1" s="1">
        <f>DATE(2019,INDEX(DICT!$A$1:$A$12,MATCH(AN3,DICT!$B$1:$B$12,0)),AN6)</f>
        <v>43507</v>
      </c>
      <c r="AO1" s="1">
        <f>DATE(2019,INDEX(DICT!$A$1:$A$12,MATCH(AO3,DICT!$B$1:$B$12,0)),AO6)</f>
        <v>43508</v>
      </c>
      <c r="AP1" s="1">
        <f>DATE(2019,INDEX(DICT!$A$1:$A$12,MATCH(AP3,DICT!$B$1:$B$12,0)),AP6)</f>
        <v>43509</v>
      </c>
      <c r="AQ1" s="1">
        <f>DATE(2019,INDEX(DICT!$A$1:$A$12,MATCH(AQ3,DICT!$B$1:$B$12,0)),AQ6)</f>
        <v>43510</v>
      </c>
      <c r="AR1" s="1">
        <f>DATE(2019,INDEX(DICT!$A$1:$A$12,MATCH(AR3,DICT!$B$1:$B$12,0)),AR6)</f>
        <v>43511</v>
      </c>
      <c r="AS1" s="1">
        <f>DATE(2019,INDEX(DICT!$A$1:$A$12,MATCH(AS3,DICT!$B$1:$B$12,0)),AS6)</f>
        <v>43512</v>
      </c>
      <c r="AT1" s="1">
        <f>DATE(2019,INDEX(DICT!$A$1:$A$12,MATCH(AT3,DICT!$B$1:$B$12,0)),AT6)</f>
        <v>43513</v>
      </c>
      <c r="AU1" s="1">
        <f>DATE(2019,INDEX(DICT!$A$1:$A$12,MATCH(AU3,DICT!$B$1:$B$12,0)),AU6)</f>
        <v>43514</v>
      </c>
      <c r="AV1" s="1">
        <f>DATE(2019,INDEX(DICT!$A$1:$A$12,MATCH(AV3,DICT!$B$1:$B$12,0)),AV6)</f>
        <v>43515</v>
      </c>
      <c r="AW1" s="1">
        <f>DATE(2019,INDEX(DICT!$A$1:$A$12,MATCH(AW3,DICT!$B$1:$B$12,0)),AW6)</f>
        <v>43516</v>
      </c>
      <c r="AX1" s="1">
        <f>DATE(2019,INDEX(DICT!$A$1:$A$12,MATCH(AX3,DICT!$B$1:$B$12,0)),AX6)</f>
        <v>43517</v>
      </c>
      <c r="AY1" s="1">
        <f>DATE(2019,INDEX(DICT!$A$1:$A$12,MATCH(AY3,DICT!$B$1:$B$12,0)),AY6)</f>
        <v>43518</v>
      </c>
      <c r="AZ1" s="1">
        <f>DATE(2019,INDEX(DICT!$A$1:$A$12,MATCH(AZ3,DICT!$B$1:$B$12,0)),AZ6)</f>
        <v>43519</v>
      </c>
      <c r="BA1" s="1">
        <f>DATE(2019,INDEX(DICT!$A$1:$A$12,MATCH(BA3,DICT!$B$1:$B$12,0)),BA6)</f>
        <v>43520</v>
      </c>
      <c r="BB1" s="1">
        <f>DATE(2019,INDEX(DICT!$A$1:$A$12,MATCH(BB3,DICT!$B$1:$B$12,0)),BB6)</f>
        <v>43521</v>
      </c>
      <c r="BC1" s="1">
        <f>DATE(2019,INDEX(DICT!$A$1:$A$12,MATCH(BC3,DICT!$B$1:$B$12,0)),BC6)</f>
        <v>43522</v>
      </c>
      <c r="BD1" s="1">
        <f>DATE(2019,INDEX(DICT!$A$1:$A$12,MATCH(BD3,DICT!$B$1:$B$12,0)),BD6)</f>
        <v>43523</v>
      </c>
      <c r="BE1" s="1">
        <f>DATE(2019,INDEX(DICT!$A$1:$A$12,MATCH(BE3,DICT!$B$1:$B$12,0)),BE6)</f>
        <v>43524</v>
      </c>
      <c r="BF1" s="1">
        <f>DATE(2019,INDEX(DICT!$A$1:$A$12,MATCH(BF3,DICT!$B$1:$B$12,0)),BF6)</f>
        <v>43525</v>
      </c>
      <c r="BG1" s="1">
        <f>DATE(2019,INDEX(DICT!$A$1:$A$12,MATCH(BG3,DICT!$B$1:$B$12,0)),BG6)</f>
        <v>43526</v>
      </c>
      <c r="BH1" s="1">
        <f>DATE(2019,INDEX(DICT!$A$1:$A$12,MATCH(BH3,DICT!$B$1:$B$12,0)),BH6)</f>
        <v>43527</v>
      </c>
      <c r="BI1" s="1">
        <f>DATE(2019,INDEX(DICT!$A$1:$A$12,MATCH(BI3,DICT!$B$1:$B$12,0)),BI6)</f>
        <v>43528</v>
      </c>
      <c r="BJ1" s="1">
        <f>DATE(2019,INDEX(DICT!$A$1:$A$12,MATCH(BJ3,DICT!$B$1:$B$12,0)),BJ6)</f>
        <v>43529</v>
      </c>
      <c r="BK1" s="1">
        <f>DATE(2019,INDEX(DICT!$A$1:$A$12,MATCH(BK3,DICT!$B$1:$B$12,0)),BK6)</f>
        <v>43530</v>
      </c>
      <c r="BL1" s="1">
        <f>DATE(2019,INDEX(DICT!$A$1:$A$12,MATCH(BL3,DICT!$B$1:$B$12,0)),BL6)</f>
        <v>43531</v>
      </c>
      <c r="BM1" s="1">
        <f>DATE(2019,INDEX(DICT!$A$1:$A$12,MATCH(BM3,DICT!$B$1:$B$12,0)),BM6)</f>
        <v>43532</v>
      </c>
      <c r="BN1" s="1">
        <f>DATE(2019,INDEX(DICT!$A$1:$A$12,MATCH(BN3,DICT!$B$1:$B$12,0)),BN6)</f>
        <v>43533</v>
      </c>
      <c r="BO1" s="1">
        <f>DATE(2019,INDEX(DICT!$A$1:$A$12,MATCH(BO3,DICT!$B$1:$B$12,0)),BO6)</f>
        <v>43534</v>
      </c>
      <c r="BP1" s="1">
        <f>DATE(2019,INDEX(DICT!$A$1:$A$12,MATCH(BP3,DICT!$B$1:$B$12,0)),BP6)</f>
        <v>43535</v>
      </c>
      <c r="BQ1" s="1">
        <f>DATE(2019,INDEX(DICT!$A$1:$A$12,MATCH(BQ3,DICT!$B$1:$B$12,0)),BQ6)</f>
        <v>43536</v>
      </c>
      <c r="BR1" s="1">
        <f>DATE(2019,INDEX(DICT!$A$1:$A$12,MATCH(BR3,DICT!$B$1:$B$12,0)),BR6)</f>
        <v>43537</v>
      </c>
      <c r="BS1" s="1">
        <f>DATE(2019,INDEX(DICT!$A$1:$A$12,MATCH(BS3,DICT!$B$1:$B$12,0)),BS6)</f>
        <v>43538</v>
      </c>
      <c r="BT1" s="1">
        <f>DATE(2019,INDEX(DICT!$A$1:$A$12,MATCH(BT3,DICT!$B$1:$B$12,0)),BT6)</f>
        <v>43539</v>
      </c>
      <c r="BU1" s="1">
        <f>DATE(2019,INDEX(DICT!$A$1:$A$12,MATCH(BU3,DICT!$B$1:$B$12,0)),BU6)</f>
        <v>43540</v>
      </c>
      <c r="BV1" s="1">
        <f>DATE(2019,INDEX(DICT!$A$1:$A$12,MATCH(BV3,DICT!$B$1:$B$12,0)),BV6)</f>
        <v>43541</v>
      </c>
      <c r="BW1" s="1">
        <f>DATE(2019,INDEX(DICT!$A$1:$A$12,MATCH(BW3,DICT!$B$1:$B$12,0)),BW6)</f>
        <v>43542</v>
      </c>
      <c r="BX1" s="1">
        <f>DATE(2019,INDEX(DICT!$A$1:$A$12,MATCH(BX3,DICT!$B$1:$B$12,0)),BX6)</f>
        <v>43543</v>
      </c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</row>
    <row r="2" spans="1:223" x14ac:dyDescent="0.3">
      <c r="F2">
        <f>MATCH(F1,Horas!1:1,0)</f>
        <v>4</v>
      </c>
      <c r="G2">
        <f>MATCH(G1,Horas!1:1,0)</f>
        <v>5</v>
      </c>
      <c r="H2">
        <f>MATCH(H1,Horas!1:1,0)</f>
        <v>6</v>
      </c>
      <c r="I2">
        <f>MATCH(I1,Horas!1:1,0)</f>
        <v>7</v>
      </c>
      <c r="J2">
        <f>MATCH(J1,Horas!1:1,0)</f>
        <v>8</v>
      </c>
      <c r="K2">
        <f>MATCH(K1,Horas!1:1,0)</f>
        <v>9</v>
      </c>
      <c r="L2">
        <f>MATCH(L1,Horas!1:1,0)</f>
        <v>10</v>
      </c>
      <c r="M2">
        <f>MATCH(M1,Horas!1:1,0)</f>
        <v>11</v>
      </c>
      <c r="N2">
        <f>MATCH(N1,Horas!1:1,0)</f>
        <v>12</v>
      </c>
      <c r="O2">
        <f>MATCH(O1,Horas!1:1,0)</f>
        <v>13</v>
      </c>
      <c r="P2">
        <f>MATCH(P1,Horas!1:1,0)</f>
        <v>14</v>
      </c>
      <c r="Q2">
        <f>MATCH(Q1,Horas!1:1,0)</f>
        <v>15</v>
      </c>
      <c r="R2">
        <f>MATCH(R1,Horas!1:1,0)</f>
        <v>16</v>
      </c>
      <c r="S2">
        <f>MATCH(S1,Horas!1:1,0)</f>
        <v>17</v>
      </c>
      <c r="T2">
        <f>MATCH(T1,Horas!1:1,0)</f>
        <v>18</v>
      </c>
      <c r="U2">
        <f>MATCH(U1,Horas!1:1,0)</f>
        <v>19</v>
      </c>
      <c r="V2">
        <f>MATCH(V1,Horas!1:1,0)</f>
        <v>20</v>
      </c>
      <c r="W2">
        <f>MATCH(W1,Horas!1:1,0)</f>
        <v>21</v>
      </c>
      <c r="X2">
        <f>MATCH(X1,Horas!1:1,0)</f>
        <v>22</v>
      </c>
      <c r="Y2">
        <f>MATCH(Y1,Horas!1:1,0)</f>
        <v>23</v>
      </c>
      <c r="Z2">
        <f>MATCH(Z1,Horas!1:1,0)</f>
        <v>24</v>
      </c>
      <c r="AA2">
        <f>MATCH(AA1,Horas!1:1,0)</f>
        <v>25</v>
      </c>
      <c r="AB2">
        <f>MATCH(AB1,Horas!1:1,0)</f>
        <v>26</v>
      </c>
      <c r="AC2">
        <f>MATCH(AC1,Horas!1:1,0)</f>
        <v>27</v>
      </c>
      <c r="AD2">
        <f>MATCH(AD1,Horas!1:1,0)</f>
        <v>28</v>
      </c>
      <c r="AE2">
        <f>MATCH(AE1,Horas!1:1,0)</f>
        <v>29</v>
      </c>
      <c r="AF2">
        <f>MATCH(AF1,Horas!1:1,0)</f>
        <v>30</v>
      </c>
      <c r="AG2">
        <f>MATCH(AG1,Horas!1:1,0)</f>
        <v>31</v>
      </c>
      <c r="AH2">
        <f>MATCH(AH1,Horas!1:1,0)</f>
        <v>32</v>
      </c>
      <c r="AI2">
        <f>MATCH(AI1,Horas!1:1,0)</f>
        <v>33</v>
      </c>
      <c r="AJ2">
        <f>MATCH(AJ1,Horas!1:1,0)</f>
        <v>34</v>
      </c>
      <c r="AK2">
        <f>MATCH(AK1,Horas!1:1,0)</f>
        <v>35</v>
      </c>
      <c r="AL2">
        <f>MATCH(AL1,Horas!1:1,0)</f>
        <v>36</v>
      </c>
      <c r="AM2">
        <f>MATCH(AM1,Horas!1:1,0)</f>
        <v>37</v>
      </c>
      <c r="AN2">
        <f>MATCH(AN1,Horas!1:1,0)</f>
        <v>38</v>
      </c>
      <c r="AO2">
        <f>MATCH(AO1,Horas!1:1,0)</f>
        <v>39</v>
      </c>
      <c r="AP2">
        <f>MATCH(AP1,Horas!1:1,0)</f>
        <v>40</v>
      </c>
      <c r="AQ2">
        <f>MATCH(AQ1,Horas!1:1,0)</f>
        <v>41</v>
      </c>
      <c r="AR2">
        <f>MATCH(AR1,Horas!1:1,0)</f>
        <v>42</v>
      </c>
      <c r="AS2">
        <f>MATCH(AS1,Horas!1:1,0)</f>
        <v>43</v>
      </c>
      <c r="AT2">
        <f>MATCH(AT1,Horas!1:1,0)</f>
        <v>44</v>
      </c>
      <c r="AU2">
        <f>MATCH(AU1,Horas!1:1,0)</f>
        <v>45</v>
      </c>
      <c r="AV2">
        <f>MATCH(AV1,Horas!1:1,0)</f>
        <v>46</v>
      </c>
      <c r="AW2">
        <f>MATCH(AW1,Horas!1:1,0)</f>
        <v>47</v>
      </c>
      <c r="AX2">
        <f>MATCH(AX1,Horas!1:1,0)</f>
        <v>48</v>
      </c>
      <c r="AY2">
        <f>MATCH(AY1,Horas!1:1,0)</f>
        <v>49</v>
      </c>
      <c r="AZ2">
        <f>MATCH(AZ1,Horas!1:1,0)</f>
        <v>50</v>
      </c>
      <c r="BA2">
        <f>MATCH(BA1,Horas!1:1,0)</f>
        <v>51</v>
      </c>
      <c r="BB2">
        <f>MATCH(BB1,Horas!1:1,0)</f>
        <v>52</v>
      </c>
      <c r="BC2">
        <f>MATCH(BC1,Horas!1:1,0)</f>
        <v>53</v>
      </c>
      <c r="BD2">
        <f>MATCH(BD1,Horas!1:1,0)</f>
        <v>54</v>
      </c>
      <c r="BE2">
        <f>MATCH(BE1,Horas!1:1,0)</f>
        <v>55</v>
      </c>
      <c r="BF2">
        <f>MATCH(BF1,Horas!1:1,0)</f>
        <v>56</v>
      </c>
      <c r="BG2">
        <f>MATCH(BG1,Horas!1:1,0)</f>
        <v>57</v>
      </c>
      <c r="BH2">
        <f>MATCH(BH1,Horas!1:1,0)</f>
        <v>58</v>
      </c>
      <c r="BI2">
        <f>MATCH(BI1,Horas!1:1,0)</f>
        <v>59</v>
      </c>
      <c r="BJ2">
        <f>MATCH(BJ1,Horas!1:1,0)</f>
        <v>60</v>
      </c>
      <c r="BK2">
        <f>MATCH(BK1,Horas!1:1,0)</f>
        <v>61</v>
      </c>
      <c r="BL2">
        <f>MATCH(BL1,Horas!1:1,0)</f>
        <v>62</v>
      </c>
      <c r="BM2">
        <f>MATCH(BM1,Horas!1:1,0)</f>
        <v>63</v>
      </c>
      <c r="BN2">
        <f>MATCH(BN1,Horas!1:1,0)</f>
        <v>64</v>
      </c>
      <c r="BO2">
        <f>MATCH(BO1,Horas!1:1,0)</f>
        <v>65</v>
      </c>
      <c r="BP2">
        <f>MATCH(BP1,Horas!1:1,0)</f>
        <v>66</v>
      </c>
      <c r="BQ2">
        <f>MATCH(BQ1,Horas!1:1,0)</f>
        <v>67</v>
      </c>
      <c r="BR2">
        <f>MATCH(BR1,Horas!1:1,0)</f>
        <v>68</v>
      </c>
      <c r="BS2">
        <f>MATCH(BS1,Horas!1:1,0)</f>
        <v>69</v>
      </c>
      <c r="BT2">
        <f>MATCH(BT1,Horas!1:1,0)</f>
        <v>70</v>
      </c>
      <c r="BU2">
        <f>MATCH(BU1,Horas!1:1,0)</f>
        <v>71</v>
      </c>
      <c r="BV2">
        <f>MATCH(BV1,Horas!1:1,0)</f>
        <v>72</v>
      </c>
      <c r="BW2">
        <f>MATCH(BW1,Horas!1:1,0)</f>
        <v>73</v>
      </c>
      <c r="BX2">
        <f>MATCH(BX1,Horas!1:1,0)</f>
        <v>74</v>
      </c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</row>
    <row r="3" spans="1:223" s="2" customFormat="1" x14ac:dyDescent="0.3">
      <c r="F3" t="s">
        <v>106</v>
      </c>
      <c r="G3" t="s">
        <v>106</v>
      </c>
      <c r="H3" t="s">
        <v>106</v>
      </c>
      <c r="I3" t="s">
        <v>106</v>
      </c>
      <c r="J3" t="s">
        <v>106</v>
      </c>
      <c r="K3" t="s">
        <v>106</v>
      </c>
      <c r="L3" t="s">
        <v>106</v>
      </c>
      <c r="M3" t="s">
        <v>106</v>
      </c>
      <c r="N3" t="s">
        <v>106</v>
      </c>
      <c r="O3" t="s">
        <v>106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105</v>
      </c>
      <c r="AE3" t="s">
        <v>105</v>
      </c>
      <c r="AF3" t="s">
        <v>105</v>
      </c>
      <c r="AG3" t="s">
        <v>105</v>
      </c>
      <c r="AH3" t="s">
        <v>105</v>
      </c>
      <c r="AI3" t="s">
        <v>105</v>
      </c>
      <c r="AJ3" t="s">
        <v>105</v>
      </c>
      <c r="AK3" t="s">
        <v>105</v>
      </c>
      <c r="AL3" t="s">
        <v>105</v>
      </c>
      <c r="AM3" t="s">
        <v>105</v>
      </c>
      <c r="AN3" t="s">
        <v>105</v>
      </c>
      <c r="AO3" t="s">
        <v>105</v>
      </c>
      <c r="AP3" t="s">
        <v>105</v>
      </c>
      <c r="AQ3" t="s">
        <v>105</v>
      </c>
      <c r="AR3" t="s">
        <v>105</v>
      </c>
      <c r="AS3" t="s">
        <v>105</v>
      </c>
      <c r="AT3" t="s">
        <v>105</v>
      </c>
      <c r="AU3" t="s">
        <v>105</v>
      </c>
      <c r="AV3" t="s">
        <v>105</v>
      </c>
      <c r="AW3" t="s">
        <v>105</v>
      </c>
      <c r="AX3" t="s">
        <v>105</v>
      </c>
      <c r="AY3" t="s">
        <v>105</v>
      </c>
      <c r="AZ3" t="s">
        <v>105</v>
      </c>
      <c r="BA3" t="s">
        <v>105</v>
      </c>
      <c r="BB3" t="s">
        <v>105</v>
      </c>
      <c r="BC3" t="s">
        <v>105</v>
      </c>
      <c r="BD3" t="s">
        <v>105</v>
      </c>
      <c r="BE3" t="s">
        <v>105</v>
      </c>
      <c r="BF3" t="s">
        <v>107</v>
      </c>
      <c r="BG3" t="s">
        <v>107</v>
      </c>
      <c r="BH3" t="s">
        <v>107</v>
      </c>
      <c r="BI3" t="s">
        <v>107</v>
      </c>
      <c r="BJ3" t="s">
        <v>107</v>
      </c>
      <c r="BK3" t="s">
        <v>107</v>
      </c>
      <c r="BL3" t="s">
        <v>107</v>
      </c>
      <c r="BM3" t="s">
        <v>107</v>
      </c>
      <c r="BN3" t="s">
        <v>107</v>
      </c>
      <c r="BO3" t="s">
        <v>107</v>
      </c>
      <c r="BP3" t="s">
        <v>107</v>
      </c>
      <c r="BQ3" t="s">
        <v>107</v>
      </c>
      <c r="BR3" t="s">
        <v>107</v>
      </c>
      <c r="BS3" t="s">
        <v>107</v>
      </c>
      <c r="BT3" t="s">
        <v>107</v>
      </c>
      <c r="BU3" t="s">
        <v>107</v>
      </c>
      <c r="BV3" t="s">
        <v>107</v>
      </c>
      <c r="BW3" t="s">
        <v>107</v>
      </c>
      <c r="BX3" t="s">
        <v>107</v>
      </c>
      <c r="BY3" t="s">
        <v>107</v>
      </c>
      <c r="BZ3" t="s">
        <v>107</v>
      </c>
      <c r="CA3" t="s">
        <v>107</v>
      </c>
      <c r="CB3" t="s">
        <v>107</v>
      </c>
      <c r="CC3" t="s">
        <v>107</v>
      </c>
      <c r="CD3" t="s">
        <v>107</v>
      </c>
      <c r="CE3" t="s">
        <v>107</v>
      </c>
      <c r="CF3" t="s">
        <v>107</v>
      </c>
      <c r="CG3" t="s">
        <v>107</v>
      </c>
      <c r="CH3" t="s">
        <v>107</v>
      </c>
      <c r="CI3" t="s">
        <v>107</v>
      </c>
      <c r="CJ3" t="s">
        <v>107</v>
      </c>
      <c r="CK3" t="s">
        <v>108</v>
      </c>
      <c r="CL3" t="s">
        <v>108</v>
      </c>
      <c r="CM3" t="s">
        <v>108</v>
      </c>
      <c r="CN3" t="s">
        <v>108</v>
      </c>
      <c r="CO3" t="s">
        <v>108</v>
      </c>
      <c r="CP3" t="s">
        <v>108</v>
      </c>
      <c r="CQ3" t="s">
        <v>108</v>
      </c>
      <c r="CR3" t="s">
        <v>108</v>
      </c>
      <c r="CS3" t="s">
        <v>108</v>
      </c>
      <c r="CT3" t="s">
        <v>108</v>
      </c>
      <c r="CU3" t="s">
        <v>108</v>
      </c>
      <c r="CV3" t="s">
        <v>108</v>
      </c>
      <c r="CW3" t="s">
        <v>108</v>
      </c>
      <c r="CX3" t="s">
        <v>108</v>
      </c>
      <c r="CY3" t="s">
        <v>108</v>
      </c>
      <c r="CZ3" t="s">
        <v>108</v>
      </c>
      <c r="DA3" t="s">
        <v>108</v>
      </c>
      <c r="DB3" t="s">
        <v>108</v>
      </c>
      <c r="DC3" t="s">
        <v>108</v>
      </c>
      <c r="DD3" t="s">
        <v>108</v>
      </c>
      <c r="DE3" t="s">
        <v>108</v>
      </c>
      <c r="DF3" t="s">
        <v>108</v>
      </c>
      <c r="DG3" t="s">
        <v>108</v>
      </c>
      <c r="DH3" t="s">
        <v>108</v>
      </c>
      <c r="DI3" t="s">
        <v>108</v>
      </c>
      <c r="DJ3" t="s">
        <v>108</v>
      </c>
      <c r="DK3" t="s">
        <v>108</v>
      </c>
      <c r="DL3" t="s">
        <v>108</v>
      </c>
      <c r="DM3" t="s">
        <v>108</v>
      </c>
      <c r="DN3" t="s">
        <v>108</v>
      </c>
      <c r="DO3" t="s">
        <v>109</v>
      </c>
      <c r="DP3" t="s">
        <v>109</v>
      </c>
      <c r="DQ3" t="s">
        <v>109</v>
      </c>
      <c r="DR3" t="s">
        <v>109</v>
      </c>
      <c r="DS3" t="s">
        <v>109</v>
      </c>
      <c r="DT3" t="s">
        <v>109</v>
      </c>
      <c r="DU3" t="s">
        <v>109</v>
      </c>
      <c r="DV3" t="s">
        <v>109</v>
      </c>
      <c r="DW3" t="s">
        <v>109</v>
      </c>
      <c r="DX3" t="s">
        <v>109</v>
      </c>
      <c r="DY3" t="s">
        <v>109</v>
      </c>
      <c r="DZ3" t="s">
        <v>109</v>
      </c>
      <c r="EA3" t="s">
        <v>109</v>
      </c>
      <c r="EB3" t="s">
        <v>109</v>
      </c>
      <c r="EC3" t="s">
        <v>109</v>
      </c>
      <c r="ED3" t="s">
        <v>109</v>
      </c>
      <c r="EE3" t="s">
        <v>109</v>
      </c>
      <c r="EF3" t="s">
        <v>109</v>
      </c>
      <c r="EG3" t="s">
        <v>109</v>
      </c>
      <c r="EH3" t="s">
        <v>109</v>
      </c>
      <c r="EI3" t="s">
        <v>109</v>
      </c>
      <c r="EJ3" t="s">
        <v>109</v>
      </c>
      <c r="EK3" t="s">
        <v>109</v>
      </c>
      <c r="EL3" t="s">
        <v>109</v>
      </c>
      <c r="EM3" t="s">
        <v>109</v>
      </c>
      <c r="EN3" t="s">
        <v>109</v>
      </c>
      <c r="EO3" t="s">
        <v>109</v>
      </c>
      <c r="EP3" t="s">
        <v>109</v>
      </c>
      <c r="EQ3" t="s">
        <v>109</v>
      </c>
      <c r="ER3" t="s">
        <v>109</v>
      </c>
      <c r="ES3" t="s">
        <v>109</v>
      </c>
      <c r="ET3" t="s">
        <v>110</v>
      </c>
      <c r="EU3" t="s">
        <v>110</v>
      </c>
      <c r="EV3" t="s">
        <v>110</v>
      </c>
      <c r="EW3" t="s">
        <v>110</v>
      </c>
      <c r="EX3" t="s">
        <v>110</v>
      </c>
      <c r="EY3" t="s">
        <v>110</v>
      </c>
      <c r="EZ3" t="s">
        <v>110</v>
      </c>
      <c r="FA3" t="s">
        <v>110</v>
      </c>
      <c r="FB3" t="s">
        <v>110</v>
      </c>
      <c r="FC3" t="s">
        <v>110</v>
      </c>
      <c r="FD3" t="s">
        <v>110</v>
      </c>
      <c r="FE3" t="s">
        <v>110</v>
      </c>
      <c r="FF3" t="s">
        <v>110</v>
      </c>
      <c r="FG3" t="s">
        <v>110</v>
      </c>
      <c r="FH3" t="s">
        <v>110</v>
      </c>
      <c r="FI3" t="s">
        <v>110</v>
      </c>
      <c r="FJ3" t="s">
        <v>110</v>
      </c>
      <c r="FK3" t="s">
        <v>110</v>
      </c>
      <c r="FL3" t="s">
        <v>110</v>
      </c>
      <c r="FM3" t="s">
        <v>110</v>
      </c>
      <c r="FN3" t="s">
        <v>110</v>
      </c>
      <c r="FO3" t="s">
        <v>110</v>
      </c>
      <c r="FP3" t="s">
        <v>110</v>
      </c>
      <c r="FQ3" t="s">
        <v>110</v>
      </c>
      <c r="FR3" t="s">
        <v>110</v>
      </c>
      <c r="FS3" t="s">
        <v>110</v>
      </c>
      <c r="FT3" t="s">
        <v>110</v>
      </c>
      <c r="FU3" t="s">
        <v>110</v>
      </c>
      <c r="FV3" t="s">
        <v>110</v>
      </c>
      <c r="FW3" t="s">
        <v>110</v>
      </c>
      <c r="FX3" t="s">
        <v>111</v>
      </c>
      <c r="FY3" t="s">
        <v>111</v>
      </c>
      <c r="FZ3" t="s">
        <v>111</v>
      </c>
      <c r="GA3" t="s">
        <v>111</v>
      </c>
      <c r="GB3" t="s">
        <v>111</v>
      </c>
      <c r="GC3" t="s">
        <v>111</v>
      </c>
      <c r="GD3" t="s">
        <v>111</v>
      </c>
      <c r="GE3" t="s">
        <v>111</v>
      </c>
      <c r="GF3" t="s">
        <v>111</v>
      </c>
      <c r="GG3" t="s">
        <v>111</v>
      </c>
      <c r="GH3" t="s">
        <v>111</v>
      </c>
      <c r="GI3" t="s">
        <v>111</v>
      </c>
      <c r="GJ3" t="s">
        <v>111</v>
      </c>
      <c r="GK3" t="s">
        <v>111</v>
      </c>
      <c r="GL3" t="s">
        <v>111</v>
      </c>
      <c r="GM3" t="s">
        <v>111</v>
      </c>
      <c r="GN3" t="s">
        <v>111</v>
      </c>
      <c r="GO3" t="s">
        <v>111</v>
      </c>
      <c r="GP3" t="s">
        <v>111</v>
      </c>
      <c r="GQ3" t="s">
        <v>111</v>
      </c>
      <c r="GR3" t="s">
        <v>111</v>
      </c>
      <c r="GS3" t="s">
        <v>111</v>
      </c>
      <c r="GT3" t="s">
        <v>111</v>
      </c>
      <c r="GU3" t="s">
        <v>111</v>
      </c>
      <c r="GV3" t="s">
        <v>111</v>
      </c>
      <c r="GW3" t="s">
        <v>111</v>
      </c>
      <c r="GX3" t="s">
        <v>111</v>
      </c>
      <c r="GY3" t="s">
        <v>111</v>
      </c>
      <c r="GZ3" t="s">
        <v>111</v>
      </c>
      <c r="HA3" t="s">
        <v>111</v>
      </c>
      <c r="HB3" t="s">
        <v>111</v>
      </c>
      <c r="HC3" s="2" t="s">
        <v>112</v>
      </c>
      <c r="HD3" s="2" t="s">
        <v>112</v>
      </c>
      <c r="HE3" s="2" t="s">
        <v>112</v>
      </c>
      <c r="HF3" s="2" t="s">
        <v>112</v>
      </c>
      <c r="HG3" s="2" t="s">
        <v>112</v>
      </c>
      <c r="HH3" s="2" t="s">
        <v>112</v>
      </c>
      <c r="HI3" s="2" t="s">
        <v>112</v>
      </c>
      <c r="HJ3" s="2" t="s">
        <v>112</v>
      </c>
      <c r="HK3" s="2" t="s">
        <v>112</v>
      </c>
      <c r="HL3" s="2" t="s">
        <v>112</v>
      </c>
      <c r="HM3" s="2" t="s">
        <v>112</v>
      </c>
      <c r="HN3" s="2" t="s">
        <v>112</v>
      </c>
      <c r="HO3" s="2" t="s">
        <v>112</v>
      </c>
    </row>
    <row r="4" spans="1:223" s="2" customFormat="1" x14ac:dyDescent="0.3">
      <c r="F4" s="3">
        <v>2</v>
      </c>
      <c r="G4" s="3"/>
      <c r="H4" s="3"/>
      <c r="I4" s="3"/>
      <c r="J4" s="3"/>
      <c r="K4" s="3"/>
      <c r="L4" s="3">
        <v>3</v>
      </c>
      <c r="M4" s="3"/>
      <c r="N4" s="3"/>
      <c r="O4" s="3"/>
      <c r="P4" s="3"/>
      <c r="Q4" s="3"/>
      <c r="R4" s="3"/>
      <c r="S4" s="3">
        <v>4</v>
      </c>
      <c r="T4" s="3"/>
      <c r="U4" s="3"/>
      <c r="V4" s="3"/>
      <c r="W4" s="3"/>
      <c r="X4" s="3"/>
      <c r="Y4" s="3"/>
      <c r="Z4" s="3">
        <v>5</v>
      </c>
      <c r="AA4" s="3"/>
      <c r="AB4" s="3"/>
      <c r="AC4" s="3"/>
      <c r="AD4" s="3"/>
      <c r="AE4" s="3"/>
      <c r="AF4" s="3"/>
      <c r="AG4" s="3">
        <v>6</v>
      </c>
      <c r="AH4" s="3"/>
      <c r="AI4" s="3"/>
      <c r="AJ4" s="3"/>
      <c r="AK4" s="3"/>
      <c r="AL4" s="3"/>
      <c r="AM4" s="3"/>
      <c r="AN4" s="3">
        <v>7</v>
      </c>
      <c r="AO4" s="3"/>
      <c r="AP4" s="3"/>
      <c r="AQ4" s="3"/>
      <c r="AR4" s="3"/>
      <c r="AS4" s="3"/>
      <c r="AT4" s="3"/>
      <c r="AU4" s="3">
        <v>8</v>
      </c>
      <c r="AV4" s="3"/>
      <c r="AW4" s="3"/>
      <c r="AX4" s="3"/>
      <c r="AY4" s="3"/>
      <c r="AZ4" s="3"/>
      <c r="BA4" s="3"/>
      <c r="BB4" s="3">
        <v>9</v>
      </c>
      <c r="BC4" s="3"/>
      <c r="BD4" s="3"/>
      <c r="BE4" s="3"/>
      <c r="BF4" s="3"/>
      <c r="BG4" s="3"/>
      <c r="BH4" s="3"/>
      <c r="BI4" s="3">
        <v>10</v>
      </c>
      <c r="BJ4" s="3"/>
      <c r="BK4" s="3"/>
      <c r="BL4" s="3"/>
      <c r="BM4" s="3"/>
      <c r="BN4" s="3"/>
      <c r="BO4" s="3"/>
      <c r="BP4" s="3">
        <v>11</v>
      </c>
      <c r="BQ4" s="3"/>
      <c r="BR4" s="3"/>
      <c r="BS4" s="3"/>
      <c r="BT4" s="3"/>
      <c r="BU4" s="3"/>
      <c r="BV4" s="3"/>
      <c r="BW4" s="3">
        <v>12</v>
      </c>
      <c r="BX4" s="3"/>
      <c r="BY4" s="3"/>
      <c r="BZ4" s="3"/>
      <c r="CA4" s="3"/>
      <c r="CB4" s="3"/>
      <c r="CC4" s="3"/>
      <c r="CD4" s="2">
        <v>13</v>
      </c>
      <c r="CE4" s="2">
        <v>13</v>
      </c>
      <c r="CF4" s="2">
        <v>13</v>
      </c>
      <c r="CG4" s="2">
        <v>13</v>
      </c>
      <c r="CH4" s="2">
        <v>13</v>
      </c>
      <c r="CI4" s="2">
        <v>13</v>
      </c>
      <c r="CJ4" s="2">
        <v>13</v>
      </c>
      <c r="CK4" s="2">
        <v>14</v>
      </c>
      <c r="CL4" s="2">
        <v>14</v>
      </c>
      <c r="CM4" s="2">
        <v>14</v>
      </c>
      <c r="CN4" s="2">
        <v>14</v>
      </c>
      <c r="CO4" s="2">
        <v>14</v>
      </c>
      <c r="CP4" s="2">
        <v>14</v>
      </c>
      <c r="CQ4" s="2">
        <v>14</v>
      </c>
      <c r="CR4" s="2">
        <v>15</v>
      </c>
      <c r="CS4" s="2">
        <v>15</v>
      </c>
      <c r="CT4" s="2">
        <v>15</v>
      </c>
      <c r="CU4" s="2">
        <v>15</v>
      </c>
      <c r="CV4" s="2">
        <v>15</v>
      </c>
      <c r="CW4" s="2">
        <v>15</v>
      </c>
      <c r="CX4" s="2">
        <v>15</v>
      </c>
      <c r="CY4" s="2">
        <v>16</v>
      </c>
      <c r="CZ4" s="2">
        <v>16</v>
      </c>
      <c r="DA4" s="2">
        <v>16</v>
      </c>
      <c r="DB4" s="2">
        <v>16</v>
      </c>
      <c r="DC4" s="2">
        <v>16</v>
      </c>
      <c r="DD4" s="2">
        <v>16</v>
      </c>
      <c r="DE4" s="2">
        <v>16</v>
      </c>
      <c r="DF4" s="2">
        <v>17</v>
      </c>
      <c r="DG4" s="2">
        <v>17</v>
      </c>
      <c r="DH4" s="2">
        <v>17</v>
      </c>
      <c r="DI4" s="2">
        <v>17</v>
      </c>
      <c r="DJ4" s="2">
        <v>17</v>
      </c>
      <c r="DK4" s="2">
        <v>17</v>
      </c>
      <c r="DL4" s="2">
        <v>17</v>
      </c>
      <c r="DM4" s="2">
        <v>18</v>
      </c>
      <c r="DN4" s="2">
        <v>18</v>
      </c>
      <c r="DO4" s="2">
        <v>18</v>
      </c>
      <c r="DP4" s="2">
        <v>18</v>
      </c>
      <c r="DQ4" s="2">
        <v>18</v>
      </c>
      <c r="DR4" s="2">
        <v>18</v>
      </c>
      <c r="DS4" s="2">
        <v>18</v>
      </c>
      <c r="DT4" s="2">
        <v>19</v>
      </c>
      <c r="DU4" s="2">
        <v>19</v>
      </c>
      <c r="DV4" s="2">
        <v>19</v>
      </c>
      <c r="DW4" s="2">
        <v>19</v>
      </c>
      <c r="DX4" s="2">
        <v>19</v>
      </c>
      <c r="DY4" s="2">
        <v>19</v>
      </c>
      <c r="DZ4" s="2">
        <v>19</v>
      </c>
      <c r="EA4" s="2">
        <v>20</v>
      </c>
      <c r="EB4" s="2">
        <v>20</v>
      </c>
      <c r="EC4" s="2">
        <v>20</v>
      </c>
      <c r="ED4" s="2">
        <v>20</v>
      </c>
      <c r="EE4" s="2">
        <v>20</v>
      </c>
      <c r="EF4" s="2">
        <v>20</v>
      </c>
      <c r="EG4" s="2">
        <v>20</v>
      </c>
      <c r="EH4" s="2">
        <v>21</v>
      </c>
      <c r="EI4" s="2">
        <v>21</v>
      </c>
      <c r="EJ4" s="2">
        <v>21</v>
      </c>
      <c r="EK4" s="2">
        <v>21</v>
      </c>
      <c r="EL4" s="2">
        <v>21</v>
      </c>
      <c r="EM4" s="2">
        <v>21</v>
      </c>
      <c r="EN4" s="2">
        <v>21</v>
      </c>
      <c r="EO4" s="2">
        <v>22</v>
      </c>
      <c r="EP4" s="2">
        <v>22</v>
      </c>
      <c r="EQ4" s="2">
        <v>22</v>
      </c>
      <c r="ER4" s="2">
        <v>22</v>
      </c>
      <c r="ES4" s="2">
        <v>22</v>
      </c>
      <c r="ET4" s="2">
        <v>22</v>
      </c>
      <c r="EU4" s="2">
        <v>22</v>
      </c>
      <c r="EV4" s="2">
        <v>23</v>
      </c>
      <c r="EW4" s="2">
        <v>23</v>
      </c>
      <c r="EX4" s="2">
        <v>23</v>
      </c>
      <c r="EY4" s="2">
        <v>23</v>
      </c>
      <c r="EZ4" s="2">
        <v>23</v>
      </c>
      <c r="FA4" s="2">
        <v>23</v>
      </c>
      <c r="FB4" s="2">
        <v>23</v>
      </c>
      <c r="FC4" s="2">
        <v>24</v>
      </c>
      <c r="FD4" s="2">
        <v>24</v>
      </c>
      <c r="FE4" s="2">
        <v>24</v>
      </c>
      <c r="FF4" s="2">
        <v>24</v>
      </c>
      <c r="FG4" s="2">
        <v>24</v>
      </c>
      <c r="FH4" s="2">
        <v>24</v>
      </c>
      <c r="FI4" s="2">
        <v>24</v>
      </c>
      <c r="FJ4" s="2">
        <v>25</v>
      </c>
      <c r="FK4" s="2">
        <v>25</v>
      </c>
      <c r="FL4" s="2">
        <v>25</v>
      </c>
      <c r="FM4" s="2">
        <v>25</v>
      </c>
      <c r="FN4" s="2">
        <v>25</v>
      </c>
      <c r="FO4" s="2">
        <v>25</v>
      </c>
      <c r="FP4" s="2">
        <v>25</v>
      </c>
      <c r="FQ4" s="2">
        <v>26</v>
      </c>
      <c r="FR4" s="2">
        <v>26</v>
      </c>
      <c r="FS4" s="2">
        <v>26</v>
      </c>
      <c r="FT4" s="2">
        <v>26</v>
      </c>
      <c r="FU4" s="2">
        <v>26</v>
      </c>
      <c r="FV4" s="2">
        <v>26</v>
      </c>
      <c r="FW4" s="2">
        <v>26</v>
      </c>
      <c r="FX4" s="2">
        <v>27</v>
      </c>
      <c r="FY4" s="2">
        <v>27</v>
      </c>
      <c r="FZ4" s="2">
        <v>27</v>
      </c>
      <c r="GA4" s="2">
        <v>27</v>
      </c>
      <c r="GB4" s="2">
        <v>27</v>
      </c>
      <c r="GC4" s="2">
        <v>27</v>
      </c>
      <c r="GD4" s="2">
        <v>27</v>
      </c>
      <c r="GE4" s="2">
        <v>28</v>
      </c>
      <c r="GF4" s="2">
        <v>28</v>
      </c>
      <c r="GG4" s="2">
        <v>28</v>
      </c>
      <c r="GH4" s="2">
        <v>28</v>
      </c>
      <c r="GI4" s="2">
        <v>28</v>
      </c>
      <c r="GJ4" s="2">
        <v>28</v>
      </c>
      <c r="GK4" s="2">
        <v>28</v>
      </c>
      <c r="GL4" s="2">
        <v>29</v>
      </c>
      <c r="GM4" s="2">
        <v>29</v>
      </c>
      <c r="GN4" s="2">
        <v>29</v>
      </c>
      <c r="GO4" s="2">
        <v>29</v>
      </c>
      <c r="GP4" s="2">
        <v>29</v>
      </c>
      <c r="GQ4" s="2">
        <v>29</v>
      </c>
      <c r="GR4" s="2">
        <v>29</v>
      </c>
      <c r="GS4" s="2">
        <v>30</v>
      </c>
      <c r="GT4" s="2">
        <v>30</v>
      </c>
      <c r="GU4" s="2">
        <v>30</v>
      </c>
      <c r="GV4" s="2">
        <v>30</v>
      </c>
      <c r="GW4" s="2">
        <v>30</v>
      </c>
      <c r="GX4" s="2">
        <v>30</v>
      </c>
      <c r="GY4" s="2">
        <v>30</v>
      </c>
      <c r="GZ4" s="2">
        <v>31</v>
      </c>
      <c r="HA4" s="2">
        <v>31</v>
      </c>
      <c r="HB4" s="2">
        <v>31</v>
      </c>
      <c r="HC4" s="2">
        <v>31</v>
      </c>
      <c r="HD4" s="2">
        <v>31</v>
      </c>
      <c r="HE4" s="2">
        <v>31</v>
      </c>
      <c r="HF4" s="2">
        <v>31</v>
      </c>
      <c r="HG4" s="2">
        <v>32</v>
      </c>
      <c r="HH4" s="2">
        <v>32</v>
      </c>
      <c r="HI4" s="2">
        <v>32</v>
      </c>
      <c r="HJ4" s="2">
        <v>32</v>
      </c>
      <c r="HK4" s="2">
        <v>32</v>
      </c>
      <c r="HL4" s="2">
        <v>32</v>
      </c>
      <c r="HM4" s="2">
        <v>32</v>
      </c>
      <c r="HN4" s="2">
        <v>33</v>
      </c>
      <c r="HO4" s="2">
        <v>33</v>
      </c>
    </row>
    <row r="5" spans="1:223" s="2" customFormat="1" x14ac:dyDescent="0.3">
      <c r="F5" s="2" t="s">
        <v>104</v>
      </c>
      <c r="G5" s="2" t="s">
        <v>120</v>
      </c>
      <c r="H5" s="2" t="s">
        <v>117</v>
      </c>
      <c r="I5" s="2" t="s">
        <v>121</v>
      </c>
      <c r="J5" s="2" t="s">
        <v>118</v>
      </c>
      <c r="K5" s="2" t="s">
        <v>119</v>
      </c>
      <c r="L5" s="2" t="s">
        <v>122</v>
      </c>
      <c r="M5" s="2" t="s">
        <v>104</v>
      </c>
      <c r="N5" s="2" t="s">
        <v>120</v>
      </c>
      <c r="O5" s="2" t="s">
        <v>117</v>
      </c>
      <c r="P5" s="2" t="s">
        <v>121</v>
      </c>
      <c r="Q5" s="2" t="s">
        <v>118</v>
      </c>
      <c r="R5" s="2" t="s">
        <v>119</v>
      </c>
      <c r="S5" s="2" t="s">
        <v>122</v>
      </c>
      <c r="T5" s="2" t="s">
        <v>104</v>
      </c>
      <c r="U5" s="2" t="s">
        <v>120</v>
      </c>
      <c r="V5" s="2" t="s">
        <v>117</v>
      </c>
      <c r="W5" s="2" t="s">
        <v>121</v>
      </c>
      <c r="X5" s="2" t="s">
        <v>118</v>
      </c>
      <c r="Y5" s="2" t="s">
        <v>119</v>
      </c>
      <c r="Z5" s="2" t="s">
        <v>122</v>
      </c>
      <c r="AA5" s="2" t="s">
        <v>104</v>
      </c>
      <c r="AB5" s="2" t="s">
        <v>120</v>
      </c>
      <c r="AC5" s="2" t="s">
        <v>117</v>
      </c>
      <c r="AD5" s="2" t="s">
        <v>121</v>
      </c>
      <c r="AE5" s="2" t="s">
        <v>118</v>
      </c>
      <c r="AF5" s="2" t="s">
        <v>119</v>
      </c>
      <c r="AG5" s="2" t="s">
        <v>122</v>
      </c>
      <c r="AH5" s="2" t="s">
        <v>104</v>
      </c>
      <c r="AI5" s="2" t="s">
        <v>120</v>
      </c>
      <c r="AJ5" s="2" t="s">
        <v>117</v>
      </c>
      <c r="AK5" s="2" t="s">
        <v>121</v>
      </c>
      <c r="AL5" s="2" t="s">
        <v>118</v>
      </c>
      <c r="AM5" s="2" t="s">
        <v>119</v>
      </c>
      <c r="AN5" s="2" t="s">
        <v>122</v>
      </c>
      <c r="AO5" s="2" t="s">
        <v>104</v>
      </c>
      <c r="AP5" s="2" t="s">
        <v>120</v>
      </c>
      <c r="AQ5" s="2" t="s">
        <v>117</v>
      </c>
      <c r="AR5" s="2" t="s">
        <v>121</v>
      </c>
      <c r="AS5" s="2" t="s">
        <v>118</v>
      </c>
      <c r="AT5" s="2" t="s">
        <v>119</v>
      </c>
      <c r="AU5" s="2" t="s">
        <v>122</v>
      </c>
      <c r="AV5" s="2" t="s">
        <v>104</v>
      </c>
      <c r="AW5" s="2" t="s">
        <v>120</v>
      </c>
      <c r="AX5" s="2" t="s">
        <v>117</v>
      </c>
      <c r="AY5" s="2" t="s">
        <v>121</v>
      </c>
      <c r="AZ5" s="2" t="s">
        <v>118</v>
      </c>
      <c r="BA5" s="2" t="s">
        <v>119</v>
      </c>
      <c r="BB5" s="2" t="s">
        <v>122</v>
      </c>
      <c r="BC5" s="2" t="s">
        <v>104</v>
      </c>
      <c r="BD5" s="2" t="s">
        <v>120</v>
      </c>
      <c r="BE5" s="2" t="s">
        <v>117</v>
      </c>
      <c r="BF5" s="2" t="s">
        <v>121</v>
      </c>
      <c r="BG5" s="2" t="s">
        <v>118</v>
      </c>
      <c r="BH5" s="2" t="s">
        <v>119</v>
      </c>
      <c r="BI5" s="2" t="s">
        <v>122</v>
      </c>
      <c r="BJ5" s="2" t="s">
        <v>104</v>
      </c>
      <c r="BK5" s="2" t="s">
        <v>120</v>
      </c>
      <c r="BL5" s="2" t="s">
        <v>117</v>
      </c>
      <c r="BM5" s="2" t="s">
        <v>121</v>
      </c>
      <c r="BN5" s="2" t="s">
        <v>118</v>
      </c>
      <c r="BO5" s="2" t="s">
        <v>119</v>
      </c>
      <c r="BP5" s="2" t="s">
        <v>122</v>
      </c>
      <c r="BQ5" s="2" t="s">
        <v>104</v>
      </c>
      <c r="BR5" s="2" t="s">
        <v>120</v>
      </c>
      <c r="BS5" s="2" t="s">
        <v>117</v>
      </c>
      <c r="BT5" s="2" t="s">
        <v>121</v>
      </c>
      <c r="BU5" s="2" t="s">
        <v>118</v>
      </c>
      <c r="BV5" s="2" t="s">
        <v>119</v>
      </c>
      <c r="BW5" s="2" t="s">
        <v>122</v>
      </c>
      <c r="BX5" s="2" t="s">
        <v>104</v>
      </c>
      <c r="BY5" s="2" t="s">
        <v>120</v>
      </c>
      <c r="BZ5" s="2" t="s">
        <v>117</v>
      </c>
      <c r="CA5" s="2" t="s">
        <v>121</v>
      </c>
      <c r="CB5" s="2" t="s">
        <v>118</v>
      </c>
      <c r="CC5" s="2" t="s">
        <v>119</v>
      </c>
      <c r="CD5" s="2" t="s">
        <v>122</v>
      </c>
      <c r="CE5" s="2" t="s">
        <v>104</v>
      </c>
      <c r="CF5" s="2" t="s">
        <v>120</v>
      </c>
      <c r="CG5" s="2" t="s">
        <v>117</v>
      </c>
      <c r="CH5" s="2" t="s">
        <v>121</v>
      </c>
      <c r="CI5" s="2" t="s">
        <v>118</v>
      </c>
      <c r="CJ5" s="2" t="s">
        <v>119</v>
      </c>
      <c r="CK5" s="2" t="s">
        <v>122</v>
      </c>
      <c r="CL5" s="2" t="s">
        <v>104</v>
      </c>
      <c r="CM5" s="2" t="s">
        <v>120</v>
      </c>
      <c r="CN5" s="2" t="s">
        <v>117</v>
      </c>
      <c r="CO5" s="2" t="s">
        <v>121</v>
      </c>
      <c r="CP5" s="2" t="s">
        <v>118</v>
      </c>
      <c r="CQ5" s="2" t="s">
        <v>119</v>
      </c>
      <c r="CR5" s="2" t="s">
        <v>122</v>
      </c>
      <c r="CS5" s="2" t="s">
        <v>104</v>
      </c>
      <c r="CT5" s="2" t="s">
        <v>120</v>
      </c>
      <c r="CU5" s="2" t="s">
        <v>117</v>
      </c>
      <c r="CV5" s="2" t="s">
        <v>121</v>
      </c>
      <c r="CW5" s="2" t="s">
        <v>118</v>
      </c>
      <c r="CX5" s="2" t="s">
        <v>119</v>
      </c>
      <c r="CY5" s="2" t="s">
        <v>122</v>
      </c>
      <c r="CZ5" s="2" t="s">
        <v>104</v>
      </c>
      <c r="DA5" s="2" t="s">
        <v>120</v>
      </c>
      <c r="DB5" s="2" t="s">
        <v>117</v>
      </c>
      <c r="DC5" s="2" t="s">
        <v>121</v>
      </c>
      <c r="DD5" s="2" t="s">
        <v>118</v>
      </c>
      <c r="DE5" s="2" t="s">
        <v>119</v>
      </c>
      <c r="DF5" s="2" t="s">
        <v>122</v>
      </c>
      <c r="DG5" s="2" t="s">
        <v>104</v>
      </c>
      <c r="DH5" s="2" t="s">
        <v>120</v>
      </c>
      <c r="DI5" s="2" t="s">
        <v>117</v>
      </c>
      <c r="DJ5" s="2" t="s">
        <v>121</v>
      </c>
      <c r="DK5" s="2" t="s">
        <v>118</v>
      </c>
      <c r="DL5" s="2" t="s">
        <v>119</v>
      </c>
      <c r="DM5" s="2" t="s">
        <v>122</v>
      </c>
      <c r="DN5" s="2" t="s">
        <v>104</v>
      </c>
      <c r="DO5" s="2" t="s">
        <v>120</v>
      </c>
      <c r="DP5" s="2" t="s">
        <v>117</v>
      </c>
      <c r="DQ5" s="2" t="s">
        <v>121</v>
      </c>
      <c r="DR5" s="2" t="s">
        <v>118</v>
      </c>
      <c r="DS5" s="2" t="s">
        <v>119</v>
      </c>
      <c r="DT5" s="2" t="s">
        <v>122</v>
      </c>
      <c r="DU5" s="2" t="s">
        <v>104</v>
      </c>
      <c r="DV5" s="2" t="s">
        <v>120</v>
      </c>
      <c r="DW5" s="2" t="s">
        <v>117</v>
      </c>
      <c r="DX5" s="2" t="s">
        <v>121</v>
      </c>
      <c r="DY5" s="2" t="s">
        <v>118</v>
      </c>
      <c r="DZ5" s="2" t="s">
        <v>119</v>
      </c>
      <c r="EA5" s="2" t="s">
        <v>122</v>
      </c>
      <c r="EB5" s="2" t="s">
        <v>104</v>
      </c>
      <c r="EC5" s="2" t="s">
        <v>120</v>
      </c>
      <c r="ED5" s="2" t="s">
        <v>117</v>
      </c>
      <c r="EE5" s="2" t="s">
        <v>121</v>
      </c>
      <c r="EF5" s="2" t="s">
        <v>118</v>
      </c>
      <c r="EG5" s="2" t="s">
        <v>119</v>
      </c>
      <c r="EH5" s="2" t="s">
        <v>122</v>
      </c>
      <c r="EI5" s="2" t="s">
        <v>104</v>
      </c>
      <c r="EJ5" s="2" t="s">
        <v>120</v>
      </c>
      <c r="EK5" s="2" t="s">
        <v>117</v>
      </c>
      <c r="EL5" s="2" t="s">
        <v>121</v>
      </c>
      <c r="EM5" s="2" t="s">
        <v>118</v>
      </c>
      <c r="EN5" s="2" t="s">
        <v>119</v>
      </c>
      <c r="EO5" s="2" t="s">
        <v>122</v>
      </c>
      <c r="EP5" s="2" t="s">
        <v>104</v>
      </c>
      <c r="EQ5" s="2" t="s">
        <v>120</v>
      </c>
      <c r="ER5" s="2" t="s">
        <v>117</v>
      </c>
      <c r="ES5" s="2" t="s">
        <v>121</v>
      </c>
      <c r="ET5" s="2" t="s">
        <v>118</v>
      </c>
      <c r="EU5" s="2" t="s">
        <v>119</v>
      </c>
      <c r="EV5" s="2" t="s">
        <v>122</v>
      </c>
      <c r="EW5" s="2" t="s">
        <v>104</v>
      </c>
      <c r="EX5" s="2" t="s">
        <v>120</v>
      </c>
      <c r="EY5" s="2" t="s">
        <v>117</v>
      </c>
      <c r="EZ5" s="2" t="s">
        <v>121</v>
      </c>
      <c r="FA5" s="2" t="s">
        <v>118</v>
      </c>
      <c r="FB5" s="2" t="s">
        <v>119</v>
      </c>
      <c r="FC5" s="2" t="s">
        <v>122</v>
      </c>
      <c r="FD5" s="2" t="s">
        <v>104</v>
      </c>
      <c r="FE5" s="2" t="s">
        <v>120</v>
      </c>
      <c r="FF5" s="2" t="s">
        <v>117</v>
      </c>
      <c r="FG5" s="2" t="s">
        <v>121</v>
      </c>
      <c r="FH5" s="2" t="s">
        <v>118</v>
      </c>
      <c r="FI5" s="2" t="s">
        <v>119</v>
      </c>
      <c r="FJ5" s="2" t="s">
        <v>122</v>
      </c>
      <c r="FK5" s="2" t="s">
        <v>104</v>
      </c>
      <c r="FL5" s="2" t="s">
        <v>120</v>
      </c>
      <c r="FM5" s="2" t="s">
        <v>117</v>
      </c>
      <c r="FN5" s="2" t="s">
        <v>121</v>
      </c>
      <c r="FO5" s="2" t="s">
        <v>118</v>
      </c>
      <c r="FP5" s="2" t="s">
        <v>119</v>
      </c>
      <c r="FQ5" s="2" t="s">
        <v>122</v>
      </c>
      <c r="FR5" s="2" t="s">
        <v>104</v>
      </c>
      <c r="FS5" s="2" t="s">
        <v>120</v>
      </c>
      <c r="FT5" s="2" t="s">
        <v>117</v>
      </c>
      <c r="FU5" s="2" t="s">
        <v>121</v>
      </c>
      <c r="FV5" s="2" t="s">
        <v>118</v>
      </c>
      <c r="FW5" s="2" t="s">
        <v>119</v>
      </c>
      <c r="FX5" s="2" t="s">
        <v>122</v>
      </c>
      <c r="FY5" s="2" t="s">
        <v>104</v>
      </c>
      <c r="FZ5" s="2" t="s">
        <v>120</v>
      </c>
      <c r="GA5" s="2" t="s">
        <v>117</v>
      </c>
      <c r="GB5" s="2" t="s">
        <v>121</v>
      </c>
      <c r="GC5" s="2" t="s">
        <v>118</v>
      </c>
      <c r="GD5" s="2" t="s">
        <v>119</v>
      </c>
      <c r="GE5" s="2" t="s">
        <v>122</v>
      </c>
      <c r="GF5" s="2" t="s">
        <v>104</v>
      </c>
      <c r="GG5" s="2" t="s">
        <v>120</v>
      </c>
      <c r="GH5" s="2" t="s">
        <v>117</v>
      </c>
      <c r="GI5" s="2" t="s">
        <v>121</v>
      </c>
      <c r="GJ5" s="2" t="s">
        <v>118</v>
      </c>
      <c r="GK5" s="2" t="s">
        <v>119</v>
      </c>
      <c r="GL5" s="2" t="s">
        <v>122</v>
      </c>
      <c r="GM5" s="2" t="s">
        <v>104</v>
      </c>
      <c r="GN5" s="2" t="s">
        <v>120</v>
      </c>
      <c r="GO5" s="2" t="s">
        <v>117</v>
      </c>
      <c r="GP5" s="2" t="s">
        <v>121</v>
      </c>
      <c r="GQ5" s="2" t="s">
        <v>118</v>
      </c>
      <c r="GR5" s="2" t="s">
        <v>119</v>
      </c>
      <c r="GS5" s="2" t="s">
        <v>122</v>
      </c>
      <c r="GT5" s="2" t="s">
        <v>104</v>
      </c>
      <c r="GU5" s="2" t="s">
        <v>120</v>
      </c>
      <c r="GV5" s="2" t="s">
        <v>117</v>
      </c>
      <c r="GW5" s="2" t="s">
        <v>121</v>
      </c>
      <c r="GX5" s="2" t="s">
        <v>118</v>
      </c>
      <c r="GY5" s="2" t="s">
        <v>119</v>
      </c>
      <c r="GZ5" s="2" t="s">
        <v>122</v>
      </c>
      <c r="HA5" s="2" t="s">
        <v>104</v>
      </c>
      <c r="HB5" s="2" t="s">
        <v>120</v>
      </c>
      <c r="HC5" s="2" t="s">
        <v>117</v>
      </c>
      <c r="HD5" s="2" t="s">
        <v>121</v>
      </c>
      <c r="HE5" s="2" t="s">
        <v>118</v>
      </c>
      <c r="HF5" s="2" t="s">
        <v>119</v>
      </c>
      <c r="HG5" s="2" t="s">
        <v>122</v>
      </c>
      <c r="HH5" s="2" t="s">
        <v>104</v>
      </c>
      <c r="HI5" s="2" t="s">
        <v>120</v>
      </c>
      <c r="HJ5" s="2" t="s">
        <v>117</v>
      </c>
      <c r="HK5" s="2" t="s">
        <v>121</v>
      </c>
      <c r="HL5" s="2" t="s">
        <v>118</v>
      </c>
      <c r="HM5" s="2" t="s">
        <v>119</v>
      </c>
      <c r="HN5" s="2" t="s">
        <v>122</v>
      </c>
      <c r="HO5" s="2" t="s">
        <v>104</v>
      </c>
    </row>
    <row r="6" spans="1:223" s="2" customFormat="1" x14ac:dyDescent="0.3">
      <c r="A6" s="2" t="s">
        <v>103</v>
      </c>
      <c r="E6" s="2" t="s">
        <v>123</v>
      </c>
      <c r="F6" s="2">
        <v>8</v>
      </c>
      <c r="G6" s="2">
        <v>9</v>
      </c>
      <c r="H6" s="2">
        <v>10</v>
      </c>
      <c r="I6" s="2">
        <v>11</v>
      </c>
      <c r="J6" s="2">
        <v>12</v>
      </c>
      <c r="K6" s="2">
        <v>13</v>
      </c>
      <c r="L6" s="2">
        <v>14</v>
      </c>
      <c r="M6" s="2">
        <v>15</v>
      </c>
      <c r="N6" s="2">
        <v>16</v>
      </c>
      <c r="O6" s="2">
        <v>17</v>
      </c>
      <c r="P6" s="2">
        <v>18</v>
      </c>
      <c r="Q6" s="2">
        <v>19</v>
      </c>
      <c r="R6" s="2">
        <v>20</v>
      </c>
      <c r="S6" s="2">
        <v>21</v>
      </c>
      <c r="T6" s="2">
        <v>22</v>
      </c>
      <c r="U6" s="2">
        <v>23</v>
      </c>
      <c r="V6" s="2">
        <v>24</v>
      </c>
      <c r="W6" s="2">
        <v>25</v>
      </c>
      <c r="X6" s="2">
        <v>26</v>
      </c>
      <c r="Y6" s="2">
        <v>27</v>
      </c>
      <c r="Z6" s="2">
        <v>28</v>
      </c>
      <c r="AA6" s="2">
        <v>29</v>
      </c>
      <c r="AB6" s="2">
        <v>30</v>
      </c>
      <c r="AC6" s="2">
        <v>31</v>
      </c>
      <c r="AD6" s="2">
        <v>1</v>
      </c>
      <c r="AE6" s="2">
        <v>2</v>
      </c>
      <c r="AF6" s="2">
        <v>3</v>
      </c>
      <c r="AG6" s="2">
        <v>4</v>
      </c>
      <c r="AH6" s="2">
        <v>5</v>
      </c>
      <c r="AI6" s="2">
        <v>6</v>
      </c>
      <c r="AJ6" s="2">
        <v>7</v>
      </c>
      <c r="AK6" s="2">
        <v>8</v>
      </c>
      <c r="AL6" s="2">
        <v>9</v>
      </c>
      <c r="AM6" s="2">
        <v>10</v>
      </c>
      <c r="AN6" s="2">
        <v>11</v>
      </c>
      <c r="AO6" s="2">
        <v>12</v>
      </c>
      <c r="AP6" s="2">
        <v>13</v>
      </c>
      <c r="AQ6" s="2">
        <v>14</v>
      </c>
      <c r="AR6" s="2">
        <v>15</v>
      </c>
      <c r="AS6" s="2">
        <v>16</v>
      </c>
      <c r="AT6" s="2">
        <v>17</v>
      </c>
      <c r="AU6" s="2">
        <v>18</v>
      </c>
      <c r="AV6" s="2">
        <v>19</v>
      </c>
      <c r="AW6" s="2">
        <v>20</v>
      </c>
      <c r="AX6" s="2">
        <v>21</v>
      </c>
      <c r="AY6" s="2">
        <v>22</v>
      </c>
      <c r="AZ6" s="2">
        <v>23</v>
      </c>
      <c r="BA6" s="2">
        <v>24</v>
      </c>
      <c r="BB6" s="2">
        <v>25</v>
      </c>
      <c r="BC6" s="2">
        <v>26</v>
      </c>
      <c r="BD6" s="2">
        <v>27</v>
      </c>
      <c r="BE6" s="2">
        <v>28</v>
      </c>
      <c r="BF6" s="2">
        <v>1</v>
      </c>
      <c r="BG6" s="2">
        <v>2</v>
      </c>
      <c r="BH6" s="2">
        <v>3</v>
      </c>
      <c r="BI6" s="2">
        <v>4</v>
      </c>
      <c r="BJ6" s="2">
        <v>5</v>
      </c>
      <c r="BK6" s="2">
        <v>6</v>
      </c>
      <c r="BL6" s="2">
        <v>7</v>
      </c>
      <c r="BM6" s="2">
        <v>8</v>
      </c>
      <c r="BN6" s="2">
        <v>9</v>
      </c>
      <c r="BO6" s="2">
        <v>10</v>
      </c>
      <c r="BP6" s="2">
        <v>11</v>
      </c>
      <c r="BQ6" s="2">
        <v>12</v>
      </c>
      <c r="BR6" s="2">
        <v>13</v>
      </c>
      <c r="BS6" s="2">
        <v>14</v>
      </c>
      <c r="BT6" s="2">
        <v>15</v>
      </c>
      <c r="BU6" s="2">
        <v>16</v>
      </c>
      <c r="BV6" s="2">
        <v>17</v>
      </c>
      <c r="BW6" s="2">
        <v>18</v>
      </c>
      <c r="BX6" s="2">
        <v>19</v>
      </c>
      <c r="BY6" s="2">
        <v>20</v>
      </c>
      <c r="BZ6" s="2">
        <v>21</v>
      </c>
      <c r="CA6" s="2">
        <v>22</v>
      </c>
      <c r="CB6" s="2">
        <v>23</v>
      </c>
      <c r="CC6" s="2">
        <v>24</v>
      </c>
      <c r="CD6" s="2">
        <v>25</v>
      </c>
      <c r="CE6" s="2">
        <v>26</v>
      </c>
      <c r="CF6" s="2">
        <v>27</v>
      </c>
      <c r="CG6" s="2">
        <v>28</v>
      </c>
      <c r="CH6" s="2">
        <v>29</v>
      </c>
      <c r="CI6" s="2">
        <v>30</v>
      </c>
      <c r="CJ6" s="2">
        <v>31</v>
      </c>
      <c r="CK6" s="2">
        <v>1</v>
      </c>
      <c r="CL6" s="2">
        <v>2</v>
      </c>
      <c r="CM6" s="2">
        <v>3</v>
      </c>
      <c r="CN6" s="2">
        <v>4</v>
      </c>
      <c r="CO6" s="2">
        <v>5</v>
      </c>
      <c r="CP6" s="2">
        <v>6</v>
      </c>
      <c r="CQ6" s="2">
        <v>7</v>
      </c>
      <c r="CR6" s="2">
        <v>8</v>
      </c>
      <c r="CS6" s="2">
        <v>9</v>
      </c>
      <c r="CT6" s="2">
        <v>10</v>
      </c>
      <c r="CU6" s="2">
        <v>11</v>
      </c>
      <c r="CV6" s="2">
        <v>12</v>
      </c>
      <c r="CW6" s="2">
        <v>13</v>
      </c>
      <c r="CX6" s="2">
        <v>14</v>
      </c>
      <c r="CY6" s="2">
        <v>15</v>
      </c>
      <c r="CZ6" s="2">
        <v>16</v>
      </c>
      <c r="DA6" s="2">
        <v>17</v>
      </c>
      <c r="DB6" s="2">
        <v>18</v>
      </c>
      <c r="DC6" s="2">
        <v>19</v>
      </c>
      <c r="DD6" s="2">
        <v>20</v>
      </c>
      <c r="DE6" s="2">
        <v>21</v>
      </c>
      <c r="DF6" s="2">
        <v>22</v>
      </c>
      <c r="DG6" s="2">
        <v>23</v>
      </c>
      <c r="DH6" s="2">
        <v>24</v>
      </c>
      <c r="DI6" s="2">
        <v>25</v>
      </c>
      <c r="DJ6" s="2">
        <v>26</v>
      </c>
      <c r="DK6" s="2">
        <v>27</v>
      </c>
      <c r="DL6" s="2">
        <v>28</v>
      </c>
      <c r="DM6" s="2">
        <v>29</v>
      </c>
      <c r="DN6" s="2">
        <v>30</v>
      </c>
      <c r="DO6" s="2">
        <v>1</v>
      </c>
      <c r="DP6" s="2">
        <v>2</v>
      </c>
      <c r="DQ6" s="2">
        <v>3</v>
      </c>
      <c r="DR6" s="2">
        <v>4</v>
      </c>
      <c r="DS6" s="2">
        <v>5</v>
      </c>
      <c r="DT6" s="2">
        <v>6</v>
      </c>
      <c r="DU6" s="2">
        <v>7</v>
      </c>
      <c r="DV6" s="2">
        <v>8</v>
      </c>
      <c r="DW6" s="2">
        <v>9</v>
      </c>
      <c r="DX6" s="2">
        <v>10</v>
      </c>
      <c r="DY6" s="2">
        <v>11</v>
      </c>
      <c r="DZ6" s="2">
        <v>12</v>
      </c>
      <c r="EA6" s="2">
        <v>13</v>
      </c>
      <c r="EB6" s="2">
        <v>14</v>
      </c>
      <c r="EC6" s="2">
        <v>15</v>
      </c>
      <c r="ED6" s="2">
        <v>16</v>
      </c>
      <c r="EE6" s="2">
        <v>17</v>
      </c>
      <c r="EF6" s="2">
        <v>18</v>
      </c>
      <c r="EG6" s="2">
        <v>19</v>
      </c>
      <c r="EH6" s="2">
        <v>20</v>
      </c>
      <c r="EI6" s="2">
        <v>21</v>
      </c>
      <c r="EJ6" s="2">
        <v>22</v>
      </c>
      <c r="EK6" s="2">
        <v>23</v>
      </c>
      <c r="EL6" s="2">
        <v>24</v>
      </c>
      <c r="EM6" s="2">
        <v>25</v>
      </c>
      <c r="EN6" s="2">
        <v>26</v>
      </c>
      <c r="EO6" s="2">
        <v>27</v>
      </c>
      <c r="EP6" s="2">
        <v>28</v>
      </c>
      <c r="EQ6" s="2">
        <v>29</v>
      </c>
      <c r="ER6" s="2">
        <v>30</v>
      </c>
      <c r="ES6" s="2">
        <v>31</v>
      </c>
      <c r="ET6" s="2">
        <v>1</v>
      </c>
      <c r="EU6" s="2">
        <v>2</v>
      </c>
      <c r="EV6" s="2">
        <v>3</v>
      </c>
      <c r="EW6" s="2">
        <v>4</v>
      </c>
      <c r="EX6" s="2">
        <v>5</v>
      </c>
      <c r="EY6" s="2">
        <v>6</v>
      </c>
      <c r="EZ6" s="2">
        <v>7</v>
      </c>
      <c r="FA6" s="2">
        <v>8</v>
      </c>
      <c r="FB6" s="2">
        <v>9</v>
      </c>
      <c r="FC6" s="2">
        <v>10</v>
      </c>
      <c r="FD6" s="2">
        <v>11</v>
      </c>
      <c r="FE6" s="2">
        <v>12</v>
      </c>
      <c r="FF6" s="2">
        <v>13</v>
      </c>
      <c r="FG6" s="2">
        <v>14</v>
      </c>
      <c r="FH6" s="2">
        <v>15</v>
      </c>
      <c r="FI6" s="2">
        <v>16</v>
      </c>
      <c r="FJ6" s="2">
        <v>17</v>
      </c>
      <c r="FK6" s="2">
        <v>18</v>
      </c>
      <c r="FL6" s="2">
        <v>19</v>
      </c>
      <c r="FM6" s="2">
        <v>20</v>
      </c>
      <c r="FN6" s="2">
        <v>21</v>
      </c>
      <c r="FO6" s="2">
        <v>22</v>
      </c>
      <c r="FP6" s="2">
        <v>23</v>
      </c>
      <c r="FQ6" s="2">
        <v>24</v>
      </c>
      <c r="FR6" s="2">
        <v>25</v>
      </c>
      <c r="FS6" s="2">
        <v>26</v>
      </c>
      <c r="FT6" s="2">
        <v>27</v>
      </c>
      <c r="FU6" s="2">
        <v>28</v>
      </c>
      <c r="FV6" s="2">
        <v>29</v>
      </c>
      <c r="FW6" s="2">
        <v>30</v>
      </c>
      <c r="FX6" s="2">
        <v>1</v>
      </c>
      <c r="FY6" s="2">
        <v>2</v>
      </c>
      <c r="FZ6" s="2">
        <v>3</v>
      </c>
      <c r="GA6" s="2">
        <v>4</v>
      </c>
      <c r="GB6" s="2">
        <v>5</v>
      </c>
      <c r="GC6" s="2">
        <v>6</v>
      </c>
      <c r="GD6" s="2">
        <v>7</v>
      </c>
      <c r="GE6" s="2">
        <v>8</v>
      </c>
      <c r="GF6" s="2">
        <v>9</v>
      </c>
      <c r="GG6" s="2">
        <v>10</v>
      </c>
      <c r="GH6" s="2">
        <v>11</v>
      </c>
      <c r="GI6" s="2">
        <v>12</v>
      </c>
      <c r="GJ6" s="2">
        <v>13</v>
      </c>
      <c r="GK6" s="2">
        <v>14</v>
      </c>
      <c r="GL6" s="2">
        <v>15</v>
      </c>
      <c r="GM6" s="2">
        <v>16</v>
      </c>
      <c r="GN6" s="2">
        <v>17</v>
      </c>
      <c r="GO6" s="2">
        <v>18</v>
      </c>
      <c r="GP6" s="2">
        <v>19</v>
      </c>
      <c r="GQ6" s="2">
        <v>20</v>
      </c>
      <c r="GR6" s="2">
        <v>21</v>
      </c>
      <c r="GS6" s="2">
        <v>22</v>
      </c>
      <c r="GT6" s="2">
        <v>23</v>
      </c>
      <c r="GU6" s="2">
        <v>24</v>
      </c>
      <c r="GV6" s="2">
        <v>25</v>
      </c>
      <c r="GW6" s="2">
        <v>26</v>
      </c>
      <c r="GX6" s="2">
        <v>27</v>
      </c>
      <c r="GY6" s="2">
        <v>28</v>
      </c>
      <c r="GZ6" s="2">
        <v>29</v>
      </c>
      <c r="HA6" s="2">
        <v>30</v>
      </c>
      <c r="HB6" s="2">
        <v>31</v>
      </c>
      <c r="HC6" s="2">
        <v>1</v>
      </c>
      <c r="HD6" s="2">
        <v>2</v>
      </c>
      <c r="HE6" s="2">
        <v>3</v>
      </c>
      <c r="HF6" s="2">
        <v>4</v>
      </c>
      <c r="HG6" s="2">
        <v>5</v>
      </c>
      <c r="HH6" s="2">
        <v>6</v>
      </c>
      <c r="HI6" s="2">
        <v>7</v>
      </c>
      <c r="HJ6" s="2">
        <v>8</v>
      </c>
      <c r="HK6" s="2">
        <v>9</v>
      </c>
      <c r="HL6" s="2">
        <v>10</v>
      </c>
      <c r="HM6" s="2">
        <v>11</v>
      </c>
      <c r="HN6" s="2">
        <v>12</v>
      </c>
      <c r="HO6" s="2">
        <v>13</v>
      </c>
    </row>
    <row r="7" spans="1:223" x14ac:dyDescent="0.3">
      <c r="A7" t="s">
        <v>6</v>
      </c>
      <c r="E7" t="s">
        <v>6</v>
      </c>
      <c r="F7">
        <v>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</row>
    <row r="8" spans="1:223" x14ac:dyDescent="0.3">
      <c r="A8" t="s">
        <v>9</v>
      </c>
      <c r="E8" t="s">
        <v>9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</row>
    <row r="9" spans="1:223" x14ac:dyDescent="0.3">
      <c r="A9" t="s">
        <v>7</v>
      </c>
      <c r="E9" t="s">
        <v>7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</row>
    <row r="10" spans="1:223" x14ac:dyDescent="0.3">
      <c r="A10" t="str">
        <f>Tareas!A3</f>
        <v>0.1.1</v>
      </c>
      <c r="B10" s="1">
        <f>INDEX(Tareas!G:G,MATCH(A10,Tareas!A:A,0))</f>
        <v>43473</v>
      </c>
      <c r="C10" s="1">
        <f>INDEX(Tareas!F:F,MATCH(A10,Tareas!A:A,0))</f>
        <v>43473</v>
      </c>
      <c r="D10">
        <f>MATCH(A10,Horas!A:A,0)</f>
        <v>3</v>
      </c>
      <c r="E10" t="str">
        <f>Tareas!B3</f>
        <v>Conectar uArm con PC</v>
      </c>
      <c r="F10">
        <f>IF(AND($C10&gt;=F$1,$B10&lt;=F$1),IF(INDEX(Horas!$1:$1048576,GANTT!$D10,GANTT!F$2)=0,"",INDEX(Horas!$1:$1048576,GANTT!$D10,GANTT!F$2)),-1)</f>
        <v>1</v>
      </c>
      <c r="G10">
        <f>IF(AND($C10&gt;=G$1,$B10&lt;=G$1),IF(INDEX(Horas!$1:$1048576,GANTT!$D10,GANTT!G$2)=0,"",INDEX(Horas!$1:$1048576,GANTT!$D10,GANTT!G$2)),-1)</f>
        <v>-1</v>
      </c>
      <c r="H10">
        <f>IF(AND($C10&gt;=H$1,$B10&lt;=H$1),IF(INDEX(Horas!$1:$1048576,GANTT!$D10,GANTT!H$2)=0,"",INDEX(Horas!$1:$1048576,GANTT!$D10,GANTT!H$2)),-1)</f>
        <v>-1</v>
      </c>
      <c r="I10">
        <f>IF(AND($C10&gt;=I$1,$B10&lt;=I$1),IF(INDEX(Horas!$1:$1048576,GANTT!$D10,GANTT!I$2)=0,"",INDEX(Horas!$1:$1048576,GANTT!$D10,GANTT!I$2)),-1)</f>
        <v>-1</v>
      </c>
      <c r="J10">
        <f>IF(AND($C10&gt;=J$1,$B10&lt;=J$1),IF(INDEX(Horas!$1:$1048576,GANTT!$D10,GANTT!J$2)=0,"",INDEX(Horas!$1:$1048576,GANTT!$D10,GANTT!J$2)),-1)</f>
        <v>-1</v>
      </c>
      <c r="K10">
        <f>IF(AND($C10&gt;=K$1,$B10&lt;=K$1),IF(INDEX(Horas!$1:$1048576,GANTT!$D10,GANTT!K$2)=0,"",INDEX(Horas!$1:$1048576,GANTT!$D10,GANTT!K$2)),-1)</f>
        <v>-1</v>
      </c>
      <c r="L10">
        <f>IF(AND($C10&gt;=L$1,$B10&lt;=L$1),IF(INDEX(Horas!$1:$1048576,GANTT!$D10,GANTT!L$2)=0,"",INDEX(Horas!$1:$1048576,GANTT!$D10,GANTT!L$2)),-1)</f>
        <v>-1</v>
      </c>
      <c r="M10">
        <f>IF(AND($C10&gt;=M$1,$B10&lt;=M$1),IF(INDEX(Horas!$1:$1048576,GANTT!$D10,GANTT!M$2)=0,"",INDEX(Horas!$1:$1048576,GANTT!$D10,GANTT!M$2)),-1)</f>
        <v>-1</v>
      </c>
      <c r="N10">
        <f>IF(AND($C10&gt;=N$1,$B10&lt;=N$1),IF(INDEX(Horas!$1:$1048576,GANTT!$D10,GANTT!N$2)=0,"",INDEX(Horas!$1:$1048576,GANTT!$D10,GANTT!N$2)),-1)</f>
        <v>-1</v>
      </c>
      <c r="O10">
        <f>IF(AND($C10&gt;=O$1,$B10&lt;=O$1),IF(INDEX(Horas!$1:$1048576,GANTT!$D10,GANTT!O$2)=0,"",INDEX(Horas!$1:$1048576,GANTT!$D10,GANTT!O$2)),-1)</f>
        <v>-1</v>
      </c>
      <c r="P10">
        <f>IF(AND($C10&gt;=P$1,$B10&lt;=P$1),IF(INDEX(Horas!$1:$1048576,GANTT!$D10,GANTT!P$2)=0,"",INDEX(Horas!$1:$1048576,GANTT!$D10,GANTT!P$2)),-1)</f>
        <v>-1</v>
      </c>
      <c r="Q10">
        <f>IF(AND($C10&gt;=Q$1,$B10&lt;=Q$1),IF(INDEX(Horas!$1:$1048576,GANTT!$D10,GANTT!Q$2)=0,"",INDEX(Horas!$1:$1048576,GANTT!$D10,GANTT!Q$2)),-1)</f>
        <v>-1</v>
      </c>
      <c r="R10">
        <f>IF(AND($C10&gt;=R$1,$B10&lt;=R$1),IF(INDEX(Horas!$1:$1048576,GANTT!$D10,GANTT!R$2)=0,"",INDEX(Horas!$1:$1048576,GANTT!$D10,GANTT!R$2)),-1)</f>
        <v>-1</v>
      </c>
      <c r="S10">
        <f>IF(AND($C10&gt;=S$1,$B10&lt;=S$1),IF(INDEX(Horas!$1:$1048576,GANTT!$D10,GANTT!S$2)=0,"",INDEX(Horas!$1:$1048576,GANTT!$D10,GANTT!S$2)),-1)</f>
        <v>-1</v>
      </c>
      <c r="T10">
        <f>IF(AND($C10&gt;=T$1,$B10&lt;=T$1),IF(INDEX(Horas!$1:$1048576,GANTT!$D10,GANTT!T$2)=0,"",INDEX(Horas!$1:$1048576,GANTT!$D10,GANTT!T$2)),-1)</f>
        <v>-1</v>
      </c>
      <c r="U10">
        <f>IF(AND($C10&gt;=U$1,$B10&lt;=U$1),IF(INDEX(Horas!$1:$1048576,GANTT!$D10,GANTT!U$2)=0,"",INDEX(Horas!$1:$1048576,GANTT!$D10,GANTT!U$2)),-1)</f>
        <v>-1</v>
      </c>
      <c r="V10">
        <f>IF(AND($C10&gt;=V$1,$B10&lt;=V$1),IF(INDEX(Horas!$1:$1048576,GANTT!$D10,GANTT!V$2)=0,"",INDEX(Horas!$1:$1048576,GANTT!$D10,GANTT!V$2)),-1)</f>
        <v>-1</v>
      </c>
      <c r="W10">
        <f>IF(AND($C10&gt;=W$1,$B10&lt;=W$1),IF(INDEX(Horas!$1:$1048576,GANTT!$D10,GANTT!W$2)=0,"",INDEX(Horas!$1:$1048576,GANTT!$D10,GANTT!W$2)),-1)</f>
        <v>-1</v>
      </c>
      <c r="X10">
        <f>IF(AND($C10&gt;=X$1,$B10&lt;=X$1),IF(INDEX(Horas!$1:$1048576,GANTT!$D10,GANTT!X$2)=0,"",INDEX(Horas!$1:$1048576,GANTT!$D10,GANTT!X$2)),-1)</f>
        <v>-1</v>
      </c>
      <c r="Y10">
        <f>IF(AND($C10&gt;=Y$1,$B10&lt;=Y$1),IF(INDEX(Horas!$1:$1048576,GANTT!$D10,GANTT!Y$2)=0,"",INDEX(Horas!$1:$1048576,GANTT!$D10,GANTT!Y$2)),-1)</f>
        <v>-1</v>
      </c>
      <c r="Z10">
        <f>IF(AND($C10&gt;=Z$1,$B10&lt;=Z$1),IF(INDEX(Horas!$1:$1048576,GANTT!$D10,GANTT!Z$2)=0,"",INDEX(Horas!$1:$1048576,GANTT!$D10,GANTT!Z$2)),-1)</f>
        <v>-1</v>
      </c>
      <c r="AA10">
        <f>IF(AND($C10&gt;=AA$1,$B10&lt;=AA$1),IF(INDEX(Horas!$1:$1048576,GANTT!$D10,GANTT!AA$2)=0,"",INDEX(Horas!$1:$1048576,GANTT!$D10,GANTT!AA$2)),-1)</f>
        <v>-1</v>
      </c>
      <c r="AB10">
        <f>IF(AND($C10&gt;=AB$1,$B10&lt;=AB$1),IF(INDEX(Horas!$1:$1048576,GANTT!$D10,GANTT!AB$2)=0,"",INDEX(Horas!$1:$1048576,GANTT!$D10,GANTT!AB$2)),-1)</f>
        <v>-1</v>
      </c>
      <c r="AC10">
        <f>IF(AND($C10&gt;=AC$1,$B10&lt;=AC$1),IF(INDEX(Horas!$1:$1048576,GANTT!$D10,GANTT!AC$2)=0,"",INDEX(Horas!$1:$1048576,GANTT!$D10,GANTT!AC$2)),-1)</f>
        <v>-1</v>
      </c>
      <c r="AD10">
        <f>IF(AND($C10&gt;=AD$1,$B10&lt;=AD$1),IF(INDEX(Horas!$1:$1048576,GANTT!$D10,GANTT!AD$2)=0,"",INDEX(Horas!$1:$1048576,GANTT!$D10,GANTT!AD$2)),-1)</f>
        <v>-1</v>
      </c>
      <c r="AE10">
        <f>IF(AND($C10&gt;=AE$1,$B10&lt;=AE$1),IF(INDEX(Horas!$1:$1048576,GANTT!$D10,GANTT!AE$2)=0,"",INDEX(Horas!$1:$1048576,GANTT!$D10,GANTT!AE$2)),-1)</f>
        <v>-1</v>
      </c>
      <c r="AF10">
        <f>IF(AND($C10&gt;=AF$1,$B10&lt;=AF$1),IF(INDEX(Horas!$1:$1048576,GANTT!$D10,GANTT!AF$2)=0,"",INDEX(Horas!$1:$1048576,GANTT!$D10,GANTT!AF$2)),-1)</f>
        <v>-1</v>
      </c>
      <c r="AG10">
        <f>IF(AND($C10&gt;=AG$1,$B10&lt;=AG$1),IF(INDEX(Horas!$1:$1048576,GANTT!$D10,GANTT!AG$2)=0,"",INDEX(Horas!$1:$1048576,GANTT!$D10,GANTT!AG$2)),-1)</f>
        <v>-1</v>
      </c>
      <c r="AH10">
        <f>IF(AND($C10&gt;=AH$1,$B10&lt;=AH$1),IF(INDEX(Horas!$1:$1048576,GANTT!$D10,GANTT!AH$2)=0,"",INDEX(Horas!$1:$1048576,GANTT!$D10,GANTT!AH$2)),-1)</f>
        <v>-1</v>
      </c>
      <c r="AI10">
        <f>IF(AND($C10&gt;=AI$1,$B10&lt;=AI$1),IF(INDEX(Horas!$1:$1048576,GANTT!$D10,GANTT!AI$2)=0,"",INDEX(Horas!$1:$1048576,GANTT!$D10,GANTT!AI$2)),-1)</f>
        <v>-1</v>
      </c>
      <c r="AJ10">
        <f>IF(AND($C10&gt;=AJ$1,$B10&lt;=AJ$1),IF(INDEX(Horas!$1:$1048576,GANTT!$D10,GANTT!AJ$2)=0,"",INDEX(Horas!$1:$1048576,GANTT!$D10,GANTT!AJ$2)),-1)</f>
        <v>-1</v>
      </c>
      <c r="AK10">
        <f>IF(AND($C10&gt;=AK$1,$B10&lt;=AK$1),IF(INDEX(Horas!$1:$1048576,GANTT!$D10,GANTT!AK$2)=0,"",INDEX(Horas!$1:$1048576,GANTT!$D10,GANTT!AK$2)),-1)</f>
        <v>-1</v>
      </c>
      <c r="AL10">
        <f>IF(AND($C10&gt;=AL$1,$B10&lt;=AL$1),IF(INDEX(Horas!$1:$1048576,GANTT!$D10,GANTT!AL$2)=0,"",INDEX(Horas!$1:$1048576,GANTT!$D10,GANTT!AL$2)),-1)</f>
        <v>-1</v>
      </c>
      <c r="AM10">
        <f>IF(AND($C10&gt;=AM$1,$B10&lt;=AM$1),IF(INDEX(Horas!$1:$1048576,GANTT!$D10,GANTT!AM$2)=0,"",INDEX(Horas!$1:$1048576,GANTT!$D10,GANTT!AM$2)),-1)</f>
        <v>-1</v>
      </c>
      <c r="AN10">
        <f>IF(AND($C10&gt;=AN$1,$B10&lt;=AN$1),IF(INDEX(Horas!$1:$1048576,GANTT!$D10,GANTT!AN$2)=0,"",INDEX(Horas!$1:$1048576,GANTT!$D10,GANTT!AN$2)),-1)</f>
        <v>-1</v>
      </c>
      <c r="AO10">
        <f>IF(AND($C10&gt;=AO$1,$B10&lt;=AO$1),IF(INDEX(Horas!$1:$1048576,GANTT!$D10,GANTT!AO$2)=0,"",INDEX(Horas!$1:$1048576,GANTT!$D10,GANTT!AO$2)),-1)</f>
        <v>-1</v>
      </c>
      <c r="AP10">
        <f>IF(AND($C10&gt;=AP$1,$B10&lt;=AP$1),IF(INDEX(Horas!$1:$1048576,GANTT!$D10,GANTT!AP$2)=0,"",INDEX(Horas!$1:$1048576,GANTT!$D10,GANTT!AP$2)),-1)</f>
        <v>-1</v>
      </c>
      <c r="AQ10">
        <f>IF(AND($C10&gt;=AQ$1,$B10&lt;=AQ$1),IF(INDEX(Horas!$1:$1048576,GANTT!$D10,GANTT!AQ$2)=0,"",INDEX(Horas!$1:$1048576,GANTT!$D10,GANTT!AQ$2)),-1)</f>
        <v>-1</v>
      </c>
      <c r="AR10">
        <f>IF(AND($C10&gt;=AR$1,$B10&lt;=AR$1),IF(INDEX(Horas!$1:$1048576,GANTT!$D10,GANTT!AR$2)=0,"",INDEX(Horas!$1:$1048576,GANTT!$D10,GANTT!AR$2)),-1)</f>
        <v>-1</v>
      </c>
      <c r="AS10">
        <f>IF(AND($C10&gt;=AS$1,$B10&lt;=AS$1),IF(INDEX(Horas!$1:$1048576,GANTT!$D10,GANTT!AS$2)=0,"",INDEX(Horas!$1:$1048576,GANTT!$D10,GANTT!AS$2)),-1)</f>
        <v>-1</v>
      </c>
      <c r="AT10">
        <f>IF(AND($C10&gt;=AT$1,$B10&lt;=AT$1),IF(INDEX(Horas!$1:$1048576,GANTT!$D10,GANTT!AT$2)=0,"",INDEX(Horas!$1:$1048576,GANTT!$D10,GANTT!AT$2)),-1)</f>
        <v>-1</v>
      </c>
      <c r="AU10">
        <f>IF(AND($C10&gt;=AU$1,$B10&lt;=AU$1),IF(INDEX(Horas!$1:$1048576,GANTT!$D10,GANTT!AU$2)=0,"",INDEX(Horas!$1:$1048576,GANTT!$D10,GANTT!AU$2)),-1)</f>
        <v>-1</v>
      </c>
      <c r="AV10">
        <f>IF(AND($C10&gt;=AV$1,$B10&lt;=AV$1),IF(INDEX(Horas!$1:$1048576,GANTT!$D10,GANTT!AV$2)=0,"",INDEX(Horas!$1:$1048576,GANTT!$D10,GANTT!AV$2)),-1)</f>
        <v>-1</v>
      </c>
      <c r="AW10">
        <f>IF(AND($C10&gt;=AW$1,$B10&lt;=AW$1),IF(INDEX(Horas!$1:$1048576,GANTT!$D10,GANTT!AW$2)=0,"",INDEX(Horas!$1:$1048576,GANTT!$D10,GANTT!AW$2)),-1)</f>
        <v>-1</v>
      </c>
      <c r="AX10">
        <f>IF(AND($C10&gt;=AX$1,$B10&lt;=AX$1),IF(INDEX(Horas!$1:$1048576,GANTT!$D10,GANTT!AX$2)=0,"",INDEX(Horas!$1:$1048576,GANTT!$D10,GANTT!AX$2)),-1)</f>
        <v>-1</v>
      </c>
      <c r="AY10">
        <f>IF(AND($C10&gt;=AY$1,$B10&lt;=AY$1),IF(INDEX(Horas!$1:$1048576,GANTT!$D10,GANTT!AY$2)=0,"",INDEX(Horas!$1:$1048576,GANTT!$D10,GANTT!AY$2)),-1)</f>
        <v>-1</v>
      </c>
      <c r="AZ10">
        <f>IF(AND($C10&gt;=AZ$1,$B10&lt;=AZ$1),IF(INDEX(Horas!$1:$1048576,GANTT!$D10,GANTT!AZ$2)=0,"",INDEX(Horas!$1:$1048576,GANTT!$D10,GANTT!AZ$2)),-1)</f>
        <v>-1</v>
      </c>
      <c r="BA10">
        <f>IF(AND($C10&gt;=BA$1,$B10&lt;=BA$1),IF(INDEX(Horas!$1:$1048576,GANTT!$D10,GANTT!BA$2)=0,"",INDEX(Horas!$1:$1048576,GANTT!$D10,GANTT!BA$2)),-1)</f>
        <v>-1</v>
      </c>
      <c r="BB10">
        <f>IF(AND($C10&gt;=BB$1,$B10&lt;=BB$1),IF(INDEX(Horas!$1:$1048576,GANTT!$D10,GANTT!BB$2)=0,"",INDEX(Horas!$1:$1048576,GANTT!$D10,GANTT!BB$2)),-1)</f>
        <v>-1</v>
      </c>
      <c r="BC10">
        <f>IF(AND($C10&gt;=BC$1,$B10&lt;=BC$1),IF(INDEX(Horas!$1:$1048576,GANTT!$D10,GANTT!BC$2)=0,"",INDEX(Horas!$1:$1048576,GANTT!$D10,GANTT!BC$2)),-1)</f>
        <v>-1</v>
      </c>
      <c r="BD10">
        <f>IF(AND($C10&gt;=BD$1,$B10&lt;=BD$1),IF(INDEX(Horas!$1:$1048576,GANTT!$D10,GANTT!BD$2)=0,"",INDEX(Horas!$1:$1048576,GANTT!$D10,GANTT!BD$2)),-1)</f>
        <v>-1</v>
      </c>
      <c r="BE10">
        <f>IF(AND($C10&gt;=BE$1,$B10&lt;=BE$1),IF(INDEX(Horas!$1:$1048576,GANTT!$D10,GANTT!BE$2)=0,"",INDEX(Horas!$1:$1048576,GANTT!$D10,GANTT!BE$2)),-1)</f>
        <v>-1</v>
      </c>
      <c r="BF10">
        <f>IF(AND($C10&gt;=BF$1,$B10&lt;=BF$1),IF(INDEX(Horas!$1:$1048576,GANTT!$D10,GANTT!BF$2)=0,"",INDEX(Horas!$1:$1048576,GANTT!$D10,GANTT!BF$2)),-1)</f>
        <v>-1</v>
      </c>
      <c r="BG10">
        <f>IF(AND($C10&gt;=BG$1,$B10&lt;=BG$1),IF(INDEX(Horas!$1:$1048576,GANTT!$D10,GANTT!BG$2)=0,"",INDEX(Horas!$1:$1048576,GANTT!$D10,GANTT!BG$2)),-1)</f>
        <v>-1</v>
      </c>
      <c r="BH10">
        <f>IF(AND($C10&gt;=BH$1,$B10&lt;=BH$1),IF(INDEX(Horas!$1:$1048576,GANTT!$D10,GANTT!BH$2)=0,"",INDEX(Horas!$1:$1048576,GANTT!$D10,GANTT!BH$2)),-1)</f>
        <v>-1</v>
      </c>
      <c r="BI10">
        <f>IF(AND($C10&gt;=BI$1,$B10&lt;=BI$1),IF(INDEX(Horas!$1:$1048576,GANTT!$D10,GANTT!BI$2)=0,"",INDEX(Horas!$1:$1048576,GANTT!$D10,GANTT!BI$2)),-1)</f>
        <v>-1</v>
      </c>
      <c r="BJ10">
        <f>IF(AND($C10&gt;=BJ$1,$B10&lt;=BJ$1),IF(INDEX(Horas!$1:$1048576,GANTT!$D10,GANTT!BJ$2)=0,"",INDEX(Horas!$1:$1048576,GANTT!$D10,GANTT!BJ$2)),-1)</f>
        <v>-1</v>
      </c>
      <c r="BK10">
        <f>IF(AND($C10&gt;=BK$1,$B10&lt;=BK$1),IF(INDEX(Horas!$1:$1048576,GANTT!$D10,GANTT!BK$2)=0,"",INDEX(Horas!$1:$1048576,GANTT!$D10,GANTT!BK$2)),-1)</f>
        <v>-1</v>
      </c>
      <c r="BL10">
        <f>IF(AND($C10&gt;=BL$1,$B10&lt;=BL$1),IF(INDEX(Horas!$1:$1048576,GANTT!$D10,GANTT!BL$2)=0,"",INDEX(Horas!$1:$1048576,GANTT!$D10,GANTT!BL$2)),-1)</f>
        <v>-1</v>
      </c>
      <c r="BM10">
        <f>IF(AND($C10&gt;=BM$1,$B10&lt;=BM$1),IF(INDEX(Horas!$1:$1048576,GANTT!$D10,GANTT!BM$2)=0,"",INDEX(Horas!$1:$1048576,GANTT!$D10,GANTT!BM$2)),-1)</f>
        <v>-1</v>
      </c>
      <c r="BN10">
        <f>IF(AND($C10&gt;=BN$1,$B10&lt;=BN$1),IF(INDEX(Horas!$1:$1048576,GANTT!$D10,GANTT!BN$2)=0,"",INDEX(Horas!$1:$1048576,GANTT!$D10,GANTT!BN$2)),-1)</f>
        <v>-1</v>
      </c>
      <c r="BO10">
        <f>IF(AND($C10&gt;=BO$1,$B10&lt;=BO$1),IF(INDEX(Horas!$1:$1048576,GANTT!$D10,GANTT!BO$2)=0,"",INDEX(Horas!$1:$1048576,GANTT!$D10,GANTT!BO$2)),-1)</f>
        <v>-1</v>
      </c>
      <c r="BP10">
        <f>IF(AND($C10&gt;=BP$1,$B10&lt;=BP$1),IF(INDEX(Horas!$1:$1048576,GANTT!$D10,GANTT!BP$2)=0,"",INDEX(Horas!$1:$1048576,GANTT!$D10,GANTT!BP$2)),-1)</f>
        <v>-1</v>
      </c>
      <c r="BQ10">
        <f>IF(AND($C10&gt;=BQ$1,$B10&lt;=BQ$1),IF(INDEX(Horas!$1:$1048576,GANTT!$D10,GANTT!BQ$2)=0,"",INDEX(Horas!$1:$1048576,GANTT!$D10,GANTT!BQ$2)),-1)</f>
        <v>-1</v>
      </c>
      <c r="BR10">
        <f>IF(AND($C10&gt;=BR$1,$B10&lt;=BR$1),IF(INDEX(Horas!$1:$1048576,GANTT!$D10,GANTT!BR$2)=0,"",INDEX(Horas!$1:$1048576,GANTT!$D10,GANTT!BR$2)),-1)</f>
        <v>-1</v>
      </c>
      <c r="BS10">
        <f>IF(AND($C10&gt;=BS$1,$B10&lt;=BS$1),IF(INDEX(Horas!$1:$1048576,GANTT!$D10,GANTT!BS$2)=0,"",INDEX(Horas!$1:$1048576,GANTT!$D10,GANTT!BS$2)),-1)</f>
        <v>-1</v>
      </c>
      <c r="BT10">
        <f>IF(AND($C10&gt;=BT$1,$B10&lt;=BT$1),IF(INDEX(Horas!$1:$1048576,GANTT!$D10,GANTT!BT$2)=0,"",INDEX(Horas!$1:$1048576,GANTT!$D10,GANTT!BT$2)),-1)</f>
        <v>-1</v>
      </c>
      <c r="BU10">
        <f>IF(AND($C10&gt;=BU$1,$B10&lt;=BU$1),IF(INDEX(Horas!$1:$1048576,GANTT!$D10,GANTT!BU$2)=0,"",INDEX(Horas!$1:$1048576,GANTT!$D10,GANTT!BU$2)),-1)</f>
        <v>-1</v>
      </c>
      <c r="BV10">
        <f>IF(AND($C10&gt;=BV$1,$B10&lt;=BV$1),IF(INDEX(Horas!$1:$1048576,GANTT!$D10,GANTT!BV$2)=0,"",INDEX(Horas!$1:$1048576,GANTT!$D10,GANTT!BV$2)),-1)</f>
        <v>-1</v>
      </c>
      <c r="BW10">
        <f>IF(AND($C10&gt;=BW$1,$B10&lt;=BW$1),IF(INDEX(Horas!$1:$1048576,GANTT!$D10,GANTT!BW$2)=0,"",INDEX(Horas!$1:$1048576,GANTT!$D10,GANTT!BW$2)),-1)</f>
        <v>-1</v>
      </c>
      <c r="BX10">
        <f>IF(AND($C10&gt;=BX$1,$B10&lt;=BX$1),IF(INDEX(Horas!$1:$1048576,GANTT!$D10,GANTT!BX$2)=0,"",INDEX(Horas!$1:$1048576,GANTT!$D10,GANTT!BX$2)),-1)</f>
        <v>-1</v>
      </c>
    </row>
    <row r="11" spans="1:223" x14ac:dyDescent="0.3">
      <c r="A11" t="str">
        <f>Tareas!A4</f>
        <v>0.2.1</v>
      </c>
      <c r="B11" s="1">
        <f>INDEX(Tareas!G:G,MATCH(A11,Tareas!A:A,0))</f>
        <v>43473</v>
      </c>
      <c r="C11" s="1">
        <f>INDEX(Tareas!F:F,MATCH(A11,Tareas!A:A,0))</f>
        <v>43473</v>
      </c>
      <c r="D11">
        <f>MATCH(A11,Horas!A:A,0)</f>
        <v>4</v>
      </c>
      <c r="E11" t="str">
        <f>Tareas!B4</f>
        <v>Conectar OpenMV con PC</v>
      </c>
      <c r="F11">
        <f>IF(AND($C11&gt;=F$1,$B11&lt;=F$1),INDEX(Horas!$1:$1048576,GANTT!$D11,GANTT!F$2),-1)</f>
        <v>1</v>
      </c>
      <c r="G11">
        <f>IF(AND($C11&gt;=G$1,$B11&lt;=G$1),INDEX(Horas!$1:$1048576,GANTT!$D11,GANTT!G$2),-1)</f>
        <v>-1</v>
      </c>
      <c r="H11">
        <f>IF(AND($C11&gt;=H$1,$B11&lt;=H$1),INDEX(Horas!$1:$1048576,GANTT!$D11,GANTT!H$2),-1)</f>
        <v>-1</v>
      </c>
      <c r="I11">
        <f>IF(AND($C11&gt;=I$1,$B11&lt;=I$1),INDEX(Horas!$1:$1048576,GANTT!$D11,GANTT!I$2),-1)</f>
        <v>-1</v>
      </c>
      <c r="J11">
        <f>IF(AND($C11&gt;=J$1,$B11&lt;=J$1),INDEX(Horas!$1:$1048576,GANTT!$D11,GANTT!J$2),-1)</f>
        <v>-1</v>
      </c>
      <c r="K11">
        <f>IF(AND($C11&gt;=K$1,$B11&lt;=K$1),INDEX(Horas!$1:$1048576,GANTT!$D11,GANTT!K$2),-1)</f>
        <v>-1</v>
      </c>
      <c r="L11">
        <f>IF(AND($C11&gt;=L$1,$B11&lt;=L$1),INDEX(Horas!$1:$1048576,GANTT!$D11,GANTT!L$2),-1)</f>
        <v>-1</v>
      </c>
      <c r="M11">
        <f>IF(AND($C11&gt;=M$1,$B11&lt;=M$1),INDEX(Horas!$1:$1048576,GANTT!$D11,GANTT!M$2),-1)</f>
        <v>-1</v>
      </c>
      <c r="N11">
        <f>IF(AND($C11&gt;=N$1,$B11&lt;=N$1),INDEX(Horas!$1:$1048576,GANTT!$D11,GANTT!N$2),-1)</f>
        <v>-1</v>
      </c>
      <c r="O11">
        <f>IF(AND($C11&gt;=O$1,$B11&lt;=O$1),INDEX(Horas!$1:$1048576,GANTT!$D11,GANTT!O$2),-1)</f>
        <v>-1</v>
      </c>
      <c r="P11">
        <f>IF(AND($C11&gt;=P$1,$B11&lt;=P$1),INDEX(Horas!$1:$1048576,GANTT!$D11,GANTT!P$2),-1)</f>
        <v>-1</v>
      </c>
      <c r="Q11">
        <f>IF(AND($C11&gt;=Q$1,$B11&lt;=Q$1),INDEX(Horas!$1:$1048576,GANTT!$D11,GANTT!Q$2),-1)</f>
        <v>-1</v>
      </c>
      <c r="R11">
        <f>IF(AND($C11&gt;=R$1,$B11&lt;=R$1),INDEX(Horas!$1:$1048576,GANTT!$D11,GANTT!R$2),-1)</f>
        <v>-1</v>
      </c>
      <c r="S11">
        <f>IF(AND($C11&gt;=S$1,$B11&lt;=S$1),INDEX(Horas!$1:$1048576,GANTT!$D11,GANTT!S$2),-1)</f>
        <v>-1</v>
      </c>
      <c r="T11">
        <f>IF(AND($C11&gt;=T$1,$B11&lt;=T$1),INDEX(Horas!$1:$1048576,GANTT!$D11,GANTT!T$2),-1)</f>
        <v>-1</v>
      </c>
      <c r="U11">
        <f>IF(AND($C11&gt;=U$1,$B11&lt;=U$1),INDEX(Horas!$1:$1048576,GANTT!$D11,GANTT!U$2),-1)</f>
        <v>-1</v>
      </c>
      <c r="V11">
        <f>IF(AND($C11&gt;=V$1,$B11&lt;=V$1),INDEX(Horas!$1:$1048576,GANTT!$D11,GANTT!V$2),-1)</f>
        <v>-1</v>
      </c>
      <c r="W11">
        <f>IF(AND($C11&gt;=W$1,$B11&lt;=W$1),INDEX(Horas!$1:$1048576,GANTT!$D11,GANTT!W$2),-1)</f>
        <v>-1</v>
      </c>
      <c r="X11">
        <f>IF(AND($C11&gt;=X$1,$B11&lt;=X$1),INDEX(Horas!$1:$1048576,GANTT!$D11,GANTT!X$2),-1)</f>
        <v>-1</v>
      </c>
      <c r="Y11">
        <f>IF(AND($C11&gt;=Y$1,$B11&lt;=Y$1),INDEX(Horas!$1:$1048576,GANTT!$D11,GANTT!Y$2),-1)</f>
        <v>-1</v>
      </c>
      <c r="Z11">
        <f>IF(AND($C11&gt;=Z$1,$B11&lt;=Z$1),INDEX(Horas!$1:$1048576,GANTT!$D11,GANTT!Z$2),-1)</f>
        <v>-1</v>
      </c>
      <c r="AA11">
        <f>IF(AND($C11&gt;=AA$1,$B11&lt;=AA$1),INDEX(Horas!$1:$1048576,GANTT!$D11,GANTT!AA$2),-1)</f>
        <v>-1</v>
      </c>
      <c r="AB11">
        <f>IF(AND($C11&gt;=AB$1,$B11&lt;=AB$1),INDEX(Horas!$1:$1048576,GANTT!$D11,GANTT!AB$2),-1)</f>
        <v>-1</v>
      </c>
      <c r="AC11">
        <f>IF(AND($C11&gt;=AC$1,$B11&lt;=AC$1),INDEX(Horas!$1:$1048576,GANTT!$D11,GANTT!AC$2),-1)</f>
        <v>-1</v>
      </c>
      <c r="AD11">
        <f>IF(AND($C11&gt;=AD$1,$B11&lt;=AD$1),INDEX(Horas!$1:$1048576,GANTT!$D11,GANTT!AD$2),-1)</f>
        <v>-1</v>
      </c>
      <c r="AE11">
        <f>IF(AND($C11&gt;=AE$1,$B11&lt;=AE$1),INDEX(Horas!$1:$1048576,GANTT!$D11,GANTT!AE$2),-1)</f>
        <v>-1</v>
      </c>
      <c r="AF11">
        <f>IF(AND($C11&gt;=AF$1,$B11&lt;=AF$1),INDEX(Horas!$1:$1048576,GANTT!$D11,GANTT!AF$2),-1)</f>
        <v>-1</v>
      </c>
      <c r="AG11">
        <f>IF(AND($C11&gt;=AG$1,$B11&lt;=AG$1),INDEX(Horas!$1:$1048576,GANTT!$D11,GANTT!AG$2),-1)</f>
        <v>-1</v>
      </c>
      <c r="AH11">
        <f>IF(AND($C11&gt;=AH$1,$B11&lt;=AH$1),INDEX(Horas!$1:$1048576,GANTT!$D11,GANTT!AH$2),-1)</f>
        <v>-1</v>
      </c>
      <c r="AI11">
        <f>IF(AND($C11&gt;=AI$1,$B11&lt;=AI$1),INDEX(Horas!$1:$1048576,GANTT!$D11,GANTT!AI$2),-1)</f>
        <v>-1</v>
      </c>
      <c r="AJ11">
        <f>IF(AND($C11&gt;=AJ$1,$B11&lt;=AJ$1),INDEX(Horas!$1:$1048576,GANTT!$D11,GANTT!AJ$2),-1)</f>
        <v>-1</v>
      </c>
      <c r="AK11">
        <f>IF(AND($C11&gt;=AK$1,$B11&lt;=AK$1),INDEX(Horas!$1:$1048576,GANTT!$D11,GANTT!AK$2),-1)</f>
        <v>-1</v>
      </c>
      <c r="AL11">
        <f>IF(AND($C11&gt;=AL$1,$B11&lt;=AL$1),INDEX(Horas!$1:$1048576,GANTT!$D11,GANTT!AL$2),-1)</f>
        <v>-1</v>
      </c>
      <c r="AM11">
        <f>IF(AND($C11&gt;=AM$1,$B11&lt;=AM$1),INDEX(Horas!$1:$1048576,GANTT!$D11,GANTT!AM$2),-1)</f>
        <v>-1</v>
      </c>
      <c r="AN11">
        <f>IF(AND($C11&gt;=AN$1,$B11&lt;=AN$1),INDEX(Horas!$1:$1048576,GANTT!$D11,GANTT!AN$2),-1)</f>
        <v>-1</v>
      </c>
      <c r="AO11">
        <f>IF(AND($C11&gt;=AO$1,$B11&lt;=AO$1),INDEX(Horas!$1:$1048576,GANTT!$D11,GANTT!AO$2),-1)</f>
        <v>-1</v>
      </c>
      <c r="AP11">
        <f>IF(AND($C11&gt;=AP$1,$B11&lt;=AP$1),INDEX(Horas!$1:$1048576,GANTT!$D11,GANTT!AP$2),-1)</f>
        <v>-1</v>
      </c>
      <c r="AQ11">
        <f>IF(AND($C11&gt;=AQ$1,$B11&lt;=AQ$1),INDEX(Horas!$1:$1048576,GANTT!$D11,GANTT!AQ$2),-1)</f>
        <v>-1</v>
      </c>
      <c r="AR11">
        <f>IF(AND($C11&gt;=AR$1,$B11&lt;=AR$1),INDEX(Horas!$1:$1048576,GANTT!$D11,GANTT!AR$2),-1)</f>
        <v>-1</v>
      </c>
      <c r="AS11">
        <f>IF(AND($C11&gt;=AS$1,$B11&lt;=AS$1),INDEX(Horas!$1:$1048576,GANTT!$D11,GANTT!AS$2),-1)</f>
        <v>-1</v>
      </c>
      <c r="AT11">
        <f>IF(AND($C11&gt;=AT$1,$B11&lt;=AT$1),INDEX(Horas!$1:$1048576,GANTT!$D11,GANTT!AT$2),-1)</f>
        <v>-1</v>
      </c>
      <c r="AU11">
        <f>IF(AND($C11&gt;=AU$1,$B11&lt;=AU$1),INDEX(Horas!$1:$1048576,GANTT!$D11,GANTT!AU$2),-1)</f>
        <v>-1</v>
      </c>
      <c r="AV11">
        <f>IF(AND($C11&gt;=AV$1,$B11&lt;=AV$1),INDEX(Horas!$1:$1048576,GANTT!$D11,GANTT!AV$2),-1)</f>
        <v>-1</v>
      </c>
      <c r="AW11">
        <f>IF(AND($C11&gt;=AW$1,$B11&lt;=AW$1),INDEX(Horas!$1:$1048576,GANTT!$D11,GANTT!AW$2),-1)</f>
        <v>-1</v>
      </c>
      <c r="AX11">
        <f>IF(AND($C11&gt;=AX$1,$B11&lt;=AX$1),INDEX(Horas!$1:$1048576,GANTT!$D11,GANTT!AX$2),-1)</f>
        <v>-1</v>
      </c>
      <c r="AY11">
        <f>IF(AND($C11&gt;=AY$1,$B11&lt;=AY$1),INDEX(Horas!$1:$1048576,GANTT!$D11,GANTT!AY$2),-1)</f>
        <v>-1</v>
      </c>
      <c r="AZ11">
        <f>IF(AND($C11&gt;=AZ$1,$B11&lt;=AZ$1),INDEX(Horas!$1:$1048576,GANTT!$D11,GANTT!AZ$2),-1)</f>
        <v>-1</v>
      </c>
      <c r="BA11">
        <f>IF(AND($C11&gt;=BA$1,$B11&lt;=BA$1),INDEX(Horas!$1:$1048576,GANTT!$D11,GANTT!BA$2),-1)</f>
        <v>-1</v>
      </c>
      <c r="BB11">
        <f>IF(AND($C11&gt;=BB$1,$B11&lt;=BB$1),INDEX(Horas!$1:$1048576,GANTT!$D11,GANTT!BB$2),-1)</f>
        <v>-1</v>
      </c>
      <c r="BC11">
        <f>IF(AND($C11&gt;=BC$1,$B11&lt;=BC$1),INDEX(Horas!$1:$1048576,GANTT!$D11,GANTT!BC$2),-1)</f>
        <v>-1</v>
      </c>
      <c r="BD11">
        <f>IF(AND($C11&gt;=BD$1,$B11&lt;=BD$1),INDEX(Horas!$1:$1048576,GANTT!$D11,GANTT!BD$2),-1)</f>
        <v>-1</v>
      </c>
      <c r="BE11">
        <f>IF(AND($C11&gt;=BE$1,$B11&lt;=BE$1),INDEX(Horas!$1:$1048576,GANTT!$D11,GANTT!BE$2),-1)</f>
        <v>-1</v>
      </c>
      <c r="BF11">
        <f>IF(AND($C11&gt;=BF$1,$B11&lt;=BF$1),INDEX(Horas!$1:$1048576,GANTT!$D11,GANTT!BF$2),-1)</f>
        <v>-1</v>
      </c>
      <c r="BG11">
        <f>IF(AND($C11&gt;=BG$1,$B11&lt;=BG$1),INDEX(Horas!$1:$1048576,GANTT!$D11,GANTT!BG$2),-1)</f>
        <v>-1</v>
      </c>
      <c r="BH11">
        <f>IF(AND($C11&gt;=BH$1,$B11&lt;=BH$1),INDEX(Horas!$1:$1048576,GANTT!$D11,GANTT!BH$2),-1)</f>
        <v>-1</v>
      </c>
      <c r="BI11">
        <f>IF(AND($C11&gt;=BI$1,$B11&lt;=BI$1),INDEX(Horas!$1:$1048576,GANTT!$D11,GANTT!BI$2),-1)</f>
        <v>-1</v>
      </c>
      <c r="BJ11">
        <f>IF(AND($C11&gt;=BJ$1,$B11&lt;=BJ$1),INDEX(Horas!$1:$1048576,GANTT!$D11,GANTT!BJ$2),-1)</f>
        <v>-1</v>
      </c>
      <c r="BK11">
        <f>IF(AND($C11&gt;=BK$1,$B11&lt;=BK$1),INDEX(Horas!$1:$1048576,GANTT!$D11,GANTT!BK$2),-1)</f>
        <v>-1</v>
      </c>
      <c r="BL11">
        <f>IF(AND($C11&gt;=BL$1,$B11&lt;=BL$1),INDEX(Horas!$1:$1048576,GANTT!$D11,GANTT!BL$2),-1)</f>
        <v>-1</v>
      </c>
      <c r="BM11">
        <f>IF(AND($C11&gt;=BM$1,$B11&lt;=BM$1),INDEX(Horas!$1:$1048576,GANTT!$D11,GANTT!BM$2),-1)</f>
        <v>-1</v>
      </c>
      <c r="BN11">
        <f>IF(AND($C11&gt;=BN$1,$B11&lt;=BN$1),INDEX(Horas!$1:$1048576,GANTT!$D11,GANTT!BN$2),-1)</f>
        <v>-1</v>
      </c>
      <c r="BO11">
        <f>IF(AND($C11&gt;=BO$1,$B11&lt;=BO$1),INDEX(Horas!$1:$1048576,GANTT!$D11,GANTT!BO$2),-1)</f>
        <v>-1</v>
      </c>
      <c r="BP11">
        <f>IF(AND($C11&gt;=BP$1,$B11&lt;=BP$1),INDEX(Horas!$1:$1048576,GANTT!$D11,GANTT!BP$2),-1)</f>
        <v>-1</v>
      </c>
      <c r="BQ11">
        <f>IF(AND($C11&gt;=BQ$1,$B11&lt;=BQ$1),INDEX(Horas!$1:$1048576,GANTT!$D11,GANTT!BQ$2),-1)</f>
        <v>-1</v>
      </c>
      <c r="BR11">
        <f>IF(AND($C11&gt;=BR$1,$B11&lt;=BR$1),INDEX(Horas!$1:$1048576,GANTT!$D11,GANTT!BR$2),-1)</f>
        <v>-1</v>
      </c>
      <c r="BS11">
        <f>IF(AND($C11&gt;=BS$1,$B11&lt;=BS$1),INDEX(Horas!$1:$1048576,GANTT!$D11,GANTT!BS$2),-1)</f>
        <v>-1</v>
      </c>
      <c r="BT11">
        <f>IF(AND($C11&gt;=BT$1,$B11&lt;=BT$1),INDEX(Horas!$1:$1048576,GANTT!$D11,GANTT!BT$2),-1)</f>
        <v>-1</v>
      </c>
      <c r="BU11">
        <f>IF(AND($C11&gt;=BU$1,$B11&lt;=BU$1),INDEX(Horas!$1:$1048576,GANTT!$D11,GANTT!BU$2),-1)</f>
        <v>-1</v>
      </c>
      <c r="BV11">
        <f>IF(AND($C11&gt;=BV$1,$B11&lt;=BV$1),INDEX(Horas!$1:$1048576,GANTT!$D11,GANTT!BV$2),-1)</f>
        <v>-1</v>
      </c>
      <c r="BW11">
        <f>IF(AND($C11&gt;=BW$1,$B11&lt;=BW$1),INDEX(Horas!$1:$1048576,GANTT!$D11,GANTT!BW$2),-1)</f>
        <v>-1</v>
      </c>
      <c r="BX11">
        <f>IF(AND($C11&gt;=BX$1,$B11&lt;=BX$1),INDEX(Horas!$1:$1048576,GANTT!$D11,GANTT!BX$2),-1)</f>
        <v>-1</v>
      </c>
    </row>
    <row r="12" spans="1:223" x14ac:dyDescent="0.3">
      <c r="A12" t="str">
        <f>Tareas!A5</f>
        <v>0.3.1</v>
      </c>
      <c r="B12" s="1">
        <f>INDEX(Tareas!G:G,MATCH(A12,Tareas!A:A,0))</f>
        <v>44562</v>
      </c>
      <c r="C12" s="1">
        <f>INDEX(Tareas!F:F,MATCH(A12,Tareas!A:A,0))</f>
        <v>44562</v>
      </c>
      <c r="D12">
        <f>MATCH(A12,Horas!A:A,0)</f>
        <v>5</v>
      </c>
      <c r="E12" t="str">
        <f>Tareas!B5</f>
        <v>Conectar LeapMotion con PC</v>
      </c>
      <c r="F12">
        <f>IF(AND($C12&gt;=F$1,$B12&lt;=F$1),INDEX(Horas!$1:$1048576,GANTT!$D12,GANTT!F$2),-1)</f>
        <v>-1</v>
      </c>
      <c r="G12">
        <f>IF(AND($C12&gt;=G$1,$B12&lt;=G$1),INDEX(Horas!$1:$1048576,GANTT!$D12,GANTT!G$2),-1)</f>
        <v>-1</v>
      </c>
      <c r="H12">
        <f>IF(AND($C12&gt;=H$1,$B12&lt;=H$1),INDEX(Horas!$1:$1048576,GANTT!$D12,GANTT!H$2),-1)</f>
        <v>-1</v>
      </c>
      <c r="I12">
        <f>IF(AND($C12&gt;=I$1,$B12&lt;=I$1),INDEX(Horas!$1:$1048576,GANTT!$D12,GANTT!I$2),-1)</f>
        <v>-1</v>
      </c>
      <c r="J12">
        <f>IF(AND($C12&gt;=J$1,$B12&lt;=J$1),INDEX(Horas!$1:$1048576,GANTT!$D12,GANTT!J$2),-1)</f>
        <v>-1</v>
      </c>
      <c r="K12">
        <f>IF(AND($C12&gt;=K$1,$B12&lt;=K$1),INDEX(Horas!$1:$1048576,GANTT!$D12,GANTT!K$2),-1)</f>
        <v>-1</v>
      </c>
      <c r="L12">
        <f>IF(AND($C12&gt;=L$1,$B12&lt;=L$1),INDEX(Horas!$1:$1048576,GANTT!$D12,GANTT!L$2),-1)</f>
        <v>-1</v>
      </c>
      <c r="M12">
        <f>IF(AND($C12&gt;=M$1,$B12&lt;=M$1),INDEX(Horas!$1:$1048576,GANTT!$D12,GANTT!M$2),-1)</f>
        <v>-1</v>
      </c>
      <c r="N12">
        <f>IF(AND($C12&gt;=N$1,$B12&lt;=N$1),INDEX(Horas!$1:$1048576,GANTT!$D12,GANTT!N$2),-1)</f>
        <v>-1</v>
      </c>
      <c r="O12">
        <f>IF(AND($C12&gt;=O$1,$B12&lt;=O$1),INDEX(Horas!$1:$1048576,GANTT!$D12,GANTT!O$2),-1)</f>
        <v>-1</v>
      </c>
      <c r="P12">
        <f>IF(AND($C12&gt;=P$1,$B12&lt;=P$1),INDEX(Horas!$1:$1048576,GANTT!$D12,GANTT!P$2),-1)</f>
        <v>-1</v>
      </c>
      <c r="Q12">
        <f>IF(AND($C12&gt;=Q$1,$B12&lt;=Q$1),INDEX(Horas!$1:$1048576,GANTT!$D12,GANTT!Q$2),-1)</f>
        <v>-1</v>
      </c>
      <c r="R12">
        <f>IF(AND($C12&gt;=R$1,$B12&lt;=R$1),INDEX(Horas!$1:$1048576,GANTT!$D12,GANTT!R$2),-1)</f>
        <v>-1</v>
      </c>
      <c r="S12">
        <f>IF(AND($C12&gt;=S$1,$B12&lt;=S$1),INDEX(Horas!$1:$1048576,GANTT!$D12,GANTT!S$2),-1)</f>
        <v>-1</v>
      </c>
      <c r="T12">
        <f>IF(AND($C12&gt;=T$1,$B12&lt;=T$1),INDEX(Horas!$1:$1048576,GANTT!$D12,GANTT!T$2),-1)</f>
        <v>-1</v>
      </c>
      <c r="U12">
        <f>IF(AND($C12&gt;=U$1,$B12&lt;=U$1),INDEX(Horas!$1:$1048576,GANTT!$D12,GANTT!U$2),-1)</f>
        <v>-1</v>
      </c>
      <c r="V12">
        <f>IF(AND($C12&gt;=V$1,$B12&lt;=V$1),INDEX(Horas!$1:$1048576,GANTT!$D12,GANTT!V$2),-1)</f>
        <v>-1</v>
      </c>
      <c r="W12">
        <f>IF(AND($C12&gt;=W$1,$B12&lt;=W$1),INDEX(Horas!$1:$1048576,GANTT!$D12,GANTT!W$2),-1)</f>
        <v>-1</v>
      </c>
      <c r="X12">
        <f>IF(AND($C12&gt;=X$1,$B12&lt;=X$1),INDEX(Horas!$1:$1048576,GANTT!$D12,GANTT!X$2),-1)</f>
        <v>-1</v>
      </c>
      <c r="Y12">
        <f>IF(AND($C12&gt;=Y$1,$B12&lt;=Y$1),INDEX(Horas!$1:$1048576,GANTT!$D12,GANTT!Y$2),-1)</f>
        <v>-1</v>
      </c>
      <c r="Z12">
        <f>IF(AND($C12&gt;=Z$1,$B12&lt;=Z$1),INDEX(Horas!$1:$1048576,GANTT!$D12,GANTT!Z$2),-1)</f>
        <v>-1</v>
      </c>
      <c r="AA12">
        <f>IF(AND($C12&gt;=AA$1,$B12&lt;=AA$1),INDEX(Horas!$1:$1048576,GANTT!$D12,GANTT!AA$2),-1)</f>
        <v>-1</v>
      </c>
      <c r="AB12">
        <f>IF(AND($C12&gt;=AB$1,$B12&lt;=AB$1),INDEX(Horas!$1:$1048576,GANTT!$D12,GANTT!AB$2),-1)</f>
        <v>-1</v>
      </c>
      <c r="AC12">
        <f>IF(AND($C12&gt;=AC$1,$B12&lt;=AC$1),INDEX(Horas!$1:$1048576,GANTT!$D12,GANTT!AC$2),-1)</f>
        <v>-1</v>
      </c>
      <c r="AD12">
        <f>IF(AND($C12&gt;=AD$1,$B12&lt;=AD$1),INDEX(Horas!$1:$1048576,GANTT!$D12,GANTT!AD$2),-1)</f>
        <v>-1</v>
      </c>
      <c r="AE12">
        <f>IF(AND($C12&gt;=AE$1,$B12&lt;=AE$1),INDEX(Horas!$1:$1048576,GANTT!$D12,GANTT!AE$2),-1)</f>
        <v>-1</v>
      </c>
      <c r="AF12">
        <f>IF(AND($C12&gt;=AF$1,$B12&lt;=AF$1),INDEX(Horas!$1:$1048576,GANTT!$D12,GANTT!AF$2),-1)</f>
        <v>-1</v>
      </c>
      <c r="AG12">
        <f>IF(AND($C12&gt;=AG$1,$B12&lt;=AG$1),INDEX(Horas!$1:$1048576,GANTT!$D12,GANTT!AG$2),-1)</f>
        <v>-1</v>
      </c>
      <c r="AH12">
        <f>IF(AND($C12&gt;=AH$1,$B12&lt;=AH$1),INDEX(Horas!$1:$1048576,GANTT!$D12,GANTT!AH$2),-1)</f>
        <v>-1</v>
      </c>
      <c r="AI12">
        <f>IF(AND($C12&gt;=AI$1,$B12&lt;=AI$1),INDEX(Horas!$1:$1048576,GANTT!$D12,GANTT!AI$2),-1)</f>
        <v>-1</v>
      </c>
      <c r="AJ12">
        <f>IF(AND($C12&gt;=AJ$1,$B12&lt;=AJ$1),INDEX(Horas!$1:$1048576,GANTT!$D12,GANTT!AJ$2),-1)</f>
        <v>-1</v>
      </c>
      <c r="AK12">
        <f>IF(AND($C12&gt;=AK$1,$B12&lt;=AK$1),INDEX(Horas!$1:$1048576,GANTT!$D12,GANTT!AK$2),-1)</f>
        <v>-1</v>
      </c>
      <c r="AL12">
        <f>IF(AND($C12&gt;=AL$1,$B12&lt;=AL$1),INDEX(Horas!$1:$1048576,GANTT!$D12,GANTT!AL$2),-1)</f>
        <v>-1</v>
      </c>
      <c r="AM12">
        <f>IF(AND($C12&gt;=AM$1,$B12&lt;=AM$1),INDEX(Horas!$1:$1048576,GANTT!$D12,GANTT!AM$2),-1)</f>
        <v>-1</v>
      </c>
      <c r="AN12">
        <f>IF(AND($C12&gt;=AN$1,$B12&lt;=AN$1),INDEX(Horas!$1:$1048576,GANTT!$D12,GANTT!AN$2),-1)</f>
        <v>-1</v>
      </c>
      <c r="AO12">
        <f>IF(AND($C12&gt;=AO$1,$B12&lt;=AO$1),INDEX(Horas!$1:$1048576,GANTT!$D12,GANTT!AO$2),-1)</f>
        <v>-1</v>
      </c>
      <c r="AP12">
        <f>IF(AND($C12&gt;=AP$1,$B12&lt;=AP$1),INDEX(Horas!$1:$1048576,GANTT!$D12,GANTT!AP$2),-1)</f>
        <v>-1</v>
      </c>
      <c r="AQ12">
        <f>IF(AND($C12&gt;=AQ$1,$B12&lt;=AQ$1),INDEX(Horas!$1:$1048576,GANTT!$D12,GANTT!AQ$2),-1)</f>
        <v>-1</v>
      </c>
      <c r="AR12">
        <f>IF(AND($C12&gt;=AR$1,$B12&lt;=AR$1),INDEX(Horas!$1:$1048576,GANTT!$D12,GANTT!AR$2),-1)</f>
        <v>-1</v>
      </c>
      <c r="AS12">
        <f>IF(AND($C12&gt;=AS$1,$B12&lt;=AS$1),INDEX(Horas!$1:$1048576,GANTT!$D12,GANTT!AS$2),-1)</f>
        <v>-1</v>
      </c>
      <c r="AT12">
        <f>IF(AND($C12&gt;=AT$1,$B12&lt;=AT$1),INDEX(Horas!$1:$1048576,GANTT!$D12,GANTT!AT$2),-1)</f>
        <v>-1</v>
      </c>
      <c r="AU12">
        <f>IF(AND($C12&gt;=AU$1,$B12&lt;=AU$1),INDEX(Horas!$1:$1048576,GANTT!$D12,GANTT!AU$2),-1)</f>
        <v>-1</v>
      </c>
      <c r="AV12">
        <f>IF(AND($C12&gt;=AV$1,$B12&lt;=AV$1),INDEX(Horas!$1:$1048576,GANTT!$D12,GANTT!AV$2),-1)</f>
        <v>-1</v>
      </c>
      <c r="AW12">
        <f>IF(AND($C12&gt;=AW$1,$B12&lt;=AW$1),INDEX(Horas!$1:$1048576,GANTT!$D12,GANTT!AW$2),-1)</f>
        <v>-1</v>
      </c>
      <c r="AX12">
        <f>IF(AND($C12&gt;=AX$1,$B12&lt;=AX$1),INDEX(Horas!$1:$1048576,GANTT!$D12,GANTT!AX$2),-1)</f>
        <v>-1</v>
      </c>
      <c r="AY12">
        <f>IF(AND($C12&gt;=AY$1,$B12&lt;=AY$1),INDEX(Horas!$1:$1048576,GANTT!$D12,GANTT!AY$2),-1)</f>
        <v>-1</v>
      </c>
      <c r="AZ12">
        <f>IF(AND($C12&gt;=AZ$1,$B12&lt;=AZ$1),INDEX(Horas!$1:$1048576,GANTT!$D12,GANTT!AZ$2),-1)</f>
        <v>-1</v>
      </c>
      <c r="BA12">
        <f>IF(AND($C12&gt;=BA$1,$B12&lt;=BA$1),INDEX(Horas!$1:$1048576,GANTT!$D12,GANTT!BA$2),-1)</f>
        <v>-1</v>
      </c>
      <c r="BB12">
        <f>IF(AND($C12&gt;=BB$1,$B12&lt;=BB$1),INDEX(Horas!$1:$1048576,GANTT!$D12,GANTT!BB$2),-1)</f>
        <v>-1</v>
      </c>
      <c r="BC12">
        <f>IF(AND($C12&gt;=BC$1,$B12&lt;=BC$1),INDEX(Horas!$1:$1048576,GANTT!$D12,GANTT!BC$2),-1)</f>
        <v>-1</v>
      </c>
      <c r="BD12">
        <f>IF(AND($C12&gt;=BD$1,$B12&lt;=BD$1),INDEX(Horas!$1:$1048576,GANTT!$D12,GANTT!BD$2),-1)</f>
        <v>-1</v>
      </c>
      <c r="BE12">
        <f>IF(AND($C12&gt;=BE$1,$B12&lt;=BE$1),INDEX(Horas!$1:$1048576,GANTT!$D12,GANTT!BE$2),-1)</f>
        <v>-1</v>
      </c>
      <c r="BF12">
        <f>IF(AND($C12&gt;=BF$1,$B12&lt;=BF$1),INDEX(Horas!$1:$1048576,GANTT!$D12,GANTT!BF$2),-1)</f>
        <v>-1</v>
      </c>
      <c r="BG12">
        <f>IF(AND($C12&gt;=BG$1,$B12&lt;=BG$1),INDEX(Horas!$1:$1048576,GANTT!$D12,GANTT!BG$2),-1)</f>
        <v>-1</v>
      </c>
      <c r="BH12">
        <f>IF(AND($C12&gt;=BH$1,$B12&lt;=BH$1),INDEX(Horas!$1:$1048576,GANTT!$D12,GANTT!BH$2),-1)</f>
        <v>-1</v>
      </c>
      <c r="BI12">
        <f>IF(AND($C12&gt;=BI$1,$B12&lt;=BI$1),INDEX(Horas!$1:$1048576,GANTT!$D12,GANTT!BI$2),-1)</f>
        <v>-1</v>
      </c>
      <c r="BJ12">
        <f>IF(AND($C12&gt;=BJ$1,$B12&lt;=BJ$1),INDEX(Horas!$1:$1048576,GANTT!$D12,GANTT!BJ$2),-1)</f>
        <v>-1</v>
      </c>
      <c r="BK12">
        <f>IF(AND($C12&gt;=BK$1,$B12&lt;=BK$1),INDEX(Horas!$1:$1048576,GANTT!$D12,GANTT!BK$2),-1)</f>
        <v>-1</v>
      </c>
      <c r="BL12">
        <f>IF(AND($C12&gt;=BL$1,$B12&lt;=BL$1),INDEX(Horas!$1:$1048576,GANTT!$D12,GANTT!BL$2),-1)</f>
        <v>-1</v>
      </c>
      <c r="BM12">
        <f>IF(AND($C12&gt;=BM$1,$B12&lt;=BM$1),INDEX(Horas!$1:$1048576,GANTT!$D12,GANTT!BM$2),-1)</f>
        <v>-1</v>
      </c>
      <c r="BN12">
        <f>IF(AND($C12&gt;=BN$1,$B12&lt;=BN$1),INDEX(Horas!$1:$1048576,GANTT!$D12,GANTT!BN$2),-1)</f>
        <v>-1</v>
      </c>
      <c r="BO12">
        <f>IF(AND($C12&gt;=BO$1,$B12&lt;=BO$1),INDEX(Horas!$1:$1048576,GANTT!$D12,GANTT!BO$2),-1)</f>
        <v>-1</v>
      </c>
      <c r="BP12">
        <f>IF(AND($C12&gt;=BP$1,$B12&lt;=BP$1),INDEX(Horas!$1:$1048576,GANTT!$D12,GANTT!BP$2),-1)</f>
        <v>-1</v>
      </c>
      <c r="BQ12">
        <f>IF(AND($C12&gt;=BQ$1,$B12&lt;=BQ$1),INDEX(Horas!$1:$1048576,GANTT!$D12,GANTT!BQ$2),-1)</f>
        <v>-1</v>
      </c>
      <c r="BR12">
        <f>IF(AND($C12&gt;=BR$1,$B12&lt;=BR$1),INDEX(Horas!$1:$1048576,GANTT!$D12,GANTT!BR$2),-1)</f>
        <v>-1</v>
      </c>
      <c r="BS12">
        <f>IF(AND($C12&gt;=BS$1,$B12&lt;=BS$1),INDEX(Horas!$1:$1048576,GANTT!$D12,GANTT!BS$2),-1)</f>
        <v>-1</v>
      </c>
      <c r="BT12">
        <f>IF(AND($C12&gt;=BT$1,$B12&lt;=BT$1),INDEX(Horas!$1:$1048576,GANTT!$D12,GANTT!BT$2),-1)</f>
        <v>-1</v>
      </c>
      <c r="BU12">
        <f>IF(AND($C12&gt;=BU$1,$B12&lt;=BU$1),INDEX(Horas!$1:$1048576,GANTT!$D12,GANTT!BU$2),-1)</f>
        <v>-1</v>
      </c>
      <c r="BV12">
        <f>IF(AND($C12&gt;=BV$1,$B12&lt;=BV$1),INDEX(Horas!$1:$1048576,GANTT!$D12,GANTT!BV$2),-1)</f>
        <v>-1</v>
      </c>
      <c r="BW12">
        <f>IF(AND($C12&gt;=BW$1,$B12&lt;=BW$1),INDEX(Horas!$1:$1048576,GANTT!$D12,GANTT!BW$2),-1)</f>
        <v>-1</v>
      </c>
      <c r="BX12">
        <f>IF(AND($C12&gt;=BX$1,$B12&lt;=BX$1),INDEX(Horas!$1:$1048576,GANTT!$D12,GANTT!BX$2),-1)</f>
        <v>-1</v>
      </c>
    </row>
    <row r="13" spans="1:223" x14ac:dyDescent="0.3">
      <c r="A13" t="str">
        <f>Tareas!A6</f>
        <v>0.12.1</v>
      </c>
      <c r="B13" s="1">
        <f>INDEX(Tareas!G:G,MATCH(A13,Tareas!A:A,0))</f>
        <v>43473</v>
      </c>
      <c r="C13" s="1">
        <f>INDEX(Tareas!F:F,MATCH(A13,Tareas!A:A,0))</f>
        <v>43473</v>
      </c>
      <c r="D13">
        <f>MATCH(A13,Horas!A:A,0)</f>
        <v>6</v>
      </c>
      <c r="E13" t="str">
        <f>Tareas!B6</f>
        <v>Conectar uArm con OpenMV</v>
      </c>
      <c r="F13">
        <f>IF(AND($C13&gt;=F$1,$B13&lt;=F$1),INDEX(Horas!$1:$1048576,GANTT!$D13,GANTT!F$2),-1)</f>
        <v>1</v>
      </c>
      <c r="G13">
        <f>IF(AND($C13&gt;=G$1,$B13&lt;=G$1),INDEX(Horas!$1:$1048576,GANTT!$D13,GANTT!G$2),-1)</f>
        <v>-1</v>
      </c>
      <c r="H13">
        <f>IF(AND($C13&gt;=H$1,$B13&lt;=H$1),INDEX(Horas!$1:$1048576,GANTT!$D13,GANTT!H$2),-1)</f>
        <v>-1</v>
      </c>
      <c r="I13">
        <f>IF(AND($C13&gt;=I$1,$B13&lt;=I$1),INDEX(Horas!$1:$1048576,GANTT!$D13,GANTT!I$2),-1)</f>
        <v>-1</v>
      </c>
      <c r="J13">
        <f>IF(AND($C13&gt;=J$1,$B13&lt;=J$1),INDEX(Horas!$1:$1048576,GANTT!$D13,GANTT!J$2),-1)</f>
        <v>-1</v>
      </c>
      <c r="K13">
        <f>IF(AND($C13&gt;=K$1,$B13&lt;=K$1),INDEX(Horas!$1:$1048576,GANTT!$D13,GANTT!K$2),-1)</f>
        <v>-1</v>
      </c>
      <c r="L13">
        <f>IF(AND($C13&gt;=L$1,$B13&lt;=L$1),INDEX(Horas!$1:$1048576,GANTT!$D13,GANTT!L$2),-1)</f>
        <v>-1</v>
      </c>
      <c r="M13">
        <f>IF(AND($C13&gt;=M$1,$B13&lt;=M$1),INDEX(Horas!$1:$1048576,GANTT!$D13,GANTT!M$2),-1)</f>
        <v>-1</v>
      </c>
      <c r="N13">
        <f>IF(AND($C13&gt;=N$1,$B13&lt;=N$1),INDEX(Horas!$1:$1048576,GANTT!$D13,GANTT!N$2),-1)</f>
        <v>-1</v>
      </c>
      <c r="O13">
        <f>IF(AND($C13&gt;=O$1,$B13&lt;=O$1),INDEX(Horas!$1:$1048576,GANTT!$D13,GANTT!O$2),-1)</f>
        <v>-1</v>
      </c>
      <c r="P13">
        <f>IF(AND($C13&gt;=P$1,$B13&lt;=P$1),INDEX(Horas!$1:$1048576,GANTT!$D13,GANTT!P$2),-1)</f>
        <v>-1</v>
      </c>
      <c r="Q13">
        <f>IF(AND($C13&gt;=Q$1,$B13&lt;=Q$1),INDEX(Horas!$1:$1048576,GANTT!$D13,GANTT!Q$2),-1)</f>
        <v>-1</v>
      </c>
      <c r="R13">
        <f>IF(AND($C13&gt;=R$1,$B13&lt;=R$1),INDEX(Horas!$1:$1048576,GANTT!$D13,GANTT!R$2),-1)</f>
        <v>-1</v>
      </c>
      <c r="S13">
        <f>IF(AND($C13&gt;=S$1,$B13&lt;=S$1),INDEX(Horas!$1:$1048576,GANTT!$D13,GANTT!S$2),-1)</f>
        <v>-1</v>
      </c>
      <c r="T13">
        <f>IF(AND($C13&gt;=T$1,$B13&lt;=T$1),INDEX(Horas!$1:$1048576,GANTT!$D13,GANTT!T$2),-1)</f>
        <v>-1</v>
      </c>
      <c r="U13">
        <f>IF(AND($C13&gt;=U$1,$B13&lt;=U$1),INDEX(Horas!$1:$1048576,GANTT!$D13,GANTT!U$2),-1)</f>
        <v>-1</v>
      </c>
      <c r="V13">
        <f>IF(AND($C13&gt;=V$1,$B13&lt;=V$1),INDEX(Horas!$1:$1048576,GANTT!$D13,GANTT!V$2),-1)</f>
        <v>-1</v>
      </c>
      <c r="W13">
        <f>IF(AND($C13&gt;=W$1,$B13&lt;=W$1),INDEX(Horas!$1:$1048576,GANTT!$D13,GANTT!W$2),-1)</f>
        <v>-1</v>
      </c>
      <c r="X13">
        <f>IF(AND($C13&gt;=X$1,$B13&lt;=X$1),INDEX(Horas!$1:$1048576,GANTT!$D13,GANTT!X$2),-1)</f>
        <v>-1</v>
      </c>
      <c r="Y13">
        <f>IF(AND($C13&gt;=Y$1,$B13&lt;=Y$1),INDEX(Horas!$1:$1048576,GANTT!$D13,GANTT!Y$2),-1)</f>
        <v>-1</v>
      </c>
      <c r="Z13">
        <f>IF(AND($C13&gt;=Z$1,$B13&lt;=Z$1),INDEX(Horas!$1:$1048576,GANTT!$D13,GANTT!Z$2),-1)</f>
        <v>-1</v>
      </c>
      <c r="AA13">
        <f>IF(AND($C13&gt;=AA$1,$B13&lt;=AA$1),INDEX(Horas!$1:$1048576,GANTT!$D13,GANTT!AA$2),-1)</f>
        <v>-1</v>
      </c>
      <c r="AB13">
        <f>IF(AND($C13&gt;=AB$1,$B13&lt;=AB$1),INDEX(Horas!$1:$1048576,GANTT!$D13,GANTT!AB$2),-1)</f>
        <v>-1</v>
      </c>
      <c r="AC13">
        <f>IF(AND($C13&gt;=AC$1,$B13&lt;=AC$1),INDEX(Horas!$1:$1048576,GANTT!$D13,GANTT!AC$2),-1)</f>
        <v>-1</v>
      </c>
      <c r="AD13">
        <f>IF(AND($C13&gt;=AD$1,$B13&lt;=AD$1),INDEX(Horas!$1:$1048576,GANTT!$D13,GANTT!AD$2),-1)</f>
        <v>-1</v>
      </c>
      <c r="AE13">
        <f>IF(AND($C13&gt;=AE$1,$B13&lt;=AE$1),INDEX(Horas!$1:$1048576,GANTT!$D13,GANTT!AE$2),-1)</f>
        <v>-1</v>
      </c>
      <c r="AF13">
        <f>IF(AND($C13&gt;=AF$1,$B13&lt;=AF$1),INDEX(Horas!$1:$1048576,GANTT!$D13,GANTT!AF$2),-1)</f>
        <v>-1</v>
      </c>
      <c r="AG13">
        <f>IF(AND($C13&gt;=AG$1,$B13&lt;=AG$1),INDEX(Horas!$1:$1048576,GANTT!$D13,GANTT!AG$2),-1)</f>
        <v>-1</v>
      </c>
      <c r="AH13">
        <f>IF(AND($C13&gt;=AH$1,$B13&lt;=AH$1),INDEX(Horas!$1:$1048576,GANTT!$D13,GANTT!AH$2),-1)</f>
        <v>-1</v>
      </c>
      <c r="AI13">
        <f>IF(AND($C13&gt;=AI$1,$B13&lt;=AI$1),INDEX(Horas!$1:$1048576,GANTT!$D13,GANTT!AI$2),-1)</f>
        <v>-1</v>
      </c>
      <c r="AJ13">
        <f>IF(AND($C13&gt;=AJ$1,$B13&lt;=AJ$1),INDEX(Horas!$1:$1048576,GANTT!$D13,GANTT!AJ$2),-1)</f>
        <v>-1</v>
      </c>
      <c r="AK13">
        <f>IF(AND($C13&gt;=AK$1,$B13&lt;=AK$1),INDEX(Horas!$1:$1048576,GANTT!$D13,GANTT!AK$2),-1)</f>
        <v>-1</v>
      </c>
      <c r="AL13">
        <f>IF(AND($C13&gt;=AL$1,$B13&lt;=AL$1),INDEX(Horas!$1:$1048576,GANTT!$D13,GANTT!AL$2),-1)</f>
        <v>-1</v>
      </c>
      <c r="AM13">
        <f>IF(AND($C13&gt;=AM$1,$B13&lt;=AM$1),INDEX(Horas!$1:$1048576,GANTT!$D13,GANTT!AM$2),-1)</f>
        <v>-1</v>
      </c>
      <c r="AN13">
        <f>IF(AND($C13&gt;=AN$1,$B13&lt;=AN$1),INDEX(Horas!$1:$1048576,GANTT!$D13,GANTT!AN$2),-1)</f>
        <v>-1</v>
      </c>
      <c r="AO13">
        <f>IF(AND($C13&gt;=AO$1,$B13&lt;=AO$1),INDEX(Horas!$1:$1048576,GANTT!$D13,GANTT!AO$2),-1)</f>
        <v>-1</v>
      </c>
      <c r="AP13">
        <f>IF(AND($C13&gt;=AP$1,$B13&lt;=AP$1),INDEX(Horas!$1:$1048576,GANTT!$D13,GANTT!AP$2),-1)</f>
        <v>-1</v>
      </c>
      <c r="AQ13">
        <f>IF(AND($C13&gt;=AQ$1,$B13&lt;=AQ$1),INDEX(Horas!$1:$1048576,GANTT!$D13,GANTT!AQ$2),-1)</f>
        <v>-1</v>
      </c>
      <c r="AR13">
        <f>IF(AND($C13&gt;=AR$1,$B13&lt;=AR$1),INDEX(Horas!$1:$1048576,GANTT!$D13,GANTT!AR$2),-1)</f>
        <v>-1</v>
      </c>
      <c r="AS13">
        <f>IF(AND($C13&gt;=AS$1,$B13&lt;=AS$1),INDEX(Horas!$1:$1048576,GANTT!$D13,GANTT!AS$2),-1)</f>
        <v>-1</v>
      </c>
      <c r="AT13">
        <f>IF(AND($C13&gt;=AT$1,$B13&lt;=AT$1),INDEX(Horas!$1:$1048576,GANTT!$D13,GANTT!AT$2),-1)</f>
        <v>-1</v>
      </c>
      <c r="AU13">
        <f>IF(AND($C13&gt;=AU$1,$B13&lt;=AU$1),INDEX(Horas!$1:$1048576,GANTT!$D13,GANTT!AU$2),-1)</f>
        <v>-1</v>
      </c>
      <c r="AV13">
        <f>IF(AND($C13&gt;=AV$1,$B13&lt;=AV$1),INDEX(Horas!$1:$1048576,GANTT!$D13,GANTT!AV$2),-1)</f>
        <v>-1</v>
      </c>
      <c r="AW13">
        <f>IF(AND($C13&gt;=AW$1,$B13&lt;=AW$1),INDEX(Horas!$1:$1048576,GANTT!$D13,GANTT!AW$2),-1)</f>
        <v>-1</v>
      </c>
      <c r="AX13">
        <f>IF(AND($C13&gt;=AX$1,$B13&lt;=AX$1),INDEX(Horas!$1:$1048576,GANTT!$D13,GANTT!AX$2),-1)</f>
        <v>-1</v>
      </c>
      <c r="AY13">
        <f>IF(AND($C13&gt;=AY$1,$B13&lt;=AY$1),INDEX(Horas!$1:$1048576,GANTT!$D13,GANTT!AY$2),-1)</f>
        <v>-1</v>
      </c>
      <c r="AZ13">
        <f>IF(AND($C13&gt;=AZ$1,$B13&lt;=AZ$1),INDEX(Horas!$1:$1048576,GANTT!$D13,GANTT!AZ$2),-1)</f>
        <v>-1</v>
      </c>
      <c r="BA13">
        <f>IF(AND($C13&gt;=BA$1,$B13&lt;=BA$1),INDEX(Horas!$1:$1048576,GANTT!$D13,GANTT!BA$2),-1)</f>
        <v>-1</v>
      </c>
      <c r="BB13">
        <f>IF(AND($C13&gt;=BB$1,$B13&lt;=BB$1),INDEX(Horas!$1:$1048576,GANTT!$D13,GANTT!BB$2),-1)</f>
        <v>-1</v>
      </c>
      <c r="BC13">
        <f>IF(AND($C13&gt;=BC$1,$B13&lt;=BC$1),INDEX(Horas!$1:$1048576,GANTT!$D13,GANTT!BC$2),-1)</f>
        <v>-1</v>
      </c>
      <c r="BD13">
        <f>IF(AND($C13&gt;=BD$1,$B13&lt;=BD$1),INDEX(Horas!$1:$1048576,GANTT!$D13,GANTT!BD$2),-1)</f>
        <v>-1</v>
      </c>
      <c r="BE13">
        <f>IF(AND($C13&gt;=BE$1,$B13&lt;=BE$1),INDEX(Horas!$1:$1048576,GANTT!$D13,GANTT!BE$2),-1)</f>
        <v>-1</v>
      </c>
      <c r="BF13">
        <f>IF(AND($C13&gt;=BF$1,$B13&lt;=BF$1),INDEX(Horas!$1:$1048576,GANTT!$D13,GANTT!BF$2),-1)</f>
        <v>-1</v>
      </c>
      <c r="BG13">
        <f>IF(AND($C13&gt;=BG$1,$B13&lt;=BG$1),INDEX(Horas!$1:$1048576,GANTT!$D13,GANTT!BG$2),-1)</f>
        <v>-1</v>
      </c>
      <c r="BH13">
        <f>IF(AND($C13&gt;=BH$1,$B13&lt;=BH$1),INDEX(Horas!$1:$1048576,GANTT!$D13,GANTT!BH$2),-1)</f>
        <v>-1</v>
      </c>
      <c r="BI13">
        <f>IF(AND($C13&gt;=BI$1,$B13&lt;=BI$1),INDEX(Horas!$1:$1048576,GANTT!$D13,GANTT!BI$2),-1)</f>
        <v>-1</v>
      </c>
      <c r="BJ13">
        <f>IF(AND($C13&gt;=BJ$1,$B13&lt;=BJ$1),INDEX(Horas!$1:$1048576,GANTT!$D13,GANTT!BJ$2),-1)</f>
        <v>-1</v>
      </c>
      <c r="BK13">
        <f>IF(AND($C13&gt;=BK$1,$B13&lt;=BK$1),INDEX(Horas!$1:$1048576,GANTT!$D13,GANTT!BK$2),-1)</f>
        <v>-1</v>
      </c>
      <c r="BL13">
        <f>IF(AND($C13&gt;=BL$1,$B13&lt;=BL$1),INDEX(Horas!$1:$1048576,GANTT!$D13,GANTT!BL$2),-1)</f>
        <v>-1</v>
      </c>
      <c r="BM13">
        <f>IF(AND($C13&gt;=BM$1,$B13&lt;=BM$1),INDEX(Horas!$1:$1048576,GANTT!$D13,GANTT!BM$2),-1)</f>
        <v>-1</v>
      </c>
      <c r="BN13">
        <f>IF(AND($C13&gt;=BN$1,$B13&lt;=BN$1),INDEX(Horas!$1:$1048576,GANTT!$D13,GANTT!BN$2),-1)</f>
        <v>-1</v>
      </c>
      <c r="BO13">
        <f>IF(AND($C13&gt;=BO$1,$B13&lt;=BO$1),INDEX(Horas!$1:$1048576,GANTT!$D13,GANTT!BO$2),-1)</f>
        <v>-1</v>
      </c>
      <c r="BP13">
        <f>IF(AND($C13&gt;=BP$1,$B13&lt;=BP$1),INDEX(Horas!$1:$1048576,GANTT!$D13,GANTT!BP$2),-1)</f>
        <v>-1</v>
      </c>
      <c r="BQ13">
        <f>IF(AND($C13&gt;=BQ$1,$B13&lt;=BQ$1),INDEX(Horas!$1:$1048576,GANTT!$D13,GANTT!BQ$2),-1)</f>
        <v>-1</v>
      </c>
      <c r="BR13">
        <f>IF(AND($C13&gt;=BR$1,$B13&lt;=BR$1),INDEX(Horas!$1:$1048576,GANTT!$D13,GANTT!BR$2),-1)</f>
        <v>-1</v>
      </c>
      <c r="BS13">
        <f>IF(AND($C13&gt;=BS$1,$B13&lt;=BS$1),INDEX(Horas!$1:$1048576,GANTT!$D13,GANTT!BS$2),-1)</f>
        <v>-1</v>
      </c>
      <c r="BT13">
        <f>IF(AND($C13&gt;=BT$1,$B13&lt;=BT$1),INDEX(Horas!$1:$1048576,GANTT!$D13,GANTT!BT$2),-1)</f>
        <v>-1</v>
      </c>
      <c r="BU13">
        <f>IF(AND($C13&gt;=BU$1,$B13&lt;=BU$1),INDEX(Horas!$1:$1048576,GANTT!$D13,GANTT!BU$2),-1)</f>
        <v>-1</v>
      </c>
      <c r="BV13">
        <f>IF(AND($C13&gt;=BV$1,$B13&lt;=BV$1),INDEX(Horas!$1:$1048576,GANTT!$D13,GANTT!BV$2),-1)</f>
        <v>-1</v>
      </c>
      <c r="BW13">
        <f>IF(AND($C13&gt;=BW$1,$B13&lt;=BW$1),INDEX(Horas!$1:$1048576,GANTT!$D13,GANTT!BW$2),-1)</f>
        <v>-1</v>
      </c>
      <c r="BX13">
        <f>IF(AND($C13&gt;=BX$1,$B13&lt;=BX$1),INDEX(Horas!$1:$1048576,GANTT!$D13,GANTT!BX$2),-1)</f>
        <v>-1</v>
      </c>
    </row>
    <row r="14" spans="1:223" x14ac:dyDescent="0.3">
      <c r="A14" t="str">
        <f>Tareas!A7</f>
        <v>0.13.1</v>
      </c>
      <c r="B14" s="1">
        <f>INDEX(Tareas!G:G,MATCH(A14,Tareas!A:A,0))</f>
        <v>44562</v>
      </c>
      <c r="C14" s="1">
        <f>INDEX(Tareas!F:F,MATCH(A14,Tareas!A:A,0))</f>
        <v>44562</v>
      </c>
      <c r="D14">
        <f>MATCH(A14,Horas!A:A,0)</f>
        <v>7</v>
      </c>
      <c r="E14" t="str">
        <f>Tareas!B7</f>
        <v>Conectar uArm con LeapMotion</v>
      </c>
      <c r="F14">
        <f>IF(AND($C14&gt;=F$1,$B14&lt;=F$1),INDEX(Horas!$1:$1048576,GANTT!$D14,GANTT!F$2),-1)</f>
        <v>-1</v>
      </c>
      <c r="G14">
        <f>IF(AND($C14&gt;=G$1,$B14&lt;=G$1),INDEX(Horas!$1:$1048576,GANTT!$D14,GANTT!G$2),-1)</f>
        <v>-1</v>
      </c>
      <c r="H14">
        <f>IF(AND($C14&gt;=H$1,$B14&lt;=H$1),INDEX(Horas!$1:$1048576,GANTT!$D14,GANTT!H$2),-1)</f>
        <v>-1</v>
      </c>
      <c r="I14">
        <f>IF(AND($C14&gt;=I$1,$B14&lt;=I$1),INDEX(Horas!$1:$1048576,GANTT!$D14,GANTT!I$2),-1)</f>
        <v>-1</v>
      </c>
      <c r="J14">
        <f>IF(AND($C14&gt;=J$1,$B14&lt;=J$1),INDEX(Horas!$1:$1048576,GANTT!$D14,GANTT!J$2),-1)</f>
        <v>-1</v>
      </c>
      <c r="K14">
        <f>IF(AND($C14&gt;=K$1,$B14&lt;=K$1),INDEX(Horas!$1:$1048576,GANTT!$D14,GANTT!K$2),-1)</f>
        <v>-1</v>
      </c>
      <c r="L14">
        <f>IF(AND($C14&gt;=L$1,$B14&lt;=L$1),INDEX(Horas!$1:$1048576,GANTT!$D14,GANTT!L$2),-1)</f>
        <v>-1</v>
      </c>
      <c r="M14">
        <f>IF(AND($C14&gt;=M$1,$B14&lt;=M$1),INDEX(Horas!$1:$1048576,GANTT!$D14,GANTT!M$2),-1)</f>
        <v>-1</v>
      </c>
      <c r="N14">
        <f>IF(AND($C14&gt;=N$1,$B14&lt;=N$1),INDEX(Horas!$1:$1048576,GANTT!$D14,GANTT!N$2),-1)</f>
        <v>-1</v>
      </c>
      <c r="O14">
        <f>IF(AND($C14&gt;=O$1,$B14&lt;=O$1),INDEX(Horas!$1:$1048576,GANTT!$D14,GANTT!O$2),-1)</f>
        <v>-1</v>
      </c>
      <c r="P14">
        <f>IF(AND($C14&gt;=P$1,$B14&lt;=P$1),INDEX(Horas!$1:$1048576,GANTT!$D14,GANTT!P$2),-1)</f>
        <v>-1</v>
      </c>
      <c r="Q14">
        <f>IF(AND($C14&gt;=Q$1,$B14&lt;=Q$1),INDEX(Horas!$1:$1048576,GANTT!$D14,GANTT!Q$2),-1)</f>
        <v>-1</v>
      </c>
      <c r="R14">
        <f>IF(AND($C14&gt;=R$1,$B14&lt;=R$1),INDEX(Horas!$1:$1048576,GANTT!$D14,GANTT!R$2),-1)</f>
        <v>-1</v>
      </c>
      <c r="S14">
        <f>IF(AND($C14&gt;=S$1,$B14&lt;=S$1),INDEX(Horas!$1:$1048576,GANTT!$D14,GANTT!S$2),-1)</f>
        <v>-1</v>
      </c>
      <c r="T14">
        <f>IF(AND($C14&gt;=T$1,$B14&lt;=T$1),INDEX(Horas!$1:$1048576,GANTT!$D14,GANTT!T$2),-1)</f>
        <v>-1</v>
      </c>
      <c r="U14">
        <f>IF(AND($C14&gt;=U$1,$B14&lt;=U$1),INDEX(Horas!$1:$1048576,GANTT!$D14,GANTT!U$2),-1)</f>
        <v>-1</v>
      </c>
      <c r="V14">
        <f>IF(AND($C14&gt;=V$1,$B14&lt;=V$1),INDEX(Horas!$1:$1048576,GANTT!$D14,GANTT!V$2),-1)</f>
        <v>-1</v>
      </c>
      <c r="W14">
        <f>IF(AND($C14&gt;=W$1,$B14&lt;=W$1),INDEX(Horas!$1:$1048576,GANTT!$D14,GANTT!W$2),-1)</f>
        <v>-1</v>
      </c>
      <c r="X14">
        <f>IF(AND($C14&gt;=X$1,$B14&lt;=X$1),INDEX(Horas!$1:$1048576,GANTT!$D14,GANTT!X$2),-1)</f>
        <v>-1</v>
      </c>
      <c r="Y14">
        <f>IF(AND($C14&gt;=Y$1,$B14&lt;=Y$1),INDEX(Horas!$1:$1048576,GANTT!$D14,GANTT!Y$2),-1)</f>
        <v>-1</v>
      </c>
      <c r="Z14">
        <f>IF(AND($C14&gt;=Z$1,$B14&lt;=Z$1),INDEX(Horas!$1:$1048576,GANTT!$D14,GANTT!Z$2),-1)</f>
        <v>-1</v>
      </c>
      <c r="AA14">
        <f>IF(AND($C14&gt;=AA$1,$B14&lt;=AA$1),INDEX(Horas!$1:$1048576,GANTT!$D14,GANTT!AA$2),-1)</f>
        <v>-1</v>
      </c>
      <c r="AB14">
        <f>IF(AND($C14&gt;=AB$1,$B14&lt;=AB$1),INDEX(Horas!$1:$1048576,GANTT!$D14,GANTT!AB$2),-1)</f>
        <v>-1</v>
      </c>
      <c r="AC14">
        <f>IF(AND($C14&gt;=AC$1,$B14&lt;=AC$1),INDEX(Horas!$1:$1048576,GANTT!$D14,GANTT!AC$2),-1)</f>
        <v>-1</v>
      </c>
      <c r="AD14">
        <f>IF(AND($C14&gt;=AD$1,$B14&lt;=AD$1),INDEX(Horas!$1:$1048576,GANTT!$D14,GANTT!AD$2),-1)</f>
        <v>-1</v>
      </c>
      <c r="AE14">
        <f>IF(AND($C14&gt;=AE$1,$B14&lt;=AE$1),INDEX(Horas!$1:$1048576,GANTT!$D14,GANTT!AE$2),-1)</f>
        <v>-1</v>
      </c>
      <c r="AF14">
        <f>IF(AND($C14&gt;=AF$1,$B14&lt;=AF$1),INDEX(Horas!$1:$1048576,GANTT!$D14,GANTT!AF$2),-1)</f>
        <v>-1</v>
      </c>
      <c r="AG14">
        <f>IF(AND($C14&gt;=AG$1,$B14&lt;=AG$1),INDEX(Horas!$1:$1048576,GANTT!$D14,GANTT!AG$2),-1)</f>
        <v>-1</v>
      </c>
      <c r="AH14">
        <f>IF(AND($C14&gt;=AH$1,$B14&lt;=AH$1),INDEX(Horas!$1:$1048576,GANTT!$D14,GANTT!AH$2),-1)</f>
        <v>-1</v>
      </c>
      <c r="AI14">
        <f>IF(AND($C14&gt;=AI$1,$B14&lt;=AI$1),INDEX(Horas!$1:$1048576,GANTT!$D14,GANTT!AI$2),-1)</f>
        <v>-1</v>
      </c>
      <c r="AJ14">
        <f>IF(AND($C14&gt;=AJ$1,$B14&lt;=AJ$1),INDEX(Horas!$1:$1048576,GANTT!$D14,GANTT!AJ$2),-1)</f>
        <v>-1</v>
      </c>
      <c r="AK14">
        <f>IF(AND($C14&gt;=AK$1,$B14&lt;=AK$1),INDEX(Horas!$1:$1048576,GANTT!$D14,GANTT!AK$2),-1)</f>
        <v>-1</v>
      </c>
      <c r="AL14">
        <f>IF(AND($C14&gt;=AL$1,$B14&lt;=AL$1),INDEX(Horas!$1:$1048576,GANTT!$D14,GANTT!AL$2),-1)</f>
        <v>-1</v>
      </c>
      <c r="AM14">
        <f>IF(AND($C14&gt;=AM$1,$B14&lt;=AM$1),INDEX(Horas!$1:$1048576,GANTT!$D14,GANTT!AM$2),-1)</f>
        <v>-1</v>
      </c>
      <c r="AN14">
        <f>IF(AND($C14&gt;=AN$1,$B14&lt;=AN$1),INDEX(Horas!$1:$1048576,GANTT!$D14,GANTT!AN$2),-1)</f>
        <v>-1</v>
      </c>
      <c r="AO14">
        <f>IF(AND($C14&gt;=AO$1,$B14&lt;=AO$1),INDEX(Horas!$1:$1048576,GANTT!$D14,GANTT!AO$2),-1)</f>
        <v>-1</v>
      </c>
      <c r="AP14">
        <f>IF(AND($C14&gt;=AP$1,$B14&lt;=AP$1),INDEX(Horas!$1:$1048576,GANTT!$D14,GANTT!AP$2),-1)</f>
        <v>-1</v>
      </c>
      <c r="AQ14">
        <f>IF(AND($C14&gt;=AQ$1,$B14&lt;=AQ$1),INDEX(Horas!$1:$1048576,GANTT!$D14,GANTT!AQ$2),-1)</f>
        <v>-1</v>
      </c>
      <c r="AR14">
        <f>IF(AND($C14&gt;=AR$1,$B14&lt;=AR$1),INDEX(Horas!$1:$1048576,GANTT!$D14,GANTT!AR$2),-1)</f>
        <v>-1</v>
      </c>
      <c r="AS14">
        <f>IF(AND($C14&gt;=AS$1,$B14&lt;=AS$1),INDEX(Horas!$1:$1048576,GANTT!$D14,GANTT!AS$2),-1)</f>
        <v>-1</v>
      </c>
      <c r="AT14">
        <f>IF(AND($C14&gt;=AT$1,$B14&lt;=AT$1),INDEX(Horas!$1:$1048576,GANTT!$D14,GANTT!AT$2),-1)</f>
        <v>-1</v>
      </c>
      <c r="AU14">
        <f>IF(AND($C14&gt;=AU$1,$B14&lt;=AU$1),INDEX(Horas!$1:$1048576,GANTT!$D14,GANTT!AU$2),-1)</f>
        <v>-1</v>
      </c>
      <c r="AV14">
        <f>IF(AND($C14&gt;=AV$1,$B14&lt;=AV$1),INDEX(Horas!$1:$1048576,GANTT!$D14,GANTT!AV$2),-1)</f>
        <v>-1</v>
      </c>
      <c r="AW14">
        <f>IF(AND($C14&gt;=AW$1,$B14&lt;=AW$1),INDEX(Horas!$1:$1048576,GANTT!$D14,GANTT!AW$2),-1)</f>
        <v>-1</v>
      </c>
      <c r="AX14">
        <f>IF(AND($C14&gt;=AX$1,$B14&lt;=AX$1),INDEX(Horas!$1:$1048576,GANTT!$D14,GANTT!AX$2),-1)</f>
        <v>-1</v>
      </c>
      <c r="AY14">
        <f>IF(AND($C14&gt;=AY$1,$B14&lt;=AY$1),INDEX(Horas!$1:$1048576,GANTT!$D14,GANTT!AY$2),-1)</f>
        <v>-1</v>
      </c>
      <c r="AZ14">
        <f>IF(AND($C14&gt;=AZ$1,$B14&lt;=AZ$1),INDEX(Horas!$1:$1048576,GANTT!$D14,GANTT!AZ$2),-1)</f>
        <v>-1</v>
      </c>
      <c r="BA14">
        <f>IF(AND($C14&gt;=BA$1,$B14&lt;=BA$1),INDEX(Horas!$1:$1048576,GANTT!$D14,GANTT!BA$2),-1)</f>
        <v>-1</v>
      </c>
      <c r="BB14">
        <f>IF(AND($C14&gt;=BB$1,$B14&lt;=BB$1),INDEX(Horas!$1:$1048576,GANTT!$D14,GANTT!BB$2),-1)</f>
        <v>-1</v>
      </c>
      <c r="BC14">
        <f>IF(AND($C14&gt;=BC$1,$B14&lt;=BC$1),INDEX(Horas!$1:$1048576,GANTT!$D14,GANTT!BC$2),-1)</f>
        <v>-1</v>
      </c>
      <c r="BD14">
        <f>IF(AND($C14&gt;=BD$1,$B14&lt;=BD$1),INDEX(Horas!$1:$1048576,GANTT!$D14,GANTT!BD$2),-1)</f>
        <v>-1</v>
      </c>
      <c r="BE14">
        <f>IF(AND($C14&gt;=BE$1,$B14&lt;=BE$1),INDEX(Horas!$1:$1048576,GANTT!$D14,GANTT!BE$2),-1)</f>
        <v>-1</v>
      </c>
      <c r="BF14">
        <f>IF(AND($C14&gt;=BF$1,$B14&lt;=BF$1),INDEX(Horas!$1:$1048576,GANTT!$D14,GANTT!BF$2),-1)</f>
        <v>-1</v>
      </c>
      <c r="BG14">
        <f>IF(AND($C14&gt;=BG$1,$B14&lt;=BG$1),INDEX(Horas!$1:$1048576,GANTT!$D14,GANTT!BG$2),-1)</f>
        <v>-1</v>
      </c>
      <c r="BH14">
        <f>IF(AND($C14&gt;=BH$1,$B14&lt;=BH$1),INDEX(Horas!$1:$1048576,GANTT!$D14,GANTT!BH$2),-1)</f>
        <v>-1</v>
      </c>
      <c r="BI14">
        <f>IF(AND($C14&gt;=BI$1,$B14&lt;=BI$1),INDEX(Horas!$1:$1048576,GANTT!$D14,GANTT!BI$2),-1)</f>
        <v>-1</v>
      </c>
      <c r="BJ14">
        <f>IF(AND($C14&gt;=BJ$1,$B14&lt;=BJ$1),INDEX(Horas!$1:$1048576,GANTT!$D14,GANTT!BJ$2),-1)</f>
        <v>-1</v>
      </c>
      <c r="BK14">
        <f>IF(AND($C14&gt;=BK$1,$B14&lt;=BK$1),INDEX(Horas!$1:$1048576,GANTT!$D14,GANTT!BK$2),-1)</f>
        <v>-1</v>
      </c>
      <c r="BL14">
        <f>IF(AND($C14&gt;=BL$1,$B14&lt;=BL$1),INDEX(Horas!$1:$1048576,GANTT!$D14,GANTT!BL$2),-1)</f>
        <v>-1</v>
      </c>
      <c r="BM14">
        <f>IF(AND($C14&gt;=BM$1,$B14&lt;=BM$1),INDEX(Horas!$1:$1048576,GANTT!$D14,GANTT!BM$2),-1)</f>
        <v>-1</v>
      </c>
      <c r="BN14">
        <f>IF(AND($C14&gt;=BN$1,$B14&lt;=BN$1),INDEX(Horas!$1:$1048576,GANTT!$D14,GANTT!BN$2),-1)</f>
        <v>-1</v>
      </c>
      <c r="BO14">
        <f>IF(AND($C14&gt;=BO$1,$B14&lt;=BO$1),INDEX(Horas!$1:$1048576,GANTT!$D14,GANTT!BO$2),-1)</f>
        <v>-1</v>
      </c>
      <c r="BP14">
        <f>IF(AND($C14&gt;=BP$1,$B14&lt;=BP$1),INDEX(Horas!$1:$1048576,GANTT!$D14,GANTT!BP$2),-1)</f>
        <v>-1</v>
      </c>
      <c r="BQ14">
        <f>IF(AND($C14&gt;=BQ$1,$B14&lt;=BQ$1),INDEX(Horas!$1:$1048576,GANTT!$D14,GANTT!BQ$2),-1)</f>
        <v>-1</v>
      </c>
      <c r="BR14">
        <f>IF(AND($C14&gt;=BR$1,$B14&lt;=BR$1),INDEX(Horas!$1:$1048576,GANTT!$D14,GANTT!BR$2),-1)</f>
        <v>-1</v>
      </c>
      <c r="BS14">
        <f>IF(AND($C14&gt;=BS$1,$B14&lt;=BS$1),INDEX(Horas!$1:$1048576,GANTT!$D14,GANTT!BS$2),-1)</f>
        <v>-1</v>
      </c>
      <c r="BT14">
        <f>IF(AND($C14&gt;=BT$1,$B14&lt;=BT$1),INDEX(Horas!$1:$1048576,GANTT!$D14,GANTT!BT$2),-1)</f>
        <v>-1</v>
      </c>
      <c r="BU14">
        <f>IF(AND($C14&gt;=BU$1,$B14&lt;=BU$1),INDEX(Horas!$1:$1048576,GANTT!$D14,GANTT!BU$2),-1)</f>
        <v>-1</v>
      </c>
      <c r="BV14">
        <f>IF(AND($C14&gt;=BV$1,$B14&lt;=BV$1),INDEX(Horas!$1:$1048576,GANTT!$D14,GANTT!BV$2),-1)</f>
        <v>-1</v>
      </c>
      <c r="BW14">
        <f>IF(AND($C14&gt;=BW$1,$B14&lt;=BW$1),INDEX(Horas!$1:$1048576,GANTT!$D14,GANTT!BW$2),-1)</f>
        <v>-1</v>
      </c>
      <c r="BX14">
        <f>IF(AND($C14&gt;=BX$1,$B14&lt;=BX$1),INDEX(Horas!$1:$1048576,GANTT!$D14,GANTT!BX$2),-1)</f>
        <v>-1</v>
      </c>
    </row>
    <row r="15" spans="1:223" x14ac:dyDescent="0.3">
      <c r="A15" t="str">
        <f>Tareas!A8</f>
        <v>0.1.2</v>
      </c>
      <c r="B15" s="1">
        <f>INDEX(Tareas!G:G,MATCH(A15,Tareas!A:A,0))</f>
        <v>43473</v>
      </c>
      <c r="C15" s="1" t="str">
        <f>INDEX(Tareas!F:F,MATCH(A15,Tareas!A:A,0))</f>
        <v>Continuo</v>
      </c>
      <c r="D15">
        <f>MATCH(A15,Horas!A:A,0)</f>
        <v>8</v>
      </c>
      <c r="E15" t="str">
        <f>Tareas!B8</f>
        <v>Adquirir conocimiento uArm</v>
      </c>
      <c r="F15">
        <f>IF(AND($C15&gt;=F$1,$B15&lt;=F$1),INDEX(Horas!$1:$1048576,GANTT!$D15,GANTT!F$2),-1)</f>
        <v>3</v>
      </c>
      <c r="G15">
        <f>IF(AND($C15&gt;=G$1,$B15&lt;=G$1),INDEX(Horas!$1:$1048576,GANTT!$D15,GANTT!G$2),-1)</f>
        <v>0</v>
      </c>
      <c r="H15">
        <f>IF(AND($C15&gt;=H$1,$B15&lt;=H$1),INDEX(Horas!$1:$1048576,GANTT!$D15,GANTT!H$2),-1)</f>
        <v>0</v>
      </c>
      <c r="I15">
        <f>IF(AND($C15&gt;=I$1,$B15&lt;=I$1),INDEX(Horas!$1:$1048576,GANTT!$D15,GANTT!I$2),-1)</f>
        <v>0</v>
      </c>
      <c r="J15">
        <f>IF(AND($C15&gt;=J$1,$B15&lt;=J$1),INDEX(Horas!$1:$1048576,GANTT!$D15,GANTT!J$2),-1)</f>
        <v>0</v>
      </c>
      <c r="K15">
        <f>IF(AND($C15&gt;=K$1,$B15&lt;=K$1),INDEX(Horas!$1:$1048576,GANTT!$D15,GANTT!K$2),-1)</f>
        <v>0</v>
      </c>
      <c r="L15">
        <f>IF(AND($C15&gt;=L$1,$B15&lt;=L$1),INDEX(Horas!$1:$1048576,GANTT!$D15,GANTT!L$2),-1)</f>
        <v>0</v>
      </c>
      <c r="M15">
        <f>IF(AND($C15&gt;=M$1,$B15&lt;=M$1),INDEX(Horas!$1:$1048576,GANTT!$D15,GANTT!M$2),-1)</f>
        <v>0</v>
      </c>
      <c r="N15">
        <f>IF(AND($C15&gt;=N$1,$B15&lt;=N$1),INDEX(Horas!$1:$1048576,GANTT!$D15,GANTT!N$2),-1)</f>
        <v>0</v>
      </c>
      <c r="O15">
        <f>IF(AND($C15&gt;=O$1,$B15&lt;=O$1),INDEX(Horas!$1:$1048576,GANTT!$D15,GANTT!O$2),-1)</f>
        <v>0</v>
      </c>
      <c r="P15">
        <f>IF(AND($C15&gt;=P$1,$B15&lt;=P$1),INDEX(Horas!$1:$1048576,GANTT!$D15,GANTT!P$2),-1)</f>
        <v>0</v>
      </c>
      <c r="Q15">
        <f>IF(AND($C15&gt;=Q$1,$B15&lt;=Q$1),INDEX(Horas!$1:$1048576,GANTT!$D15,GANTT!Q$2),-1)</f>
        <v>0</v>
      </c>
      <c r="R15">
        <f>IF(AND($C15&gt;=R$1,$B15&lt;=R$1),INDEX(Horas!$1:$1048576,GANTT!$D15,GANTT!R$2),-1)</f>
        <v>0</v>
      </c>
      <c r="S15">
        <f>IF(AND($C15&gt;=S$1,$B15&lt;=S$1),INDEX(Horas!$1:$1048576,GANTT!$D15,GANTT!S$2),-1)</f>
        <v>0</v>
      </c>
      <c r="T15">
        <f>IF(AND($C15&gt;=T$1,$B15&lt;=T$1),INDEX(Horas!$1:$1048576,GANTT!$D15,GANTT!T$2),-1)</f>
        <v>0</v>
      </c>
      <c r="U15">
        <f>IF(AND($C15&gt;=U$1,$B15&lt;=U$1),INDEX(Horas!$1:$1048576,GANTT!$D15,GANTT!U$2),-1)</f>
        <v>0</v>
      </c>
      <c r="V15">
        <f>IF(AND($C15&gt;=V$1,$B15&lt;=V$1),INDEX(Horas!$1:$1048576,GANTT!$D15,GANTT!V$2),-1)</f>
        <v>0</v>
      </c>
      <c r="W15">
        <f>IF(AND($C15&gt;=W$1,$B15&lt;=W$1),INDEX(Horas!$1:$1048576,GANTT!$D15,GANTT!W$2),-1)</f>
        <v>0</v>
      </c>
      <c r="X15">
        <f>IF(AND($C15&gt;=X$1,$B15&lt;=X$1),INDEX(Horas!$1:$1048576,GANTT!$D15,GANTT!X$2),-1)</f>
        <v>0</v>
      </c>
      <c r="Y15">
        <f>IF(AND($C15&gt;=Y$1,$B15&lt;=Y$1),INDEX(Horas!$1:$1048576,GANTT!$D15,GANTT!Y$2),-1)</f>
        <v>0</v>
      </c>
      <c r="Z15">
        <f>IF(AND($C15&gt;=Z$1,$B15&lt;=Z$1),INDEX(Horas!$1:$1048576,GANTT!$D15,GANTT!Z$2),-1)</f>
        <v>0</v>
      </c>
      <c r="AA15">
        <f>IF(AND($C15&gt;=AA$1,$B15&lt;=AA$1),INDEX(Horas!$1:$1048576,GANTT!$D15,GANTT!AA$2),-1)</f>
        <v>0</v>
      </c>
      <c r="AB15">
        <f>IF(AND($C15&gt;=AB$1,$B15&lt;=AB$1),INDEX(Horas!$1:$1048576,GANTT!$D15,GANTT!AB$2),-1)</f>
        <v>0</v>
      </c>
      <c r="AC15">
        <f>IF(AND($C15&gt;=AC$1,$B15&lt;=AC$1),INDEX(Horas!$1:$1048576,GANTT!$D15,GANTT!AC$2),-1)</f>
        <v>3</v>
      </c>
      <c r="AD15">
        <f>IF(AND($C15&gt;=AD$1,$B15&lt;=AD$1),INDEX(Horas!$1:$1048576,GANTT!$D15,GANTT!AD$2),-1)</f>
        <v>0</v>
      </c>
      <c r="AE15">
        <f>IF(AND($C15&gt;=AE$1,$B15&lt;=AE$1),INDEX(Horas!$1:$1048576,GANTT!$D15,GANTT!AE$2),-1)</f>
        <v>0</v>
      </c>
      <c r="AF15">
        <f>IF(AND($C15&gt;=AF$1,$B15&lt;=AF$1),INDEX(Horas!$1:$1048576,GANTT!$D15,GANTT!AF$2),-1)</f>
        <v>0</v>
      </c>
      <c r="AG15">
        <f>IF(AND($C15&gt;=AG$1,$B15&lt;=AG$1),INDEX(Horas!$1:$1048576,GANTT!$D15,GANTT!AG$2),-1)</f>
        <v>0</v>
      </c>
      <c r="AH15">
        <f>IF(AND($C15&gt;=AH$1,$B15&lt;=AH$1),INDEX(Horas!$1:$1048576,GANTT!$D15,GANTT!AH$2),-1)</f>
        <v>0</v>
      </c>
      <c r="AI15">
        <f>IF(AND($C15&gt;=AI$1,$B15&lt;=AI$1),INDEX(Horas!$1:$1048576,GANTT!$D15,GANTT!AI$2),-1)</f>
        <v>0</v>
      </c>
      <c r="AJ15">
        <f>IF(AND($C15&gt;=AJ$1,$B15&lt;=AJ$1),INDEX(Horas!$1:$1048576,GANTT!$D15,GANTT!AJ$2),-1)</f>
        <v>0</v>
      </c>
      <c r="AK15">
        <f>IF(AND($C15&gt;=AK$1,$B15&lt;=AK$1),INDEX(Horas!$1:$1048576,GANTT!$D15,GANTT!AK$2),-1)</f>
        <v>0</v>
      </c>
      <c r="AL15">
        <f>IF(AND($C15&gt;=AL$1,$B15&lt;=AL$1),INDEX(Horas!$1:$1048576,GANTT!$D15,GANTT!AL$2),-1)</f>
        <v>0</v>
      </c>
      <c r="AM15">
        <f>IF(AND($C15&gt;=AM$1,$B15&lt;=AM$1),INDEX(Horas!$1:$1048576,GANTT!$D15,GANTT!AM$2),-1)</f>
        <v>0</v>
      </c>
      <c r="AN15">
        <f>IF(AND($C15&gt;=AN$1,$B15&lt;=AN$1),INDEX(Horas!$1:$1048576,GANTT!$D15,GANTT!AN$2),-1)</f>
        <v>0</v>
      </c>
      <c r="AO15">
        <f>IF(AND($C15&gt;=AO$1,$B15&lt;=AO$1),INDEX(Horas!$1:$1048576,GANTT!$D15,GANTT!AO$2),-1)</f>
        <v>0</v>
      </c>
      <c r="AP15">
        <f>IF(AND($C15&gt;=AP$1,$B15&lt;=AP$1),INDEX(Horas!$1:$1048576,GANTT!$D15,GANTT!AP$2),-1)</f>
        <v>0</v>
      </c>
      <c r="AQ15">
        <f>IF(AND($C15&gt;=AQ$1,$B15&lt;=AQ$1),INDEX(Horas!$1:$1048576,GANTT!$D15,GANTT!AQ$2),-1)</f>
        <v>0</v>
      </c>
      <c r="AR15">
        <f>IF(AND($C15&gt;=AR$1,$B15&lt;=AR$1),INDEX(Horas!$1:$1048576,GANTT!$D15,GANTT!AR$2),-1)</f>
        <v>0</v>
      </c>
      <c r="AS15">
        <f>IF(AND($C15&gt;=AS$1,$B15&lt;=AS$1),INDEX(Horas!$1:$1048576,GANTT!$D15,GANTT!AS$2),-1)</f>
        <v>0</v>
      </c>
      <c r="AT15">
        <f>IF(AND($C15&gt;=AT$1,$B15&lt;=AT$1),INDEX(Horas!$1:$1048576,GANTT!$D15,GANTT!AT$2),-1)</f>
        <v>0</v>
      </c>
      <c r="AU15">
        <f>IF(AND($C15&gt;=AU$1,$B15&lt;=AU$1),INDEX(Horas!$1:$1048576,GANTT!$D15,GANTT!AU$2),-1)</f>
        <v>0</v>
      </c>
      <c r="AV15">
        <f>IF(AND($C15&gt;=AV$1,$B15&lt;=AV$1),INDEX(Horas!$1:$1048576,GANTT!$D15,GANTT!AV$2),-1)</f>
        <v>0</v>
      </c>
      <c r="AW15">
        <f>IF(AND($C15&gt;=AW$1,$B15&lt;=AW$1),INDEX(Horas!$1:$1048576,GANTT!$D15,GANTT!AW$2),-1)</f>
        <v>0</v>
      </c>
      <c r="AX15">
        <f>IF(AND($C15&gt;=AX$1,$B15&lt;=AX$1),INDEX(Horas!$1:$1048576,GANTT!$D15,GANTT!AX$2),-1)</f>
        <v>0</v>
      </c>
      <c r="AY15">
        <f>IF(AND($C15&gt;=AY$1,$B15&lt;=AY$1),INDEX(Horas!$1:$1048576,GANTT!$D15,GANTT!AY$2),-1)</f>
        <v>0</v>
      </c>
      <c r="AZ15">
        <f>IF(AND($C15&gt;=AZ$1,$B15&lt;=AZ$1),INDEX(Horas!$1:$1048576,GANTT!$D15,GANTT!AZ$2),-1)</f>
        <v>0</v>
      </c>
      <c r="BA15">
        <f>IF(AND($C15&gt;=BA$1,$B15&lt;=BA$1),INDEX(Horas!$1:$1048576,GANTT!$D15,GANTT!BA$2),-1)</f>
        <v>0</v>
      </c>
      <c r="BB15">
        <f>IF(AND($C15&gt;=BB$1,$B15&lt;=BB$1),INDEX(Horas!$1:$1048576,GANTT!$D15,GANTT!BB$2),-1)</f>
        <v>0</v>
      </c>
      <c r="BC15">
        <f>IF(AND($C15&gt;=BC$1,$B15&lt;=BC$1),INDEX(Horas!$1:$1048576,GANTT!$D15,GANTT!BC$2),-1)</f>
        <v>0</v>
      </c>
      <c r="BD15">
        <f>IF(AND($C15&gt;=BD$1,$B15&lt;=BD$1),INDEX(Horas!$1:$1048576,GANTT!$D15,GANTT!BD$2),-1)</f>
        <v>0</v>
      </c>
      <c r="BE15">
        <f>IF(AND($C15&gt;=BE$1,$B15&lt;=BE$1),INDEX(Horas!$1:$1048576,GANTT!$D15,GANTT!BE$2),-1)</f>
        <v>0</v>
      </c>
      <c r="BF15">
        <f>IF(AND($C15&gt;=BF$1,$B15&lt;=BF$1),INDEX(Horas!$1:$1048576,GANTT!$D15,GANTT!BF$2),-1)</f>
        <v>0</v>
      </c>
      <c r="BG15">
        <f>IF(AND($C15&gt;=BG$1,$B15&lt;=BG$1),INDEX(Horas!$1:$1048576,GANTT!$D15,GANTT!BG$2),-1)</f>
        <v>0</v>
      </c>
      <c r="BH15">
        <f>IF(AND($C15&gt;=BH$1,$B15&lt;=BH$1),INDEX(Horas!$1:$1048576,GANTT!$D15,GANTT!BH$2),-1)</f>
        <v>0</v>
      </c>
      <c r="BI15">
        <f>IF(AND($C15&gt;=BI$1,$B15&lt;=BI$1),INDEX(Horas!$1:$1048576,GANTT!$D15,GANTT!BI$2),-1)</f>
        <v>0</v>
      </c>
      <c r="BJ15">
        <f>IF(AND($C15&gt;=BJ$1,$B15&lt;=BJ$1),INDEX(Horas!$1:$1048576,GANTT!$D15,GANTT!BJ$2),-1)</f>
        <v>0</v>
      </c>
      <c r="BK15">
        <f>IF(AND($C15&gt;=BK$1,$B15&lt;=BK$1),INDEX(Horas!$1:$1048576,GANTT!$D15,GANTT!BK$2),-1)</f>
        <v>0</v>
      </c>
      <c r="BL15">
        <f>IF(AND($C15&gt;=BL$1,$B15&lt;=BL$1),INDEX(Horas!$1:$1048576,GANTT!$D15,GANTT!BL$2),-1)</f>
        <v>0</v>
      </c>
      <c r="BM15">
        <f>IF(AND($C15&gt;=BM$1,$B15&lt;=BM$1),INDEX(Horas!$1:$1048576,GANTT!$D15,GANTT!BM$2),-1)</f>
        <v>0</v>
      </c>
      <c r="BN15">
        <f>IF(AND($C15&gt;=BN$1,$B15&lt;=BN$1),INDEX(Horas!$1:$1048576,GANTT!$D15,GANTT!BN$2),-1)</f>
        <v>0</v>
      </c>
      <c r="BO15">
        <f>IF(AND($C15&gt;=BO$1,$B15&lt;=BO$1),INDEX(Horas!$1:$1048576,GANTT!$D15,GANTT!BO$2),-1)</f>
        <v>0</v>
      </c>
      <c r="BP15">
        <f>IF(AND($C15&gt;=BP$1,$B15&lt;=BP$1),INDEX(Horas!$1:$1048576,GANTT!$D15,GANTT!BP$2),-1)</f>
        <v>0</v>
      </c>
      <c r="BQ15">
        <f>IF(AND($C15&gt;=BQ$1,$B15&lt;=BQ$1),INDEX(Horas!$1:$1048576,GANTT!$D15,GANTT!BQ$2),-1)</f>
        <v>0</v>
      </c>
      <c r="BR15">
        <f>IF(AND($C15&gt;=BR$1,$B15&lt;=BR$1),INDEX(Horas!$1:$1048576,GANTT!$D15,GANTT!BR$2),-1)</f>
        <v>0</v>
      </c>
      <c r="BS15">
        <f>IF(AND($C15&gt;=BS$1,$B15&lt;=BS$1),INDEX(Horas!$1:$1048576,GANTT!$D15,GANTT!BS$2),-1)</f>
        <v>0</v>
      </c>
      <c r="BT15">
        <f>IF(AND($C15&gt;=BT$1,$B15&lt;=BT$1),INDEX(Horas!$1:$1048576,GANTT!$D15,GANTT!BT$2),-1)</f>
        <v>0</v>
      </c>
      <c r="BU15">
        <f>IF(AND($C15&gt;=BU$1,$B15&lt;=BU$1),INDEX(Horas!$1:$1048576,GANTT!$D15,GANTT!BU$2),-1)</f>
        <v>0</v>
      </c>
      <c r="BV15">
        <f>IF(AND($C15&gt;=BV$1,$B15&lt;=BV$1),INDEX(Horas!$1:$1048576,GANTT!$D15,GANTT!BV$2),-1)</f>
        <v>0</v>
      </c>
      <c r="BW15">
        <f>IF(AND($C15&gt;=BW$1,$B15&lt;=BW$1),INDEX(Horas!$1:$1048576,GANTT!$D15,GANTT!BW$2),-1)</f>
        <v>0</v>
      </c>
      <c r="BX15">
        <f>IF(AND($C15&gt;=BX$1,$B15&lt;=BX$1),INDEX(Horas!$1:$1048576,GANTT!$D15,GANTT!BX$2),-1)</f>
        <v>0</v>
      </c>
    </row>
    <row r="16" spans="1:223" x14ac:dyDescent="0.3">
      <c r="A16" t="str">
        <f>Tareas!A9</f>
        <v>0.2.2</v>
      </c>
      <c r="B16" s="1">
        <f>INDEX(Tareas!G:G,MATCH(A16,Tareas!A:A,0))</f>
        <v>43474</v>
      </c>
      <c r="C16" s="1" t="str">
        <f>INDEX(Tareas!F:F,MATCH(A16,Tareas!A:A,0))</f>
        <v>Continuo</v>
      </c>
      <c r="D16">
        <f>MATCH(A16,Horas!A:A,0)</f>
        <v>9</v>
      </c>
      <c r="E16" t="str">
        <f>Tareas!B9</f>
        <v>Adquirir conocimiento Python</v>
      </c>
      <c r="F16">
        <f>IF(AND($C16&gt;=F$1,$B16&lt;=F$1),INDEX(Horas!$1:$1048576,GANTT!$D16,GANTT!F$2),-1)</f>
        <v>-1</v>
      </c>
      <c r="G16">
        <f>IF(AND($C16&gt;=G$1,$B16&lt;=G$1),INDEX(Horas!$1:$1048576,GANTT!$D16,GANTT!G$2),-1)</f>
        <v>1</v>
      </c>
      <c r="H16">
        <f>IF(AND($C16&gt;=H$1,$B16&lt;=H$1),INDEX(Horas!$1:$1048576,GANTT!$D16,GANTT!H$2),-1)</f>
        <v>5</v>
      </c>
      <c r="I16">
        <f>IF(AND($C16&gt;=I$1,$B16&lt;=I$1),INDEX(Horas!$1:$1048576,GANTT!$D16,GANTT!I$2),-1)</f>
        <v>0</v>
      </c>
      <c r="J16">
        <f>IF(AND($C16&gt;=J$1,$B16&lt;=J$1),INDEX(Horas!$1:$1048576,GANTT!$D16,GANTT!J$2),-1)</f>
        <v>0</v>
      </c>
      <c r="K16">
        <f>IF(AND($C16&gt;=K$1,$B16&lt;=K$1),INDEX(Horas!$1:$1048576,GANTT!$D16,GANTT!K$2),-1)</f>
        <v>0</v>
      </c>
      <c r="L16">
        <f>IF(AND($C16&gt;=L$1,$B16&lt;=L$1),INDEX(Horas!$1:$1048576,GANTT!$D16,GANTT!L$2),-1)</f>
        <v>2</v>
      </c>
      <c r="M16">
        <f>IF(AND($C16&gt;=M$1,$B16&lt;=M$1),INDEX(Horas!$1:$1048576,GANTT!$D16,GANTT!M$2),-1)</f>
        <v>0</v>
      </c>
      <c r="N16">
        <f>IF(AND($C16&gt;=N$1,$B16&lt;=N$1),INDEX(Horas!$1:$1048576,GANTT!$D16,GANTT!N$2),-1)</f>
        <v>0</v>
      </c>
      <c r="O16">
        <f>IF(AND($C16&gt;=O$1,$B16&lt;=O$1),INDEX(Horas!$1:$1048576,GANTT!$D16,GANTT!O$2),-1)</f>
        <v>0</v>
      </c>
      <c r="P16">
        <f>IF(AND($C16&gt;=P$1,$B16&lt;=P$1),INDEX(Horas!$1:$1048576,GANTT!$D16,GANTT!P$2),-1)</f>
        <v>0</v>
      </c>
      <c r="Q16">
        <f>IF(AND($C16&gt;=Q$1,$B16&lt;=Q$1),INDEX(Horas!$1:$1048576,GANTT!$D16,GANTT!Q$2),-1)</f>
        <v>0</v>
      </c>
      <c r="R16">
        <f>IF(AND($C16&gt;=R$1,$B16&lt;=R$1),INDEX(Horas!$1:$1048576,GANTT!$D16,GANTT!R$2),-1)</f>
        <v>0</v>
      </c>
      <c r="S16">
        <f>IF(AND($C16&gt;=S$1,$B16&lt;=S$1),INDEX(Horas!$1:$1048576,GANTT!$D16,GANTT!S$2),-1)</f>
        <v>2</v>
      </c>
      <c r="T16">
        <f>IF(AND($C16&gt;=T$1,$B16&lt;=T$1),INDEX(Horas!$1:$1048576,GANTT!$D16,GANTT!T$2),-1)</f>
        <v>0</v>
      </c>
      <c r="U16">
        <f>IF(AND($C16&gt;=U$1,$B16&lt;=U$1),INDEX(Horas!$1:$1048576,GANTT!$D16,GANTT!U$2),-1)</f>
        <v>2</v>
      </c>
      <c r="V16">
        <f>IF(AND($C16&gt;=V$1,$B16&lt;=V$1),INDEX(Horas!$1:$1048576,GANTT!$D16,GANTT!V$2),-1)</f>
        <v>0</v>
      </c>
      <c r="W16">
        <f>IF(AND($C16&gt;=W$1,$B16&lt;=W$1),INDEX(Horas!$1:$1048576,GANTT!$D16,GANTT!W$2),-1)</f>
        <v>0</v>
      </c>
      <c r="X16">
        <f>IF(AND($C16&gt;=X$1,$B16&lt;=X$1),INDEX(Horas!$1:$1048576,GANTT!$D16,GANTT!X$2),-1)</f>
        <v>0</v>
      </c>
      <c r="Y16">
        <f>IF(AND($C16&gt;=Y$1,$B16&lt;=Y$1),INDEX(Horas!$1:$1048576,GANTT!$D16,GANTT!Y$2),-1)</f>
        <v>0</v>
      </c>
      <c r="Z16">
        <f>IF(AND($C16&gt;=Z$1,$B16&lt;=Z$1),INDEX(Horas!$1:$1048576,GANTT!$D16,GANTT!Z$2),-1)</f>
        <v>0</v>
      </c>
      <c r="AA16">
        <f>IF(AND($C16&gt;=AA$1,$B16&lt;=AA$1),INDEX(Horas!$1:$1048576,GANTT!$D16,GANTT!AA$2),-1)</f>
        <v>0</v>
      </c>
      <c r="AB16">
        <f>IF(AND($C16&gt;=AB$1,$B16&lt;=AB$1),INDEX(Horas!$1:$1048576,GANTT!$D16,GANTT!AB$2),-1)</f>
        <v>0</v>
      </c>
      <c r="AC16">
        <f>IF(AND($C16&gt;=AC$1,$B16&lt;=AC$1),INDEX(Horas!$1:$1048576,GANTT!$D16,GANTT!AC$2),-1)</f>
        <v>0</v>
      </c>
      <c r="AD16">
        <f>IF(AND($C16&gt;=AD$1,$B16&lt;=AD$1),INDEX(Horas!$1:$1048576,GANTT!$D16,GANTT!AD$2),-1)</f>
        <v>0</v>
      </c>
      <c r="AE16">
        <f>IF(AND($C16&gt;=AE$1,$B16&lt;=AE$1),INDEX(Horas!$1:$1048576,GANTT!$D16,GANTT!AE$2),-1)</f>
        <v>0</v>
      </c>
      <c r="AF16">
        <f>IF(AND($C16&gt;=AF$1,$B16&lt;=AF$1),INDEX(Horas!$1:$1048576,GANTT!$D16,GANTT!AF$2),-1)</f>
        <v>0</v>
      </c>
      <c r="AG16">
        <f>IF(AND($C16&gt;=AG$1,$B16&lt;=AG$1),INDEX(Horas!$1:$1048576,GANTT!$D16,GANTT!AG$2),-1)</f>
        <v>2</v>
      </c>
      <c r="AH16">
        <f>IF(AND($C16&gt;=AH$1,$B16&lt;=AH$1),INDEX(Horas!$1:$1048576,GANTT!$D16,GANTT!AH$2),-1)</f>
        <v>5</v>
      </c>
      <c r="AI16">
        <f>IF(AND($C16&gt;=AI$1,$B16&lt;=AI$1),INDEX(Horas!$1:$1048576,GANTT!$D16,GANTT!AI$2),-1)</f>
        <v>2</v>
      </c>
      <c r="AJ16">
        <f>IF(AND($C16&gt;=AJ$1,$B16&lt;=AJ$1),INDEX(Horas!$1:$1048576,GANTT!$D16,GANTT!AJ$2),-1)</f>
        <v>0</v>
      </c>
      <c r="AK16">
        <f>IF(AND($C16&gt;=AK$1,$B16&lt;=AK$1),INDEX(Horas!$1:$1048576,GANTT!$D16,GANTT!AK$2),-1)</f>
        <v>0</v>
      </c>
      <c r="AL16">
        <f>IF(AND($C16&gt;=AL$1,$B16&lt;=AL$1),INDEX(Horas!$1:$1048576,GANTT!$D16,GANTT!AL$2),-1)</f>
        <v>0</v>
      </c>
      <c r="AM16">
        <f>IF(AND($C16&gt;=AM$1,$B16&lt;=AM$1),INDEX(Horas!$1:$1048576,GANTT!$D16,GANTT!AM$2),-1)</f>
        <v>0</v>
      </c>
      <c r="AN16">
        <f>IF(AND($C16&gt;=AN$1,$B16&lt;=AN$1),INDEX(Horas!$1:$1048576,GANTT!$D16,GANTT!AN$2),-1)</f>
        <v>3</v>
      </c>
      <c r="AO16">
        <f>IF(AND($C16&gt;=AO$1,$B16&lt;=AO$1),INDEX(Horas!$1:$1048576,GANTT!$D16,GANTT!AO$2),-1)</f>
        <v>0</v>
      </c>
      <c r="AP16">
        <f>IF(AND($C16&gt;=AP$1,$B16&lt;=AP$1),INDEX(Horas!$1:$1048576,GANTT!$D16,GANTT!AP$2),-1)</f>
        <v>0</v>
      </c>
      <c r="AQ16">
        <f>IF(AND($C16&gt;=AQ$1,$B16&lt;=AQ$1),INDEX(Horas!$1:$1048576,GANTT!$D16,GANTT!AQ$2),-1)</f>
        <v>0</v>
      </c>
      <c r="AR16">
        <f>IF(AND($C16&gt;=AR$1,$B16&lt;=AR$1),INDEX(Horas!$1:$1048576,GANTT!$D16,GANTT!AR$2),-1)</f>
        <v>0</v>
      </c>
      <c r="AS16">
        <f>IF(AND($C16&gt;=AS$1,$B16&lt;=AS$1),INDEX(Horas!$1:$1048576,GANTT!$D16,GANTT!AS$2),-1)</f>
        <v>0</v>
      </c>
      <c r="AT16">
        <f>IF(AND($C16&gt;=AT$1,$B16&lt;=AT$1),INDEX(Horas!$1:$1048576,GANTT!$D16,GANTT!AT$2),-1)</f>
        <v>0</v>
      </c>
      <c r="AU16">
        <f>IF(AND($C16&gt;=AU$1,$B16&lt;=AU$1),INDEX(Horas!$1:$1048576,GANTT!$D16,GANTT!AU$2),-1)</f>
        <v>0</v>
      </c>
      <c r="AV16">
        <f>IF(AND($C16&gt;=AV$1,$B16&lt;=AV$1),INDEX(Horas!$1:$1048576,GANTT!$D16,GANTT!AV$2),-1)</f>
        <v>0</v>
      </c>
      <c r="AW16">
        <f>IF(AND($C16&gt;=AW$1,$B16&lt;=AW$1),INDEX(Horas!$1:$1048576,GANTT!$D16,GANTT!AW$2),-1)</f>
        <v>4</v>
      </c>
      <c r="AX16">
        <f>IF(AND($C16&gt;=AX$1,$B16&lt;=AX$1),INDEX(Horas!$1:$1048576,GANTT!$D16,GANTT!AX$2),-1)</f>
        <v>3</v>
      </c>
      <c r="AY16">
        <f>IF(AND($C16&gt;=AY$1,$B16&lt;=AY$1),INDEX(Horas!$1:$1048576,GANTT!$D16,GANTT!AY$2),-1)</f>
        <v>5</v>
      </c>
      <c r="AZ16">
        <f>IF(AND($C16&gt;=AZ$1,$B16&lt;=AZ$1),INDEX(Horas!$1:$1048576,GANTT!$D16,GANTT!AZ$2),-1)</f>
        <v>0</v>
      </c>
      <c r="BA16">
        <f>IF(AND($C16&gt;=BA$1,$B16&lt;=BA$1),INDEX(Horas!$1:$1048576,GANTT!$D16,GANTT!BA$2),-1)</f>
        <v>0</v>
      </c>
      <c r="BB16">
        <f>IF(AND($C16&gt;=BB$1,$B16&lt;=BB$1),INDEX(Horas!$1:$1048576,GANTT!$D16,GANTT!BB$2),-1)</f>
        <v>5</v>
      </c>
      <c r="BC16">
        <f>IF(AND($C16&gt;=BC$1,$B16&lt;=BC$1),INDEX(Horas!$1:$1048576,GANTT!$D16,GANTT!BC$2),-1)</f>
        <v>3</v>
      </c>
      <c r="BD16">
        <f>IF(AND($C16&gt;=BD$1,$B16&lt;=BD$1),INDEX(Horas!$1:$1048576,GANTT!$D16,GANTT!BD$2),-1)</f>
        <v>0</v>
      </c>
      <c r="BE16">
        <f>IF(AND($C16&gt;=BE$1,$B16&lt;=BE$1),INDEX(Horas!$1:$1048576,GANTT!$D16,GANTT!BE$2),-1)</f>
        <v>0</v>
      </c>
      <c r="BF16">
        <f>IF(AND($C16&gt;=BF$1,$B16&lt;=BF$1),INDEX(Horas!$1:$1048576,GANTT!$D16,GANTT!BF$2),-1)</f>
        <v>5</v>
      </c>
      <c r="BG16">
        <f>IF(AND($C16&gt;=BG$1,$B16&lt;=BG$1),INDEX(Horas!$1:$1048576,GANTT!$D16,GANTT!BG$2),-1)</f>
        <v>0</v>
      </c>
      <c r="BH16">
        <f>IF(AND($C16&gt;=BH$1,$B16&lt;=BH$1),INDEX(Horas!$1:$1048576,GANTT!$D16,GANTT!BH$2),-1)</f>
        <v>0</v>
      </c>
      <c r="BI16">
        <f>IF(AND($C16&gt;=BI$1,$B16&lt;=BI$1),INDEX(Horas!$1:$1048576,GANTT!$D16,GANTT!BI$2),-1)</f>
        <v>0</v>
      </c>
      <c r="BJ16">
        <f>IF(AND($C16&gt;=BJ$1,$B16&lt;=BJ$1),INDEX(Horas!$1:$1048576,GANTT!$D16,GANTT!BJ$2),-1)</f>
        <v>0</v>
      </c>
      <c r="BK16">
        <f>IF(AND($C16&gt;=BK$1,$B16&lt;=BK$1),INDEX(Horas!$1:$1048576,GANTT!$D16,GANTT!BK$2),-1)</f>
        <v>0</v>
      </c>
      <c r="BL16">
        <f>IF(AND($C16&gt;=BL$1,$B16&lt;=BL$1),INDEX(Horas!$1:$1048576,GANTT!$D16,GANTT!BL$2),-1)</f>
        <v>0</v>
      </c>
      <c r="BM16">
        <f>IF(AND($C16&gt;=BM$1,$B16&lt;=BM$1),INDEX(Horas!$1:$1048576,GANTT!$D16,GANTT!BM$2),-1)</f>
        <v>0</v>
      </c>
      <c r="BN16">
        <f>IF(AND($C16&gt;=BN$1,$B16&lt;=BN$1),INDEX(Horas!$1:$1048576,GANTT!$D16,GANTT!BN$2),-1)</f>
        <v>0</v>
      </c>
      <c r="BO16">
        <f>IF(AND($C16&gt;=BO$1,$B16&lt;=BO$1),INDEX(Horas!$1:$1048576,GANTT!$D16,GANTT!BO$2),-1)</f>
        <v>0</v>
      </c>
      <c r="BP16">
        <f>IF(AND($C16&gt;=BP$1,$B16&lt;=BP$1),INDEX(Horas!$1:$1048576,GANTT!$D16,GANTT!BP$2),-1)</f>
        <v>0</v>
      </c>
      <c r="BQ16">
        <f>IF(AND($C16&gt;=BQ$1,$B16&lt;=BQ$1),INDEX(Horas!$1:$1048576,GANTT!$D16,GANTT!BQ$2),-1)</f>
        <v>0</v>
      </c>
      <c r="BR16">
        <f>IF(AND($C16&gt;=BR$1,$B16&lt;=BR$1),INDEX(Horas!$1:$1048576,GANTT!$D16,GANTT!BR$2),-1)</f>
        <v>0</v>
      </c>
      <c r="BS16">
        <f>IF(AND($C16&gt;=BS$1,$B16&lt;=BS$1),INDEX(Horas!$1:$1048576,GANTT!$D16,GANTT!BS$2),-1)</f>
        <v>0</v>
      </c>
      <c r="BT16">
        <f>IF(AND($C16&gt;=BT$1,$B16&lt;=BT$1),INDEX(Horas!$1:$1048576,GANTT!$D16,GANTT!BT$2),-1)</f>
        <v>0</v>
      </c>
      <c r="BU16">
        <f>IF(AND($C16&gt;=BU$1,$B16&lt;=BU$1),INDEX(Horas!$1:$1048576,GANTT!$D16,GANTT!BU$2),-1)</f>
        <v>0</v>
      </c>
      <c r="BV16">
        <f>IF(AND($C16&gt;=BV$1,$B16&lt;=BV$1),INDEX(Horas!$1:$1048576,GANTT!$D16,GANTT!BV$2),-1)</f>
        <v>0</v>
      </c>
      <c r="BW16">
        <f>IF(AND($C16&gt;=BW$1,$B16&lt;=BW$1),INDEX(Horas!$1:$1048576,GANTT!$D16,GANTT!BW$2),-1)</f>
        <v>0</v>
      </c>
      <c r="BX16">
        <f>IF(AND($C16&gt;=BX$1,$B16&lt;=BX$1),INDEX(Horas!$1:$1048576,GANTT!$D16,GANTT!BX$2),-1)</f>
        <v>0</v>
      </c>
    </row>
    <row r="17" spans="1:76" x14ac:dyDescent="0.3">
      <c r="A17" t="str">
        <f>Tareas!A10</f>
        <v>0.2.3</v>
      </c>
      <c r="B17" s="1">
        <f>INDEX(Tareas!G:G,MATCH(A17,Tareas!A:A,0))</f>
        <v>43474</v>
      </c>
      <c r="C17" s="1" t="str">
        <f>INDEX(Tareas!F:F,MATCH(A17,Tareas!A:A,0))</f>
        <v>Continuo</v>
      </c>
      <c r="D17">
        <f>MATCH(A17,Horas!A:A,0)</f>
        <v>10</v>
      </c>
      <c r="E17" t="str">
        <f>Tareas!B10</f>
        <v>Adquirir conocimiento OpenCV</v>
      </c>
      <c r="F17">
        <f>IF(AND($C17&gt;=F$1,$B17&lt;=F$1),INDEX(Horas!$1:$1048576,GANTT!$D17,GANTT!F$2),-1)</f>
        <v>-1</v>
      </c>
      <c r="G17">
        <f>IF(AND($C17&gt;=G$1,$B17&lt;=G$1),INDEX(Horas!$1:$1048576,GANTT!$D17,GANTT!G$2),-1)</f>
        <v>2</v>
      </c>
      <c r="H17">
        <f>IF(AND($C17&gt;=H$1,$B17&lt;=H$1),INDEX(Horas!$1:$1048576,GANTT!$D17,GANTT!H$2),-1)</f>
        <v>0</v>
      </c>
      <c r="I17">
        <f>IF(AND($C17&gt;=I$1,$B17&lt;=I$1),INDEX(Horas!$1:$1048576,GANTT!$D17,GANTT!I$2),-1)</f>
        <v>0</v>
      </c>
      <c r="J17">
        <f>IF(AND($C17&gt;=J$1,$B17&lt;=J$1),INDEX(Horas!$1:$1048576,GANTT!$D17,GANTT!J$2),-1)</f>
        <v>0</v>
      </c>
      <c r="K17">
        <f>IF(AND($C17&gt;=K$1,$B17&lt;=K$1),INDEX(Horas!$1:$1048576,GANTT!$D17,GANTT!K$2),-1)</f>
        <v>0</v>
      </c>
      <c r="L17">
        <f>IF(AND($C17&gt;=L$1,$B17&lt;=L$1),INDEX(Horas!$1:$1048576,GANTT!$D17,GANTT!L$2),-1)</f>
        <v>4</v>
      </c>
      <c r="M17">
        <f>IF(AND($C17&gt;=M$1,$B17&lt;=M$1),INDEX(Horas!$1:$1048576,GANTT!$D17,GANTT!M$2),-1)</f>
        <v>5</v>
      </c>
      <c r="N17">
        <f>IF(AND($C17&gt;=N$1,$B17&lt;=N$1),INDEX(Horas!$1:$1048576,GANTT!$D17,GANTT!N$2),-1)</f>
        <v>2</v>
      </c>
      <c r="O17">
        <f>IF(AND($C17&gt;=O$1,$B17&lt;=O$1),INDEX(Horas!$1:$1048576,GANTT!$D17,GANTT!O$2),-1)</f>
        <v>1</v>
      </c>
      <c r="P17">
        <f>IF(AND($C17&gt;=P$1,$B17&lt;=P$1),INDEX(Horas!$1:$1048576,GANTT!$D17,GANTT!P$2),-1)</f>
        <v>4</v>
      </c>
      <c r="Q17">
        <f>IF(AND($C17&gt;=Q$1,$B17&lt;=Q$1),INDEX(Horas!$1:$1048576,GANTT!$D17,GANTT!Q$2),-1)</f>
        <v>0</v>
      </c>
      <c r="R17">
        <f>IF(AND($C17&gt;=R$1,$B17&lt;=R$1),INDEX(Horas!$1:$1048576,GANTT!$D17,GANTT!R$2),-1)</f>
        <v>0</v>
      </c>
      <c r="S17">
        <f>IF(AND($C17&gt;=S$1,$B17&lt;=S$1),INDEX(Horas!$1:$1048576,GANTT!$D17,GANTT!S$2),-1)</f>
        <v>3</v>
      </c>
      <c r="T17">
        <f>IF(AND($C17&gt;=T$1,$B17&lt;=T$1),INDEX(Horas!$1:$1048576,GANTT!$D17,GANTT!T$2),-1)</f>
        <v>3</v>
      </c>
      <c r="U17">
        <f>IF(AND($C17&gt;=U$1,$B17&lt;=U$1),INDEX(Horas!$1:$1048576,GANTT!$D17,GANTT!U$2),-1)</f>
        <v>2</v>
      </c>
      <c r="V17">
        <f>IF(AND($C17&gt;=V$1,$B17&lt;=V$1),INDEX(Horas!$1:$1048576,GANTT!$D17,GANTT!V$2),-1)</f>
        <v>3</v>
      </c>
      <c r="W17">
        <f>IF(AND($C17&gt;=W$1,$B17&lt;=W$1),INDEX(Horas!$1:$1048576,GANTT!$D17,GANTT!W$2),-1)</f>
        <v>0</v>
      </c>
      <c r="X17">
        <f>IF(AND($C17&gt;=X$1,$B17&lt;=X$1),INDEX(Horas!$1:$1048576,GANTT!$D17,GANTT!X$2),-1)</f>
        <v>0</v>
      </c>
      <c r="Y17">
        <f>IF(AND($C17&gt;=Y$1,$B17&lt;=Y$1),INDEX(Horas!$1:$1048576,GANTT!$D17,GANTT!Y$2),-1)</f>
        <v>0</v>
      </c>
      <c r="Z17">
        <f>IF(AND($C17&gt;=Z$1,$B17&lt;=Z$1),INDEX(Horas!$1:$1048576,GANTT!$D17,GANTT!Z$2),-1)</f>
        <v>0</v>
      </c>
      <c r="AA17">
        <f>IF(AND($C17&gt;=AA$1,$B17&lt;=AA$1),INDEX(Horas!$1:$1048576,GANTT!$D17,GANTT!AA$2),-1)</f>
        <v>0</v>
      </c>
      <c r="AB17">
        <f>IF(AND($C17&gt;=AB$1,$B17&lt;=AB$1),INDEX(Horas!$1:$1048576,GANTT!$D17,GANTT!AB$2),-1)</f>
        <v>0</v>
      </c>
      <c r="AC17">
        <f>IF(AND($C17&gt;=AC$1,$B17&lt;=AC$1),INDEX(Horas!$1:$1048576,GANTT!$D17,GANTT!AC$2),-1)</f>
        <v>0</v>
      </c>
      <c r="AD17">
        <f>IF(AND($C17&gt;=AD$1,$B17&lt;=AD$1),INDEX(Horas!$1:$1048576,GANTT!$D17,GANTT!AD$2),-1)</f>
        <v>3</v>
      </c>
      <c r="AE17">
        <f>IF(AND($C17&gt;=AE$1,$B17&lt;=AE$1),INDEX(Horas!$1:$1048576,GANTT!$D17,GANTT!AE$2),-1)</f>
        <v>0</v>
      </c>
      <c r="AF17">
        <f>IF(AND($C17&gt;=AF$1,$B17&lt;=AF$1),INDEX(Horas!$1:$1048576,GANTT!$D17,GANTT!AF$2),-1)</f>
        <v>0</v>
      </c>
      <c r="AG17">
        <f>IF(AND($C17&gt;=AG$1,$B17&lt;=AG$1),INDEX(Horas!$1:$1048576,GANTT!$D17,GANTT!AG$2),-1)</f>
        <v>0</v>
      </c>
      <c r="AH17">
        <f>IF(AND($C17&gt;=AH$1,$B17&lt;=AH$1),INDEX(Horas!$1:$1048576,GANTT!$D17,GANTT!AH$2),-1)</f>
        <v>0</v>
      </c>
      <c r="AI17">
        <f>IF(AND($C17&gt;=AI$1,$B17&lt;=AI$1),INDEX(Horas!$1:$1048576,GANTT!$D17,GANTT!AI$2),-1)</f>
        <v>3</v>
      </c>
      <c r="AJ17">
        <f>IF(AND($C17&gt;=AJ$1,$B17&lt;=AJ$1),INDEX(Horas!$1:$1048576,GANTT!$D17,GANTT!AJ$2),-1)</f>
        <v>0</v>
      </c>
      <c r="AK17">
        <f>IF(AND($C17&gt;=AK$1,$B17&lt;=AK$1),INDEX(Horas!$1:$1048576,GANTT!$D17,GANTT!AK$2),-1)</f>
        <v>0</v>
      </c>
      <c r="AL17">
        <f>IF(AND($C17&gt;=AL$1,$B17&lt;=AL$1),INDEX(Horas!$1:$1048576,GANTT!$D17,GANTT!AL$2),-1)</f>
        <v>0</v>
      </c>
      <c r="AM17">
        <f>IF(AND($C17&gt;=AM$1,$B17&lt;=AM$1),INDEX(Horas!$1:$1048576,GANTT!$D17,GANTT!AM$2),-1)</f>
        <v>0</v>
      </c>
      <c r="AN17">
        <f>IF(AND($C17&gt;=AN$1,$B17&lt;=AN$1),INDEX(Horas!$1:$1048576,GANTT!$D17,GANTT!AN$2),-1)</f>
        <v>2</v>
      </c>
      <c r="AO17">
        <f>IF(AND($C17&gt;=AO$1,$B17&lt;=AO$1),INDEX(Horas!$1:$1048576,GANTT!$D17,GANTT!AO$2),-1)</f>
        <v>5</v>
      </c>
      <c r="AP17">
        <f>IF(AND($C17&gt;=AP$1,$B17&lt;=AP$1),INDEX(Horas!$1:$1048576,GANTT!$D17,GANTT!AP$2),-1)</f>
        <v>5</v>
      </c>
      <c r="AQ17">
        <f>IF(AND($C17&gt;=AQ$1,$B17&lt;=AQ$1),INDEX(Horas!$1:$1048576,GANTT!$D17,GANTT!AQ$2),-1)</f>
        <v>5</v>
      </c>
      <c r="AR17">
        <f>IF(AND($C17&gt;=AR$1,$B17&lt;=AR$1),INDEX(Horas!$1:$1048576,GANTT!$D17,GANTT!AR$2),-1)</f>
        <v>5</v>
      </c>
      <c r="AS17">
        <f>IF(AND($C17&gt;=AS$1,$B17&lt;=AS$1),INDEX(Horas!$1:$1048576,GANTT!$D17,GANTT!AS$2),-1)</f>
        <v>0</v>
      </c>
      <c r="AT17">
        <f>IF(AND($C17&gt;=AT$1,$B17&lt;=AT$1),INDEX(Horas!$1:$1048576,GANTT!$D17,GANTT!AT$2),-1)</f>
        <v>0</v>
      </c>
      <c r="AU17">
        <f>IF(AND($C17&gt;=AU$1,$B17&lt;=AU$1),INDEX(Horas!$1:$1048576,GANTT!$D17,GANTT!AU$2),-1)</f>
        <v>0</v>
      </c>
      <c r="AV17">
        <f>IF(AND($C17&gt;=AV$1,$B17&lt;=AV$1),INDEX(Horas!$1:$1048576,GANTT!$D17,GANTT!AV$2),-1)</f>
        <v>5</v>
      </c>
      <c r="AW17">
        <f>IF(AND($C17&gt;=AW$1,$B17&lt;=AW$1),INDEX(Horas!$1:$1048576,GANTT!$D17,GANTT!AW$2),-1)</f>
        <v>0</v>
      </c>
      <c r="AX17">
        <f>IF(AND($C17&gt;=AX$1,$B17&lt;=AX$1),INDEX(Horas!$1:$1048576,GANTT!$D17,GANTT!AX$2),-1)</f>
        <v>0</v>
      </c>
      <c r="AY17">
        <f>IF(AND($C17&gt;=AY$1,$B17&lt;=AY$1),INDEX(Horas!$1:$1048576,GANTT!$D17,GANTT!AY$2),-1)</f>
        <v>0</v>
      </c>
      <c r="AZ17">
        <f>IF(AND($C17&gt;=AZ$1,$B17&lt;=AZ$1),INDEX(Horas!$1:$1048576,GANTT!$D17,GANTT!AZ$2),-1)</f>
        <v>0</v>
      </c>
      <c r="BA17">
        <f>IF(AND($C17&gt;=BA$1,$B17&lt;=BA$1),INDEX(Horas!$1:$1048576,GANTT!$D17,GANTT!BA$2),-1)</f>
        <v>0</v>
      </c>
      <c r="BB17">
        <f>IF(AND($C17&gt;=BB$1,$B17&lt;=BB$1),INDEX(Horas!$1:$1048576,GANTT!$D17,GANTT!BB$2),-1)</f>
        <v>0</v>
      </c>
      <c r="BC17">
        <f>IF(AND($C17&gt;=BC$1,$B17&lt;=BC$1),INDEX(Horas!$1:$1048576,GANTT!$D17,GANTT!BC$2),-1)</f>
        <v>0</v>
      </c>
      <c r="BD17">
        <f>IF(AND($C17&gt;=BD$1,$B17&lt;=BD$1),INDEX(Horas!$1:$1048576,GANTT!$D17,GANTT!BD$2),-1)</f>
        <v>0</v>
      </c>
      <c r="BE17">
        <f>IF(AND($C17&gt;=BE$1,$B17&lt;=BE$1),INDEX(Horas!$1:$1048576,GANTT!$D17,GANTT!BE$2),-1)</f>
        <v>0</v>
      </c>
      <c r="BF17">
        <f>IF(AND($C17&gt;=BF$1,$B17&lt;=BF$1),INDEX(Horas!$1:$1048576,GANTT!$D17,GANTT!BF$2),-1)</f>
        <v>0</v>
      </c>
      <c r="BG17">
        <f>IF(AND($C17&gt;=BG$1,$B17&lt;=BG$1),INDEX(Horas!$1:$1048576,GANTT!$D17,GANTT!BG$2),-1)</f>
        <v>0</v>
      </c>
      <c r="BH17">
        <f>IF(AND($C17&gt;=BH$1,$B17&lt;=BH$1),INDEX(Horas!$1:$1048576,GANTT!$D17,GANTT!BH$2),-1)</f>
        <v>0</v>
      </c>
      <c r="BI17">
        <f>IF(AND($C17&gt;=BI$1,$B17&lt;=BI$1),INDEX(Horas!$1:$1048576,GANTT!$D17,GANTT!BI$2),-1)</f>
        <v>0</v>
      </c>
      <c r="BJ17">
        <f>IF(AND($C17&gt;=BJ$1,$B17&lt;=BJ$1),INDEX(Horas!$1:$1048576,GANTT!$D17,GANTT!BJ$2),-1)</f>
        <v>0</v>
      </c>
      <c r="BK17">
        <f>IF(AND($C17&gt;=BK$1,$B17&lt;=BK$1),INDEX(Horas!$1:$1048576,GANTT!$D17,GANTT!BK$2),-1)</f>
        <v>0</v>
      </c>
      <c r="BL17">
        <f>IF(AND($C17&gt;=BL$1,$B17&lt;=BL$1),INDEX(Horas!$1:$1048576,GANTT!$D17,GANTT!BL$2),-1)</f>
        <v>0</v>
      </c>
      <c r="BM17">
        <f>IF(AND($C17&gt;=BM$1,$B17&lt;=BM$1),INDEX(Horas!$1:$1048576,GANTT!$D17,GANTT!BM$2),-1)</f>
        <v>0</v>
      </c>
      <c r="BN17">
        <f>IF(AND($C17&gt;=BN$1,$B17&lt;=BN$1),INDEX(Horas!$1:$1048576,GANTT!$D17,GANTT!BN$2),-1)</f>
        <v>0</v>
      </c>
      <c r="BO17">
        <f>IF(AND($C17&gt;=BO$1,$B17&lt;=BO$1),INDEX(Horas!$1:$1048576,GANTT!$D17,GANTT!BO$2),-1)</f>
        <v>0</v>
      </c>
      <c r="BP17">
        <f>IF(AND($C17&gt;=BP$1,$B17&lt;=BP$1),INDEX(Horas!$1:$1048576,GANTT!$D17,GANTT!BP$2),-1)</f>
        <v>0</v>
      </c>
      <c r="BQ17">
        <f>IF(AND($C17&gt;=BQ$1,$B17&lt;=BQ$1),INDEX(Horas!$1:$1048576,GANTT!$D17,GANTT!BQ$2),-1)</f>
        <v>0</v>
      </c>
      <c r="BR17">
        <f>IF(AND($C17&gt;=BR$1,$B17&lt;=BR$1),INDEX(Horas!$1:$1048576,GANTT!$D17,GANTT!BR$2),-1)</f>
        <v>0</v>
      </c>
      <c r="BS17">
        <f>IF(AND($C17&gt;=BS$1,$B17&lt;=BS$1),INDEX(Horas!$1:$1048576,GANTT!$D17,GANTT!BS$2),-1)</f>
        <v>0</v>
      </c>
      <c r="BT17">
        <f>IF(AND($C17&gt;=BT$1,$B17&lt;=BT$1),INDEX(Horas!$1:$1048576,GANTT!$D17,GANTT!BT$2),-1)</f>
        <v>0</v>
      </c>
      <c r="BU17">
        <f>IF(AND($C17&gt;=BU$1,$B17&lt;=BU$1),INDEX(Horas!$1:$1048576,GANTT!$D17,GANTT!BU$2),-1)</f>
        <v>0</v>
      </c>
      <c r="BV17">
        <f>IF(AND($C17&gt;=BV$1,$B17&lt;=BV$1),INDEX(Horas!$1:$1048576,GANTT!$D17,GANTT!BV$2),-1)</f>
        <v>0</v>
      </c>
      <c r="BW17">
        <f>IF(AND($C17&gt;=BW$1,$B17&lt;=BW$1),INDEX(Horas!$1:$1048576,GANTT!$D17,GANTT!BW$2),-1)</f>
        <v>0</v>
      </c>
      <c r="BX17">
        <f>IF(AND($C17&gt;=BX$1,$B17&lt;=BX$1),INDEX(Horas!$1:$1048576,GANTT!$D17,GANTT!BX$2),-1)</f>
        <v>0</v>
      </c>
    </row>
    <row r="18" spans="1:76" x14ac:dyDescent="0.3">
      <c r="A18" t="str">
        <f>Tareas!A11</f>
        <v>0.2.4</v>
      </c>
      <c r="B18" s="1">
        <f>INDEX(Tareas!G:G,MATCH(A18,Tareas!A:A,0))</f>
        <v>43474</v>
      </c>
      <c r="C18" s="1" t="str">
        <f>INDEX(Tareas!F:F,MATCH(A18,Tareas!A:A,0))</f>
        <v>Continuo</v>
      </c>
      <c r="D18">
        <f>MATCH(A18,Horas!A:A,0)</f>
        <v>11</v>
      </c>
      <c r="E18" t="str">
        <f>Tareas!B11</f>
        <v>Adquirir conocimiento OpenMV</v>
      </c>
      <c r="F18">
        <f>IF(AND($C18&gt;=F$1,$B18&lt;=F$1),INDEX(Horas!$1:$1048576,GANTT!$D18,GANTT!F$2),-1)</f>
        <v>-1</v>
      </c>
      <c r="G18">
        <f>IF(AND($C18&gt;=G$1,$B18&lt;=G$1),INDEX(Horas!$1:$1048576,GANTT!$D18,GANTT!G$2),-1)</f>
        <v>2</v>
      </c>
      <c r="H18">
        <f>IF(AND($C18&gt;=H$1,$B18&lt;=H$1),INDEX(Horas!$1:$1048576,GANTT!$D18,GANTT!H$2),-1)</f>
        <v>0</v>
      </c>
      <c r="I18">
        <f>IF(AND($C18&gt;=I$1,$B18&lt;=I$1),INDEX(Horas!$1:$1048576,GANTT!$D18,GANTT!I$2),-1)</f>
        <v>0</v>
      </c>
      <c r="J18">
        <f>IF(AND($C18&gt;=J$1,$B18&lt;=J$1),INDEX(Horas!$1:$1048576,GANTT!$D18,GANTT!J$2),-1)</f>
        <v>0</v>
      </c>
      <c r="K18">
        <f>IF(AND($C18&gt;=K$1,$B18&lt;=K$1),INDEX(Horas!$1:$1048576,GANTT!$D18,GANTT!K$2),-1)</f>
        <v>0</v>
      </c>
      <c r="L18">
        <f>IF(AND($C18&gt;=L$1,$B18&lt;=L$1),INDEX(Horas!$1:$1048576,GANTT!$D18,GANTT!L$2),-1)</f>
        <v>0</v>
      </c>
      <c r="M18">
        <f>IF(AND($C18&gt;=M$1,$B18&lt;=M$1),INDEX(Horas!$1:$1048576,GANTT!$D18,GANTT!M$2),-1)</f>
        <v>0</v>
      </c>
      <c r="N18">
        <f>IF(AND($C18&gt;=N$1,$B18&lt;=N$1),INDEX(Horas!$1:$1048576,GANTT!$D18,GANTT!N$2),-1)</f>
        <v>0</v>
      </c>
      <c r="O18">
        <f>IF(AND($C18&gt;=O$1,$B18&lt;=O$1),INDEX(Horas!$1:$1048576,GANTT!$D18,GANTT!O$2),-1)</f>
        <v>0</v>
      </c>
      <c r="P18">
        <f>IF(AND($C18&gt;=P$1,$B18&lt;=P$1),INDEX(Horas!$1:$1048576,GANTT!$D18,GANTT!P$2),-1)</f>
        <v>0</v>
      </c>
      <c r="Q18">
        <f>IF(AND($C18&gt;=Q$1,$B18&lt;=Q$1),INDEX(Horas!$1:$1048576,GANTT!$D18,GANTT!Q$2),-1)</f>
        <v>0</v>
      </c>
      <c r="R18">
        <f>IF(AND($C18&gt;=R$1,$B18&lt;=R$1),INDEX(Horas!$1:$1048576,GANTT!$D18,GANTT!R$2),-1)</f>
        <v>0</v>
      </c>
      <c r="S18">
        <f>IF(AND($C18&gt;=S$1,$B18&lt;=S$1),INDEX(Horas!$1:$1048576,GANTT!$D18,GANTT!S$2),-1)</f>
        <v>0</v>
      </c>
      <c r="T18">
        <f>IF(AND($C18&gt;=T$1,$B18&lt;=T$1),INDEX(Horas!$1:$1048576,GANTT!$D18,GANTT!T$2),-1)</f>
        <v>0</v>
      </c>
      <c r="U18">
        <f>IF(AND($C18&gt;=U$1,$B18&lt;=U$1),INDEX(Horas!$1:$1048576,GANTT!$D18,GANTT!U$2),-1)</f>
        <v>0</v>
      </c>
      <c r="V18">
        <f>IF(AND($C18&gt;=V$1,$B18&lt;=V$1),INDEX(Horas!$1:$1048576,GANTT!$D18,GANTT!V$2),-1)</f>
        <v>0</v>
      </c>
      <c r="W18">
        <f>IF(AND($C18&gt;=W$1,$B18&lt;=W$1),INDEX(Horas!$1:$1048576,GANTT!$D18,GANTT!W$2),-1)</f>
        <v>0</v>
      </c>
      <c r="X18">
        <f>IF(AND($C18&gt;=X$1,$B18&lt;=X$1),INDEX(Horas!$1:$1048576,GANTT!$D18,GANTT!X$2),-1)</f>
        <v>0</v>
      </c>
      <c r="Y18">
        <f>IF(AND($C18&gt;=Y$1,$B18&lt;=Y$1),INDEX(Horas!$1:$1048576,GANTT!$D18,GANTT!Y$2),-1)</f>
        <v>0</v>
      </c>
      <c r="Z18">
        <f>IF(AND($C18&gt;=Z$1,$B18&lt;=Z$1),INDEX(Horas!$1:$1048576,GANTT!$D18,GANTT!Z$2),-1)</f>
        <v>0</v>
      </c>
      <c r="AA18">
        <f>IF(AND($C18&gt;=AA$1,$B18&lt;=AA$1),INDEX(Horas!$1:$1048576,GANTT!$D18,GANTT!AA$2),-1)</f>
        <v>0</v>
      </c>
      <c r="AB18">
        <f>IF(AND($C18&gt;=AB$1,$B18&lt;=AB$1),INDEX(Horas!$1:$1048576,GANTT!$D18,GANTT!AB$2),-1)</f>
        <v>0</v>
      </c>
      <c r="AC18">
        <f>IF(AND($C18&gt;=AC$1,$B18&lt;=AC$1),INDEX(Horas!$1:$1048576,GANTT!$D18,GANTT!AC$2),-1)</f>
        <v>0</v>
      </c>
      <c r="AD18">
        <f>IF(AND($C18&gt;=AD$1,$B18&lt;=AD$1),INDEX(Horas!$1:$1048576,GANTT!$D18,GANTT!AD$2),-1)</f>
        <v>0</v>
      </c>
      <c r="AE18">
        <f>IF(AND($C18&gt;=AE$1,$B18&lt;=AE$1),INDEX(Horas!$1:$1048576,GANTT!$D18,GANTT!AE$2),-1)</f>
        <v>0</v>
      </c>
      <c r="AF18">
        <f>IF(AND($C18&gt;=AF$1,$B18&lt;=AF$1),INDEX(Horas!$1:$1048576,GANTT!$D18,GANTT!AF$2),-1)</f>
        <v>0</v>
      </c>
      <c r="AG18">
        <f>IF(AND($C18&gt;=AG$1,$B18&lt;=AG$1),INDEX(Horas!$1:$1048576,GANTT!$D18,GANTT!AG$2),-1)</f>
        <v>0</v>
      </c>
      <c r="AH18">
        <f>IF(AND($C18&gt;=AH$1,$B18&lt;=AH$1),INDEX(Horas!$1:$1048576,GANTT!$D18,GANTT!AH$2),-1)</f>
        <v>0</v>
      </c>
      <c r="AI18">
        <f>IF(AND($C18&gt;=AI$1,$B18&lt;=AI$1),INDEX(Horas!$1:$1048576,GANTT!$D18,GANTT!AI$2),-1)</f>
        <v>0</v>
      </c>
      <c r="AJ18">
        <f>IF(AND($C18&gt;=AJ$1,$B18&lt;=AJ$1),INDEX(Horas!$1:$1048576,GANTT!$D18,GANTT!AJ$2),-1)</f>
        <v>0</v>
      </c>
      <c r="AK18">
        <f>IF(AND($C18&gt;=AK$1,$B18&lt;=AK$1),INDEX(Horas!$1:$1048576,GANTT!$D18,GANTT!AK$2),-1)</f>
        <v>0</v>
      </c>
      <c r="AL18">
        <f>IF(AND($C18&gt;=AL$1,$B18&lt;=AL$1),INDEX(Horas!$1:$1048576,GANTT!$D18,GANTT!AL$2),-1)</f>
        <v>0</v>
      </c>
      <c r="AM18">
        <f>IF(AND($C18&gt;=AM$1,$B18&lt;=AM$1),INDEX(Horas!$1:$1048576,GANTT!$D18,GANTT!AM$2),-1)</f>
        <v>0</v>
      </c>
      <c r="AN18">
        <f>IF(AND($C18&gt;=AN$1,$B18&lt;=AN$1),INDEX(Horas!$1:$1048576,GANTT!$D18,GANTT!AN$2),-1)</f>
        <v>0</v>
      </c>
      <c r="AO18">
        <f>IF(AND($C18&gt;=AO$1,$B18&lt;=AO$1),INDEX(Horas!$1:$1048576,GANTT!$D18,GANTT!AO$2),-1)</f>
        <v>0</v>
      </c>
      <c r="AP18">
        <f>IF(AND($C18&gt;=AP$1,$B18&lt;=AP$1),INDEX(Horas!$1:$1048576,GANTT!$D18,GANTT!AP$2),-1)</f>
        <v>0</v>
      </c>
      <c r="AQ18">
        <f>IF(AND($C18&gt;=AQ$1,$B18&lt;=AQ$1),INDEX(Horas!$1:$1048576,GANTT!$D18,GANTT!AQ$2),-1)</f>
        <v>0</v>
      </c>
      <c r="AR18">
        <f>IF(AND($C18&gt;=AR$1,$B18&lt;=AR$1),INDEX(Horas!$1:$1048576,GANTT!$D18,GANTT!AR$2),-1)</f>
        <v>0</v>
      </c>
      <c r="AS18">
        <f>IF(AND($C18&gt;=AS$1,$B18&lt;=AS$1),INDEX(Horas!$1:$1048576,GANTT!$D18,GANTT!AS$2),-1)</f>
        <v>0</v>
      </c>
      <c r="AT18">
        <f>IF(AND($C18&gt;=AT$1,$B18&lt;=AT$1),INDEX(Horas!$1:$1048576,GANTT!$D18,GANTT!AT$2),-1)</f>
        <v>0</v>
      </c>
      <c r="AU18">
        <f>IF(AND($C18&gt;=AU$1,$B18&lt;=AU$1),INDEX(Horas!$1:$1048576,GANTT!$D18,GANTT!AU$2),-1)</f>
        <v>0</v>
      </c>
      <c r="AV18">
        <f>IF(AND($C18&gt;=AV$1,$B18&lt;=AV$1),INDEX(Horas!$1:$1048576,GANTT!$D18,GANTT!AV$2),-1)</f>
        <v>0</v>
      </c>
      <c r="AW18">
        <f>IF(AND($C18&gt;=AW$1,$B18&lt;=AW$1),INDEX(Horas!$1:$1048576,GANTT!$D18,GANTT!AW$2),-1)</f>
        <v>0</v>
      </c>
      <c r="AX18">
        <f>IF(AND($C18&gt;=AX$1,$B18&lt;=AX$1),INDEX(Horas!$1:$1048576,GANTT!$D18,GANTT!AX$2),-1)</f>
        <v>0</v>
      </c>
      <c r="AY18">
        <f>IF(AND($C18&gt;=AY$1,$B18&lt;=AY$1),INDEX(Horas!$1:$1048576,GANTT!$D18,GANTT!AY$2),-1)</f>
        <v>0</v>
      </c>
      <c r="AZ18">
        <f>IF(AND($C18&gt;=AZ$1,$B18&lt;=AZ$1),INDEX(Horas!$1:$1048576,GANTT!$D18,GANTT!AZ$2),-1)</f>
        <v>0</v>
      </c>
      <c r="BA18">
        <f>IF(AND($C18&gt;=BA$1,$B18&lt;=BA$1),INDEX(Horas!$1:$1048576,GANTT!$D18,GANTT!BA$2),-1)</f>
        <v>0</v>
      </c>
      <c r="BB18">
        <f>IF(AND($C18&gt;=BB$1,$B18&lt;=BB$1),INDEX(Horas!$1:$1048576,GANTT!$D18,GANTT!BB$2),-1)</f>
        <v>0</v>
      </c>
      <c r="BC18">
        <f>IF(AND($C18&gt;=BC$1,$B18&lt;=BC$1),INDEX(Horas!$1:$1048576,GANTT!$D18,GANTT!BC$2),-1)</f>
        <v>0</v>
      </c>
      <c r="BD18">
        <f>IF(AND($C18&gt;=BD$1,$B18&lt;=BD$1),INDEX(Horas!$1:$1048576,GANTT!$D18,GANTT!BD$2),-1)</f>
        <v>0</v>
      </c>
      <c r="BE18">
        <f>IF(AND($C18&gt;=BE$1,$B18&lt;=BE$1),INDEX(Horas!$1:$1048576,GANTT!$D18,GANTT!BE$2),-1)</f>
        <v>0</v>
      </c>
      <c r="BF18">
        <f>IF(AND($C18&gt;=BF$1,$B18&lt;=BF$1),INDEX(Horas!$1:$1048576,GANTT!$D18,GANTT!BF$2),-1)</f>
        <v>0</v>
      </c>
      <c r="BG18">
        <f>IF(AND($C18&gt;=BG$1,$B18&lt;=BG$1),INDEX(Horas!$1:$1048576,GANTT!$D18,GANTT!BG$2),-1)</f>
        <v>0</v>
      </c>
      <c r="BH18">
        <f>IF(AND($C18&gt;=BH$1,$B18&lt;=BH$1),INDEX(Horas!$1:$1048576,GANTT!$D18,GANTT!BH$2),-1)</f>
        <v>0</v>
      </c>
      <c r="BI18">
        <f>IF(AND($C18&gt;=BI$1,$B18&lt;=BI$1),INDEX(Horas!$1:$1048576,GANTT!$D18,GANTT!BI$2),-1)</f>
        <v>0</v>
      </c>
      <c r="BJ18">
        <f>IF(AND($C18&gt;=BJ$1,$B18&lt;=BJ$1),INDEX(Horas!$1:$1048576,GANTT!$D18,GANTT!BJ$2),-1)</f>
        <v>0</v>
      </c>
      <c r="BK18">
        <f>IF(AND($C18&gt;=BK$1,$B18&lt;=BK$1),INDEX(Horas!$1:$1048576,GANTT!$D18,GANTT!BK$2),-1)</f>
        <v>0</v>
      </c>
      <c r="BL18">
        <f>IF(AND($C18&gt;=BL$1,$B18&lt;=BL$1),INDEX(Horas!$1:$1048576,GANTT!$D18,GANTT!BL$2),-1)</f>
        <v>0</v>
      </c>
      <c r="BM18">
        <f>IF(AND($C18&gt;=BM$1,$B18&lt;=BM$1),INDEX(Horas!$1:$1048576,GANTT!$D18,GANTT!BM$2),-1)</f>
        <v>0</v>
      </c>
      <c r="BN18">
        <f>IF(AND($C18&gt;=BN$1,$B18&lt;=BN$1),INDEX(Horas!$1:$1048576,GANTT!$D18,GANTT!BN$2),-1)</f>
        <v>0</v>
      </c>
      <c r="BO18">
        <f>IF(AND($C18&gt;=BO$1,$B18&lt;=BO$1),INDEX(Horas!$1:$1048576,GANTT!$D18,GANTT!BO$2),-1)</f>
        <v>0</v>
      </c>
      <c r="BP18">
        <f>IF(AND($C18&gt;=BP$1,$B18&lt;=BP$1),INDEX(Horas!$1:$1048576,GANTT!$D18,GANTT!BP$2),-1)</f>
        <v>0</v>
      </c>
      <c r="BQ18">
        <f>IF(AND($C18&gt;=BQ$1,$B18&lt;=BQ$1),INDEX(Horas!$1:$1048576,GANTT!$D18,GANTT!BQ$2),-1)</f>
        <v>0</v>
      </c>
      <c r="BR18">
        <f>IF(AND($C18&gt;=BR$1,$B18&lt;=BR$1),INDEX(Horas!$1:$1048576,GANTT!$D18,GANTT!BR$2),-1)</f>
        <v>0</v>
      </c>
      <c r="BS18">
        <f>IF(AND($C18&gt;=BS$1,$B18&lt;=BS$1),INDEX(Horas!$1:$1048576,GANTT!$D18,GANTT!BS$2),-1)</f>
        <v>0</v>
      </c>
      <c r="BT18">
        <f>IF(AND($C18&gt;=BT$1,$B18&lt;=BT$1),INDEX(Horas!$1:$1048576,GANTT!$D18,GANTT!BT$2),-1)</f>
        <v>0</v>
      </c>
      <c r="BU18">
        <f>IF(AND($C18&gt;=BU$1,$B18&lt;=BU$1),INDEX(Horas!$1:$1048576,GANTT!$D18,GANTT!BU$2),-1)</f>
        <v>0</v>
      </c>
      <c r="BV18">
        <f>IF(AND($C18&gt;=BV$1,$B18&lt;=BV$1),INDEX(Horas!$1:$1048576,GANTT!$D18,GANTT!BV$2),-1)</f>
        <v>0</v>
      </c>
      <c r="BW18">
        <f>IF(AND($C18&gt;=BW$1,$B18&lt;=BW$1),INDEX(Horas!$1:$1048576,GANTT!$D18,GANTT!BW$2),-1)</f>
        <v>0</v>
      </c>
      <c r="BX18">
        <f>IF(AND($C18&gt;=BX$1,$B18&lt;=BX$1),INDEX(Horas!$1:$1048576,GANTT!$D18,GANTT!BX$2),-1)</f>
        <v>0</v>
      </c>
    </row>
    <row r="19" spans="1:76" x14ac:dyDescent="0.3">
      <c r="A19" t="str">
        <f>Tareas!A12</f>
        <v>0.3.2</v>
      </c>
      <c r="B19" s="1">
        <f>INDEX(Tareas!G:G,MATCH(A19,Tareas!A:A,0))</f>
        <v>44562</v>
      </c>
      <c r="C19" s="1">
        <f>INDEX(Tareas!F:F,MATCH(A19,Tareas!A:A,0))</f>
        <v>44562</v>
      </c>
      <c r="D19">
        <f>MATCH(A19,Horas!A:A,0)</f>
        <v>12</v>
      </c>
      <c r="E19" t="str">
        <f>Tareas!B12</f>
        <v>Adquirir conocimiento LeapMotion</v>
      </c>
      <c r="F19">
        <f>IF(AND($C19&gt;=F$1,$B19&lt;=F$1),INDEX(Horas!$1:$1048576,GANTT!$D19,GANTT!F$2),-1)</f>
        <v>-1</v>
      </c>
      <c r="G19">
        <f>IF(AND($C19&gt;=G$1,$B19&lt;=G$1),INDEX(Horas!$1:$1048576,GANTT!$D19,GANTT!G$2),-1)</f>
        <v>-1</v>
      </c>
      <c r="H19">
        <f>IF(AND($C19&gt;=H$1,$B19&lt;=H$1),INDEX(Horas!$1:$1048576,GANTT!$D19,GANTT!H$2),-1)</f>
        <v>-1</v>
      </c>
      <c r="I19">
        <f>IF(AND($C19&gt;=I$1,$B19&lt;=I$1),INDEX(Horas!$1:$1048576,GANTT!$D19,GANTT!I$2),-1)</f>
        <v>-1</v>
      </c>
      <c r="J19">
        <f>IF(AND($C19&gt;=J$1,$B19&lt;=J$1),INDEX(Horas!$1:$1048576,GANTT!$D19,GANTT!J$2),-1)</f>
        <v>-1</v>
      </c>
      <c r="K19">
        <f>IF(AND($C19&gt;=K$1,$B19&lt;=K$1),INDEX(Horas!$1:$1048576,GANTT!$D19,GANTT!K$2),-1)</f>
        <v>-1</v>
      </c>
      <c r="L19">
        <f>IF(AND($C19&gt;=L$1,$B19&lt;=L$1),INDEX(Horas!$1:$1048576,GANTT!$D19,GANTT!L$2),-1)</f>
        <v>-1</v>
      </c>
      <c r="M19">
        <f>IF(AND($C19&gt;=M$1,$B19&lt;=M$1),INDEX(Horas!$1:$1048576,GANTT!$D19,GANTT!M$2),-1)</f>
        <v>-1</v>
      </c>
      <c r="N19">
        <f>IF(AND($C19&gt;=N$1,$B19&lt;=N$1),INDEX(Horas!$1:$1048576,GANTT!$D19,GANTT!N$2),-1)</f>
        <v>-1</v>
      </c>
      <c r="O19">
        <f>IF(AND($C19&gt;=O$1,$B19&lt;=O$1),INDEX(Horas!$1:$1048576,GANTT!$D19,GANTT!O$2),-1)</f>
        <v>-1</v>
      </c>
      <c r="P19">
        <f>IF(AND($C19&gt;=P$1,$B19&lt;=P$1),INDEX(Horas!$1:$1048576,GANTT!$D19,GANTT!P$2),-1)</f>
        <v>-1</v>
      </c>
      <c r="Q19">
        <f>IF(AND($C19&gt;=Q$1,$B19&lt;=Q$1),INDEX(Horas!$1:$1048576,GANTT!$D19,GANTT!Q$2),-1)</f>
        <v>-1</v>
      </c>
      <c r="R19">
        <f>IF(AND($C19&gt;=R$1,$B19&lt;=R$1),INDEX(Horas!$1:$1048576,GANTT!$D19,GANTT!R$2),-1)</f>
        <v>-1</v>
      </c>
      <c r="S19">
        <f>IF(AND($C19&gt;=S$1,$B19&lt;=S$1),INDEX(Horas!$1:$1048576,GANTT!$D19,GANTT!S$2),-1)</f>
        <v>-1</v>
      </c>
      <c r="T19">
        <f>IF(AND($C19&gt;=T$1,$B19&lt;=T$1),INDEX(Horas!$1:$1048576,GANTT!$D19,GANTT!T$2),-1)</f>
        <v>-1</v>
      </c>
      <c r="U19">
        <f>IF(AND($C19&gt;=U$1,$B19&lt;=U$1),INDEX(Horas!$1:$1048576,GANTT!$D19,GANTT!U$2),-1)</f>
        <v>-1</v>
      </c>
      <c r="V19">
        <f>IF(AND($C19&gt;=V$1,$B19&lt;=V$1),INDEX(Horas!$1:$1048576,GANTT!$D19,GANTT!V$2),-1)</f>
        <v>-1</v>
      </c>
      <c r="W19">
        <f>IF(AND($C19&gt;=W$1,$B19&lt;=W$1),INDEX(Horas!$1:$1048576,GANTT!$D19,GANTT!W$2),-1)</f>
        <v>-1</v>
      </c>
      <c r="X19">
        <f>IF(AND($C19&gt;=X$1,$B19&lt;=X$1),INDEX(Horas!$1:$1048576,GANTT!$D19,GANTT!X$2),-1)</f>
        <v>-1</v>
      </c>
      <c r="Y19">
        <f>IF(AND($C19&gt;=Y$1,$B19&lt;=Y$1),INDEX(Horas!$1:$1048576,GANTT!$D19,GANTT!Y$2),-1)</f>
        <v>-1</v>
      </c>
      <c r="Z19">
        <f>IF(AND($C19&gt;=Z$1,$B19&lt;=Z$1),INDEX(Horas!$1:$1048576,GANTT!$D19,GANTT!Z$2),-1)</f>
        <v>-1</v>
      </c>
      <c r="AA19">
        <f>IF(AND($C19&gt;=AA$1,$B19&lt;=AA$1),INDEX(Horas!$1:$1048576,GANTT!$D19,GANTT!AA$2),-1)</f>
        <v>-1</v>
      </c>
      <c r="AB19">
        <f>IF(AND($C19&gt;=AB$1,$B19&lt;=AB$1),INDEX(Horas!$1:$1048576,GANTT!$D19,GANTT!AB$2),-1)</f>
        <v>-1</v>
      </c>
      <c r="AC19">
        <f>IF(AND($C19&gt;=AC$1,$B19&lt;=AC$1),INDEX(Horas!$1:$1048576,GANTT!$D19,GANTT!AC$2),-1)</f>
        <v>-1</v>
      </c>
      <c r="AD19">
        <f>IF(AND($C19&gt;=AD$1,$B19&lt;=AD$1),INDEX(Horas!$1:$1048576,GANTT!$D19,GANTT!AD$2),-1)</f>
        <v>-1</v>
      </c>
      <c r="AE19">
        <f>IF(AND($C19&gt;=AE$1,$B19&lt;=AE$1),INDEX(Horas!$1:$1048576,GANTT!$D19,GANTT!AE$2),-1)</f>
        <v>-1</v>
      </c>
      <c r="AF19">
        <f>IF(AND($C19&gt;=AF$1,$B19&lt;=AF$1),INDEX(Horas!$1:$1048576,GANTT!$D19,GANTT!AF$2),-1)</f>
        <v>-1</v>
      </c>
      <c r="AG19">
        <f>IF(AND($C19&gt;=AG$1,$B19&lt;=AG$1),INDEX(Horas!$1:$1048576,GANTT!$D19,GANTT!AG$2),-1)</f>
        <v>-1</v>
      </c>
      <c r="AH19">
        <f>IF(AND($C19&gt;=AH$1,$B19&lt;=AH$1),INDEX(Horas!$1:$1048576,GANTT!$D19,GANTT!AH$2),-1)</f>
        <v>-1</v>
      </c>
      <c r="AI19">
        <f>IF(AND($C19&gt;=AI$1,$B19&lt;=AI$1),INDEX(Horas!$1:$1048576,GANTT!$D19,GANTT!AI$2),-1)</f>
        <v>-1</v>
      </c>
      <c r="AJ19">
        <f>IF(AND($C19&gt;=AJ$1,$B19&lt;=AJ$1),INDEX(Horas!$1:$1048576,GANTT!$D19,GANTT!AJ$2),-1)</f>
        <v>-1</v>
      </c>
      <c r="AK19">
        <f>IF(AND($C19&gt;=AK$1,$B19&lt;=AK$1),INDEX(Horas!$1:$1048576,GANTT!$D19,GANTT!AK$2),-1)</f>
        <v>-1</v>
      </c>
      <c r="AL19">
        <f>IF(AND($C19&gt;=AL$1,$B19&lt;=AL$1),INDEX(Horas!$1:$1048576,GANTT!$D19,GANTT!AL$2),-1)</f>
        <v>-1</v>
      </c>
      <c r="AM19">
        <f>IF(AND($C19&gt;=AM$1,$B19&lt;=AM$1),INDEX(Horas!$1:$1048576,GANTT!$D19,GANTT!AM$2),-1)</f>
        <v>-1</v>
      </c>
      <c r="AN19">
        <f>IF(AND($C19&gt;=AN$1,$B19&lt;=AN$1),INDEX(Horas!$1:$1048576,GANTT!$D19,GANTT!AN$2),-1)</f>
        <v>-1</v>
      </c>
      <c r="AO19">
        <f>IF(AND($C19&gt;=AO$1,$B19&lt;=AO$1),INDEX(Horas!$1:$1048576,GANTT!$D19,GANTT!AO$2),-1)</f>
        <v>-1</v>
      </c>
      <c r="AP19">
        <f>IF(AND($C19&gt;=AP$1,$B19&lt;=AP$1),INDEX(Horas!$1:$1048576,GANTT!$D19,GANTT!AP$2),-1)</f>
        <v>-1</v>
      </c>
      <c r="AQ19">
        <f>IF(AND($C19&gt;=AQ$1,$B19&lt;=AQ$1),INDEX(Horas!$1:$1048576,GANTT!$D19,GANTT!AQ$2),-1)</f>
        <v>-1</v>
      </c>
      <c r="AR19">
        <f>IF(AND($C19&gt;=AR$1,$B19&lt;=AR$1),INDEX(Horas!$1:$1048576,GANTT!$D19,GANTT!AR$2),-1)</f>
        <v>-1</v>
      </c>
      <c r="AS19">
        <f>IF(AND($C19&gt;=AS$1,$B19&lt;=AS$1),INDEX(Horas!$1:$1048576,GANTT!$D19,GANTT!AS$2),-1)</f>
        <v>-1</v>
      </c>
      <c r="AT19">
        <f>IF(AND($C19&gt;=AT$1,$B19&lt;=AT$1),INDEX(Horas!$1:$1048576,GANTT!$D19,GANTT!AT$2),-1)</f>
        <v>-1</v>
      </c>
      <c r="AU19">
        <f>IF(AND($C19&gt;=AU$1,$B19&lt;=AU$1),INDEX(Horas!$1:$1048576,GANTT!$D19,GANTT!AU$2),-1)</f>
        <v>-1</v>
      </c>
      <c r="AV19">
        <f>IF(AND($C19&gt;=AV$1,$B19&lt;=AV$1),INDEX(Horas!$1:$1048576,GANTT!$D19,GANTT!AV$2),-1)</f>
        <v>-1</v>
      </c>
      <c r="AW19">
        <f>IF(AND($C19&gt;=AW$1,$B19&lt;=AW$1),INDEX(Horas!$1:$1048576,GANTT!$D19,GANTT!AW$2),-1)</f>
        <v>-1</v>
      </c>
      <c r="AX19">
        <f>IF(AND($C19&gt;=AX$1,$B19&lt;=AX$1),INDEX(Horas!$1:$1048576,GANTT!$D19,GANTT!AX$2),-1)</f>
        <v>-1</v>
      </c>
      <c r="AY19">
        <f>IF(AND($C19&gt;=AY$1,$B19&lt;=AY$1),INDEX(Horas!$1:$1048576,GANTT!$D19,GANTT!AY$2),-1)</f>
        <v>-1</v>
      </c>
      <c r="AZ19">
        <f>IF(AND($C19&gt;=AZ$1,$B19&lt;=AZ$1),INDEX(Horas!$1:$1048576,GANTT!$D19,GANTT!AZ$2),-1)</f>
        <v>-1</v>
      </c>
      <c r="BA19">
        <f>IF(AND($C19&gt;=BA$1,$B19&lt;=BA$1),INDEX(Horas!$1:$1048576,GANTT!$D19,GANTT!BA$2),-1)</f>
        <v>-1</v>
      </c>
      <c r="BB19">
        <f>IF(AND($C19&gt;=BB$1,$B19&lt;=BB$1),INDEX(Horas!$1:$1048576,GANTT!$D19,GANTT!BB$2),-1)</f>
        <v>-1</v>
      </c>
      <c r="BC19">
        <f>IF(AND($C19&gt;=BC$1,$B19&lt;=BC$1),INDEX(Horas!$1:$1048576,GANTT!$D19,GANTT!BC$2),-1)</f>
        <v>-1</v>
      </c>
      <c r="BD19">
        <f>IF(AND($C19&gt;=BD$1,$B19&lt;=BD$1),INDEX(Horas!$1:$1048576,GANTT!$D19,GANTT!BD$2),-1)</f>
        <v>-1</v>
      </c>
      <c r="BE19">
        <f>IF(AND($C19&gt;=BE$1,$B19&lt;=BE$1),INDEX(Horas!$1:$1048576,GANTT!$D19,GANTT!BE$2),-1)</f>
        <v>-1</v>
      </c>
      <c r="BF19">
        <f>IF(AND($C19&gt;=BF$1,$B19&lt;=BF$1),INDEX(Horas!$1:$1048576,GANTT!$D19,GANTT!BF$2),-1)</f>
        <v>-1</v>
      </c>
      <c r="BG19">
        <f>IF(AND($C19&gt;=BG$1,$B19&lt;=BG$1),INDEX(Horas!$1:$1048576,GANTT!$D19,GANTT!BG$2),-1)</f>
        <v>-1</v>
      </c>
      <c r="BH19">
        <f>IF(AND($C19&gt;=BH$1,$B19&lt;=BH$1),INDEX(Horas!$1:$1048576,GANTT!$D19,GANTT!BH$2),-1)</f>
        <v>-1</v>
      </c>
      <c r="BI19">
        <f>IF(AND($C19&gt;=BI$1,$B19&lt;=BI$1),INDEX(Horas!$1:$1048576,GANTT!$D19,GANTT!BI$2),-1)</f>
        <v>-1</v>
      </c>
      <c r="BJ19">
        <f>IF(AND($C19&gt;=BJ$1,$B19&lt;=BJ$1),INDEX(Horas!$1:$1048576,GANTT!$D19,GANTT!BJ$2),-1)</f>
        <v>-1</v>
      </c>
      <c r="BK19">
        <f>IF(AND($C19&gt;=BK$1,$B19&lt;=BK$1),INDEX(Horas!$1:$1048576,GANTT!$D19,GANTT!BK$2),-1)</f>
        <v>-1</v>
      </c>
      <c r="BL19">
        <f>IF(AND($C19&gt;=BL$1,$B19&lt;=BL$1),INDEX(Horas!$1:$1048576,GANTT!$D19,GANTT!BL$2),-1)</f>
        <v>-1</v>
      </c>
      <c r="BM19">
        <f>IF(AND($C19&gt;=BM$1,$B19&lt;=BM$1),INDEX(Horas!$1:$1048576,GANTT!$D19,GANTT!BM$2),-1)</f>
        <v>-1</v>
      </c>
      <c r="BN19">
        <f>IF(AND($C19&gt;=BN$1,$B19&lt;=BN$1),INDEX(Horas!$1:$1048576,GANTT!$D19,GANTT!BN$2),-1)</f>
        <v>-1</v>
      </c>
      <c r="BO19">
        <f>IF(AND($C19&gt;=BO$1,$B19&lt;=BO$1),INDEX(Horas!$1:$1048576,GANTT!$D19,GANTT!BO$2),-1)</f>
        <v>-1</v>
      </c>
      <c r="BP19">
        <f>IF(AND($C19&gt;=BP$1,$B19&lt;=BP$1),INDEX(Horas!$1:$1048576,GANTT!$D19,GANTT!BP$2),-1)</f>
        <v>-1</v>
      </c>
      <c r="BQ19">
        <f>IF(AND($C19&gt;=BQ$1,$B19&lt;=BQ$1),INDEX(Horas!$1:$1048576,GANTT!$D19,GANTT!BQ$2),-1)</f>
        <v>-1</v>
      </c>
      <c r="BR19">
        <f>IF(AND($C19&gt;=BR$1,$B19&lt;=BR$1),INDEX(Horas!$1:$1048576,GANTT!$D19,GANTT!BR$2),-1)</f>
        <v>-1</v>
      </c>
      <c r="BS19">
        <f>IF(AND($C19&gt;=BS$1,$B19&lt;=BS$1),INDEX(Horas!$1:$1048576,GANTT!$D19,GANTT!BS$2),-1)</f>
        <v>-1</v>
      </c>
      <c r="BT19">
        <f>IF(AND($C19&gt;=BT$1,$B19&lt;=BT$1),INDEX(Horas!$1:$1048576,GANTT!$D19,GANTT!BT$2),-1)</f>
        <v>-1</v>
      </c>
      <c r="BU19">
        <f>IF(AND($C19&gt;=BU$1,$B19&lt;=BU$1),INDEX(Horas!$1:$1048576,GANTT!$D19,GANTT!BU$2),-1)</f>
        <v>-1</v>
      </c>
      <c r="BV19">
        <f>IF(AND($C19&gt;=BV$1,$B19&lt;=BV$1),INDEX(Horas!$1:$1048576,GANTT!$D19,GANTT!BV$2),-1)</f>
        <v>-1</v>
      </c>
      <c r="BW19">
        <f>IF(AND($C19&gt;=BW$1,$B19&lt;=BW$1),INDEX(Horas!$1:$1048576,GANTT!$D19,GANTT!BW$2),-1)</f>
        <v>-1</v>
      </c>
      <c r="BX19">
        <f>IF(AND($C19&gt;=BX$1,$B19&lt;=BX$1),INDEX(Horas!$1:$1048576,GANTT!$D19,GANTT!BX$2),-1)</f>
        <v>-1</v>
      </c>
    </row>
    <row r="20" spans="1:76" x14ac:dyDescent="0.3">
      <c r="A20" t="str">
        <f>Tareas!A13</f>
        <v>1.2.1</v>
      </c>
      <c r="B20" s="1">
        <f>INDEX(Tareas!G:G,MATCH(A20,Tareas!A:A,0))</f>
        <v>43481</v>
      </c>
      <c r="C20" s="1">
        <f>INDEX(Tareas!F:F,MATCH(A20,Tareas!A:A,0))</f>
        <v>43482</v>
      </c>
      <c r="D20">
        <f>MATCH(A20,Horas!A:A,0)</f>
        <v>13</v>
      </c>
      <c r="E20" t="str">
        <f>Tareas!B13</f>
        <v>Desarrollar deteccion de un color</v>
      </c>
      <c r="F20">
        <f>IF(AND($C20&gt;=F$1,$B20&lt;=F$1),INDEX(Horas!$1:$1048576,GANTT!$D20,GANTT!F$2),-1)</f>
        <v>-1</v>
      </c>
      <c r="G20">
        <f>IF(AND($C20&gt;=G$1,$B20&lt;=G$1),INDEX(Horas!$1:$1048576,GANTT!$D20,GANTT!G$2),-1)</f>
        <v>-1</v>
      </c>
      <c r="H20">
        <f>IF(AND($C20&gt;=H$1,$B20&lt;=H$1),INDEX(Horas!$1:$1048576,GANTT!$D20,GANTT!H$2),-1)</f>
        <v>-1</v>
      </c>
      <c r="I20">
        <f>IF(AND($C20&gt;=I$1,$B20&lt;=I$1),INDEX(Horas!$1:$1048576,GANTT!$D20,GANTT!I$2),-1)</f>
        <v>-1</v>
      </c>
      <c r="J20">
        <f>IF(AND($C20&gt;=J$1,$B20&lt;=J$1),INDEX(Horas!$1:$1048576,GANTT!$D20,GANTT!J$2),-1)</f>
        <v>-1</v>
      </c>
      <c r="K20">
        <f>IF(AND($C20&gt;=K$1,$B20&lt;=K$1),INDEX(Horas!$1:$1048576,GANTT!$D20,GANTT!K$2),-1)</f>
        <v>-1</v>
      </c>
      <c r="L20">
        <f>IF(AND($C20&gt;=L$1,$B20&lt;=L$1),INDEX(Horas!$1:$1048576,GANTT!$D20,GANTT!L$2),-1)</f>
        <v>-1</v>
      </c>
      <c r="M20">
        <f>IF(AND($C20&gt;=M$1,$B20&lt;=M$1),INDEX(Horas!$1:$1048576,GANTT!$D20,GANTT!M$2),-1)</f>
        <v>-1</v>
      </c>
      <c r="N20">
        <f>IF(AND($C20&gt;=N$1,$B20&lt;=N$1),INDEX(Horas!$1:$1048576,GANTT!$D20,GANTT!N$2),-1)</f>
        <v>3</v>
      </c>
      <c r="O20">
        <f>IF(AND($C20&gt;=O$1,$B20&lt;=O$1),INDEX(Horas!$1:$1048576,GANTT!$D20,GANTT!O$2),-1)</f>
        <v>1</v>
      </c>
      <c r="P20">
        <f>IF(AND($C20&gt;=P$1,$B20&lt;=P$1),INDEX(Horas!$1:$1048576,GANTT!$D20,GANTT!P$2),-1)</f>
        <v>-1</v>
      </c>
      <c r="Q20">
        <f>IF(AND($C20&gt;=Q$1,$B20&lt;=Q$1),INDEX(Horas!$1:$1048576,GANTT!$D20,GANTT!Q$2),-1)</f>
        <v>-1</v>
      </c>
      <c r="R20">
        <f>IF(AND($C20&gt;=R$1,$B20&lt;=R$1),INDEX(Horas!$1:$1048576,GANTT!$D20,GANTT!R$2),-1)</f>
        <v>-1</v>
      </c>
      <c r="S20">
        <f>IF(AND($C20&gt;=S$1,$B20&lt;=S$1),INDEX(Horas!$1:$1048576,GANTT!$D20,GANTT!S$2),-1)</f>
        <v>-1</v>
      </c>
      <c r="T20">
        <f>IF(AND($C20&gt;=T$1,$B20&lt;=T$1),INDEX(Horas!$1:$1048576,GANTT!$D20,GANTT!T$2),-1)</f>
        <v>-1</v>
      </c>
      <c r="U20">
        <f>IF(AND($C20&gt;=U$1,$B20&lt;=U$1),INDEX(Horas!$1:$1048576,GANTT!$D20,GANTT!U$2),-1)</f>
        <v>-1</v>
      </c>
      <c r="V20">
        <f>IF(AND($C20&gt;=V$1,$B20&lt;=V$1),INDEX(Horas!$1:$1048576,GANTT!$D20,GANTT!V$2),-1)</f>
        <v>-1</v>
      </c>
      <c r="W20">
        <f>IF(AND($C20&gt;=W$1,$B20&lt;=W$1),INDEX(Horas!$1:$1048576,GANTT!$D20,GANTT!W$2),-1)</f>
        <v>-1</v>
      </c>
      <c r="X20">
        <f>IF(AND($C20&gt;=X$1,$B20&lt;=X$1),INDEX(Horas!$1:$1048576,GANTT!$D20,GANTT!X$2),-1)</f>
        <v>-1</v>
      </c>
      <c r="Y20">
        <f>IF(AND($C20&gt;=Y$1,$B20&lt;=Y$1),INDEX(Horas!$1:$1048576,GANTT!$D20,GANTT!Y$2),-1)</f>
        <v>-1</v>
      </c>
      <c r="Z20">
        <f>IF(AND($C20&gt;=Z$1,$B20&lt;=Z$1),INDEX(Horas!$1:$1048576,GANTT!$D20,GANTT!Z$2),-1)</f>
        <v>-1</v>
      </c>
      <c r="AA20">
        <f>IF(AND($C20&gt;=AA$1,$B20&lt;=AA$1),INDEX(Horas!$1:$1048576,GANTT!$D20,GANTT!AA$2),-1)</f>
        <v>-1</v>
      </c>
      <c r="AB20">
        <f>IF(AND($C20&gt;=AB$1,$B20&lt;=AB$1),INDEX(Horas!$1:$1048576,GANTT!$D20,GANTT!AB$2),-1)</f>
        <v>-1</v>
      </c>
      <c r="AC20">
        <f>IF(AND($C20&gt;=AC$1,$B20&lt;=AC$1),INDEX(Horas!$1:$1048576,GANTT!$D20,GANTT!AC$2),-1)</f>
        <v>-1</v>
      </c>
      <c r="AD20">
        <f>IF(AND($C20&gt;=AD$1,$B20&lt;=AD$1),INDEX(Horas!$1:$1048576,GANTT!$D20,GANTT!AD$2),-1)</f>
        <v>-1</v>
      </c>
      <c r="AE20">
        <f>IF(AND($C20&gt;=AE$1,$B20&lt;=AE$1),INDEX(Horas!$1:$1048576,GANTT!$D20,GANTT!AE$2),-1)</f>
        <v>-1</v>
      </c>
      <c r="AF20">
        <f>IF(AND($C20&gt;=AF$1,$B20&lt;=AF$1),INDEX(Horas!$1:$1048576,GANTT!$D20,GANTT!AF$2),-1)</f>
        <v>-1</v>
      </c>
      <c r="AG20">
        <f>IF(AND($C20&gt;=AG$1,$B20&lt;=AG$1),INDEX(Horas!$1:$1048576,GANTT!$D20,GANTT!AG$2),-1)</f>
        <v>-1</v>
      </c>
      <c r="AH20">
        <f>IF(AND($C20&gt;=AH$1,$B20&lt;=AH$1),INDEX(Horas!$1:$1048576,GANTT!$D20,GANTT!AH$2),-1)</f>
        <v>-1</v>
      </c>
      <c r="AI20">
        <f>IF(AND($C20&gt;=AI$1,$B20&lt;=AI$1),INDEX(Horas!$1:$1048576,GANTT!$D20,GANTT!AI$2),-1)</f>
        <v>-1</v>
      </c>
      <c r="AJ20">
        <f>IF(AND($C20&gt;=AJ$1,$B20&lt;=AJ$1),INDEX(Horas!$1:$1048576,GANTT!$D20,GANTT!AJ$2),-1)</f>
        <v>-1</v>
      </c>
      <c r="AK20">
        <f>IF(AND($C20&gt;=AK$1,$B20&lt;=AK$1),INDEX(Horas!$1:$1048576,GANTT!$D20,GANTT!AK$2),-1)</f>
        <v>-1</v>
      </c>
      <c r="AL20">
        <f>IF(AND($C20&gt;=AL$1,$B20&lt;=AL$1),INDEX(Horas!$1:$1048576,GANTT!$D20,GANTT!AL$2),-1)</f>
        <v>-1</v>
      </c>
      <c r="AM20">
        <f>IF(AND($C20&gt;=AM$1,$B20&lt;=AM$1),INDEX(Horas!$1:$1048576,GANTT!$D20,GANTT!AM$2),-1)</f>
        <v>-1</v>
      </c>
      <c r="AN20">
        <f>IF(AND($C20&gt;=AN$1,$B20&lt;=AN$1),INDEX(Horas!$1:$1048576,GANTT!$D20,GANTT!AN$2),-1)</f>
        <v>-1</v>
      </c>
      <c r="AO20">
        <f>IF(AND($C20&gt;=AO$1,$B20&lt;=AO$1),INDEX(Horas!$1:$1048576,GANTT!$D20,GANTT!AO$2),-1)</f>
        <v>-1</v>
      </c>
      <c r="AP20">
        <f>IF(AND($C20&gt;=AP$1,$B20&lt;=AP$1),INDEX(Horas!$1:$1048576,GANTT!$D20,GANTT!AP$2),-1)</f>
        <v>-1</v>
      </c>
      <c r="AQ20">
        <f>IF(AND($C20&gt;=AQ$1,$B20&lt;=AQ$1),INDEX(Horas!$1:$1048576,GANTT!$D20,GANTT!AQ$2),-1)</f>
        <v>-1</v>
      </c>
      <c r="AR20">
        <f>IF(AND($C20&gt;=AR$1,$B20&lt;=AR$1),INDEX(Horas!$1:$1048576,GANTT!$D20,GANTT!AR$2),-1)</f>
        <v>-1</v>
      </c>
      <c r="AS20">
        <f>IF(AND($C20&gt;=AS$1,$B20&lt;=AS$1),INDEX(Horas!$1:$1048576,GANTT!$D20,GANTT!AS$2),-1)</f>
        <v>-1</v>
      </c>
      <c r="AT20">
        <f>IF(AND($C20&gt;=AT$1,$B20&lt;=AT$1),INDEX(Horas!$1:$1048576,GANTT!$D20,GANTT!AT$2),-1)</f>
        <v>-1</v>
      </c>
      <c r="AU20">
        <f>IF(AND($C20&gt;=AU$1,$B20&lt;=AU$1),INDEX(Horas!$1:$1048576,GANTT!$D20,GANTT!AU$2),-1)</f>
        <v>-1</v>
      </c>
      <c r="AV20">
        <f>IF(AND($C20&gt;=AV$1,$B20&lt;=AV$1),INDEX(Horas!$1:$1048576,GANTT!$D20,GANTT!AV$2),-1)</f>
        <v>-1</v>
      </c>
      <c r="AW20">
        <f>IF(AND($C20&gt;=AW$1,$B20&lt;=AW$1),INDEX(Horas!$1:$1048576,GANTT!$D20,GANTT!AW$2),-1)</f>
        <v>-1</v>
      </c>
      <c r="AX20">
        <f>IF(AND($C20&gt;=AX$1,$B20&lt;=AX$1),INDEX(Horas!$1:$1048576,GANTT!$D20,GANTT!AX$2),-1)</f>
        <v>-1</v>
      </c>
      <c r="AY20">
        <f>IF(AND($C20&gt;=AY$1,$B20&lt;=AY$1),INDEX(Horas!$1:$1048576,GANTT!$D20,GANTT!AY$2),-1)</f>
        <v>-1</v>
      </c>
      <c r="AZ20">
        <f>IF(AND($C20&gt;=AZ$1,$B20&lt;=AZ$1),INDEX(Horas!$1:$1048576,GANTT!$D20,GANTT!AZ$2),-1)</f>
        <v>-1</v>
      </c>
      <c r="BA20">
        <f>IF(AND($C20&gt;=BA$1,$B20&lt;=BA$1),INDEX(Horas!$1:$1048576,GANTT!$D20,GANTT!BA$2),-1)</f>
        <v>-1</v>
      </c>
      <c r="BB20">
        <f>IF(AND($C20&gt;=BB$1,$B20&lt;=BB$1),INDEX(Horas!$1:$1048576,GANTT!$D20,GANTT!BB$2),-1)</f>
        <v>-1</v>
      </c>
      <c r="BC20">
        <f>IF(AND($C20&gt;=BC$1,$B20&lt;=BC$1),INDEX(Horas!$1:$1048576,GANTT!$D20,GANTT!BC$2),-1)</f>
        <v>-1</v>
      </c>
      <c r="BD20">
        <f>IF(AND($C20&gt;=BD$1,$B20&lt;=BD$1),INDEX(Horas!$1:$1048576,GANTT!$D20,GANTT!BD$2),-1)</f>
        <v>-1</v>
      </c>
      <c r="BE20">
        <f>IF(AND($C20&gt;=BE$1,$B20&lt;=BE$1),INDEX(Horas!$1:$1048576,GANTT!$D20,GANTT!BE$2),-1)</f>
        <v>-1</v>
      </c>
      <c r="BF20">
        <f>IF(AND($C20&gt;=BF$1,$B20&lt;=BF$1),INDEX(Horas!$1:$1048576,GANTT!$D20,GANTT!BF$2),-1)</f>
        <v>-1</v>
      </c>
      <c r="BG20">
        <f>IF(AND($C20&gt;=BG$1,$B20&lt;=BG$1),INDEX(Horas!$1:$1048576,GANTT!$D20,GANTT!BG$2),-1)</f>
        <v>-1</v>
      </c>
      <c r="BH20">
        <f>IF(AND($C20&gt;=BH$1,$B20&lt;=BH$1),INDEX(Horas!$1:$1048576,GANTT!$D20,GANTT!BH$2),-1)</f>
        <v>-1</v>
      </c>
      <c r="BI20">
        <f>IF(AND($C20&gt;=BI$1,$B20&lt;=BI$1),INDEX(Horas!$1:$1048576,GANTT!$D20,GANTT!BI$2),-1)</f>
        <v>-1</v>
      </c>
      <c r="BJ20">
        <f>IF(AND($C20&gt;=BJ$1,$B20&lt;=BJ$1),INDEX(Horas!$1:$1048576,GANTT!$D20,GANTT!BJ$2),-1)</f>
        <v>-1</v>
      </c>
      <c r="BK20">
        <f>IF(AND($C20&gt;=BK$1,$B20&lt;=BK$1),INDEX(Horas!$1:$1048576,GANTT!$D20,GANTT!BK$2),-1)</f>
        <v>-1</v>
      </c>
      <c r="BL20">
        <f>IF(AND($C20&gt;=BL$1,$B20&lt;=BL$1),INDEX(Horas!$1:$1048576,GANTT!$D20,GANTT!BL$2),-1)</f>
        <v>-1</v>
      </c>
      <c r="BM20">
        <f>IF(AND($C20&gt;=BM$1,$B20&lt;=BM$1),INDEX(Horas!$1:$1048576,GANTT!$D20,GANTT!BM$2),-1)</f>
        <v>-1</v>
      </c>
      <c r="BN20">
        <f>IF(AND($C20&gt;=BN$1,$B20&lt;=BN$1),INDEX(Horas!$1:$1048576,GANTT!$D20,GANTT!BN$2),-1)</f>
        <v>-1</v>
      </c>
      <c r="BO20">
        <f>IF(AND($C20&gt;=BO$1,$B20&lt;=BO$1),INDEX(Horas!$1:$1048576,GANTT!$D20,GANTT!BO$2),-1)</f>
        <v>-1</v>
      </c>
      <c r="BP20">
        <f>IF(AND($C20&gt;=BP$1,$B20&lt;=BP$1),INDEX(Horas!$1:$1048576,GANTT!$D20,GANTT!BP$2),-1)</f>
        <v>-1</v>
      </c>
      <c r="BQ20">
        <f>IF(AND($C20&gt;=BQ$1,$B20&lt;=BQ$1),INDEX(Horas!$1:$1048576,GANTT!$D20,GANTT!BQ$2),-1)</f>
        <v>-1</v>
      </c>
      <c r="BR20">
        <f>IF(AND($C20&gt;=BR$1,$B20&lt;=BR$1),INDEX(Horas!$1:$1048576,GANTT!$D20,GANTT!BR$2),-1)</f>
        <v>-1</v>
      </c>
      <c r="BS20">
        <f>IF(AND($C20&gt;=BS$1,$B20&lt;=BS$1),INDEX(Horas!$1:$1048576,GANTT!$D20,GANTT!BS$2),-1)</f>
        <v>-1</v>
      </c>
      <c r="BT20">
        <f>IF(AND($C20&gt;=BT$1,$B20&lt;=BT$1),INDEX(Horas!$1:$1048576,GANTT!$D20,GANTT!BT$2),-1)</f>
        <v>-1</v>
      </c>
      <c r="BU20">
        <f>IF(AND($C20&gt;=BU$1,$B20&lt;=BU$1),INDEX(Horas!$1:$1048576,GANTT!$D20,GANTT!BU$2),-1)</f>
        <v>-1</v>
      </c>
      <c r="BV20">
        <f>IF(AND($C20&gt;=BV$1,$B20&lt;=BV$1),INDEX(Horas!$1:$1048576,GANTT!$D20,GANTT!BV$2),-1)</f>
        <v>-1</v>
      </c>
      <c r="BW20">
        <f>IF(AND($C20&gt;=BW$1,$B20&lt;=BW$1),INDEX(Horas!$1:$1048576,GANTT!$D20,GANTT!BW$2),-1)</f>
        <v>-1</v>
      </c>
      <c r="BX20">
        <f>IF(AND($C20&gt;=BX$1,$B20&lt;=BX$1),INDEX(Horas!$1:$1048576,GANTT!$D20,GANTT!BX$2),-1)</f>
        <v>-1</v>
      </c>
    </row>
    <row r="21" spans="1:76" x14ac:dyDescent="0.3">
      <c r="A21" t="str">
        <f>Tareas!A14</f>
        <v>1.2.2</v>
      </c>
      <c r="B21" s="1">
        <f>INDEX(Tareas!G:G,MATCH(A21,Tareas!A:A,0))</f>
        <v>43482</v>
      </c>
      <c r="C21" s="1">
        <f>INDEX(Tareas!F:F,MATCH(A21,Tareas!A:A,0))</f>
        <v>43482</v>
      </c>
      <c r="D21">
        <f>MATCH(A21,Horas!A:A,0)</f>
        <v>14</v>
      </c>
      <c r="E21" t="str">
        <f>Tareas!B14</f>
        <v>Desarrollar deteccion de varios colores</v>
      </c>
      <c r="F21">
        <f>IF(AND($C21&gt;=F$1,$B21&lt;=F$1),INDEX(Horas!$1:$1048576,GANTT!$D21,GANTT!F$2),-1)</f>
        <v>-1</v>
      </c>
      <c r="G21">
        <f>IF(AND($C21&gt;=G$1,$B21&lt;=G$1),INDEX(Horas!$1:$1048576,GANTT!$D21,GANTT!G$2),-1)</f>
        <v>-1</v>
      </c>
      <c r="H21">
        <f>IF(AND($C21&gt;=H$1,$B21&lt;=H$1),INDEX(Horas!$1:$1048576,GANTT!$D21,GANTT!H$2),-1)</f>
        <v>-1</v>
      </c>
      <c r="I21">
        <f>IF(AND($C21&gt;=I$1,$B21&lt;=I$1),INDEX(Horas!$1:$1048576,GANTT!$D21,GANTT!I$2),-1)</f>
        <v>-1</v>
      </c>
      <c r="J21">
        <f>IF(AND($C21&gt;=J$1,$B21&lt;=J$1),INDEX(Horas!$1:$1048576,GANTT!$D21,GANTT!J$2),-1)</f>
        <v>-1</v>
      </c>
      <c r="K21">
        <f>IF(AND($C21&gt;=K$1,$B21&lt;=K$1),INDEX(Horas!$1:$1048576,GANTT!$D21,GANTT!K$2),-1)</f>
        <v>-1</v>
      </c>
      <c r="L21">
        <f>IF(AND($C21&gt;=L$1,$B21&lt;=L$1),INDEX(Horas!$1:$1048576,GANTT!$D21,GANTT!L$2),-1)</f>
        <v>-1</v>
      </c>
      <c r="M21">
        <f>IF(AND($C21&gt;=M$1,$B21&lt;=M$1),INDEX(Horas!$1:$1048576,GANTT!$D21,GANTT!M$2),-1)</f>
        <v>-1</v>
      </c>
      <c r="N21">
        <f>IF(AND($C21&gt;=N$1,$B21&lt;=N$1),INDEX(Horas!$1:$1048576,GANTT!$D21,GANTT!N$2),-1)</f>
        <v>-1</v>
      </c>
      <c r="O21">
        <f>IF(AND($C21&gt;=O$1,$B21&lt;=O$1),INDEX(Horas!$1:$1048576,GANTT!$D21,GANTT!O$2),-1)</f>
        <v>1</v>
      </c>
      <c r="P21">
        <f>IF(AND($C21&gt;=P$1,$B21&lt;=P$1),INDEX(Horas!$1:$1048576,GANTT!$D21,GANTT!P$2),-1)</f>
        <v>-1</v>
      </c>
      <c r="Q21">
        <f>IF(AND($C21&gt;=Q$1,$B21&lt;=Q$1),INDEX(Horas!$1:$1048576,GANTT!$D21,GANTT!Q$2),-1)</f>
        <v>-1</v>
      </c>
      <c r="R21">
        <f>IF(AND($C21&gt;=R$1,$B21&lt;=R$1),INDEX(Horas!$1:$1048576,GANTT!$D21,GANTT!R$2),-1)</f>
        <v>-1</v>
      </c>
      <c r="S21">
        <f>IF(AND($C21&gt;=S$1,$B21&lt;=S$1),INDEX(Horas!$1:$1048576,GANTT!$D21,GANTT!S$2),-1)</f>
        <v>-1</v>
      </c>
      <c r="T21">
        <f>IF(AND($C21&gt;=T$1,$B21&lt;=T$1),INDEX(Horas!$1:$1048576,GANTT!$D21,GANTT!T$2),-1)</f>
        <v>-1</v>
      </c>
      <c r="U21">
        <f>IF(AND($C21&gt;=U$1,$B21&lt;=U$1),INDEX(Horas!$1:$1048576,GANTT!$D21,GANTT!U$2),-1)</f>
        <v>-1</v>
      </c>
      <c r="V21">
        <f>IF(AND($C21&gt;=V$1,$B21&lt;=V$1),INDEX(Horas!$1:$1048576,GANTT!$D21,GANTT!V$2),-1)</f>
        <v>-1</v>
      </c>
      <c r="W21">
        <f>IF(AND($C21&gt;=W$1,$B21&lt;=W$1),INDEX(Horas!$1:$1048576,GANTT!$D21,GANTT!W$2),-1)</f>
        <v>-1</v>
      </c>
      <c r="X21">
        <f>IF(AND($C21&gt;=X$1,$B21&lt;=X$1),INDEX(Horas!$1:$1048576,GANTT!$D21,GANTT!X$2),-1)</f>
        <v>-1</v>
      </c>
      <c r="Y21">
        <f>IF(AND($C21&gt;=Y$1,$B21&lt;=Y$1),INDEX(Horas!$1:$1048576,GANTT!$D21,GANTT!Y$2),-1)</f>
        <v>-1</v>
      </c>
      <c r="Z21">
        <f>IF(AND($C21&gt;=Z$1,$B21&lt;=Z$1),INDEX(Horas!$1:$1048576,GANTT!$D21,GANTT!Z$2),-1)</f>
        <v>-1</v>
      </c>
      <c r="AA21">
        <f>IF(AND($C21&gt;=AA$1,$B21&lt;=AA$1),INDEX(Horas!$1:$1048576,GANTT!$D21,GANTT!AA$2),-1)</f>
        <v>-1</v>
      </c>
      <c r="AB21">
        <f>IF(AND($C21&gt;=AB$1,$B21&lt;=AB$1),INDEX(Horas!$1:$1048576,GANTT!$D21,GANTT!AB$2),-1)</f>
        <v>-1</v>
      </c>
      <c r="AC21">
        <f>IF(AND($C21&gt;=AC$1,$B21&lt;=AC$1),INDEX(Horas!$1:$1048576,GANTT!$D21,GANTT!AC$2),-1)</f>
        <v>-1</v>
      </c>
      <c r="AD21">
        <f>IF(AND($C21&gt;=AD$1,$B21&lt;=AD$1),INDEX(Horas!$1:$1048576,GANTT!$D21,GANTT!AD$2),-1)</f>
        <v>-1</v>
      </c>
      <c r="AE21">
        <f>IF(AND($C21&gt;=AE$1,$B21&lt;=AE$1),INDEX(Horas!$1:$1048576,GANTT!$D21,GANTT!AE$2),-1)</f>
        <v>-1</v>
      </c>
      <c r="AF21">
        <f>IF(AND($C21&gt;=AF$1,$B21&lt;=AF$1),INDEX(Horas!$1:$1048576,GANTT!$D21,GANTT!AF$2),-1)</f>
        <v>-1</v>
      </c>
      <c r="AG21">
        <f>IF(AND($C21&gt;=AG$1,$B21&lt;=AG$1),INDEX(Horas!$1:$1048576,GANTT!$D21,GANTT!AG$2),-1)</f>
        <v>-1</v>
      </c>
      <c r="AH21">
        <f>IF(AND($C21&gt;=AH$1,$B21&lt;=AH$1),INDEX(Horas!$1:$1048576,GANTT!$D21,GANTT!AH$2),-1)</f>
        <v>-1</v>
      </c>
      <c r="AI21">
        <f>IF(AND($C21&gt;=AI$1,$B21&lt;=AI$1),INDEX(Horas!$1:$1048576,GANTT!$D21,GANTT!AI$2),-1)</f>
        <v>-1</v>
      </c>
      <c r="AJ21">
        <f>IF(AND($C21&gt;=AJ$1,$B21&lt;=AJ$1),INDEX(Horas!$1:$1048576,GANTT!$D21,GANTT!AJ$2),-1)</f>
        <v>-1</v>
      </c>
      <c r="AK21">
        <f>IF(AND($C21&gt;=AK$1,$B21&lt;=AK$1),INDEX(Horas!$1:$1048576,GANTT!$D21,GANTT!AK$2),-1)</f>
        <v>-1</v>
      </c>
      <c r="AL21">
        <f>IF(AND($C21&gt;=AL$1,$B21&lt;=AL$1),INDEX(Horas!$1:$1048576,GANTT!$D21,GANTT!AL$2),-1)</f>
        <v>-1</v>
      </c>
      <c r="AM21">
        <f>IF(AND($C21&gt;=AM$1,$B21&lt;=AM$1),INDEX(Horas!$1:$1048576,GANTT!$D21,GANTT!AM$2),-1)</f>
        <v>-1</v>
      </c>
      <c r="AN21">
        <f>IF(AND($C21&gt;=AN$1,$B21&lt;=AN$1),INDEX(Horas!$1:$1048576,GANTT!$D21,GANTT!AN$2),-1)</f>
        <v>-1</v>
      </c>
      <c r="AO21">
        <f>IF(AND($C21&gt;=AO$1,$B21&lt;=AO$1),INDEX(Horas!$1:$1048576,GANTT!$D21,GANTT!AO$2),-1)</f>
        <v>-1</v>
      </c>
      <c r="AP21">
        <f>IF(AND($C21&gt;=AP$1,$B21&lt;=AP$1),INDEX(Horas!$1:$1048576,GANTT!$D21,GANTT!AP$2),-1)</f>
        <v>-1</v>
      </c>
      <c r="AQ21">
        <f>IF(AND($C21&gt;=AQ$1,$B21&lt;=AQ$1),INDEX(Horas!$1:$1048576,GANTT!$D21,GANTT!AQ$2),-1)</f>
        <v>-1</v>
      </c>
      <c r="AR21">
        <f>IF(AND($C21&gt;=AR$1,$B21&lt;=AR$1),INDEX(Horas!$1:$1048576,GANTT!$D21,GANTT!AR$2),-1)</f>
        <v>-1</v>
      </c>
      <c r="AS21">
        <f>IF(AND($C21&gt;=AS$1,$B21&lt;=AS$1),INDEX(Horas!$1:$1048576,GANTT!$D21,GANTT!AS$2),-1)</f>
        <v>-1</v>
      </c>
      <c r="AT21">
        <f>IF(AND($C21&gt;=AT$1,$B21&lt;=AT$1),INDEX(Horas!$1:$1048576,GANTT!$D21,GANTT!AT$2),-1)</f>
        <v>-1</v>
      </c>
      <c r="AU21">
        <f>IF(AND($C21&gt;=AU$1,$B21&lt;=AU$1),INDEX(Horas!$1:$1048576,GANTT!$D21,GANTT!AU$2),-1)</f>
        <v>-1</v>
      </c>
      <c r="AV21">
        <f>IF(AND($C21&gt;=AV$1,$B21&lt;=AV$1),INDEX(Horas!$1:$1048576,GANTT!$D21,GANTT!AV$2),-1)</f>
        <v>-1</v>
      </c>
      <c r="AW21">
        <f>IF(AND($C21&gt;=AW$1,$B21&lt;=AW$1),INDEX(Horas!$1:$1048576,GANTT!$D21,GANTT!AW$2),-1)</f>
        <v>-1</v>
      </c>
      <c r="AX21">
        <f>IF(AND($C21&gt;=AX$1,$B21&lt;=AX$1),INDEX(Horas!$1:$1048576,GANTT!$D21,GANTT!AX$2),-1)</f>
        <v>-1</v>
      </c>
      <c r="AY21">
        <f>IF(AND($C21&gt;=AY$1,$B21&lt;=AY$1),INDEX(Horas!$1:$1048576,GANTT!$D21,GANTT!AY$2),-1)</f>
        <v>-1</v>
      </c>
      <c r="AZ21">
        <f>IF(AND($C21&gt;=AZ$1,$B21&lt;=AZ$1),INDEX(Horas!$1:$1048576,GANTT!$D21,GANTT!AZ$2),-1)</f>
        <v>-1</v>
      </c>
      <c r="BA21">
        <f>IF(AND($C21&gt;=BA$1,$B21&lt;=BA$1),INDEX(Horas!$1:$1048576,GANTT!$D21,GANTT!BA$2),-1)</f>
        <v>-1</v>
      </c>
      <c r="BB21">
        <f>IF(AND($C21&gt;=BB$1,$B21&lt;=BB$1),INDEX(Horas!$1:$1048576,GANTT!$D21,GANTT!BB$2),-1)</f>
        <v>-1</v>
      </c>
      <c r="BC21">
        <f>IF(AND($C21&gt;=BC$1,$B21&lt;=BC$1),INDEX(Horas!$1:$1048576,GANTT!$D21,GANTT!BC$2),-1)</f>
        <v>-1</v>
      </c>
      <c r="BD21">
        <f>IF(AND($C21&gt;=BD$1,$B21&lt;=BD$1),INDEX(Horas!$1:$1048576,GANTT!$D21,GANTT!BD$2),-1)</f>
        <v>-1</v>
      </c>
      <c r="BE21">
        <f>IF(AND($C21&gt;=BE$1,$B21&lt;=BE$1),INDEX(Horas!$1:$1048576,GANTT!$D21,GANTT!BE$2),-1)</f>
        <v>-1</v>
      </c>
      <c r="BF21">
        <f>IF(AND($C21&gt;=BF$1,$B21&lt;=BF$1),INDEX(Horas!$1:$1048576,GANTT!$D21,GANTT!BF$2),-1)</f>
        <v>-1</v>
      </c>
      <c r="BG21">
        <f>IF(AND($C21&gt;=BG$1,$B21&lt;=BG$1),INDEX(Horas!$1:$1048576,GANTT!$D21,GANTT!BG$2),-1)</f>
        <v>-1</v>
      </c>
      <c r="BH21">
        <f>IF(AND($C21&gt;=BH$1,$B21&lt;=BH$1),INDEX(Horas!$1:$1048576,GANTT!$D21,GANTT!BH$2),-1)</f>
        <v>-1</v>
      </c>
      <c r="BI21">
        <f>IF(AND($C21&gt;=BI$1,$B21&lt;=BI$1),INDEX(Horas!$1:$1048576,GANTT!$D21,GANTT!BI$2),-1)</f>
        <v>-1</v>
      </c>
      <c r="BJ21">
        <f>IF(AND($C21&gt;=BJ$1,$B21&lt;=BJ$1),INDEX(Horas!$1:$1048576,GANTT!$D21,GANTT!BJ$2),-1)</f>
        <v>-1</v>
      </c>
      <c r="BK21">
        <f>IF(AND($C21&gt;=BK$1,$B21&lt;=BK$1),INDEX(Horas!$1:$1048576,GANTT!$D21,GANTT!BK$2),-1)</f>
        <v>-1</v>
      </c>
      <c r="BL21">
        <f>IF(AND($C21&gt;=BL$1,$B21&lt;=BL$1),INDEX(Horas!$1:$1048576,GANTT!$D21,GANTT!BL$2),-1)</f>
        <v>-1</v>
      </c>
      <c r="BM21">
        <f>IF(AND($C21&gt;=BM$1,$B21&lt;=BM$1),INDEX(Horas!$1:$1048576,GANTT!$D21,GANTT!BM$2),-1)</f>
        <v>-1</v>
      </c>
      <c r="BN21">
        <f>IF(AND($C21&gt;=BN$1,$B21&lt;=BN$1),INDEX(Horas!$1:$1048576,GANTT!$D21,GANTT!BN$2),-1)</f>
        <v>-1</v>
      </c>
      <c r="BO21">
        <f>IF(AND($C21&gt;=BO$1,$B21&lt;=BO$1),INDEX(Horas!$1:$1048576,GANTT!$D21,GANTT!BO$2),-1)</f>
        <v>-1</v>
      </c>
      <c r="BP21">
        <f>IF(AND($C21&gt;=BP$1,$B21&lt;=BP$1),INDEX(Horas!$1:$1048576,GANTT!$D21,GANTT!BP$2),-1)</f>
        <v>-1</v>
      </c>
      <c r="BQ21">
        <f>IF(AND($C21&gt;=BQ$1,$B21&lt;=BQ$1),INDEX(Horas!$1:$1048576,GANTT!$D21,GANTT!BQ$2),-1)</f>
        <v>-1</v>
      </c>
      <c r="BR21">
        <f>IF(AND($C21&gt;=BR$1,$B21&lt;=BR$1),INDEX(Horas!$1:$1048576,GANTT!$D21,GANTT!BR$2),-1)</f>
        <v>-1</v>
      </c>
      <c r="BS21">
        <f>IF(AND($C21&gt;=BS$1,$B21&lt;=BS$1),INDEX(Horas!$1:$1048576,GANTT!$D21,GANTT!BS$2),-1)</f>
        <v>-1</v>
      </c>
      <c r="BT21">
        <f>IF(AND($C21&gt;=BT$1,$B21&lt;=BT$1),INDEX(Horas!$1:$1048576,GANTT!$D21,GANTT!BT$2),-1)</f>
        <v>-1</v>
      </c>
      <c r="BU21">
        <f>IF(AND($C21&gt;=BU$1,$B21&lt;=BU$1),INDEX(Horas!$1:$1048576,GANTT!$D21,GANTT!BU$2),-1)</f>
        <v>-1</v>
      </c>
      <c r="BV21">
        <f>IF(AND($C21&gt;=BV$1,$B21&lt;=BV$1),INDEX(Horas!$1:$1048576,GANTT!$D21,GANTT!BV$2),-1)</f>
        <v>-1</v>
      </c>
      <c r="BW21">
        <f>IF(AND($C21&gt;=BW$1,$B21&lt;=BW$1),INDEX(Horas!$1:$1048576,GANTT!$D21,GANTT!BW$2),-1)</f>
        <v>-1</v>
      </c>
      <c r="BX21">
        <f>IF(AND($C21&gt;=BX$1,$B21&lt;=BX$1),INDEX(Horas!$1:$1048576,GANTT!$D21,GANTT!BX$2),-1)</f>
        <v>-1</v>
      </c>
    </row>
    <row r="22" spans="1:76" x14ac:dyDescent="0.3">
      <c r="A22" t="str">
        <f>Tareas!A15</f>
        <v>1.2.3</v>
      </c>
      <c r="B22" s="1">
        <f>INDEX(Tareas!G:G,MATCH(A22,Tareas!A:A,0))</f>
        <v>43483</v>
      </c>
      <c r="C22" s="1">
        <f>INDEX(Tareas!F:F,MATCH(A22,Tareas!A:A,0))</f>
        <v>43483</v>
      </c>
      <c r="D22">
        <f>MATCH(A22,Horas!A:A,0)</f>
        <v>15</v>
      </c>
      <c r="E22" t="str">
        <f>Tareas!B15</f>
        <v>Desarrollar ubicación centro de forma detectada</v>
      </c>
      <c r="F22">
        <f>IF(AND($C22&gt;=F$1,$B22&lt;=F$1),INDEX(Horas!$1:$1048576,GANTT!$D22,GANTT!F$2),-1)</f>
        <v>-1</v>
      </c>
      <c r="G22">
        <f>IF(AND($C22&gt;=G$1,$B22&lt;=G$1),INDEX(Horas!$1:$1048576,GANTT!$D22,GANTT!G$2),-1)</f>
        <v>-1</v>
      </c>
      <c r="H22">
        <f>IF(AND($C22&gt;=H$1,$B22&lt;=H$1),INDEX(Horas!$1:$1048576,GANTT!$D22,GANTT!H$2),-1)</f>
        <v>-1</v>
      </c>
      <c r="I22">
        <f>IF(AND($C22&gt;=I$1,$B22&lt;=I$1),INDEX(Horas!$1:$1048576,GANTT!$D22,GANTT!I$2),-1)</f>
        <v>-1</v>
      </c>
      <c r="J22">
        <f>IF(AND($C22&gt;=J$1,$B22&lt;=J$1),INDEX(Horas!$1:$1048576,GANTT!$D22,GANTT!J$2),-1)</f>
        <v>-1</v>
      </c>
      <c r="K22">
        <f>IF(AND($C22&gt;=K$1,$B22&lt;=K$1),INDEX(Horas!$1:$1048576,GANTT!$D22,GANTT!K$2),-1)</f>
        <v>-1</v>
      </c>
      <c r="L22">
        <f>IF(AND($C22&gt;=L$1,$B22&lt;=L$1),INDEX(Horas!$1:$1048576,GANTT!$D22,GANTT!L$2),-1)</f>
        <v>-1</v>
      </c>
      <c r="M22">
        <f>IF(AND($C22&gt;=M$1,$B22&lt;=M$1),INDEX(Horas!$1:$1048576,GANTT!$D22,GANTT!M$2),-1)</f>
        <v>-1</v>
      </c>
      <c r="N22">
        <f>IF(AND($C22&gt;=N$1,$B22&lt;=N$1),INDEX(Horas!$1:$1048576,GANTT!$D22,GANTT!N$2),-1)</f>
        <v>-1</v>
      </c>
      <c r="O22">
        <f>IF(AND($C22&gt;=O$1,$B22&lt;=O$1),INDEX(Horas!$1:$1048576,GANTT!$D22,GANTT!O$2),-1)</f>
        <v>-1</v>
      </c>
      <c r="P22">
        <f>IF(AND($C22&gt;=P$1,$B22&lt;=P$1),INDEX(Horas!$1:$1048576,GANTT!$D22,GANTT!P$2),-1)</f>
        <v>1</v>
      </c>
      <c r="Q22">
        <f>IF(AND($C22&gt;=Q$1,$B22&lt;=Q$1),INDEX(Horas!$1:$1048576,GANTT!$D22,GANTT!Q$2),-1)</f>
        <v>-1</v>
      </c>
      <c r="R22">
        <f>IF(AND($C22&gt;=R$1,$B22&lt;=R$1),INDEX(Horas!$1:$1048576,GANTT!$D22,GANTT!R$2),-1)</f>
        <v>-1</v>
      </c>
      <c r="S22">
        <f>IF(AND($C22&gt;=S$1,$B22&lt;=S$1),INDEX(Horas!$1:$1048576,GANTT!$D22,GANTT!S$2),-1)</f>
        <v>-1</v>
      </c>
      <c r="T22">
        <f>IF(AND($C22&gt;=T$1,$B22&lt;=T$1),INDEX(Horas!$1:$1048576,GANTT!$D22,GANTT!T$2),-1)</f>
        <v>-1</v>
      </c>
      <c r="U22">
        <f>IF(AND($C22&gt;=U$1,$B22&lt;=U$1),INDEX(Horas!$1:$1048576,GANTT!$D22,GANTT!U$2),-1)</f>
        <v>-1</v>
      </c>
      <c r="V22">
        <f>IF(AND($C22&gt;=V$1,$B22&lt;=V$1),INDEX(Horas!$1:$1048576,GANTT!$D22,GANTT!V$2),-1)</f>
        <v>-1</v>
      </c>
      <c r="W22">
        <f>IF(AND($C22&gt;=W$1,$B22&lt;=W$1),INDEX(Horas!$1:$1048576,GANTT!$D22,GANTT!W$2),-1)</f>
        <v>-1</v>
      </c>
      <c r="X22">
        <f>IF(AND($C22&gt;=X$1,$B22&lt;=X$1),INDEX(Horas!$1:$1048576,GANTT!$D22,GANTT!X$2),-1)</f>
        <v>-1</v>
      </c>
      <c r="Y22">
        <f>IF(AND($C22&gt;=Y$1,$B22&lt;=Y$1),INDEX(Horas!$1:$1048576,GANTT!$D22,GANTT!Y$2),-1)</f>
        <v>-1</v>
      </c>
      <c r="Z22">
        <f>IF(AND($C22&gt;=Z$1,$B22&lt;=Z$1),INDEX(Horas!$1:$1048576,GANTT!$D22,GANTT!Z$2),-1)</f>
        <v>-1</v>
      </c>
      <c r="AA22">
        <f>IF(AND($C22&gt;=AA$1,$B22&lt;=AA$1),INDEX(Horas!$1:$1048576,GANTT!$D22,GANTT!AA$2),-1)</f>
        <v>-1</v>
      </c>
      <c r="AB22">
        <f>IF(AND($C22&gt;=AB$1,$B22&lt;=AB$1),INDEX(Horas!$1:$1048576,GANTT!$D22,GANTT!AB$2),-1)</f>
        <v>-1</v>
      </c>
      <c r="AC22">
        <f>IF(AND($C22&gt;=AC$1,$B22&lt;=AC$1),INDEX(Horas!$1:$1048576,GANTT!$D22,GANTT!AC$2),-1)</f>
        <v>-1</v>
      </c>
      <c r="AD22">
        <f>IF(AND($C22&gt;=AD$1,$B22&lt;=AD$1),INDEX(Horas!$1:$1048576,GANTT!$D22,GANTT!AD$2),-1)</f>
        <v>-1</v>
      </c>
      <c r="AE22">
        <f>IF(AND($C22&gt;=AE$1,$B22&lt;=AE$1),INDEX(Horas!$1:$1048576,GANTT!$D22,GANTT!AE$2),-1)</f>
        <v>-1</v>
      </c>
      <c r="AF22">
        <f>IF(AND($C22&gt;=AF$1,$B22&lt;=AF$1),INDEX(Horas!$1:$1048576,GANTT!$D22,GANTT!AF$2),-1)</f>
        <v>-1</v>
      </c>
      <c r="AG22">
        <f>IF(AND($C22&gt;=AG$1,$B22&lt;=AG$1),INDEX(Horas!$1:$1048576,GANTT!$D22,GANTT!AG$2),-1)</f>
        <v>-1</v>
      </c>
      <c r="AH22">
        <f>IF(AND($C22&gt;=AH$1,$B22&lt;=AH$1),INDEX(Horas!$1:$1048576,GANTT!$D22,GANTT!AH$2),-1)</f>
        <v>-1</v>
      </c>
      <c r="AI22">
        <f>IF(AND($C22&gt;=AI$1,$B22&lt;=AI$1),INDEX(Horas!$1:$1048576,GANTT!$D22,GANTT!AI$2),-1)</f>
        <v>-1</v>
      </c>
      <c r="AJ22">
        <f>IF(AND($C22&gt;=AJ$1,$B22&lt;=AJ$1),INDEX(Horas!$1:$1048576,GANTT!$D22,GANTT!AJ$2),-1)</f>
        <v>-1</v>
      </c>
      <c r="AK22">
        <f>IF(AND($C22&gt;=AK$1,$B22&lt;=AK$1),INDEX(Horas!$1:$1048576,GANTT!$D22,GANTT!AK$2),-1)</f>
        <v>-1</v>
      </c>
      <c r="AL22">
        <f>IF(AND($C22&gt;=AL$1,$B22&lt;=AL$1),INDEX(Horas!$1:$1048576,GANTT!$D22,GANTT!AL$2),-1)</f>
        <v>-1</v>
      </c>
      <c r="AM22">
        <f>IF(AND($C22&gt;=AM$1,$B22&lt;=AM$1),INDEX(Horas!$1:$1048576,GANTT!$D22,GANTT!AM$2),-1)</f>
        <v>-1</v>
      </c>
      <c r="AN22">
        <f>IF(AND($C22&gt;=AN$1,$B22&lt;=AN$1),INDEX(Horas!$1:$1048576,GANTT!$D22,GANTT!AN$2),-1)</f>
        <v>-1</v>
      </c>
      <c r="AO22">
        <f>IF(AND($C22&gt;=AO$1,$B22&lt;=AO$1),INDEX(Horas!$1:$1048576,GANTT!$D22,GANTT!AO$2),-1)</f>
        <v>-1</v>
      </c>
      <c r="AP22">
        <f>IF(AND($C22&gt;=AP$1,$B22&lt;=AP$1),INDEX(Horas!$1:$1048576,GANTT!$D22,GANTT!AP$2),-1)</f>
        <v>-1</v>
      </c>
      <c r="AQ22">
        <f>IF(AND($C22&gt;=AQ$1,$B22&lt;=AQ$1),INDEX(Horas!$1:$1048576,GANTT!$D22,GANTT!AQ$2),-1)</f>
        <v>-1</v>
      </c>
      <c r="AR22">
        <f>IF(AND($C22&gt;=AR$1,$B22&lt;=AR$1),INDEX(Horas!$1:$1048576,GANTT!$D22,GANTT!AR$2),-1)</f>
        <v>-1</v>
      </c>
      <c r="AS22">
        <f>IF(AND($C22&gt;=AS$1,$B22&lt;=AS$1),INDEX(Horas!$1:$1048576,GANTT!$D22,GANTT!AS$2),-1)</f>
        <v>-1</v>
      </c>
      <c r="AT22">
        <f>IF(AND($C22&gt;=AT$1,$B22&lt;=AT$1),INDEX(Horas!$1:$1048576,GANTT!$D22,GANTT!AT$2),-1)</f>
        <v>-1</v>
      </c>
      <c r="AU22">
        <f>IF(AND($C22&gt;=AU$1,$B22&lt;=AU$1),INDEX(Horas!$1:$1048576,GANTT!$D22,GANTT!AU$2),-1)</f>
        <v>-1</v>
      </c>
      <c r="AV22">
        <f>IF(AND($C22&gt;=AV$1,$B22&lt;=AV$1),INDEX(Horas!$1:$1048576,GANTT!$D22,GANTT!AV$2),-1)</f>
        <v>-1</v>
      </c>
      <c r="AW22">
        <f>IF(AND($C22&gt;=AW$1,$B22&lt;=AW$1),INDEX(Horas!$1:$1048576,GANTT!$D22,GANTT!AW$2),-1)</f>
        <v>-1</v>
      </c>
      <c r="AX22">
        <f>IF(AND($C22&gt;=AX$1,$B22&lt;=AX$1),INDEX(Horas!$1:$1048576,GANTT!$D22,GANTT!AX$2),-1)</f>
        <v>-1</v>
      </c>
      <c r="AY22">
        <f>IF(AND($C22&gt;=AY$1,$B22&lt;=AY$1),INDEX(Horas!$1:$1048576,GANTT!$D22,GANTT!AY$2),-1)</f>
        <v>-1</v>
      </c>
      <c r="AZ22">
        <f>IF(AND($C22&gt;=AZ$1,$B22&lt;=AZ$1),INDEX(Horas!$1:$1048576,GANTT!$D22,GANTT!AZ$2),-1)</f>
        <v>-1</v>
      </c>
      <c r="BA22">
        <f>IF(AND($C22&gt;=BA$1,$B22&lt;=BA$1),INDEX(Horas!$1:$1048576,GANTT!$D22,GANTT!BA$2),-1)</f>
        <v>-1</v>
      </c>
      <c r="BB22">
        <f>IF(AND($C22&gt;=BB$1,$B22&lt;=BB$1),INDEX(Horas!$1:$1048576,GANTT!$D22,GANTT!BB$2),-1)</f>
        <v>-1</v>
      </c>
      <c r="BC22">
        <f>IF(AND($C22&gt;=BC$1,$B22&lt;=BC$1),INDEX(Horas!$1:$1048576,GANTT!$D22,GANTT!BC$2),-1)</f>
        <v>-1</v>
      </c>
      <c r="BD22">
        <f>IF(AND($C22&gt;=BD$1,$B22&lt;=BD$1),INDEX(Horas!$1:$1048576,GANTT!$D22,GANTT!BD$2),-1)</f>
        <v>-1</v>
      </c>
      <c r="BE22">
        <f>IF(AND($C22&gt;=BE$1,$B22&lt;=BE$1),INDEX(Horas!$1:$1048576,GANTT!$D22,GANTT!BE$2),-1)</f>
        <v>-1</v>
      </c>
      <c r="BF22">
        <f>IF(AND($C22&gt;=BF$1,$B22&lt;=BF$1),INDEX(Horas!$1:$1048576,GANTT!$D22,GANTT!BF$2),-1)</f>
        <v>-1</v>
      </c>
      <c r="BG22">
        <f>IF(AND($C22&gt;=BG$1,$B22&lt;=BG$1),INDEX(Horas!$1:$1048576,GANTT!$D22,GANTT!BG$2),-1)</f>
        <v>-1</v>
      </c>
      <c r="BH22">
        <f>IF(AND($C22&gt;=BH$1,$B22&lt;=BH$1),INDEX(Horas!$1:$1048576,GANTT!$D22,GANTT!BH$2),-1)</f>
        <v>-1</v>
      </c>
      <c r="BI22">
        <f>IF(AND($C22&gt;=BI$1,$B22&lt;=BI$1),INDEX(Horas!$1:$1048576,GANTT!$D22,GANTT!BI$2),-1)</f>
        <v>-1</v>
      </c>
      <c r="BJ22">
        <f>IF(AND($C22&gt;=BJ$1,$B22&lt;=BJ$1),INDEX(Horas!$1:$1048576,GANTT!$D22,GANTT!BJ$2),-1)</f>
        <v>-1</v>
      </c>
      <c r="BK22">
        <f>IF(AND($C22&gt;=BK$1,$B22&lt;=BK$1),INDEX(Horas!$1:$1048576,GANTT!$D22,GANTT!BK$2),-1)</f>
        <v>-1</v>
      </c>
      <c r="BL22">
        <f>IF(AND($C22&gt;=BL$1,$B22&lt;=BL$1),INDEX(Horas!$1:$1048576,GANTT!$D22,GANTT!BL$2),-1)</f>
        <v>-1</v>
      </c>
      <c r="BM22">
        <f>IF(AND($C22&gt;=BM$1,$B22&lt;=BM$1),INDEX(Horas!$1:$1048576,GANTT!$D22,GANTT!BM$2),-1)</f>
        <v>-1</v>
      </c>
      <c r="BN22">
        <f>IF(AND($C22&gt;=BN$1,$B22&lt;=BN$1),INDEX(Horas!$1:$1048576,GANTT!$D22,GANTT!BN$2),-1)</f>
        <v>-1</v>
      </c>
      <c r="BO22">
        <f>IF(AND($C22&gt;=BO$1,$B22&lt;=BO$1),INDEX(Horas!$1:$1048576,GANTT!$D22,GANTT!BO$2),-1)</f>
        <v>-1</v>
      </c>
      <c r="BP22">
        <f>IF(AND($C22&gt;=BP$1,$B22&lt;=BP$1),INDEX(Horas!$1:$1048576,GANTT!$D22,GANTT!BP$2),-1)</f>
        <v>-1</v>
      </c>
      <c r="BQ22">
        <f>IF(AND($C22&gt;=BQ$1,$B22&lt;=BQ$1),INDEX(Horas!$1:$1048576,GANTT!$D22,GANTT!BQ$2),-1)</f>
        <v>-1</v>
      </c>
      <c r="BR22">
        <f>IF(AND($C22&gt;=BR$1,$B22&lt;=BR$1),INDEX(Horas!$1:$1048576,GANTT!$D22,GANTT!BR$2),-1)</f>
        <v>-1</v>
      </c>
      <c r="BS22">
        <f>IF(AND($C22&gt;=BS$1,$B22&lt;=BS$1),INDEX(Horas!$1:$1048576,GANTT!$D22,GANTT!BS$2),-1)</f>
        <v>-1</v>
      </c>
      <c r="BT22">
        <f>IF(AND($C22&gt;=BT$1,$B22&lt;=BT$1),INDEX(Horas!$1:$1048576,GANTT!$D22,GANTT!BT$2),-1)</f>
        <v>-1</v>
      </c>
      <c r="BU22">
        <f>IF(AND($C22&gt;=BU$1,$B22&lt;=BU$1),INDEX(Horas!$1:$1048576,GANTT!$D22,GANTT!BU$2),-1)</f>
        <v>-1</v>
      </c>
      <c r="BV22">
        <f>IF(AND($C22&gt;=BV$1,$B22&lt;=BV$1),INDEX(Horas!$1:$1048576,GANTT!$D22,GANTT!BV$2),-1)</f>
        <v>-1</v>
      </c>
      <c r="BW22">
        <f>IF(AND($C22&gt;=BW$1,$B22&lt;=BW$1),INDEX(Horas!$1:$1048576,GANTT!$D22,GANTT!BW$2),-1)</f>
        <v>-1</v>
      </c>
      <c r="BX22">
        <f>IF(AND($C22&gt;=BX$1,$B22&lt;=BX$1),INDEX(Horas!$1:$1048576,GANTT!$D22,GANTT!BX$2),-1)</f>
        <v>-1</v>
      </c>
    </row>
    <row r="23" spans="1:76" x14ac:dyDescent="0.3">
      <c r="A23" t="str">
        <f>Tareas!A16</f>
        <v>1.2.4</v>
      </c>
      <c r="B23" s="1">
        <f>INDEX(Tareas!G:G,MATCH(A23,Tareas!A:A,0))</f>
        <v>43483</v>
      </c>
      <c r="C23" s="1">
        <f>INDEX(Tareas!F:F,MATCH(A23,Tareas!A:A,0))</f>
        <v>43483</v>
      </c>
      <c r="D23">
        <f>MATCH(A23,Horas!A:A,0)</f>
        <v>16</v>
      </c>
      <c r="E23" t="str">
        <f>Tareas!B16</f>
        <v>Desarrollar deteccion de forma</v>
      </c>
      <c r="F23">
        <f>IF(AND($C23&gt;=F$1,$B23&lt;=F$1),INDEX(Horas!$1:$1048576,GANTT!$D23,GANTT!F$2),-1)</f>
        <v>-1</v>
      </c>
      <c r="G23">
        <f>IF(AND($C23&gt;=G$1,$B23&lt;=G$1),INDEX(Horas!$1:$1048576,GANTT!$D23,GANTT!G$2),-1)</f>
        <v>-1</v>
      </c>
      <c r="H23">
        <f>IF(AND($C23&gt;=H$1,$B23&lt;=H$1),INDEX(Horas!$1:$1048576,GANTT!$D23,GANTT!H$2),-1)</f>
        <v>-1</v>
      </c>
      <c r="I23">
        <f>IF(AND($C23&gt;=I$1,$B23&lt;=I$1),INDEX(Horas!$1:$1048576,GANTT!$D23,GANTT!I$2),-1)</f>
        <v>-1</v>
      </c>
      <c r="J23">
        <f>IF(AND($C23&gt;=J$1,$B23&lt;=J$1),INDEX(Horas!$1:$1048576,GANTT!$D23,GANTT!J$2),-1)</f>
        <v>-1</v>
      </c>
      <c r="K23">
        <f>IF(AND($C23&gt;=K$1,$B23&lt;=K$1),INDEX(Horas!$1:$1048576,GANTT!$D23,GANTT!K$2),-1)</f>
        <v>-1</v>
      </c>
      <c r="L23">
        <f>IF(AND($C23&gt;=L$1,$B23&lt;=L$1),INDEX(Horas!$1:$1048576,GANTT!$D23,GANTT!L$2),-1)</f>
        <v>-1</v>
      </c>
      <c r="M23">
        <f>IF(AND($C23&gt;=M$1,$B23&lt;=M$1),INDEX(Horas!$1:$1048576,GANTT!$D23,GANTT!M$2),-1)</f>
        <v>-1</v>
      </c>
      <c r="N23">
        <f>IF(AND($C23&gt;=N$1,$B23&lt;=N$1),INDEX(Horas!$1:$1048576,GANTT!$D23,GANTT!N$2),-1)</f>
        <v>-1</v>
      </c>
      <c r="O23">
        <f>IF(AND($C23&gt;=O$1,$B23&lt;=O$1),INDEX(Horas!$1:$1048576,GANTT!$D23,GANTT!O$2),-1)</f>
        <v>-1</v>
      </c>
      <c r="P23">
        <f>IF(AND($C23&gt;=P$1,$B23&lt;=P$1),INDEX(Horas!$1:$1048576,GANTT!$D23,GANTT!P$2),-1)</f>
        <v>1</v>
      </c>
      <c r="Q23">
        <f>IF(AND($C23&gt;=Q$1,$B23&lt;=Q$1),INDEX(Horas!$1:$1048576,GANTT!$D23,GANTT!Q$2),-1)</f>
        <v>-1</v>
      </c>
      <c r="R23">
        <f>IF(AND($C23&gt;=R$1,$B23&lt;=R$1),INDEX(Horas!$1:$1048576,GANTT!$D23,GANTT!R$2),-1)</f>
        <v>-1</v>
      </c>
      <c r="S23">
        <f>IF(AND($C23&gt;=S$1,$B23&lt;=S$1),INDEX(Horas!$1:$1048576,GANTT!$D23,GANTT!S$2),-1)</f>
        <v>-1</v>
      </c>
      <c r="T23">
        <f>IF(AND($C23&gt;=T$1,$B23&lt;=T$1),INDEX(Horas!$1:$1048576,GANTT!$D23,GANTT!T$2),-1)</f>
        <v>-1</v>
      </c>
      <c r="U23">
        <f>IF(AND($C23&gt;=U$1,$B23&lt;=U$1),INDEX(Horas!$1:$1048576,GANTT!$D23,GANTT!U$2),-1)</f>
        <v>-1</v>
      </c>
      <c r="V23">
        <f>IF(AND($C23&gt;=V$1,$B23&lt;=V$1),INDEX(Horas!$1:$1048576,GANTT!$D23,GANTT!V$2),-1)</f>
        <v>-1</v>
      </c>
      <c r="W23">
        <f>IF(AND($C23&gt;=W$1,$B23&lt;=W$1),INDEX(Horas!$1:$1048576,GANTT!$D23,GANTT!W$2),-1)</f>
        <v>-1</v>
      </c>
      <c r="X23">
        <f>IF(AND($C23&gt;=X$1,$B23&lt;=X$1),INDEX(Horas!$1:$1048576,GANTT!$D23,GANTT!X$2),-1)</f>
        <v>-1</v>
      </c>
      <c r="Y23">
        <f>IF(AND($C23&gt;=Y$1,$B23&lt;=Y$1),INDEX(Horas!$1:$1048576,GANTT!$D23,GANTT!Y$2),-1)</f>
        <v>-1</v>
      </c>
      <c r="Z23">
        <f>IF(AND($C23&gt;=Z$1,$B23&lt;=Z$1),INDEX(Horas!$1:$1048576,GANTT!$D23,GANTT!Z$2),-1)</f>
        <v>-1</v>
      </c>
      <c r="AA23">
        <f>IF(AND($C23&gt;=AA$1,$B23&lt;=AA$1),INDEX(Horas!$1:$1048576,GANTT!$D23,GANTT!AA$2),-1)</f>
        <v>-1</v>
      </c>
      <c r="AB23">
        <f>IF(AND($C23&gt;=AB$1,$B23&lt;=AB$1),INDEX(Horas!$1:$1048576,GANTT!$D23,GANTT!AB$2),-1)</f>
        <v>-1</v>
      </c>
      <c r="AC23">
        <f>IF(AND($C23&gt;=AC$1,$B23&lt;=AC$1),INDEX(Horas!$1:$1048576,GANTT!$D23,GANTT!AC$2),-1)</f>
        <v>-1</v>
      </c>
      <c r="AD23">
        <f>IF(AND($C23&gt;=AD$1,$B23&lt;=AD$1),INDEX(Horas!$1:$1048576,GANTT!$D23,GANTT!AD$2),-1)</f>
        <v>-1</v>
      </c>
      <c r="AE23">
        <f>IF(AND($C23&gt;=AE$1,$B23&lt;=AE$1),INDEX(Horas!$1:$1048576,GANTT!$D23,GANTT!AE$2),-1)</f>
        <v>-1</v>
      </c>
      <c r="AF23">
        <f>IF(AND($C23&gt;=AF$1,$B23&lt;=AF$1),INDEX(Horas!$1:$1048576,GANTT!$D23,GANTT!AF$2),-1)</f>
        <v>-1</v>
      </c>
      <c r="AG23">
        <f>IF(AND($C23&gt;=AG$1,$B23&lt;=AG$1),INDEX(Horas!$1:$1048576,GANTT!$D23,GANTT!AG$2),-1)</f>
        <v>-1</v>
      </c>
      <c r="AH23">
        <f>IF(AND($C23&gt;=AH$1,$B23&lt;=AH$1),INDEX(Horas!$1:$1048576,GANTT!$D23,GANTT!AH$2),-1)</f>
        <v>-1</v>
      </c>
      <c r="AI23">
        <f>IF(AND($C23&gt;=AI$1,$B23&lt;=AI$1),INDEX(Horas!$1:$1048576,GANTT!$D23,GANTT!AI$2),-1)</f>
        <v>-1</v>
      </c>
      <c r="AJ23">
        <f>IF(AND($C23&gt;=AJ$1,$B23&lt;=AJ$1),INDEX(Horas!$1:$1048576,GANTT!$D23,GANTT!AJ$2),-1)</f>
        <v>-1</v>
      </c>
      <c r="AK23">
        <f>IF(AND($C23&gt;=AK$1,$B23&lt;=AK$1),INDEX(Horas!$1:$1048576,GANTT!$D23,GANTT!AK$2),-1)</f>
        <v>-1</v>
      </c>
      <c r="AL23">
        <f>IF(AND($C23&gt;=AL$1,$B23&lt;=AL$1),INDEX(Horas!$1:$1048576,GANTT!$D23,GANTT!AL$2),-1)</f>
        <v>-1</v>
      </c>
      <c r="AM23">
        <f>IF(AND($C23&gt;=AM$1,$B23&lt;=AM$1),INDEX(Horas!$1:$1048576,GANTT!$D23,GANTT!AM$2),-1)</f>
        <v>-1</v>
      </c>
      <c r="AN23">
        <f>IF(AND($C23&gt;=AN$1,$B23&lt;=AN$1),INDEX(Horas!$1:$1048576,GANTT!$D23,GANTT!AN$2),-1)</f>
        <v>-1</v>
      </c>
      <c r="AO23">
        <f>IF(AND($C23&gt;=AO$1,$B23&lt;=AO$1),INDEX(Horas!$1:$1048576,GANTT!$D23,GANTT!AO$2),-1)</f>
        <v>-1</v>
      </c>
      <c r="AP23">
        <f>IF(AND($C23&gt;=AP$1,$B23&lt;=AP$1),INDEX(Horas!$1:$1048576,GANTT!$D23,GANTT!AP$2),-1)</f>
        <v>-1</v>
      </c>
      <c r="AQ23">
        <f>IF(AND($C23&gt;=AQ$1,$B23&lt;=AQ$1),INDEX(Horas!$1:$1048576,GANTT!$D23,GANTT!AQ$2),-1)</f>
        <v>-1</v>
      </c>
      <c r="AR23">
        <f>IF(AND($C23&gt;=AR$1,$B23&lt;=AR$1),INDEX(Horas!$1:$1048576,GANTT!$D23,GANTT!AR$2),-1)</f>
        <v>-1</v>
      </c>
      <c r="AS23">
        <f>IF(AND($C23&gt;=AS$1,$B23&lt;=AS$1),INDEX(Horas!$1:$1048576,GANTT!$D23,GANTT!AS$2),-1)</f>
        <v>-1</v>
      </c>
      <c r="AT23">
        <f>IF(AND($C23&gt;=AT$1,$B23&lt;=AT$1),INDEX(Horas!$1:$1048576,GANTT!$D23,GANTT!AT$2),-1)</f>
        <v>-1</v>
      </c>
      <c r="AU23">
        <f>IF(AND($C23&gt;=AU$1,$B23&lt;=AU$1),INDEX(Horas!$1:$1048576,GANTT!$D23,GANTT!AU$2),-1)</f>
        <v>-1</v>
      </c>
      <c r="AV23">
        <f>IF(AND($C23&gt;=AV$1,$B23&lt;=AV$1),INDEX(Horas!$1:$1048576,GANTT!$D23,GANTT!AV$2),-1)</f>
        <v>-1</v>
      </c>
      <c r="AW23">
        <f>IF(AND($C23&gt;=AW$1,$B23&lt;=AW$1),INDEX(Horas!$1:$1048576,GANTT!$D23,GANTT!AW$2),-1)</f>
        <v>-1</v>
      </c>
      <c r="AX23">
        <f>IF(AND($C23&gt;=AX$1,$B23&lt;=AX$1),INDEX(Horas!$1:$1048576,GANTT!$D23,GANTT!AX$2),-1)</f>
        <v>-1</v>
      </c>
      <c r="AY23">
        <f>IF(AND($C23&gt;=AY$1,$B23&lt;=AY$1),INDEX(Horas!$1:$1048576,GANTT!$D23,GANTT!AY$2),-1)</f>
        <v>-1</v>
      </c>
      <c r="AZ23">
        <f>IF(AND($C23&gt;=AZ$1,$B23&lt;=AZ$1),INDEX(Horas!$1:$1048576,GANTT!$D23,GANTT!AZ$2),-1)</f>
        <v>-1</v>
      </c>
      <c r="BA23">
        <f>IF(AND($C23&gt;=BA$1,$B23&lt;=BA$1),INDEX(Horas!$1:$1048576,GANTT!$D23,GANTT!BA$2),-1)</f>
        <v>-1</v>
      </c>
      <c r="BB23">
        <f>IF(AND($C23&gt;=BB$1,$B23&lt;=BB$1),INDEX(Horas!$1:$1048576,GANTT!$D23,GANTT!BB$2),-1)</f>
        <v>-1</v>
      </c>
      <c r="BC23">
        <f>IF(AND($C23&gt;=BC$1,$B23&lt;=BC$1),INDEX(Horas!$1:$1048576,GANTT!$D23,GANTT!BC$2),-1)</f>
        <v>-1</v>
      </c>
      <c r="BD23">
        <f>IF(AND($C23&gt;=BD$1,$B23&lt;=BD$1),INDEX(Horas!$1:$1048576,GANTT!$D23,GANTT!BD$2),-1)</f>
        <v>-1</v>
      </c>
      <c r="BE23">
        <f>IF(AND($C23&gt;=BE$1,$B23&lt;=BE$1),INDEX(Horas!$1:$1048576,GANTT!$D23,GANTT!BE$2),-1)</f>
        <v>-1</v>
      </c>
      <c r="BF23">
        <f>IF(AND($C23&gt;=BF$1,$B23&lt;=BF$1),INDEX(Horas!$1:$1048576,GANTT!$D23,GANTT!BF$2),-1)</f>
        <v>-1</v>
      </c>
      <c r="BG23">
        <f>IF(AND($C23&gt;=BG$1,$B23&lt;=BG$1),INDEX(Horas!$1:$1048576,GANTT!$D23,GANTT!BG$2),-1)</f>
        <v>-1</v>
      </c>
      <c r="BH23">
        <f>IF(AND($C23&gt;=BH$1,$B23&lt;=BH$1),INDEX(Horas!$1:$1048576,GANTT!$D23,GANTT!BH$2),-1)</f>
        <v>-1</v>
      </c>
      <c r="BI23">
        <f>IF(AND($C23&gt;=BI$1,$B23&lt;=BI$1),INDEX(Horas!$1:$1048576,GANTT!$D23,GANTT!BI$2),-1)</f>
        <v>-1</v>
      </c>
      <c r="BJ23">
        <f>IF(AND($C23&gt;=BJ$1,$B23&lt;=BJ$1),INDEX(Horas!$1:$1048576,GANTT!$D23,GANTT!BJ$2),-1)</f>
        <v>-1</v>
      </c>
      <c r="BK23">
        <f>IF(AND($C23&gt;=BK$1,$B23&lt;=BK$1),INDEX(Horas!$1:$1048576,GANTT!$D23,GANTT!BK$2),-1)</f>
        <v>-1</v>
      </c>
      <c r="BL23">
        <f>IF(AND($C23&gt;=BL$1,$B23&lt;=BL$1),INDEX(Horas!$1:$1048576,GANTT!$D23,GANTT!BL$2),-1)</f>
        <v>-1</v>
      </c>
      <c r="BM23">
        <f>IF(AND($C23&gt;=BM$1,$B23&lt;=BM$1),INDEX(Horas!$1:$1048576,GANTT!$D23,GANTT!BM$2),-1)</f>
        <v>-1</v>
      </c>
      <c r="BN23">
        <f>IF(AND($C23&gt;=BN$1,$B23&lt;=BN$1),INDEX(Horas!$1:$1048576,GANTT!$D23,GANTT!BN$2),-1)</f>
        <v>-1</v>
      </c>
      <c r="BO23">
        <f>IF(AND($C23&gt;=BO$1,$B23&lt;=BO$1),INDEX(Horas!$1:$1048576,GANTT!$D23,GANTT!BO$2),-1)</f>
        <v>-1</v>
      </c>
      <c r="BP23">
        <f>IF(AND($C23&gt;=BP$1,$B23&lt;=BP$1),INDEX(Horas!$1:$1048576,GANTT!$D23,GANTT!BP$2),-1)</f>
        <v>-1</v>
      </c>
      <c r="BQ23">
        <f>IF(AND($C23&gt;=BQ$1,$B23&lt;=BQ$1),INDEX(Horas!$1:$1048576,GANTT!$D23,GANTT!BQ$2),-1)</f>
        <v>-1</v>
      </c>
      <c r="BR23">
        <f>IF(AND($C23&gt;=BR$1,$B23&lt;=BR$1),INDEX(Horas!$1:$1048576,GANTT!$D23,GANTT!BR$2),-1)</f>
        <v>-1</v>
      </c>
      <c r="BS23">
        <f>IF(AND($C23&gt;=BS$1,$B23&lt;=BS$1),INDEX(Horas!$1:$1048576,GANTT!$D23,GANTT!BS$2),-1)</f>
        <v>-1</v>
      </c>
      <c r="BT23">
        <f>IF(AND($C23&gt;=BT$1,$B23&lt;=BT$1),INDEX(Horas!$1:$1048576,GANTT!$D23,GANTT!BT$2),-1)</f>
        <v>-1</v>
      </c>
      <c r="BU23">
        <f>IF(AND($C23&gt;=BU$1,$B23&lt;=BU$1),INDEX(Horas!$1:$1048576,GANTT!$D23,GANTT!BU$2),-1)</f>
        <v>-1</v>
      </c>
      <c r="BV23">
        <f>IF(AND($C23&gt;=BV$1,$B23&lt;=BV$1),INDEX(Horas!$1:$1048576,GANTT!$D23,GANTT!BV$2),-1)</f>
        <v>-1</v>
      </c>
      <c r="BW23">
        <f>IF(AND($C23&gt;=BW$1,$B23&lt;=BW$1),INDEX(Horas!$1:$1048576,GANTT!$D23,GANTT!BW$2),-1)</f>
        <v>-1</v>
      </c>
      <c r="BX23">
        <f>IF(AND($C23&gt;=BX$1,$B23&lt;=BX$1),INDEX(Horas!$1:$1048576,GANTT!$D23,GANTT!BX$2),-1)</f>
        <v>-1</v>
      </c>
    </row>
    <row r="24" spans="1:76" x14ac:dyDescent="0.3">
      <c r="A24" t="str">
        <f>Tareas!A17</f>
        <v>1.2.5</v>
      </c>
      <c r="B24" s="1">
        <f>INDEX(Tareas!G:G,MATCH(A24,Tareas!A:A,0))</f>
        <v>44562</v>
      </c>
      <c r="C24" s="1">
        <f>INDEX(Tareas!F:F,MATCH(A24,Tareas!A:A,0))</f>
        <v>44562</v>
      </c>
      <c r="D24">
        <f>MATCH(A24,Horas!A:A,0)</f>
        <v>17</v>
      </c>
      <c r="E24" t="str">
        <f>Tareas!B17</f>
        <v>Desarrollar deteccion de varias formas</v>
      </c>
      <c r="F24">
        <f>IF(AND($C24&gt;=F$1,$B24&lt;=F$1),INDEX(Horas!$1:$1048576,GANTT!$D24,GANTT!F$2),-1)</f>
        <v>-1</v>
      </c>
      <c r="G24">
        <f>IF(AND($C24&gt;=G$1,$B24&lt;=G$1),INDEX(Horas!$1:$1048576,GANTT!$D24,GANTT!G$2),-1)</f>
        <v>-1</v>
      </c>
      <c r="H24">
        <f>IF(AND($C24&gt;=H$1,$B24&lt;=H$1),INDEX(Horas!$1:$1048576,GANTT!$D24,GANTT!H$2),-1)</f>
        <v>-1</v>
      </c>
      <c r="I24">
        <f>IF(AND($C24&gt;=I$1,$B24&lt;=I$1),INDEX(Horas!$1:$1048576,GANTT!$D24,GANTT!I$2),-1)</f>
        <v>-1</v>
      </c>
      <c r="J24">
        <f>IF(AND($C24&gt;=J$1,$B24&lt;=J$1),INDEX(Horas!$1:$1048576,GANTT!$D24,GANTT!J$2),-1)</f>
        <v>-1</v>
      </c>
      <c r="K24">
        <f>IF(AND($C24&gt;=K$1,$B24&lt;=K$1),INDEX(Horas!$1:$1048576,GANTT!$D24,GANTT!K$2),-1)</f>
        <v>-1</v>
      </c>
      <c r="L24">
        <f>IF(AND($C24&gt;=L$1,$B24&lt;=L$1),INDEX(Horas!$1:$1048576,GANTT!$D24,GANTT!L$2),-1)</f>
        <v>-1</v>
      </c>
      <c r="M24">
        <f>IF(AND($C24&gt;=M$1,$B24&lt;=M$1),INDEX(Horas!$1:$1048576,GANTT!$D24,GANTT!M$2),-1)</f>
        <v>-1</v>
      </c>
      <c r="N24">
        <f>IF(AND($C24&gt;=N$1,$B24&lt;=N$1),INDEX(Horas!$1:$1048576,GANTT!$D24,GANTT!N$2),-1)</f>
        <v>-1</v>
      </c>
      <c r="O24">
        <f>IF(AND($C24&gt;=O$1,$B24&lt;=O$1),INDEX(Horas!$1:$1048576,GANTT!$D24,GANTT!O$2),-1)</f>
        <v>-1</v>
      </c>
      <c r="P24">
        <f>IF(AND($C24&gt;=P$1,$B24&lt;=P$1),INDEX(Horas!$1:$1048576,GANTT!$D24,GANTT!P$2),-1)</f>
        <v>-1</v>
      </c>
      <c r="Q24">
        <f>IF(AND($C24&gt;=Q$1,$B24&lt;=Q$1),INDEX(Horas!$1:$1048576,GANTT!$D24,GANTT!Q$2),-1)</f>
        <v>-1</v>
      </c>
      <c r="R24">
        <f>IF(AND($C24&gt;=R$1,$B24&lt;=R$1),INDEX(Horas!$1:$1048576,GANTT!$D24,GANTT!R$2),-1)</f>
        <v>-1</v>
      </c>
      <c r="S24">
        <f>IF(AND($C24&gt;=S$1,$B24&lt;=S$1),INDEX(Horas!$1:$1048576,GANTT!$D24,GANTT!S$2),-1)</f>
        <v>-1</v>
      </c>
      <c r="T24">
        <f>IF(AND($C24&gt;=T$1,$B24&lt;=T$1),INDEX(Horas!$1:$1048576,GANTT!$D24,GANTT!T$2),-1)</f>
        <v>-1</v>
      </c>
      <c r="U24">
        <f>IF(AND($C24&gt;=U$1,$B24&lt;=U$1),INDEX(Horas!$1:$1048576,GANTT!$D24,GANTT!U$2),-1)</f>
        <v>-1</v>
      </c>
      <c r="V24">
        <f>IF(AND($C24&gt;=V$1,$B24&lt;=V$1),INDEX(Horas!$1:$1048576,GANTT!$D24,GANTT!V$2),-1)</f>
        <v>-1</v>
      </c>
      <c r="W24">
        <f>IF(AND($C24&gt;=W$1,$B24&lt;=W$1),INDEX(Horas!$1:$1048576,GANTT!$D24,GANTT!W$2),-1)</f>
        <v>-1</v>
      </c>
      <c r="X24">
        <f>IF(AND($C24&gt;=X$1,$B24&lt;=X$1),INDEX(Horas!$1:$1048576,GANTT!$D24,GANTT!X$2),-1)</f>
        <v>-1</v>
      </c>
      <c r="Y24">
        <f>IF(AND($C24&gt;=Y$1,$B24&lt;=Y$1),INDEX(Horas!$1:$1048576,GANTT!$D24,GANTT!Y$2),-1)</f>
        <v>-1</v>
      </c>
      <c r="Z24">
        <f>IF(AND($C24&gt;=Z$1,$B24&lt;=Z$1),INDEX(Horas!$1:$1048576,GANTT!$D24,GANTT!Z$2),-1)</f>
        <v>-1</v>
      </c>
      <c r="AA24">
        <f>IF(AND($C24&gt;=AA$1,$B24&lt;=AA$1),INDEX(Horas!$1:$1048576,GANTT!$D24,GANTT!AA$2),-1)</f>
        <v>-1</v>
      </c>
      <c r="AB24">
        <f>IF(AND($C24&gt;=AB$1,$B24&lt;=AB$1),INDEX(Horas!$1:$1048576,GANTT!$D24,GANTT!AB$2),-1)</f>
        <v>-1</v>
      </c>
      <c r="AC24">
        <f>IF(AND($C24&gt;=AC$1,$B24&lt;=AC$1),INDEX(Horas!$1:$1048576,GANTT!$D24,GANTT!AC$2),-1)</f>
        <v>-1</v>
      </c>
      <c r="AD24">
        <f>IF(AND($C24&gt;=AD$1,$B24&lt;=AD$1),INDEX(Horas!$1:$1048576,GANTT!$D24,GANTT!AD$2),-1)</f>
        <v>-1</v>
      </c>
      <c r="AE24">
        <f>IF(AND($C24&gt;=AE$1,$B24&lt;=AE$1),INDEX(Horas!$1:$1048576,GANTT!$D24,GANTT!AE$2),-1)</f>
        <v>-1</v>
      </c>
      <c r="AF24">
        <f>IF(AND($C24&gt;=AF$1,$B24&lt;=AF$1),INDEX(Horas!$1:$1048576,GANTT!$D24,GANTT!AF$2),-1)</f>
        <v>-1</v>
      </c>
      <c r="AG24">
        <f>IF(AND($C24&gt;=AG$1,$B24&lt;=AG$1),INDEX(Horas!$1:$1048576,GANTT!$D24,GANTT!AG$2),-1)</f>
        <v>-1</v>
      </c>
      <c r="AH24">
        <f>IF(AND($C24&gt;=AH$1,$B24&lt;=AH$1),INDEX(Horas!$1:$1048576,GANTT!$D24,GANTT!AH$2),-1)</f>
        <v>-1</v>
      </c>
      <c r="AI24">
        <f>IF(AND($C24&gt;=AI$1,$B24&lt;=AI$1),INDEX(Horas!$1:$1048576,GANTT!$D24,GANTT!AI$2),-1)</f>
        <v>-1</v>
      </c>
      <c r="AJ24">
        <f>IF(AND($C24&gt;=AJ$1,$B24&lt;=AJ$1),INDEX(Horas!$1:$1048576,GANTT!$D24,GANTT!AJ$2),-1)</f>
        <v>-1</v>
      </c>
      <c r="AK24">
        <f>IF(AND($C24&gt;=AK$1,$B24&lt;=AK$1),INDEX(Horas!$1:$1048576,GANTT!$D24,GANTT!AK$2),-1)</f>
        <v>-1</v>
      </c>
      <c r="AL24">
        <f>IF(AND($C24&gt;=AL$1,$B24&lt;=AL$1),INDEX(Horas!$1:$1048576,GANTT!$D24,GANTT!AL$2),-1)</f>
        <v>-1</v>
      </c>
      <c r="AM24">
        <f>IF(AND($C24&gt;=AM$1,$B24&lt;=AM$1),INDEX(Horas!$1:$1048576,GANTT!$D24,GANTT!AM$2),-1)</f>
        <v>-1</v>
      </c>
      <c r="AN24">
        <f>IF(AND($C24&gt;=AN$1,$B24&lt;=AN$1),INDEX(Horas!$1:$1048576,GANTT!$D24,GANTT!AN$2),-1)</f>
        <v>-1</v>
      </c>
      <c r="AO24">
        <f>IF(AND($C24&gt;=AO$1,$B24&lt;=AO$1),INDEX(Horas!$1:$1048576,GANTT!$D24,GANTT!AO$2),-1)</f>
        <v>-1</v>
      </c>
      <c r="AP24">
        <f>IF(AND($C24&gt;=AP$1,$B24&lt;=AP$1),INDEX(Horas!$1:$1048576,GANTT!$D24,GANTT!AP$2),-1)</f>
        <v>-1</v>
      </c>
      <c r="AQ24">
        <f>IF(AND($C24&gt;=AQ$1,$B24&lt;=AQ$1),INDEX(Horas!$1:$1048576,GANTT!$D24,GANTT!AQ$2),-1)</f>
        <v>-1</v>
      </c>
      <c r="AR24">
        <f>IF(AND($C24&gt;=AR$1,$B24&lt;=AR$1),INDEX(Horas!$1:$1048576,GANTT!$D24,GANTT!AR$2),-1)</f>
        <v>-1</v>
      </c>
      <c r="AS24">
        <f>IF(AND($C24&gt;=AS$1,$B24&lt;=AS$1),INDEX(Horas!$1:$1048576,GANTT!$D24,GANTT!AS$2),-1)</f>
        <v>-1</v>
      </c>
      <c r="AT24">
        <f>IF(AND($C24&gt;=AT$1,$B24&lt;=AT$1),INDEX(Horas!$1:$1048576,GANTT!$D24,GANTT!AT$2),-1)</f>
        <v>-1</v>
      </c>
      <c r="AU24">
        <f>IF(AND($C24&gt;=AU$1,$B24&lt;=AU$1),INDEX(Horas!$1:$1048576,GANTT!$D24,GANTT!AU$2),-1)</f>
        <v>-1</v>
      </c>
      <c r="AV24">
        <f>IF(AND($C24&gt;=AV$1,$B24&lt;=AV$1),INDEX(Horas!$1:$1048576,GANTT!$D24,GANTT!AV$2),-1)</f>
        <v>-1</v>
      </c>
      <c r="AW24">
        <f>IF(AND($C24&gt;=AW$1,$B24&lt;=AW$1),INDEX(Horas!$1:$1048576,GANTT!$D24,GANTT!AW$2),-1)</f>
        <v>-1</v>
      </c>
      <c r="AX24">
        <f>IF(AND($C24&gt;=AX$1,$B24&lt;=AX$1),INDEX(Horas!$1:$1048576,GANTT!$D24,GANTT!AX$2),-1)</f>
        <v>-1</v>
      </c>
      <c r="AY24">
        <f>IF(AND($C24&gt;=AY$1,$B24&lt;=AY$1),INDEX(Horas!$1:$1048576,GANTT!$D24,GANTT!AY$2),-1)</f>
        <v>-1</v>
      </c>
      <c r="AZ24">
        <f>IF(AND($C24&gt;=AZ$1,$B24&lt;=AZ$1),INDEX(Horas!$1:$1048576,GANTT!$D24,GANTT!AZ$2),-1)</f>
        <v>-1</v>
      </c>
      <c r="BA24">
        <f>IF(AND($C24&gt;=BA$1,$B24&lt;=BA$1),INDEX(Horas!$1:$1048576,GANTT!$D24,GANTT!BA$2),-1)</f>
        <v>-1</v>
      </c>
      <c r="BB24">
        <f>IF(AND($C24&gt;=BB$1,$B24&lt;=BB$1),INDEX(Horas!$1:$1048576,GANTT!$D24,GANTT!BB$2),-1)</f>
        <v>-1</v>
      </c>
      <c r="BC24">
        <f>IF(AND($C24&gt;=BC$1,$B24&lt;=BC$1),INDEX(Horas!$1:$1048576,GANTT!$D24,GANTT!BC$2),-1)</f>
        <v>-1</v>
      </c>
      <c r="BD24">
        <f>IF(AND($C24&gt;=BD$1,$B24&lt;=BD$1),INDEX(Horas!$1:$1048576,GANTT!$D24,GANTT!BD$2),-1)</f>
        <v>-1</v>
      </c>
      <c r="BE24">
        <f>IF(AND($C24&gt;=BE$1,$B24&lt;=BE$1),INDEX(Horas!$1:$1048576,GANTT!$D24,GANTT!BE$2),-1)</f>
        <v>-1</v>
      </c>
      <c r="BF24">
        <f>IF(AND($C24&gt;=BF$1,$B24&lt;=BF$1),INDEX(Horas!$1:$1048576,GANTT!$D24,GANTT!BF$2),-1)</f>
        <v>-1</v>
      </c>
      <c r="BG24">
        <f>IF(AND($C24&gt;=BG$1,$B24&lt;=BG$1),INDEX(Horas!$1:$1048576,GANTT!$D24,GANTT!BG$2),-1)</f>
        <v>-1</v>
      </c>
      <c r="BH24">
        <f>IF(AND($C24&gt;=BH$1,$B24&lt;=BH$1),INDEX(Horas!$1:$1048576,GANTT!$D24,GANTT!BH$2),-1)</f>
        <v>-1</v>
      </c>
      <c r="BI24">
        <f>IF(AND($C24&gt;=BI$1,$B24&lt;=BI$1),INDEX(Horas!$1:$1048576,GANTT!$D24,GANTT!BI$2),-1)</f>
        <v>-1</v>
      </c>
      <c r="BJ24">
        <f>IF(AND($C24&gt;=BJ$1,$B24&lt;=BJ$1),INDEX(Horas!$1:$1048576,GANTT!$D24,GANTT!BJ$2),-1)</f>
        <v>-1</v>
      </c>
      <c r="BK24">
        <f>IF(AND($C24&gt;=BK$1,$B24&lt;=BK$1),INDEX(Horas!$1:$1048576,GANTT!$D24,GANTT!BK$2),-1)</f>
        <v>-1</v>
      </c>
      <c r="BL24">
        <f>IF(AND($C24&gt;=BL$1,$B24&lt;=BL$1),INDEX(Horas!$1:$1048576,GANTT!$D24,GANTT!BL$2),-1)</f>
        <v>-1</v>
      </c>
      <c r="BM24">
        <f>IF(AND($C24&gt;=BM$1,$B24&lt;=BM$1),INDEX(Horas!$1:$1048576,GANTT!$D24,GANTT!BM$2),-1)</f>
        <v>-1</v>
      </c>
      <c r="BN24">
        <f>IF(AND($C24&gt;=BN$1,$B24&lt;=BN$1),INDEX(Horas!$1:$1048576,GANTT!$D24,GANTT!BN$2),-1)</f>
        <v>-1</v>
      </c>
      <c r="BO24">
        <f>IF(AND($C24&gt;=BO$1,$B24&lt;=BO$1),INDEX(Horas!$1:$1048576,GANTT!$D24,GANTT!BO$2),-1)</f>
        <v>-1</v>
      </c>
      <c r="BP24">
        <f>IF(AND($C24&gt;=BP$1,$B24&lt;=BP$1),INDEX(Horas!$1:$1048576,GANTT!$D24,GANTT!BP$2),-1)</f>
        <v>-1</v>
      </c>
      <c r="BQ24">
        <f>IF(AND($C24&gt;=BQ$1,$B24&lt;=BQ$1),INDEX(Horas!$1:$1048576,GANTT!$D24,GANTT!BQ$2),-1)</f>
        <v>-1</v>
      </c>
      <c r="BR24">
        <f>IF(AND($C24&gt;=BR$1,$B24&lt;=BR$1),INDEX(Horas!$1:$1048576,GANTT!$D24,GANTT!BR$2),-1)</f>
        <v>-1</v>
      </c>
      <c r="BS24">
        <f>IF(AND($C24&gt;=BS$1,$B24&lt;=BS$1),INDEX(Horas!$1:$1048576,GANTT!$D24,GANTT!BS$2),-1)</f>
        <v>-1</v>
      </c>
      <c r="BT24">
        <f>IF(AND($C24&gt;=BT$1,$B24&lt;=BT$1),INDEX(Horas!$1:$1048576,GANTT!$D24,GANTT!BT$2),-1)</f>
        <v>-1</v>
      </c>
      <c r="BU24">
        <f>IF(AND($C24&gt;=BU$1,$B24&lt;=BU$1),INDEX(Horas!$1:$1048576,GANTT!$D24,GANTT!BU$2),-1)</f>
        <v>-1</v>
      </c>
      <c r="BV24">
        <f>IF(AND($C24&gt;=BV$1,$B24&lt;=BV$1),INDEX(Horas!$1:$1048576,GANTT!$D24,GANTT!BV$2),-1)</f>
        <v>-1</v>
      </c>
      <c r="BW24">
        <f>IF(AND($C24&gt;=BW$1,$B24&lt;=BW$1),INDEX(Horas!$1:$1048576,GANTT!$D24,GANTT!BW$2),-1)</f>
        <v>-1</v>
      </c>
      <c r="BX24">
        <f>IF(AND($C24&gt;=BX$1,$B24&lt;=BX$1),INDEX(Horas!$1:$1048576,GANTT!$D24,GANTT!BX$2),-1)</f>
        <v>-1</v>
      </c>
    </row>
    <row r="25" spans="1:76" x14ac:dyDescent="0.3">
      <c r="A25" t="str">
        <f>Tareas!A18</f>
        <v>1.2.6</v>
      </c>
      <c r="B25" s="1">
        <f>INDEX(Tareas!G:G,MATCH(A25,Tareas!A:A,0))</f>
        <v>43487</v>
      </c>
      <c r="C25" s="1">
        <f>INDEX(Tareas!F:F,MATCH(A25,Tareas!A:A,0))</f>
        <v>44562</v>
      </c>
      <c r="D25">
        <f>MATCH(A25,Horas!A:A,0)</f>
        <v>18</v>
      </c>
      <c r="E25" t="str">
        <f>Tareas!B18</f>
        <v>Desarrollar deteccion de forma y color</v>
      </c>
      <c r="F25">
        <f>IF(AND($C25&gt;=F$1,$B25&lt;=F$1),INDEX(Horas!$1:$1048576,GANTT!$D25,GANTT!F$2),-1)</f>
        <v>-1</v>
      </c>
      <c r="G25">
        <f>IF(AND($C25&gt;=G$1,$B25&lt;=G$1),INDEX(Horas!$1:$1048576,GANTT!$D25,GANTT!G$2),-1)</f>
        <v>-1</v>
      </c>
      <c r="H25">
        <f>IF(AND($C25&gt;=H$1,$B25&lt;=H$1),INDEX(Horas!$1:$1048576,GANTT!$D25,GANTT!H$2),-1)</f>
        <v>-1</v>
      </c>
      <c r="I25">
        <f>IF(AND($C25&gt;=I$1,$B25&lt;=I$1),INDEX(Horas!$1:$1048576,GANTT!$D25,GANTT!I$2),-1)</f>
        <v>-1</v>
      </c>
      <c r="J25">
        <f>IF(AND($C25&gt;=J$1,$B25&lt;=J$1),INDEX(Horas!$1:$1048576,GANTT!$D25,GANTT!J$2),-1)</f>
        <v>-1</v>
      </c>
      <c r="K25">
        <f>IF(AND($C25&gt;=K$1,$B25&lt;=K$1),INDEX(Horas!$1:$1048576,GANTT!$D25,GANTT!K$2),-1)</f>
        <v>-1</v>
      </c>
      <c r="L25">
        <f>IF(AND($C25&gt;=L$1,$B25&lt;=L$1),INDEX(Horas!$1:$1048576,GANTT!$D25,GANTT!L$2),-1)</f>
        <v>-1</v>
      </c>
      <c r="M25">
        <f>IF(AND($C25&gt;=M$1,$B25&lt;=M$1),INDEX(Horas!$1:$1048576,GANTT!$D25,GANTT!M$2),-1)</f>
        <v>-1</v>
      </c>
      <c r="N25">
        <f>IF(AND($C25&gt;=N$1,$B25&lt;=N$1),INDEX(Horas!$1:$1048576,GANTT!$D25,GANTT!N$2),-1)</f>
        <v>-1</v>
      </c>
      <c r="O25">
        <f>IF(AND($C25&gt;=O$1,$B25&lt;=O$1),INDEX(Horas!$1:$1048576,GANTT!$D25,GANTT!O$2),-1)</f>
        <v>-1</v>
      </c>
      <c r="P25">
        <f>IF(AND($C25&gt;=P$1,$B25&lt;=P$1),INDEX(Horas!$1:$1048576,GANTT!$D25,GANTT!P$2),-1)</f>
        <v>-1</v>
      </c>
      <c r="Q25">
        <f>IF(AND($C25&gt;=Q$1,$B25&lt;=Q$1),INDEX(Horas!$1:$1048576,GANTT!$D25,GANTT!Q$2),-1)</f>
        <v>-1</v>
      </c>
      <c r="R25">
        <f>IF(AND($C25&gt;=R$1,$B25&lt;=R$1),INDEX(Horas!$1:$1048576,GANTT!$D25,GANTT!R$2),-1)</f>
        <v>-1</v>
      </c>
      <c r="S25">
        <f>IF(AND($C25&gt;=S$1,$B25&lt;=S$1),INDEX(Horas!$1:$1048576,GANTT!$D25,GANTT!S$2),-1)</f>
        <v>-1</v>
      </c>
      <c r="T25">
        <f>IF(AND($C25&gt;=T$1,$B25&lt;=T$1),INDEX(Horas!$1:$1048576,GANTT!$D25,GANTT!T$2),-1)</f>
        <v>2</v>
      </c>
      <c r="U25">
        <f>IF(AND($C25&gt;=U$1,$B25&lt;=U$1),INDEX(Horas!$1:$1048576,GANTT!$D25,GANTT!U$2),-1)</f>
        <v>2</v>
      </c>
      <c r="V25">
        <f>IF(AND($C25&gt;=V$1,$B25&lt;=V$1),INDEX(Horas!$1:$1048576,GANTT!$D25,GANTT!V$2),-1)</f>
        <v>0</v>
      </c>
      <c r="W25">
        <f>IF(AND($C25&gt;=W$1,$B25&lt;=W$1),INDEX(Horas!$1:$1048576,GANTT!$D25,GANTT!W$2),-1)</f>
        <v>0</v>
      </c>
      <c r="X25">
        <f>IF(AND($C25&gt;=X$1,$B25&lt;=X$1),INDEX(Horas!$1:$1048576,GANTT!$D25,GANTT!X$2),-1)</f>
        <v>0</v>
      </c>
      <c r="Y25">
        <f>IF(AND($C25&gt;=Y$1,$B25&lt;=Y$1),INDEX(Horas!$1:$1048576,GANTT!$D25,GANTT!Y$2),-1)</f>
        <v>0</v>
      </c>
      <c r="Z25">
        <f>IF(AND($C25&gt;=Z$1,$B25&lt;=Z$1),INDEX(Horas!$1:$1048576,GANTT!$D25,GANTT!Z$2),-1)</f>
        <v>0</v>
      </c>
      <c r="AA25">
        <f>IF(AND($C25&gt;=AA$1,$B25&lt;=AA$1),INDEX(Horas!$1:$1048576,GANTT!$D25,GANTT!AA$2),-1)</f>
        <v>0</v>
      </c>
      <c r="AB25">
        <f>IF(AND($C25&gt;=AB$1,$B25&lt;=AB$1),INDEX(Horas!$1:$1048576,GANTT!$D25,GANTT!AB$2),-1)</f>
        <v>0</v>
      </c>
      <c r="AC25">
        <f>IF(AND($C25&gt;=AC$1,$B25&lt;=AC$1),INDEX(Horas!$1:$1048576,GANTT!$D25,GANTT!AC$2),-1)</f>
        <v>0</v>
      </c>
      <c r="AD25">
        <f>IF(AND($C25&gt;=AD$1,$B25&lt;=AD$1),INDEX(Horas!$1:$1048576,GANTT!$D25,GANTT!AD$2),-1)</f>
        <v>0</v>
      </c>
      <c r="AE25">
        <f>IF(AND($C25&gt;=AE$1,$B25&lt;=AE$1),INDEX(Horas!$1:$1048576,GANTT!$D25,GANTT!AE$2),-1)</f>
        <v>0</v>
      </c>
      <c r="AF25">
        <f>IF(AND($C25&gt;=AF$1,$B25&lt;=AF$1),INDEX(Horas!$1:$1048576,GANTT!$D25,GANTT!AF$2),-1)</f>
        <v>0</v>
      </c>
      <c r="AG25">
        <f>IF(AND($C25&gt;=AG$1,$B25&lt;=AG$1),INDEX(Horas!$1:$1048576,GANTT!$D25,GANTT!AG$2),-1)</f>
        <v>0</v>
      </c>
      <c r="AH25">
        <f>IF(AND($C25&gt;=AH$1,$B25&lt;=AH$1),INDEX(Horas!$1:$1048576,GANTT!$D25,GANTT!AH$2),-1)</f>
        <v>0</v>
      </c>
      <c r="AI25">
        <f>IF(AND($C25&gt;=AI$1,$B25&lt;=AI$1),INDEX(Horas!$1:$1048576,GANTT!$D25,GANTT!AI$2),-1)</f>
        <v>0</v>
      </c>
      <c r="AJ25">
        <f>IF(AND($C25&gt;=AJ$1,$B25&lt;=AJ$1),INDEX(Horas!$1:$1048576,GANTT!$D25,GANTT!AJ$2),-1)</f>
        <v>0</v>
      </c>
      <c r="AK25">
        <f>IF(AND($C25&gt;=AK$1,$B25&lt;=AK$1),INDEX(Horas!$1:$1048576,GANTT!$D25,GANTT!AK$2),-1)</f>
        <v>0</v>
      </c>
      <c r="AL25">
        <f>IF(AND($C25&gt;=AL$1,$B25&lt;=AL$1),INDEX(Horas!$1:$1048576,GANTT!$D25,GANTT!AL$2),-1)</f>
        <v>0</v>
      </c>
      <c r="AM25">
        <f>IF(AND($C25&gt;=AM$1,$B25&lt;=AM$1),INDEX(Horas!$1:$1048576,GANTT!$D25,GANTT!AM$2),-1)</f>
        <v>0</v>
      </c>
      <c r="AN25">
        <f>IF(AND($C25&gt;=AN$1,$B25&lt;=AN$1),INDEX(Horas!$1:$1048576,GANTT!$D25,GANTT!AN$2),-1)</f>
        <v>0</v>
      </c>
      <c r="AO25">
        <f>IF(AND($C25&gt;=AO$1,$B25&lt;=AO$1),INDEX(Horas!$1:$1048576,GANTT!$D25,GANTT!AO$2),-1)</f>
        <v>0</v>
      </c>
      <c r="AP25">
        <f>IF(AND($C25&gt;=AP$1,$B25&lt;=AP$1),INDEX(Horas!$1:$1048576,GANTT!$D25,GANTT!AP$2),-1)</f>
        <v>0</v>
      </c>
      <c r="AQ25">
        <f>IF(AND($C25&gt;=AQ$1,$B25&lt;=AQ$1),INDEX(Horas!$1:$1048576,GANTT!$D25,GANTT!AQ$2),-1)</f>
        <v>0</v>
      </c>
      <c r="AR25">
        <f>IF(AND($C25&gt;=AR$1,$B25&lt;=AR$1),INDEX(Horas!$1:$1048576,GANTT!$D25,GANTT!AR$2),-1)</f>
        <v>0</v>
      </c>
      <c r="AS25">
        <f>IF(AND($C25&gt;=AS$1,$B25&lt;=AS$1),INDEX(Horas!$1:$1048576,GANTT!$D25,GANTT!AS$2),-1)</f>
        <v>0</v>
      </c>
      <c r="AT25">
        <f>IF(AND($C25&gt;=AT$1,$B25&lt;=AT$1),INDEX(Horas!$1:$1048576,GANTT!$D25,GANTT!AT$2),-1)</f>
        <v>0</v>
      </c>
      <c r="AU25">
        <f>IF(AND($C25&gt;=AU$1,$B25&lt;=AU$1),INDEX(Horas!$1:$1048576,GANTT!$D25,GANTT!AU$2),-1)</f>
        <v>0</v>
      </c>
      <c r="AV25">
        <f>IF(AND($C25&gt;=AV$1,$B25&lt;=AV$1),INDEX(Horas!$1:$1048576,GANTT!$D25,GANTT!AV$2),-1)</f>
        <v>0</v>
      </c>
      <c r="AW25">
        <f>IF(AND($C25&gt;=AW$1,$B25&lt;=AW$1),INDEX(Horas!$1:$1048576,GANTT!$D25,GANTT!AW$2),-1)</f>
        <v>0</v>
      </c>
      <c r="AX25">
        <f>IF(AND($C25&gt;=AX$1,$B25&lt;=AX$1),INDEX(Horas!$1:$1048576,GANTT!$D25,GANTT!AX$2),-1)</f>
        <v>0</v>
      </c>
      <c r="AY25">
        <f>IF(AND($C25&gt;=AY$1,$B25&lt;=AY$1),INDEX(Horas!$1:$1048576,GANTT!$D25,GANTT!AY$2),-1)</f>
        <v>0</v>
      </c>
      <c r="AZ25">
        <f>IF(AND($C25&gt;=AZ$1,$B25&lt;=AZ$1),INDEX(Horas!$1:$1048576,GANTT!$D25,GANTT!AZ$2),-1)</f>
        <v>0</v>
      </c>
      <c r="BA25">
        <f>IF(AND($C25&gt;=BA$1,$B25&lt;=BA$1),INDEX(Horas!$1:$1048576,GANTT!$D25,GANTT!BA$2),-1)</f>
        <v>0</v>
      </c>
      <c r="BB25">
        <f>IF(AND($C25&gt;=BB$1,$B25&lt;=BB$1),INDEX(Horas!$1:$1048576,GANTT!$D25,GANTT!BB$2),-1)</f>
        <v>0</v>
      </c>
      <c r="BC25">
        <f>IF(AND($C25&gt;=BC$1,$B25&lt;=BC$1),INDEX(Horas!$1:$1048576,GANTT!$D25,GANTT!BC$2),-1)</f>
        <v>0</v>
      </c>
      <c r="BD25">
        <f>IF(AND($C25&gt;=BD$1,$B25&lt;=BD$1),INDEX(Horas!$1:$1048576,GANTT!$D25,GANTT!BD$2),-1)</f>
        <v>0</v>
      </c>
      <c r="BE25">
        <f>IF(AND($C25&gt;=BE$1,$B25&lt;=BE$1),INDEX(Horas!$1:$1048576,GANTT!$D25,GANTT!BE$2),-1)</f>
        <v>0</v>
      </c>
      <c r="BF25">
        <f>IF(AND($C25&gt;=BF$1,$B25&lt;=BF$1),INDEX(Horas!$1:$1048576,GANTT!$D25,GANTT!BF$2),-1)</f>
        <v>0</v>
      </c>
      <c r="BG25">
        <f>IF(AND($C25&gt;=BG$1,$B25&lt;=BG$1),INDEX(Horas!$1:$1048576,GANTT!$D25,GANTT!BG$2),-1)</f>
        <v>0</v>
      </c>
      <c r="BH25">
        <f>IF(AND($C25&gt;=BH$1,$B25&lt;=BH$1),INDEX(Horas!$1:$1048576,GANTT!$D25,GANTT!BH$2),-1)</f>
        <v>0</v>
      </c>
      <c r="BI25">
        <f>IF(AND($C25&gt;=BI$1,$B25&lt;=BI$1),INDEX(Horas!$1:$1048576,GANTT!$D25,GANTT!BI$2),-1)</f>
        <v>0</v>
      </c>
      <c r="BJ25">
        <f>IF(AND($C25&gt;=BJ$1,$B25&lt;=BJ$1),INDEX(Horas!$1:$1048576,GANTT!$D25,GANTT!BJ$2),-1)</f>
        <v>0</v>
      </c>
      <c r="BK25">
        <f>IF(AND($C25&gt;=BK$1,$B25&lt;=BK$1),INDEX(Horas!$1:$1048576,GANTT!$D25,GANTT!BK$2),-1)</f>
        <v>0</v>
      </c>
      <c r="BL25">
        <f>IF(AND($C25&gt;=BL$1,$B25&lt;=BL$1),INDEX(Horas!$1:$1048576,GANTT!$D25,GANTT!BL$2),-1)</f>
        <v>0</v>
      </c>
      <c r="BM25">
        <f>IF(AND($C25&gt;=BM$1,$B25&lt;=BM$1),INDEX(Horas!$1:$1048576,GANTT!$D25,GANTT!BM$2),-1)</f>
        <v>0</v>
      </c>
      <c r="BN25">
        <f>IF(AND($C25&gt;=BN$1,$B25&lt;=BN$1),INDEX(Horas!$1:$1048576,GANTT!$D25,GANTT!BN$2),-1)</f>
        <v>0</v>
      </c>
      <c r="BO25">
        <f>IF(AND($C25&gt;=BO$1,$B25&lt;=BO$1),INDEX(Horas!$1:$1048576,GANTT!$D25,GANTT!BO$2),-1)</f>
        <v>0</v>
      </c>
      <c r="BP25">
        <f>IF(AND($C25&gt;=BP$1,$B25&lt;=BP$1),INDEX(Horas!$1:$1048576,GANTT!$D25,GANTT!BP$2),-1)</f>
        <v>0</v>
      </c>
      <c r="BQ25">
        <f>IF(AND($C25&gt;=BQ$1,$B25&lt;=BQ$1),INDEX(Horas!$1:$1048576,GANTT!$D25,GANTT!BQ$2),-1)</f>
        <v>0</v>
      </c>
      <c r="BR25">
        <f>IF(AND($C25&gt;=BR$1,$B25&lt;=BR$1),INDEX(Horas!$1:$1048576,GANTT!$D25,GANTT!BR$2),-1)</f>
        <v>0</v>
      </c>
      <c r="BS25">
        <f>IF(AND($C25&gt;=BS$1,$B25&lt;=BS$1),INDEX(Horas!$1:$1048576,GANTT!$D25,GANTT!BS$2),-1)</f>
        <v>0</v>
      </c>
      <c r="BT25">
        <f>IF(AND($C25&gt;=BT$1,$B25&lt;=BT$1),INDEX(Horas!$1:$1048576,GANTT!$D25,GANTT!BT$2),-1)</f>
        <v>0</v>
      </c>
      <c r="BU25">
        <f>IF(AND($C25&gt;=BU$1,$B25&lt;=BU$1),INDEX(Horas!$1:$1048576,GANTT!$D25,GANTT!BU$2),-1)</f>
        <v>0</v>
      </c>
      <c r="BV25">
        <f>IF(AND($C25&gt;=BV$1,$B25&lt;=BV$1),INDEX(Horas!$1:$1048576,GANTT!$D25,GANTT!BV$2),-1)</f>
        <v>0</v>
      </c>
      <c r="BW25">
        <f>IF(AND($C25&gt;=BW$1,$B25&lt;=BW$1),INDEX(Horas!$1:$1048576,GANTT!$D25,GANTT!BW$2),-1)</f>
        <v>0</v>
      </c>
      <c r="BX25">
        <f>IF(AND($C25&gt;=BX$1,$B25&lt;=BX$1),INDEX(Horas!$1:$1048576,GANTT!$D25,GANTT!BX$2),-1)</f>
        <v>0</v>
      </c>
    </row>
    <row r="26" spans="1:76" x14ac:dyDescent="0.3">
      <c r="A26" t="str">
        <f>Tareas!A19</f>
        <v>1.2.7</v>
      </c>
      <c r="B26" s="1">
        <f>INDEX(Tareas!G:G,MATCH(A26,Tareas!A:A,0))</f>
        <v>44562</v>
      </c>
      <c r="C26" s="1">
        <f>INDEX(Tareas!F:F,MATCH(A26,Tareas!A:A,0))</f>
        <v>44562</v>
      </c>
      <c r="D26">
        <f>MATCH(A26,Horas!A:A,0)</f>
        <v>19</v>
      </c>
      <c r="E26" t="str">
        <f>Tareas!B19</f>
        <v>Desarrollar deteccion de formas y  colores y su ubicación</v>
      </c>
      <c r="F26">
        <f>IF(AND($C26&gt;=F$1,$B26&lt;=F$1),INDEX(Horas!$1:$1048576,GANTT!$D26,GANTT!F$2),-1)</f>
        <v>-1</v>
      </c>
      <c r="G26">
        <f>IF(AND($C26&gt;=G$1,$B26&lt;=G$1),INDEX(Horas!$1:$1048576,GANTT!$D26,GANTT!G$2),-1)</f>
        <v>-1</v>
      </c>
      <c r="H26">
        <f>IF(AND($C26&gt;=H$1,$B26&lt;=H$1),INDEX(Horas!$1:$1048576,GANTT!$D26,GANTT!H$2),-1)</f>
        <v>-1</v>
      </c>
      <c r="I26">
        <f>IF(AND($C26&gt;=I$1,$B26&lt;=I$1),INDEX(Horas!$1:$1048576,GANTT!$D26,GANTT!I$2),-1)</f>
        <v>-1</v>
      </c>
      <c r="J26">
        <f>IF(AND($C26&gt;=J$1,$B26&lt;=J$1),INDEX(Horas!$1:$1048576,GANTT!$D26,GANTT!J$2),-1)</f>
        <v>-1</v>
      </c>
      <c r="K26">
        <f>IF(AND($C26&gt;=K$1,$B26&lt;=K$1),INDEX(Horas!$1:$1048576,GANTT!$D26,GANTT!K$2),-1)</f>
        <v>-1</v>
      </c>
      <c r="L26">
        <f>IF(AND($C26&gt;=L$1,$B26&lt;=L$1),INDEX(Horas!$1:$1048576,GANTT!$D26,GANTT!L$2),-1)</f>
        <v>-1</v>
      </c>
      <c r="M26">
        <f>IF(AND($C26&gt;=M$1,$B26&lt;=M$1),INDEX(Horas!$1:$1048576,GANTT!$D26,GANTT!M$2),-1)</f>
        <v>-1</v>
      </c>
      <c r="N26">
        <f>IF(AND($C26&gt;=N$1,$B26&lt;=N$1),INDEX(Horas!$1:$1048576,GANTT!$D26,GANTT!N$2),-1)</f>
        <v>-1</v>
      </c>
      <c r="O26">
        <f>IF(AND($C26&gt;=O$1,$B26&lt;=O$1),INDEX(Horas!$1:$1048576,GANTT!$D26,GANTT!O$2),-1)</f>
        <v>-1</v>
      </c>
      <c r="P26">
        <f>IF(AND($C26&gt;=P$1,$B26&lt;=P$1),INDEX(Horas!$1:$1048576,GANTT!$D26,GANTT!P$2),-1)</f>
        <v>-1</v>
      </c>
      <c r="Q26">
        <f>IF(AND($C26&gt;=Q$1,$B26&lt;=Q$1),INDEX(Horas!$1:$1048576,GANTT!$D26,GANTT!Q$2),-1)</f>
        <v>-1</v>
      </c>
      <c r="R26">
        <f>IF(AND($C26&gt;=R$1,$B26&lt;=R$1),INDEX(Horas!$1:$1048576,GANTT!$D26,GANTT!R$2),-1)</f>
        <v>-1</v>
      </c>
      <c r="S26">
        <f>IF(AND($C26&gt;=S$1,$B26&lt;=S$1),INDEX(Horas!$1:$1048576,GANTT!$D26,GANTT!S$2),-1)</f>
        <v>-1</v>
      </c>
      <c r="T26">
        <f>IF(AND($C26&gt;=T$1,$B26&lt;=T$1),INDEX(Horas!$1:$1048576,GANTT!$D26,GANTT!T$2),-1)</f>
        <v>-1</v>
      </c>
      <c r="U26">
        <f>IF(AND($C26&gt;=U$1,$B26&lt;=U$1),INDEX(Horas!$1:$1048576,GANTT!$D26,GANTT!U$2),-1)</f>
        <v>-1</v>
      </c>
      <c r="V26">
        <f>IF(AND($C26&gt;=V$1,$B26&lt;=V$1),INDEX(Horas!$1:$1048576,GANTT!$D26,GANTT!V$2),-1)</f>
        <v>-1</v>
      </c>
      <c r="W26">
        <f>IF(AND($C26&gt;=W$1,$B26&lt;=W$1),INDEX(Horas!$1:$1048576,GANTT!$D26,GANTT!W$2),-1)</f>
        <v>-1</v>
      </c>
      <c r="X26">
        <f>IF(AND($C26&gt;=X$1,$B26&lt;=X$1),INDEX(Horas!$1:$1048576,GANTT!$D26,GANTT!X$2),-1)</f>
        <v>-1</v>
      </c>
      <c r="Y26">
        <f>IF(AND($C26&gt;=Y$1,$B26&lt;=Y$1),INDEX(Horas!$1:$1048576,GANTT!$D26,GANTT!Y$2),-1)</f>
        <v>-1</v>
      </c>
      <c r="Z26">
        <f>IF(AND($C26&gt;=Z$1,$B26&lt;=Z$1),INDEX(Horas!$1:$1048576,GANTT!$D26,GANTT!Z$2),-1)</f>
        <v>-1</v>
      </c>
      <c r="AA26">
        <f>IF(AND($C26&gt;=AA$1,$B26&lt;=AA$1),INDEX(Horas!$1:$1048576,GANTT!$D26,GANTT!AA$2),-1)</f>
        <v>-1</v>
      </c>
      <c r="AB26">
        <f>IF(AND($C26&gt;=AB$1,$B26&lt;=AB$1),INDEX(Horas!$1:$1048576,GANTT!$D26,GANTT!AB$2),-1)</f>
        <v>-1</v>
      </c>
      <c r="AC26">
        <f>IF(AND($C26&gt;=AC$1,$B26&lt;=AC$1),INDEX(Horas!$1:$1048576,GANTT!$D26,GANTT!AC$2),-1)</f>
        <v>-1</v>
      </c>
      <c r="AD26">
        <f>IF(AND($C26&gt;=AD$1,$B26&lt;=AD$1),INDEX(Horas!$1:$1048576,GANTT!$D26,GANTT!AD$2),-1)</f>
        <v>-1</v>
      </c>
      <c r="AE26">
        <f>IF(AND($C26&gt;=AE$1,$B26&lt;=AE$1),INDEX(Horas!$1:$1048576,GANTT!$D26,GANTT!AE$2),-1)</f>
        <v>-1</v>
      </c>
      <c r="AF26">
        <f>IF(AND($C26&gt;=AF$1,$B26&lt;=AF$1),INDEX(Horas!$1:$1048576,GANTT!$D26,GANTT!AF$2),-1)</f>
        <v>-1</v>
      </c>
      <c r="AG26">
        <f>IF(AND($C26&gt;=AG$1,$B26&lt;=AG$1),INDEX(Horas!$1:$1048576,GANTT!$D26,GANTT!AG$2),-1)</f>
        <v>-1</v>
      </c>
      <c r="AH26">
        <f>IF(AND($C26&gt;=AH$1,$B26&lt;=AH$1),INDEX(Horas!$1:$1048576,GANTT!$D26,GANTT!AH$2),-1)</f>
        <v>-1</v>
      </c>
      <c r="AI26">
        <f>IF(AND($C26&gt;=AI$1,$B26&lt;=AI$1),INDEX(Horas!$1:$1048576,GANTT!$D26,GANTT!AI$2),-1)</f>
        <v>-1</v>
      </c>
      <c r="AJ26">
        <f>IF(AND($C26&gt;=AJ$1,$B26&lt;=AJ$1),INDEX(Horas!$1:$1048576,GANTT!$D26,GANTT!AJ$2),-1)</f>
        <v>-1</v>
      </c>
      <c r="AK26">
        <f>IF(AND($C26&gt;=AK$1,$B26&lt;=AK$1),INDEX(Horas!$1:$1048576,GANTT!$D26,GANTT!AK$2),-1)</f>
        <v>-1</v>
      </c>
      <c r="AL26">
        <f>IF(AND($C26&gt;=AL$1,$B26&lt;=AL$1),INDEX(Horas!$1:$1048576,GANTT!$D26,GANTT!AL$2),-1)</f>
        <v>-1</v>
      </c>
      <c r="AM26">
        <f>IF(AND($C26&gt;=AM$1,$B26&lt;=AM$1),INDEX(Horas!$1:$1048576,GANTT!$D26,GANTT!AM$2),-1)</f>
        <v>-1</v>
      </c>
      <c r="AN26">
        <f>IF(AND($C26&gt;=AN$1,$B26&lt;=AN$1),INDEX(Horas!$1:$1048576,GANTT!$D26,GANTT!AN$2),-1)</f>
        <v>-1</v>
      </c>
      <c r="AO26">
        <f>IF(AND($C26&gt;=AO$1,$B26&lt;=AO$1),INDEX(Horas!$1:$1048576,GANTT!$D26,GANTT!AO$2),-1)</f>
        <v>-1</v>
      </c>
      <c r="AP26">
        <f>IF(AND($C26&gt;=AP$1,$B26&lt;=AP$1),INDEX(Horas!$1:$1048576,GANTT!$D26,GANTT!AP$2),-1)</f>
        <v>-1</v>
      </c>
      <c r="AQ26">
        <f>IF(AND($C26&gt;=AQ$1,$B26&lt;=AQ$1),INDEX(Horas!$1:$1048576,GANTT!$D26,GANTT!AQ$2),-1)</f>
        <v>-1</v>
      </c>
      <c r="AR26">
        <f>IF(AND($C26&gt;=AR$1,$B26&lt;=AR$1),INDEX(Horas!$1:$1048576,GANTT!$D26,GANTT!AR$2),-1)</f>
        <v>-1</v>
      </c>
      <c r="AS26">
        <f>IF(AND($C26&gt;=AS$1,$B26&lt;=AS$1),INDEX(Horas!$1:$1048576,GANTT!$D26,GANTT!AS$2),-1)</f>
        <v>-1</v>
      </c>
      <c r="AT26">
        <f>IF(AND($C26&gt;=AT$1,$B26&lt;=AT$1),INDEX(Horas!$1:$1048576,GANTT!$D26,GANTT!AT$2),-1)</f>
        <v>-1</v>
      </c>
      <c r="AU26">
        <f>IF(AND($C26&gt;=AU$1,$B26&lt;=AU$1),INDEX(Horas!$1:$1048576,GANTT!$D26,GANTT!AU$2),-1)</f>
        <v>-1</v>
      </c>
      <c r="AV26">
        <f>IF(AND($C26&gt;=AV$1,$B26&lt;=AV$1),INDEX(Horas!$1:$1048576,GANTT!$D26,GANTT!AV$2),-1)</f>
        <v>-1</v>
      </c>
      <c r="AW26">
        <f>IF(AND($C26&gt;=AW$1,$B26&lt;=AW$1),INDEX(Horas!$1:$1048576,GANTT!$D26,GANTT!AW$2),-1)</f>
        <v>-1</v>
      </c>
      <c r="AX26">
        <f>IF(AND($C26&gt;=AX$1,$B26&lt;=AX$1),INDEX(Horas!$1:$1048576,GANTT!$D26,GANTT!AX$2),-1)</f>
        <v>-1</v>
      </c>
      <c r="AY26">
        <f>IF(AND($C26&gt;=AY$1,$B26&lt;=AY$1),INDEX(Horas!$1:$1048576,GANTT!$D26,GANTT!AY$2),-1)</f>
        <v>-1</v>
      </c>
      <c r="AZ26">
        <f>IF(AND($C26&gt;=AZ$1,$B26&lt;=AZ$1),INDEX(Horas!$1:$1048576,GANTT!$D26,GANTT!AZ$2),-1)</f>
        <v>-1</v>
      </c>
      <c r="BA26">
        <f>IF(AND($C26&gt;=BA$1,$B26&lt;=BA$1),INDEX(Horas!$1:$1048576,GANTT!$D26,GANTT!BA$2),-1)</f>
        <v>-1</v>
      </c>
      <c r="BB26">
        <f>IF(AND($C26&gt;=BB$1,$B26&lt;=BB$1),INDEX(Horas!$1:$1048576,GANTT!$D26,GANTT!BB$2),-1)</f>
        <v>-1</v>
      </c>
      <c r="BC26">
        <f>IF(AND($C26&gt;=BC$1,$B26&lt;=BC$1),INDEX(Horas!$1:$1048576,GANTT!$D26,GANTT!BC$2),-1)</f>
        <v>-1</v>
      </c>
      <c r="BD26">
        <f>IF(AND($C26&gt;=BD$1,$B26&lt;=BD$1),INDEX(Horas!$1:$1048576,GANTT!$D26,GANTT!BD$2),-1)</f>
        <v>-1</v>
      </c>
      <c r="BE26">
        <f>IF(AND($C26&gt;=BE$1,$B26&lt;=BE$1),INDEX(Horas!$1:$1048576,GANTT!$D26,GANTT!BE$2),-1)</f>
        <v>-1</v>
      </c>
      <c r="BF26">
        <f>IF(AND($C26&gt;=BF$1,$B26&lt;=BF$1),INDEX(Horas!$1:$1048576,GANTT!$D26,GANTT!BF$2),-1)</f>
        <v>-1</v>
      </c>
      <c r="BG26">
        <f>IF(AND($C26&gt;=BG$1,$B26&lt;=BG$1),INDEX(Horas!$1:$1048576,GANTT!$D26,GANTT!BG$2),-1)</f>
        <v>-1</v>
      </c>
      <c r="BH26">
        <f>IF(AND($C26&gt;=BH$1,$B26&lt;=BH$1),INDEX(Horas!$1:$1048576,GANTT!$D26,GANTT!BH$2),-1)</f>
        <v>-1</v>
      </c>
      <c r="BI26">
        <f>IF(AND($C26&gt;=BI$1,$B26&lt;=BI$1),INDEX(Horas!$1:$1048576,GANTT!$D26,GANTT!BI$2),-1)</f>
        <v>-1</v>
      </c>
      <c r="BJ26">
        <f>IF(AND($C26&gt;=BJ$1,$B26&lt;=BJ$1),INDEX(Horas!$1:$1048576,GANTT!$D26,GANTT!BJ$2),-1)</f>
        <v>-1</v>
      </c>
      <c r="BK26">
        <f>IF(AND($C26&gt;=BK$1,$B26&lt;=BK$1),INDEX(Horas!$1:$1048576,GANTT!$D26,GANTT!BK$2),-1)</f>
        <v>-1</v>
      </c>
      <c r="BL26">
        <f>IF(AND($C26&gt;=BL$1,$B26&lt;=BL$1),INDEX(Horas!$1:$1048576,GANTT!$D26,GANTT!BL$2),-1)</f>
        <v>-1</v>
      </c>
      <c r="BM26">
        <f>IF(AND($C26&gt;=BM$1,$B26&lt;=BM$1),INDEX(Horas!$1:$1048576,GANTT!$D26,GANTT!BM$2),-1)</f>
        <v>-1</v>
      </c>
      <c r="BN26">
        <f>IF(AND($C26&gt;=BN$1,$B26&lt;=BN$1),INDEX(Horas!$1:$1048576,GANTT!$D26,GANTT!BN$2),-1)</f>
        <v>-1</v>
      </c>
      <c r="BO26">
        <f>IF(AND($C26&gt;=BO$1,$B26&lt;=BO$1),INDEX(Horas!$1:$1048576,GANTT!$D26,GANTT!BO$2),-1)</f>
        <v>-1</v>
      </c>
      <c r="BP26">
        <f>IF(AND($C26&gt;=BP$1,$B26&lt;=BP$1),INDEX(Horas!$1:$1048576,GANTT!$D26,GANTT!BP$2),-1)</f>
        <v>-1</v>
      </c>
      <c r="BQ26">
        <f>IF(AND($C26&gt;=BQ$1,$B26&lt;=BQ$1),INDEX(Horas!$1:$1048576,GANTT!$D26,GANTT!BQ$2),-1)</f>
        <v>-1</v>
      </c>
      <c r="BR26">
        <f>IF(AND($C26&gt;=BR$1,$B26&lt;=BR$1),INDEX(Horas!$1:$1048576,GANTT!$D26,GANTT!BR$2),-1)</f>
        <v>-1</v>
      </c>
      <c r="BS26">
        <f>IF(AND($C26&gt;=BS$1,$B26&lt;=BS$1),INDEX(Horas!$1:$1048576,GANTT!$D26,GANTT!BS$2),-1)</f>
        <v>-1</v>
      </c>
      <c r="BT26">
        <f>IF(AND($C26&gt;=BT$1,$B26&lt;=BT$1),INDEX(Horas!$1:$1048576,GANTT!$D26,GANTT!BT$2),-1)</f>
        <v>-1</v>
      </c>
      <c r="BU26">
        <f>IF(AND($C26&gt;=BU$1,$B26&lt;=BU$1),INDEX(Horas!$1:$1048576,GANTT!$D26,GANTT!BU$2),-1)</f>
        <v>-1</v>
      </c>
      <c r="BV26">
        <f>IF(AND($C26&gt;=BV$1,$B26&lt;=BV$1),INDEX(Horas!$1:$1048576,GANTT!$D26,GANTT!BV$2),-1)</f>
        <v>-1</v>
      </c>
      <c r="BW26">
        <f>IF(AND($C26&gt;=BW$1,$B26&lt;=BW$1),INDEX(Horas!$1:$1048576,GANTT!$D26,GANTT!BW$2),-1)</f>
        <v>-1</v>
      </c>
      <c r="BX26">
        <f>IF(AND($C26&gt;=BX$1,$B26&lt;=BX$1),INDEX(Horas!$1:$1048576,GANTT!$D26,GANTT!BX$2),-1)</f>
        <v>-1</v>
      </c>
    </row>
    <row r="27" spans="1:76" x14ac:dyDescent="0.3">
      <c r="A27" t="str">
        <f>Tareas!A20</f>
        <v>1.1.0</v>
      </c>
      <c r="B27" s="1">
        <f>INDEX(Tareas!G:G,MATCH(A27,Tareas!A:A,0))</f>
        <v>43496</v>
      </c>
      <c r="C27" s="1">
        <f>INDEX(Tareas!F:F,MATCH(A27,Tareas!A:A,0))</f>
        <v>44562</v>
      </c>
      <c r="D27">
        <f>MATCH(A27,Horas!A:A,0)</f>
        <v>20</v>
      </c>
      <c r="E27" t="str">
        <f>Tareas!B20</f>
        <v>Calibracion Brazo</v>
      </c>
      <c r="F27">
        <f>IF(AND($C27&gt;=F$1,$B27&lt;=F$1),INDEX(Horas!$1:$1048576,GANTT!$D27,GANTT!F$2),-1)</f>
        <v>-1</v>
      </c>
      <c r="G27">
        <f>IF(AND($C27&gt;=G$1,$B27&lt;=G$1),INDEX(Horas!$1:$1048576,GANTT!$D27,GANTT!G$2),-1)</f>
        <v>-1</v>
      </c>
      <c r="H27">
        <f>IF(AND($C27&gt;=H$1,$B27&lt;=H$1),INDEX(Horas!$1:$1048576,GANTT!$D27,GANTT!H$2),-1)</f>
        <v>-1</v>
      </c>
      <c r="I27">
        <f>IF(AND($C27&gt;=I$1,$B27&lt;=I$1),INDEX(Horas!$1:$1048576,GANTT!$D27,GANTT!I$2),-1)</f>
        <v>-1</v>
      </c>
      <c r="J27">
        <f>IF(AND($C27&gt;=J$1,$B27&lt;=J$1),INDEX(Horas!$1:$1048576,GANTT!$D27,GANTT!J$2),-1)</f>
        <v>-1</v>
      </c>
      <c r="K27">
        <f>IF(AND($C27&gt;=K$1,$B27&lt;=K$1),INDEX(Horas!$1:$1048576,GANTT!$D27,GANTT!K$2),-1)</f>
        <v>-1</v>
      </c>
      <c r="L27">
        <f>IF(AND($C27&gt;=L$1,$B27&lt;=L$1),INDEX(Horas!$1:$1048576,GANTT!$D27,GANTT!L$2),-1)</f>
        <v>-1</v>
      </c>
      <c r="M27">
        <f>IF(AND($C27&gt;=M$1,$B27&lt;=M$1),INDEX(Horas!$1:$1048576,GANTT!$D27,GANTT!M$2),-1)</f>
        <v>-1</v>
      </c>
      <c r="N27">
        <f>IF(AND($C27&gt;=N$1,$B27&lt;=N$1),INDEX(Horas!$1:$1048576,GANTT!$D27,GANTT!N$2),-1)</f>
        <v>-1</v>
      </c>
      <c r="O27">
        <f>IF(AND($C27&gt;=O$1,$B27&lt;=O$1),INDEX(Horas!$1:$1048576,GANTT!$D27,GANTT!O$2),-1)</f>
        <v>-1</v>
      </c>
      <c r="P27">
        <f>IF(AND($C27&gt;=P$1,$B27&lt;=P$1),INDEX(Horas!$1:$1048576,GANTT!$D27,GANTT!P$2),-1)</f>
        <v>-1</v>
      </c>
      <c r="Q27">
        <f>IF(AND($C27&gt;=Q$1,$B27&lt;=Q$1),INDEX(Horas!$1:$1048576,GANTT!$D27,GANTT!Q$2),-1)</f>
        <v>-1</v>
      </c>
      <c r="R27">
        <f>IF(AND($C27&gt;=R$1,$B27&lt;=R$1),INDEX(Horas!$1:$1048576,GANTT!$D27,GANTT!R$2),-1)</f>
        <v>-1</v>
      </c>
      <c r="S27">
        <f>IF(AND($C27&gt;=S$1,$B27&lt;=S$1),INDEX(Horas!$1:$1048576,GANTT!$D27,GANTT!S$2),-1)</f>
        <v>-1</v>
      </c>
      <c r="T27">
        <f>IF(AND($C27&gt;=T$1,$B27&lt;=T$1),INDEX(Horas!$1:$1048576,GANTT!$D27,GANTT!T$2),-1)</f>
        <v>-1</v>
      </c>
      <c r="U27">
        <f>IF(AND($C27&gt;=U$1,$B27&lt;=U$1),INDEX(Horas!$1:$1048576,GANTT!$D27,GANTT!U$2),-1)</f>
        <v>-1</v>
      </c>
      <c r="V27">
        <f>IF(AND($C27&gt;=V$1,$B27&lt;=V$1),INDEX(Horas!$1:$1048576,GANTT!$D27,GANTT!V$2),-1)</f>
        <v>-1</v>
      </c>
      <c r="W27">
        <f>IF(AND($C27&gt;=W$1,$B27&lt;=W$1),INDEX(Horas!$1:$1048576,GANTT!$D27,GANTT!W$2),-1)</f>
        <v>-1</v>
      </c>
      <c r="X27">
        <f>IF(AND($C27&gt;=X$1,$B27&lt;=X$1),INDEX(Horas!$1:$1048576,GANTT!$D27,GANTT!X$2),-1)</f>
        <v>-1</v>
      </c>
      <c r="Y27">
        <f>IF(AND($C27&gt;=Y$1,$B27&lt;=Y$1),INDEX(Horas!$1:$1048576,GANTT!$D27,GANTT!Y$2),-1)</f>
        <v>-1</v>
      </c>
      <c r="Z27">
        <f>IF(AND($C27&gt;=Z$1,$B27&lt;=Z$1),INDEX(Horas!$1:$1048576,GANTT!$D27,GANTT!Z$2),-1)</f>
        <v>-1</v>
      </c>
      <c r="AA27">
        <f>IF(AND($C27&gt;=AA$1,$B27&lt;=AA$1),INDEX(Horas!$1:$1048576,GANTT!$D27,GANTT!AA$2),-1)</f>
        <v>-1</v>
      </c>
      <c r="AB27">
        <f>IF(AND($C27&gt;=AB$1,$B27&lt;=AB$1),INDEX(Horas!$1:$1048576,GANTT!$D27,GANTT!AB$2),-1)</f>
        <v>-1</v>
      </c>
      <c r="AC27">
        <f>IF(AND($C27&gt;=AC$1,$B27&lt;=AC$1),INDEX(Horas!$1:$1048576,GANTT!$D27,GANTT!AC$2),-1)</f>
        <v>3</v>
      </c>
      <c r="AD27">
        <f>IF(AND($C27&gt;=AD$1,$B27&lt;=AD$1),INDEX(Horas!$1:$1048576,GANTT!$D27,GANTT!AD$2),-1)</f>
        <v>2</v>
      </c>
      <c r="AE27">
        <f>IF(AND($C27&gt;=AE$1,$B27&lt;=AE$1),INDEX(Horas!$1:$1048576,GANTT!$D27,GANTT!AE$2),-1)</f>
        <v>0</v>
      </c>
      <c r="AF27">
        <f>IF(AND($C27&gt;=AF$1,$B27&lt;=AF$1),INDEX(Horas!$1:$1048576,GANTT!$D27,GANTT!AF$2),-1)</f>
        <v>0</v>
      </c>
      <c r="AG27">
        <f>IF(AND($C27&gt;=AG$1,$B27&lt;=AG$1),INDEX(Horas!$1:$1048576,GANTT!$D27,GANTT!AG$2),-1)</f>
        <v>3</v>
      </c>
      <c r="AH27">
        <f>IF(AND($C27&gt;=AH$1,$B27&lt;=AH$1),INDEX(Horas!$1:$1048576,GANTT!$D27,GANTT!AH$2),-1)</f>
        <v>0</v>
      </c>
      <c r="AI27">
        <f>IF(AND($C27&gt;=AI$1,$B27&lt;=AI$1),INDEX(Horas!$1:$1048576,GANTT!$D27,GANTT!AI$2),-1)</f>
        <v>0</v>
      </c>
      <c r="AJ27">
        <f>IF(AND($C27&gt;=AJ$1,$B27&lt;=AJ$1),INDEX(Horas!$1:$1048576,GANTT!$D27,GANTT!AJ$2),-1)</f>
        <v>0</v>
      </c>
      <c r="AK27">
        <f>IF(AND($C27&gt;=AK$1,$B27&lt;=AK$1),INDEX(Horas!$1:$1048576,GANTT!$D27,GANTT!AK$2),-1)</f>
        <v>0</v>
      </c>
      <c r="AL27">
        <f>IF(AND($C27&gt;=AL$1,$B27&lt;=AL$1),INDEX(Horas!$1:$1048576,GANTT!$D27,GANTT!AL$2),-1)</f>
        <v>0</v>
      </c>
      <c r="AM27">
        <f>IF(AND($C27&gt;=AM$1,$B27&lt;=AM$1),INDEX(Horas!$1:$1048576,GANTT!$D27,GANTT!AM$2),-1)</f>
        <v>0</v>
      </c>
      <c r="AN27">
        <f>IF(AND($C27&gt;=AN$1,$B27&lt;=AN$1),INDEX(Horas!$1:$1048576,GANTT!$D27,GANTT!AN$2),-1)</f>
        <v>0</v>
      </c>
      <c r="AO27">
        <f>IF(AND($C27&gt;=AO$1,$B27&lt;=AO$1),INDEX(Horas!$1:$1048576,GANTT!$D27,GANTT!AO$2),-1)</f>
        <v>0</v>
      </c>
      <c r="AP27">
        <f>IF(AND($C27&gt;=AP$1,$B27&lt;=AP$1),INDEX(Horas!$1:$1048576,GANTT!$D27,GANTT!AP$2),-1)</f>
        <v>0</v>
      </c>
      <c r="AQ27">
        <f>IF(AND($C27&gt;=AQ$1,$B27&lt;=AQ$1),INDEX(Horas!$1:$1048576,GANTT!$D27,GANTT!AQ$2),-1)</f>
        <v>0</v>
      </c>
      <c r="AR27">
        <f>IF(AND($C27&gt;=AR$1,$B27&lt;=AR$1),INDEX(Horas!$1:$1048576,GANTT!$D27,GANTT!AR$2),-1)</f>
        <v>0</v>
      </c>
      <c r="AS27">
        <f>IF(AND($C27&gt;=AS$1,$B27&lt;=AS$1),INDEX(Horas!$1:$1048576,GANTT!$D27,GANTT!AS$2),-1)</f>
        <v>0</v>
      </c>
      <c r="AT27">
        <f>IF(AND($C27&gt;=AT$1,$B27&lt;=AT$1),INDEX(Horas!$1:$1048576,GANTT!$D27,GANTT!AT$2),-1)</f>
        <v>0</v>
      </c>
      <c r="AU27">
        <f>IF(AND($C27&gt;=AU$1,$B27&lt;=AU$1),INDEX(Horas!$1:$1048576,GANTT!$D27,GANTT!AU$2),-1)</f>
        <v>0</v>
      </c>
      <c r="AV27">
        <f>IF(AND($C27&gt;=AV$1,$B27&lt;=AV$1),INDEX(Horas!$1:$1048576,GANTT!$D27,GANTT!AV$2),-1)</f>
        <v>0</v>
      </c>
      <c r="AW27">
        <f>IF(AND($C27&gt;=AW$1,$B27&lt;=AW$1),INDEX(Horas!$1:$1048576,GANTT!$D27,GANTT!AW$2),-1)</f>
        <v>1</v>
      </c>
      <c r="AX27">
        <f>IF(AND($C27&gt;=AX$1,$B27&lt;=AX$1),INDEX(Horas!$1:$1048576,GANTT!$D27,GANTT!AX$2),-1)</f>
        <v>2</v>
      </c>
      <c r="AY27">
        <f>IF(AND($C27&gt;=AY$1,$B27&lt;=AY$1),INDEX(Horas!$1:$1048576,GANTT!$D27,GANTT!AY$2),-1)</f>
        <v>0</v>
      </c>
      <c r="AZ27">
        <f>IF(AND($C27&gt;=AZ$1,$B27&lt;=AZ$1),INDEX(Horas!$1:$1048576,GANTT!$D27,GANTT!AZ$2),-1)</f>
        <v>0</v>
      </c>
      <c r="BA27">
        <f>IF(AND($C27&gt;=BA$1,$B27&lt;=BA$1),INDEX(Horas!$1:$1048576,GANTT!$D27,GANTT!BA$2),-1)</f>
        <v>0</v>
      </c>
      <c r="BB27">
        <f>IF(AND($C27&gt;=BB$1,$B27&lt;=BB$1),INDEX(Horas!$1:$1048576,GANTT!$D27,GANTT!BB$2),-1)</f>
        <v>0</v>
      </c>
      <c r="BC27">
        <f>IF(AND($C27&gt;=BC$1,$B27&lt;=BC$1),INDEX(Horas!$1:$1048576,GANTT!$D27,GANTT!BC$2),-1)</f>
        <v>2</v>
      </c>
      <c r="BD27">
        <f>IF(AND($C27&gt;=BD$1,$B27&lt;=BD$1),INDEX(Horas!$1:$1048576,GANTT!$D27,GANTT!BD$2),-1)</f>
        <v>0</v>
      </c>
      <c r="BE27">
        <f>IF(AND($C27&gt;=BE$1,$B27&lt;=BE$1),INDEX(Horas!$1:$1048576,GANTT!$D27,GANTT!BE$2),-1)</f>
        <v>0</v>
      </c>
      <c r="BF27">
        <f>IF(AND($C27&gt;=BF$1,$B27&lt;=BF$1),INDEX(Horas!$1:$1048576,GANTT!$D27,GANTT!BF$2),-1)</f>
        <v>0</v>
      </c>
      <c r="BG27">
        <f>IF(AND($C27&gt;=BG$1,$B27&lt;=BG$1),INDEX(Horas!$1:$1048576,GANTT!$D27,GANTT!BG$2),-1)</f>
        <v>0</v>
      </c>
      <c r="BH27">
        <f>IF(AND($C27&gt;=BH$1,$B27&lt;=BH$1),INDEX(Horas!$1:$1048576,GANTT!$D27,GANTT!BH$2),-1)</f>
        <v>0</v>
      </c>
      <c r="BI27">
        <f>IF(AND($C27&gt;=BI$1,$B27&lt;=BI$1),INDEX(Horas!$1:$1048576,GANTT!$D27,GANTT!BI$2),-1)</f>
        <v>0</v>
      </c>
      <c r="BJ27">
        <f>IF(AND($C27&gt;=BJ$1,$B27&lt;=BJ$1),INDEX(Horas!$1:$1048576,GANTT!$D27,GANTT!BJ$2),-1)</f>
        <v>0</v>
      </c>
      <c r="BK27">
        <f>IF(AND($C27&gt;=BK$1,$B27&lt;=BK$1),INDEX(Horas!$1:$1048576,GANTT!$D27,GANTT!BK$2),-1)</f>
        <v>0</v>
      </c>
      <c r="BL27">
        <f>IF(AND($C27&gt;=BL$1,$B27&lt;=BL$1),INDEX(Horas!$1:$1048576,GANTT!$D27,GANTT!BL$2),-1)</f>
        <v>0</v>
      </c>
      <c r="BM27">
        <f>IF(AND($C27&gt;=BM$1,$B27&lt;=BM$1),INDEX(Horas!$1:$1048576,GANTT!$D27,GANTT!BM$2),-1)</f>
        <v>0</v>
      </c>
      <c r="BN27">
        <f>IF(AND($C27&gt;=BN$1,$B27&lt;=BN$1),INDEX(Horas!$1:$1048576,GANTT!$D27,GANTT!BN$2),-1)</f>
        <v>0</v>
      </c>
      <c r="BO27">
        <f>IF(AND($C27&gt;=BO$1,$B27&lt;=BO$1),INDEX(Horas!$1:$1048576,GANTT!$D27,GANTT!BO$2),-1)</f>
        <v>0</v>
      </c>
      <c r="BP27">
        <f>IF(AND($C27&gt;=BP$1,$B27&lt;=BP$1),INDEX(Horas!$1:$1048576,GANTT!$D27,GANTT!BP$2),-1)</f>
        <v>3</v>
      </c>
      <c r="BQ27">
        <f>IF(AND($C27&gt;=BQ$1,$B27&lt;=BQ$1),INDEX(Horas!$1:$1048576,GANTT!$D27,GANTT!BQ$2),-1)</f>
        <v>0</v>
      </c>
      <c r="BR27">
        <f>IF(AND($C27&gt;=BR$1,$B27&lt;=BR$1),INDEX(Horas!$1:$1048576,GANTT!$D27,GANTT!BR$2),-1)</f>
        <v>0</v>
      </c>
      <c r="BS27">
        <f>IF(AND($C27&gt;=BS$1,$B27&lt;=BS$1),INDEX(Horas!$1:$1048576,GANTT!$D27,GANTT!BS$2),-1)</f>
        <v>0</v>
      </c>
      <c r="BT27">
        <f>IF(AND($C27&gt;=BT$1,$B27&lt;=BT$1),INDEX(Horas!$1:$1048576,GANTT!$D27,GANTT!BT$2),-1)</f>
        <v>0</v>
      </c>
      <c r="BU27">
        <f>IF(AND($C27&gt;=BU$1,$B27&lt;=BU$1),INDEX(Horas!$1:$1048576,GANTT!$D27,GANTT!BU$2),-1)</f>
        <v>0</v>
      </c>
      <c r="BV27">
        <f>IF(AND($C27&gt;=BV$1,$B27&lt;=BV$1),INDEX(Horas!$1:$1048576,GANTT!$D27,GANTT!BV$2),-1)</f>
        <v>0</v>
      </c>
      <c r="BW27">
        <f>IF(AND($C27&gt;=BW$1,$B27&lt;=BW$1),INDEX(Horas!$1:$1048576,GANTT!$D27,GANTT!BW$2),-1)</f>
        <v>0</v>
      </c>
      <c r="BX27">
        <f>IF(AND($C27&gt;=BX$1,$B27&lt;=BX$1),INDEX(Horas!$1:$1048576,GANTT!$D27,GANTT!BX$2),-1)</f>
        <v>0</v>
      </c>
    </row>
    <row r="28" spans="1:76" x14ac:dyDescent="0.3">
      <c r="A28" t="str">
        <f>Tareas!A21</f>
        <v>1.1.1</v>
      </c>
      <c r="B28" s="1">
        <f>INDEX(Tareas!G:G,MATCH(A28,Tareas!A:A,0))</f>
        <v>44562</v>
      </c>
      <c r="C28" s="1">
        <f>INDEX(Tareas!F:F,MATCH(A28,Tareas!A:A,0))</f>
        <v>44562</v>
      </c>
      <c r="D28">
        <f>MATCH(A28,Horas!A:A,0)</f>
        <v>21</v>
      </c>
      <c r="E28" t="str">
        <f>Tareas!B21</f>
        <v>Desarrollar movimiento de cabezal a una posicion 3D</v>
      </c>
      <c r="F28">
        <f>IF(AND($C28&gt;=F$1,$B28&lt;=F$1),INDEX(Horas!$1:$1048576,GANTT!$D28,GANTT!F$2),-1)</f>
        <v>-1</v>
      </c>
      <c r="G28">
        <f>IF(AND($C28&gt;=G$1,$B28&lt;=G$1),INDEX(Horas!$1:$1048576,GANTT!$D28,GANTT!G$2),-1)</f>
        <v>-1</v>
      </c>
      <c r="H28">
        <f>IF(AND($C28&gt;=H$1,$B28&lt;=H$1),INDEX(Horas!$1:$1048576,GANTT!$D28,GANTT!H$2),-1)</f>
        <v>-1</v>
      </c>
      <c r="I28">
        <f>IF(AND($C28&gt;=I$1,$B28&lt;=I$1),INDEX(Horas!$1:$1048576,GANTT!$D28,GANTT!I$2),-1)</f>
        <v>-1</v>
      </c>
      <c r="J28">
        <f>IF(AND($C28&gt;=J$1,$B28&lt;=J$1),INDEX(Horas!$1:$1048576,GANTT!$D28,GANTT!J$2),-1)</f>
        <v>-1</v>
      </c>
      <c r="K28">
        <f>IF(AND($C28&gt;=K$1,$B28&lt;=K$1),INDEX(Horas!$1:$1048576,GANTT!$D28,GANTT!K$2),-1)</f>
        <v>-1</v>
      </c>
      <c r="L28">
        <f>IF(AND($C28&gt;=L$1,$B28&lt;=L$1),INDEX(Horas!$1:$1048576,GANTT!$D28,GANTT!L$2),-1)</f>
        <v>-1</v>
      </c>
      <c r="M28">
        <f>IF(AND($C28&gt;=M$1,$B28&lt;=M$1),INDEX(Horas!$1:$1048576,GANTT!$D28,GANTT!M$2),-1)</f>
        <v>-1</v>
      </c>
      <c r="N28">
        <f>IF(AND($C28&gt;=N$1,$B28&lt;=N$1),INDEX(Horas!$1:$1048576,GANTT!$D28,GANTT!N$2),-1)</f>
        <v>-1</v>
      </c>
      <c r="O28">
        <f>IF(AND($C28&gt;=O$1,$B28&lt;=O$1),INDEX(Horas!$1:$1048576,GANTT!$D28,GANTT!O$2),-1)</f>
        <v>-1</v>
      </c>
      <c r="P28">
        <f>IF(AND($C28&gt;=P$1,$B28&lt;=P$1),INDEX(Horas!$1:$1048576,GANTT!$D28,GANTT!P$2),-1)</f>
        <v>-1</v>
      </c>
      <c r="Q28">
        <f>IF(AND($C28&gt;=Q$1,$B28&lt;=Q$1),INDEX(Horas!$1:$1048576,GANTT!$D28,GANTT!Q$2),-1)</f>
        <v>-1</v>
      </c>
      <c r="R28">
        <f>IF(AND($C28&gt;=R$1,$B28&lt;=R$1),INDEX(Horas!$1:$1048576,GANTT!$D28,GANTT!R$2),-1)</f>
        <v>-1</v>
      </c>
      <c r="S28">
        <f>IF(AND($C28&gt;=S$1,$B28&lt;=S$1),INDEX(Horas!$1:$1048576,GANTT!$D28,GANTT!S$2),-1)</f>
        <v>-1</v>
      </c>
      <c r="T28">
        <f>IF(AND($C28&gt;=T$1,$B28&lt;=T$1),INDEX(Horas!$1:$1048576,GANTT!$D28,GANTT!T$2),-1)</f>
        <v>-1</v>
      </c>
      <c r="U28">
        <f>IF(AND($C28&gt;=U$1,$B28&lt;=U$1),INDEX(Horas!$1:$1048576,GANTT!$D28,GANTT!U$2),-1)</f>
        <v>-1</v>
      </c>
      <c r="V28">
        <f>IF(AND($C28&gt;=V$1,$B28&lt;=V$1),INDEX(Horas!$1:$1048576,GANTT!$D28,GANTT!V$2),-1)</f>
        <v>-1</v>
      </c>
      <c r="W28">
        <f>IF(AND($C28&gt;=W$1,$B28&lt;=W$1),INDEX(Horas!$1:$1048576,GANTT!$D28,GANTT!W$2),-1)</f>
        <v>-1</v>
      </c>
      <c r="X28">
        <f>IF(AND($C28&gt;=X$1,$B28&lt;=X$1),INDEX(Horas!$1:$1048576,GANTT!$D28,GANTT!X$2),-1)</f>
        <v>-1</v>
      </c>
      <c r="Y28">
        <f>IF(AND($C28&gt;=Y$1,$B28&lt;=Y$1),INDEX(Horas!$1:$1048576,GANTT!$D28,GANTT!Y$2),-1)</f>
        <v>-1</v>
      </c>
      <c r="Z28">
        <f>IF(AND($C28&gt;=Z$1,$B28&lt;=Z$1),INDEX(Horas!$1:$1048576,GANTT!$D28,GANTT!Z$2),-1)</f>
        <v>-1</v>
      </c>
      <c r="AA28">
        <f>IF(AND($C28&gt;=AA$1,$B28&lt;=AA$1),INDEX(Horas!$1:$1048576,GANTT!$D28,GANTT!AA$2),-1)</f>
        <v>-1</v>
      </c>
      <c r="AB28">
        <f>IF(AND($C28&gt;=AB$1,$B28&lt;=AB$1),INDEX(Horas!$1:$1048576,GANTT!$D28,GANTT!AB$2),-1)</f>
        <v>-1</v>
      </c>
      <c r="AC28">
        <f>IF(AND($C28&gt;=AC$1,$B28&lt;=AC$1),INDEX(Horas!$1:$1048576,GANTT!$D28,GANTT!AC$2),-1)</f>
        <v>-1</v>
      </c>
      <c r="AD28">
        <f>IF(AND($C28&gt;=AD$1,$B28&lt;=AD$1),INDEX(Horas!$1:$1048576,GANTT!$D28,GANTT!AD$2),-1)</f>
        <v>-1</v>
      </c>
      <c r="AE28">
        <f>IF(AND($C28&gt;=AE$1,$B28&lt;=AE$1),INDEX(Horas!$1:$1048576,GANTT!$D28,GANTT!AE$2),-1)</f>
        <v>-1</v>
      </c>
      <c r="AF28">
        <f>IF(AND($C28&gt;=AF$1,$B28&lt;=AF$1),INDEX(Horas!$1:$1048576,GANTT!$D28,GANTT!AF$2),-1)</f>
        <v>-1</v>
      </c>
      <c r="AG28">
        <f>IF(AND($C28&gt;=AG$1,$B28&lt;=AG$1),INDEX(Horas!$1:$1048576,GANTT!$D28,GANTT!AG$2),-1)</f>
        <v>-1</v>
      </c>
      <c r="AH28">
        <f>IF(AND($C28&gt;=AH$1,$B28&lt;=AH$1),INDEX(Horas!$1:$1048576,GANTT!$D28,GANTT!AH$2),-1)</f>
        <v>-1</v>
      </c>
      <c r="AI28">
        <f>IF(AND($C28&gt;=AI$1,$B28&lt;=AI$1),INDEX(Horas!$1:$1048576,GANTT!$D28,GANTT!AI$2),-1)</f>
        <v>-1</v>
      </c>
      <c r="AJ28">
        <f>IF(AND($C28&gt;=AJ$1,$B28&lt;=AJ$1),INDEX(Horas!$1:$1048576,GANTT!$D28,GANTT!AJ$2),-1)</f>
        <v>-1</v>
      </c>
      <c r="AK28">
        <f>IF(AND($C28&gt;=AK$1,$B28&lt;=AK$1),INDEX(Horas!$1:$1048576,GANTT!$D28,GANTT!AK$2),-1)</f>
        <v>-1</v>
      </c>
      <c r="AL28">
        <f>IF(AND($C28&gt;=AL$1,$B28&lt;=AL$1),INDEX(Horas!$1:$1048576,GANTT!$D28,GANTT!AL$2),-1)</f>
        <v>-1</v>
      </c>
      <c r="AM28">
        <f>IF(AND($C28&gt;=AM$1,$B28&lt;=AM$1),INDEX(Horas!$1:$1048576,GANTT!$D28,GANTT!AM$2),-1)</f>
        <v>-1</v>
      </c>
      <c r="AN28">
        <f>IF(AND($C28&gt;=AN$1,$B28&lt;=AN$1),INDEX(Horas!$1:$1048576,GANTT!$D28,GANTT!AN$2),-1)</f>
        <v>-1</v>
      </c>
      <c r="AO28">
        <f>IF(AND($C28&gt;=AO$1,$B28&lt;=AO$1),INDEX(Horas!$1:$1048576,GANTT!$D28,GANTT!AO$2),-1)</f>
        <v>-1</v>
      </c>
      <c r="AP28">
        <f>IF(AND($C28&gt;=AP$1,$B28&lt;=AP$1),INDEX(Horas!$1:$1048576,GANTT!$D28,GANTT!AP$2),-1)</f>
        <v>-1</v>
      </c>
      <c r="AQ28">
        <f>IF(AND($C28&gt;=AQ$1,$B28&lt;=AQ$1),INDEX(Horas!$1:$1048576,GANTT!$D28,GANTT!AQ$2),-1)</f>
        <v>-1</v>
      </c>
      <c r="AR28">
        <f>IF(AND($C28&gt;=AR$1,$B28&lt;=AR$1),INDEX(Horas!$1:$1048576,GANTT!$D28,GANTT!AR$2),-1)</f>
        <v>-1</v>
      </c>
      <c r="AS28">
        <f>IF(AND($C28&gt;=AS$1,$B28&lt;=AS$1),INDEX(Horas!$1:$1048576,GANTT!$D28,GANTT!AS$2),-1)</f>
        <v>-1</v>
      </c>
      <c r="AT28">
        <f>IF(AND($C28&gt;=AT$1,$B28&lt;=AT$1),INDEX(Horas!$1:$1048576,GANTT!$D28,GANTT!AT$2),-1)</f>
        <v>-1</v>
      </c>
      <c r="AU28">
        <f>IF(AND($C28&gt;=AU$1,$B28&lt;=AU$1),INDEX(Horas!$1:$1048576,GANTT!$D28,GANTT!AU$2),-1)</f>
        <v>-1</v>
      </c>
      <c r="AV28">
        <f>IF(AND($C28&gt;=AV$1,$B28&lt;=AV$1),INDEX(Horas!$1:$1048576,GANTT!$D28,GANTT!AV$2),-1)</f>
        <v>-1</v>
      </c>
      <c r="AW28">
        <f>IF(AND($C28&gt;=AW$1,$B28&lt;=AW$1),INDEX(Horas!$1:$1048576,GANTT!$D28,GANTT!AW$2),-1)</f>
        <v>-1</v>
      </c>
      <c r="AX28">
        <f>IF(AND($C28&gt;=AX$1,$B28&lt;=AX$1),INDEX(Horas!$1:$1048576,GANTT!$D28,GANTT!AX$2),-1)</f>
        <v>-1</v>
      </c>
      <c r="AY28">
        <f>IF(AND($C28&gt;=AY$1,$B28&lt;=AY$1),INDEX(Horas!$1:$1048576,GANTT!$D28,GANTT!AY$2),-1)</f>
        <v>-1</v>
      </c>
      <c r="AZ28">
        <f>IF(AND($C28&gt;=AZ$1,$B28&lt;=AZ$1),INDEX(Horas!$1:$1048576,GANTT!$D28,GANTT!AZ$2),-1)</f>
        <v>-1</v>
      </c>
      <c r="BA28">
        <f>IF(AND($C28&gt;=BA$1,$B28&lt;=BA$1),INDEX(Horas!$1:$1048576,GANTT!$D28,GANTT!BA$2),-1)</f>
        <v>-1</v>
      </c>
      <c r="BB28">
        <f>IF(AND($C28&gt;=BB$1,$B28&lt;=BB$1),INDEX(Horas!$1:$1048576,GANTT!$D28,GANTT!BB$2),-1)</f>
        <v>-1</v>
      </c>
      <c r="BC28">
        <f>IF(AND($C28&gt;=BC$1,$B28&lt;=BC$1),INDEX(Horas!$1:$1048576,GANTT!$D28,GANTT!BC$2),-1)</f>
        <v>-1</v>
      </c>
      <c r="BD28">
        <f>IF(AND($C28&gt;=BD$1,$B28&lt;=BD$1),INDEX(Horas!$1:$1048576,GANTT!$D28,GANTT!BD$2),-1)</f>
        <v>-1</v>
      </c>
      <c r="BE28">
        <f>IF(AND($C28&gt;=BE$1,$B28&lt;=BE$1),INDEX(Horas!$1:$1048576,GANTT!$D28,GANTT!BE$2),-1)</f>
        <v>-1</v>
      </c>
      <c r="BF28">
        <f>IF(AND($C28&gt;=BF$1,$B28&lt;=BF$1),INDEX(Horas!$1:$1048576,GANTT!$D28,GANTT!BF$2),-1)</f>
        <v>-1</v>
      </c>
      <c r="BG28">
        <f>IF(AND($C28&gt;=BG$1,$B28&lt;=BG$1),INDEX(Horas!$1:$1048576,GANTT!$D28,GANTT!BG$2),-1)</f>
        <v>-1</v>
      </c>
      <c r="BH28">
        <f>IF(AND($C28&gt;=BH$1,$B28&lt;=BH$1),INDEX(Horas!$1:$1048576,GANTT!$D28,GANTT!BH$2),-1)</f>
        <v>-1</v>
      </c>
      <c r="BI28">
        <f>IF(AND($C28&gt;=BI$1,$B28&lt;=BI$1),INDEX(Horas!$1:$1048576,GANTT!$D28,GANTT!BI$2),-1)</f>
        <v>-1</v>
      </c>
      <c r="BJ28">
        <f>IF(AND($C28&gt;=BJ$1,$B28&lt;=BJ$1),INDEX(Horas!$1:$1048576,GANTT!$D28,GANTT!BJ$2),-1)</f>
        <v>-1</v>
      </c>
      <c r="BK28">
        <f>IF(AND($C28&gt;=BK$1,$B28&lt;=BK$1),INDEX(Horas!$1:$1048576,GANTT!$D28,GANTT!BK$2),-1)</f>
        <v>-1</v>
      </c>
      <c r="BL28">
        <f>IF(AND($C28&gt;=BL$1,$B28&lt;=BL$1),INDEX(Horas!$1:$1048576,GANTT!$D28,GANTT!BL$2),-1)</f>
        <v>-1</v>
      </c>
      <c r="BM28">
        <f>IF(AND($C28&gt;=BM$1,$B28&lt;=BM$1),INDEX(Horas!$1:$1048576,GANTT!$D28,GANTT!BM$2),-1)</f>
        <v>-1</v>
      </c>
      <c r="BN28">
        <f>IF(AND($C28&gt;=BN$1,$B28&lt;=BN$1),INDEX(Horas!$1:$1048576,GANTT!$D28,GANTT!BN$2),-1)</f>
        <v>-1</v>
      </c>
      <c r="BO28">
        <f>IF(AND($C28&gt;=BO$1,$B28&lt;=BO$1),INDEX(Horas!$1:$1048576,GANTT!$D28,GANTT!BO$2),-1)</f>
        <v>-1</v>
      </c>
      <c r="BP28">
        <f>IF(AND($C28&gt;=BP$1,$B28&lt;=BP$1),INDEX(Horas!$1:$1048576,GANTT!$D28,GANTT!BP$2),-1)</f>
        <v>-1</v>
      </c>
      <c r="BQ28">
        <f>IF(AND($C28&gt;=BQ$1,$B28&lt;=BQ$1),INDEX(Horas!$1:$1048576,GANTT!$D28,GANTT!BQ$2),-1)</f>
        <v>-1</v>
      </c>
      <c r="BR28">
        <f>IF(AND($C28&gt;=BR$1,$B28&lt;=BR$1),INDEX(Horas!$1:$1048576,GANTT!$D28,GANTT!BR$2),-1)</f>
        <v>-1</v>
      </c>
      <c r="BS28">
        <f>IF(AND($C28&gt;=BS$1,$B28&lt;=BS$1),INDEX(Horas!$1:$1048576,GANTT!$D28,GANTT!BS$2),-1)</f>
        <v>-1</v>
      </c>
      <c r="BT28">
        <f>IF(AND($C28&gt;=BT$1,$B28&lt;=BT$1),INDEX(Horas!$1:$1048576,GANTT!$D28,GANTT!BT$2),-1)</f>
        <v>-1</v>
      </c>
      <c r="BU28">
        <f>IF(AND($C28&gt;=BU$1,$B28&lt;=BU$1),INDEX(Horas!$1:$1048576,GANTT!$D28,GANTT!BU$2),-1)</f>
        <v>-1</v>
      </c>
      <c r="BV28">
        <f>IF(AND($C28&gt;=BV$1,$B28&lt;=BV$1),INDEX(Horas!$1:$1048576,GANTT!$D28,GANTT!BV$2),-1)</f>
        <v>-1</v>
      </c>
      <c r="BW28">
        <f>IF(AND($C28&gt;=BW$1,$B28&lt;=BW$1),INDEX(Horas!$1:$1048576,GANTT!$D28,GANTT!BW$2),-1)</f>
        <v>-1</v>
      </c>
      <c r="BX28">
        <f>IF(AND($C28&gt;=BX$1,$B28&lt;=BX$1),INDEX(Horas!$1:$1048576,GANTT!$D28,GANTT!BX$2),-1)</f>
        <v>-1</v>
      </c>
    </row>
    <row r="29" spans="1:76" x14ac:dyDescent="0.3">
      <c r="A29" t="str">
        <f>Tareas!A22</f>
        <v>1.1.2</v>
      </c>
      <c r="B29" s="1">
        <f>INDEX(Tareas!G:G,MATCH(A29,Tareas!A:A,0))</f>
        <v>44562</v>
      </c>
      <c r="C29" s="1">
        <f>INDEX(Tareas!F:F,MATCH(A29,Tareas!A:A,0))</f>
        <v>44562</v>
      </c>
      <c r="D29">
        <f>MATCH(A29,Horas!A:A,0)</f>
        <v>22</v>
      </c>
      <c r="E29" t="str">
        <f>Tareas!B22</f>
        <v>Desarrollar recogida y suelta de objeto</v>
      </c>
      <c r="F29">
        <f>IF(AND($C29&gt;=F$1,$B29&lt;=F$1),INDEX(Horas!$1:$1048576,GANTT!$D29,GANTT!F$2),-1)</f>
        <v>-1</v>
      </c>
      <c r="G29">
        <f>IF(AND($C29&gt;=G$1,$B29&lt;=G$1),INDEX(Horas!$1:$1048576,GANTT!$D29,GANTT!G$2),-1)</f>
        <v>-1</v>
      </c>
      <c r="H29">
        <f>IF(AND($C29&gt;=H$1,$B29&lt;=H$1),INDEX(Horas!$1:$1048576,GANTT!$D29,GANTT!H$2),-1)</f>
        <v>-1</v>
      </c>
      <c r="I29">
        <f>IF(AND($C29&gt;=I$1,$B29&lt;=I$1),INDEX(Horas!$1:$1048576,GANTT!$D29,GANTT!I$2),-1)</f>
        <v>-1</v>
      </c>
      <c r="J29">
        <f>IF(AND($C29&gt;=J$1,$B29&lt;=J$1),INDEX(Horas!$1:$1048576,GANTT!$D29,GANTT!J$2),-1)</f>
        <v>-1</v>
      </c>
      <c r="K29">
        <f>IF(AND($C29&gt;=K$1,$B29&lt;=K$1),INDEX(Horas!$1:$1048576,GANTT!$D29,GANTT!K$2),-1)</f>
        <v>-1</v>
      </c>
      <c r="L29">
        <f>IF(AND($C29&gt;=L$1,$B29&lt;=L$1),INDEX(Horas!$1:$1048576,GANTT!$D29,GANTT!L$2),-1)</f>
        <v>-1</v>
      </c>
      <c r="M29">
        <f>IF(AND($C29&gt;=M$1,$B29&lt;=M$1),INDEX(Horas!$1:$1048576,GANTT!$D29,GANTT!M$2),-1)</f>
        <v>-1</v>
      </c>
      <c r="N29">
        <f>IF(AND($C29&gt;=N$1,$B29&lt;=N$1),INDEX(Horas!$1:$1048576,GANTT!$D29,GANTT!N$2),-1)</f>
        <v>-1</v>
      </c>
      <c r="O29">
        <f>IF(AND($C29&gt;=O$1,$B29&lt;=O$1),INDEX(Horas!$1:$1048576,GANTT!$D29,GANTT!O$2),-1)</f>
        <v>-1</v>
      </c>
      <c r="P29">
        <f>IF(AND($C29&gt;=P$1,$B29&lt;=P$1),INDEX(Horas!$1:$1048576,GANTT!$D29,GANTT!P$2),-1)</f>
        <v>-1</v>
      </c>
      <c r="Q29">
        <f>IF(AND($C29&gt;=Q$1,$B29&lt;=Q$1),INDEX(Horas!$1:$1048576,GANTT!$D29,GANTT!Q$2),-1)</f>
        <v>-1</v>
      </c>
      <c r="R29">
        <f>IF(AND($C29&gt;=R$1,$B29&lt;=R$1),INDEX(Horas!$1:$1048576,GANTT!$D29,GANTT!R$2),-1)</f>
        <v>-1</v>
      </c>
      <c r="S29">
        <f>IF(AND($C29&gt;=S$1,$B29&lt;=S$1),INDEX(Horas!$1:$1048576,GANTT!$D29,GANTT!S$2),-1)</f>
        <v>-1</v>
      </c>
      <c r="T29">
        <f>IF(AND($C29&gt;=T$1,$B29&lt;=T$1),INDEX(Horas!$1:$1048576,GANTT!$D29,GANTT!T$2),-1)</f>
        <v>-1</v>
      </c>
      <c r="U29">
        <f>IF(AND($C29&gt;=U$1,$B29&lt;=U$1),INDEX(Horas!$1:$1048576,GANTT!$D29,GANTT!U$2),-1)</f>
        <v>-1</v>
      </c>
      <c r="V29">
        <f>IF(AND($C29&gt;=V$1,$B29&lt;=V$1),INDEX(Horas!$1:$1048576,GANTT!$D29,GANTT!V$2),-1)</f>
        <v>-1</v>
      </c>
      <c r="W29">
        <f>IF(AND($C29&gt;=W$1,$B29&lt;=W$1),INDEX(Horas!$1:$1048576,GANTT!$D29,GANTT!W$2),-1)</f>
        <v>-1</v>
      </c>
      <c r="X29">
        <f>IF(AND($C29&gt;=X$1,$B29&lt;=X$1),INDEX(Horas!$1:$1048576,GANTT!$D29,GANTT!X$2),-1)</f>
        <v>-1</v>
      </c>
      <c r="Y29">
        <f>IF(AND($C29&gt;=Y$1,$B29&lt;=Y$1),INDEX(Horas!$1:$1048576,GANTT!$D29,GANTT!Y$2),-1)</f>
        <v>-1</v>
      </c>
      <c r="Z29">
        <f>IF(AND($C29&gt;=Z$1,$B29&lt;=Z$1),INDEX(Horas!$1:$1048576,GANTT!$D29,GANTT!Z$2),-1)</f>
        <v>-1</v>
      </c>
      <c r="AA29">
        <f>IF(AND($C29&gt;=AA$1,$B29&lt;=AA$1),INDEX(Horas!$1:$1048576,GANTT!$D29,GANTT!AA$2),-1)</f>
        <v>-1</v>
      </c>
      <c r="AB29">
        <f>IF(AND($C29&gt;=AB$1,$B29&lt;=AB$1),INDEX(Horas!$1:$1048576,GANTT!$D29,GANTT!AB$2),-1)</f>
        <v>-1</v>
      </c>
      <c r="AC29">
        <f>IF(AND($C29&gt;=AC$1,$B29&lt;=AC$1),INDEX(Horas!$1:$1048576,GANTT!$D29,GANTT!AC$2),-1)</f>
        <v>-1</v>
      </c>
      <c r="AD29">
        <f>IF(AND($C29&gt;=AD$1,$B29&lt;=AD$1),INDEX(Horas!$1:$1048576,GANTT!$D29,GANTT!AD$2),-1)</f>
        <v>-1</v>
      </c>
      <c r="AE29">
        <f>IF(AND($C29&gt;=AE$1,$B29&lt;=AE$1),INDEX(Horas!$1:$1048576,GANTT!$D29,GANTT!AE$2),-1)</f>
        <v>-1</v>
      </c>
      <c r="AF29">
        <f>IF(AND($C29&gt;=AF$1,$B29&lt;=AF$1),INDEX(Horas!$1:$1048576,GANTT!$D29,GANTT!AF$2),-1)</f>
        <v>-1</v>
      </c>
      <c r="AG29">
        <f>IF(AND($C29&gt;=AG$1,$B29&lt;=AG$1),INDEX(Horas!$1:$1048576,GANTT!$D29,GANTT!AG$2),-1)</f>
        <v>-1</v>
      </c>
      <c r="AH29">
        <f>IF(AND($C29&gt;=AH$1,$B29&lt;=AH$1),INDEX(Horas!$1:$1048576,GANTT!$D29,GANTT!AH$2),-1)</f>
        <v>-1</v>
      </c>
      <c r="AI29">
        <f>IF(AND($C29&gt;=AI$1,$B29&lt;=AI$1),INDEX(Horas!$1:$1048576,GANTT!$D29,GANTT!AI$2),-1)</f>
        <v>-1</v>
      </c>
      <c r="AJ29">
        <f>IF(AND($C29&gt;=AJ$1,$B29&lt;=AJ$1),INDEX(Horas!$1:$1048576,GANTT!$D29,GANTT!AJ$2),-1)</f>
        <v>-1</v>
      </c>
      <c r="AK29">
        <f>IF(AND($C29&gt;=AK$1,$B29&lt;=AK$1),INDEX(Horas!$1:$1048576,GANTT!$D29,GANTT!AK$2),-1)</f>
        <v>-1</v>
      </c>
      <c r="AL29">
        <f>IF(AND($C29&gt;=AL$1,$B29&lt;=AL$1),INDEX(Horas!$1:$1048576,GANTT!$D29,GANTT!AL$2),-1)</f>
        <v>-1</v>
      </c>
      <c r="AM29">
        <f>IF(AND($C29&gt;=AM$1,$B29&lt;=AM$1),INDEX(Horas!$1:$1048576,GANTT!$D29,GANTT!AM$2),-1)</f>
        <v>-1</v>
      </c>
      <c r="AN29">
        <f>IF(AND($C29&gt;=AN$1,$B29&lt;=AN$1),INDEX(Horas!$1:$1048576,GANTT!$D29,GANTT!AN$2),-1)</f>
        <v>-1</v>
      </c>
      <c r="AO29">
        <f>IF(AND($C29&gt;=AO$1,$B29&lt;=AO$1),INDEX(Horas!$1:$1048576,GANTT!$D29,GANTT!AO$2),-1)</f>
        <v>-1</v>
      </c>
      <c r="AP29">
        <f>IF(AND($C29&gt;=AP$1,$B29&lt;=AP$1),INDEX(Horas!$1:$1048576,GANTT!$D29,GANTT!AP$2),-1)</f>
        <v>-1</v>
      </c>
      <c r="AQ29">
        <f>IF(AND($C29&gt;=AQ$1,$B29&lt;=AQ$1),INDEX(Horas!$1:$1048576,GANTT!$D29,GANTT!AQ$2),-1)</f>
        <v>-1</v>
      </c>
      <c r="AR29">
        <f>IF(AND($C29&gt;=AR$1,$B29&lt;=AR$1),INDEX(Horas!$1:$1048576,GANTT!$D29,GANTT!AR$2),-1)</f>
        <v>-1</v>
      </c>
      <c r="AS29">
        <f>IF(AND($C29&gt;=AS$1,$B29&lt;=AS$1),INDEX(Horas!$1:$1048576,GANTT!$D29,GANTT!AS$2),-1)</f>
        <v>-1</v>
      </c>
      <c r="AT29">
        <f>IF(AND($C29&gt;=AT$1,$B29&lt;=AT$1),INDEX(Horas!$1:$1048576,GANTT!$D29,GANTT!AT$2),-1)</f>
        <v>-1</v>
      </c>
      <c r="AU29">
        <f>IF(AND($C29&gt;=AU$1,$B29&lt;=AU$1),INDEX(Horas!$1:$1048576,GANTT!$D29,GANTT!AU$2),-1)</f>
        <v>-1</v>
      </c>
      <c r="AV29">
        <f>IF(AND($C29&gt;=AV$1,$B29&lt;=AV$1),INDEX(Horas!$1:$1048576,GANTT!$D29,GANTT!AV$2),-1)</f>
        <v>-1</v>
      </c>
      <c r="AW29">
        <f>IF(AND($C29&gt;=AW$1,$B29&lt;=AW$1),INDEX(Horas!$1:$1048576,GANTT!$D29,GANTT!AW$2),-1)</f>
        <v>-1</v>
      </c>
      <c r="AX29">
        <f>IF(AND($C29&gt;=AX$1,$B29&lt;=AX$1),INDEX(Horas!$1:$1048576,GANTT!$D29,GANTT!AX$2),-1)</f>
        <v>-1</v>
      </c>
      <c r="AY29">
        <f>IF(AND($C29&gt;=AY$1,$B29&lt;=AY$1),INDEX(Horas!$1:$1048576,GANTT!$D29,GANTT!AY$2),-1)</f>
        <v>-1</v>
      </c>
      <c r="AZ29">
        <f>IF(AND($C29&gt;=AZ$1,$B29&lt;=AZ$1),INDEX(Horas!$1:$1048576,GANTT!$D29,GANTT!AZ$2),-1)</f>
        <v>-1</v>
      </c>
      <c r="BA29">
        <f>IF(AND($C29&gt;=BA$1,$B29&lt;=BA$1),INDEX(Horas!$1:$1048576,GANTT!$D29,GANTT!BA$2),-1)</f>
        <v>-1</v>
      </c>
      <c r="BB29">
        <f>IF(AND($C29&gt;=BB$1,$B29&lt;=BB$1),INDEX(Horas!$1:$1048576,GANTT!$D29,GANTT!BB$2),-1)</f>
        <v>-1</v>
      </c>
      <c r="BC29">
        <f>IF(AND($C29&gt;=BC$1,$B29&lt;=BC$1),INDEX(Horas!$1:$1048576,GANTT!$D29,GANTT!BC$2),-1)</f>
        <v>-1</v>
      </c>
      <c r="BD29">
        <f>IF(AND($C29&gt;=BD$1,$B29&lt;=BD$1),INDEX(Horas!$1:$1048576,GANTT!$D29,GANTT!BD$2),-1)</f>
        <v>-1</v>
      </c>
      <c r="BE29">
        <f>IF(AND($C29&gt;=BE$1,$B29&lt;=BE$1),INDEX(Horas!$1:$1048576,GANTT!$D29,GANTT!BE$2),-1)</f>
        <v>-1</v>
      </c>
      <c r="BF29">
        <f>IF(AND($C29&gt;=BF$1,$B29&lt;=BF$1),INDEX(Horas!$1:$1048576,GANTT!$D29,GANTT!BF$2),-1)</f>
        <v>-1</v>
      </c>
      <c r="BG29">
        <f>IF(AND($C29&gt;=BG$1,$B29&lt;=BG$1),INDEX(Horas!$1:$1048576,GANTT!$D29,GANTT!BG$2),-1)</f>
        <v>-1</v>
      </c>
      <c r="BH29">
        <f>IF(AND($C29&gt;=BH$1,$B29&lt;=BH$1),INDEX(Horas!$1:$1048576,GANTT!$D29,GANTT!BH$2),-1)</f>
        <v>-1</v>
      </c>
      <c r="BI29">
        <f>IF(AND($C29&gt;=BI$1,$B29&lt;=BI$1),INDEX(Horas!$1:$1048576,GANTT!$D29,GANTT!BI$2),-1)</f>
        <v>-1</v>
      </c>
      <c r="BJ29">
        <f>IF(AND($C29&gt;=BJ$1,$B29&lt;=BJ$1),INDEX(Horas!$1:$1048576,GANTT!$D29,GANTT!BJ$2),-1)</f>
        <v>-1</v>
      </c>
      <c r="BK29">
        <f>IF(AND($C29&gt;=BK$1,$B29&lt;=BK$1),INDEX(Horas!$1:$1048576,GANTT!$D29,GANTT!BK$2),-1)</f>
        <v>-1</v>
      </c>
      <c r="BL29">
        <f>IF(AND($C29&gt;=BL$1,$B29&lt;=BL$1),INDEX(Horas!$1:$1048576,GANTT!$D29,GANTT!BL$2),-1)</f>
        <v>-1</v>
      </c>
      <c r="BM29">
        <f>IF(AND($C29&gt;=BM$1,$B29&lt;=BM$1),INDEX(Horas!$1:$1048576,GANTT!$D29,GANTT!BM$2),-1)</f>
        <v>-1</v>
      </c>
      <c r="BN29">
        <f>IF(AND($C29&gt;=BN$1,$B29&lt;=BN$1),INDEX(Horas!$1:$1048576,GANTT!$D29,GANTT!BN$2),-1)</f>
        <v>-1</v>
      </c>
      <c r="BO29">
        <f>IF(AND($C29&gt;=BO$1,$B29&lt;=BO$1),INDEX(Horas!$1:$1048576,GANTT!$D29,GANTT!BO$2),-1)</f>
        <v>-1</v>
      </c>
      <c r="BP29">
        <f>IF(AND($C29&gt;=BP$1,$B29&lt;=BP$1),INDEX(Horas!$1:$1048576,GANTT!$D29,GANTT!BP$2),-1)</f>
        <v>-1</v>
      </c>
      <c r="BQ29">
        <f>IF(AND($C29&gt;=BQ$1,$B29&lt;=BQ$1),INDEX(Horas!$1:$1048576,GANTT!$D29,GANTT!BQ$2),-1)</f>
        <v>-1</v>
      </c>
      <c r="BR29">
        <f>IF(AND($C29&gt;=BR$1,$B29&lt;=BR$1),INDEX(Horas!$1:$1048576,GANTT!$D29,GANTT!BR$2),-1)</f>
        <v>-1</v>
      </c>
      <c r="BS29">
        <f>IF(AND($C29&gt;=BS$1,$B29&lt;=BS$1),INDEX(Horas!$1:$1048576,GANTT!$D29,GANTT!BS$2),-1)</f>
        <v>-1</v>
      </c>
      <c r="BT29">
        <f>IF(AND($C29&gt;=BT$1,$B29&lt;=BT$1),INDEX(Horas!$1:$1048576,GANTT!$D29,GANTT!BT$2),-1)</f>
        <v>-1</v>
      </c>
      <c r="BU29">
        <f>IF(AND($C29&gt;=BU$1,$B29&lt;=BU$1),INDEX(Horas!$1:$1048576,GANTT!$D29,GANTT!BU$2),-1)</f>
        <v>-1</v>
      </c>
      <c r="BV29">
        <f>IF(AND($C29&gt;=BV$1,$B29&lt;=BV$1),INDEX(Horas!$1:$1048576,GANTT!$D29,GANTT!BV$2),-1)</f>
        <v>-1</v>
      </c>
      <c r="BW29">
        <f>IF(AND($C29&gt;=BW$1,$B29&lt;=BW$1),INDEX(Horas!$1:$1048576,GANTT!$D29,GANTT!BW$2),-1)</f>
        <v>-1</v>
      </c>
      <c r="BX29">
        <f>IF(AND($C29&gt;=BX$1,$B29&lt;=BX$1),INDEX(Horas!$1:$1048576,GANTT!$D29,GANTT!BX$2),-1)</f>
        <v>-1</v>
      </c>
    </row>
    <row r="30" spans="1:76" x14ac:dyDescent="0.3">
      <c r="A30" t="str">
        <f>Tareas!A23</f>
        <v>1.12.1</v>
      </c>
      <c r="B30" s="1">
        <f>INDEX(Tareas!G:G,MATCH(A30,Tareas!A:A,0))</f>
        <v>44562</v>
      </c>
      <c r="C30" s="1">
        <f>INDEX(Tareas!F:F,MATCH(A30,Tareas!A:A,0))</f>
        <v>44562</v>
      </c>
      <c r="D30">
        <f>MATCH(A30,Horas!A:A,0)</f>
        <v>23</v>
      </c>
      <c r="E30" t="str">
        <f>Tareas!B23</f>
        <v>Mover el brazo hasta localizar un objeto con la camara</v>
      </c>
      <c r="F30">
        <f>IF(AND($C30&gt;=F$1,$B30&lt;=F$1),INDEX(Horas!$1:$1048576,GANTT!$D30,GANTT!F$2),-1)</f>
        <v>-1</v>
      </c>
      <c r="G30">
        <f>IF(AND($C30&gt;=G$1,$B30&lt;=G$1),INDEX(Horas!$1:$1048576,GANTT!$D30,GANTT!G$2),-1)</f>
        <v>-1</v>
      </c>
      <c r="H30">
        <f>IF(AND($C30&gt;=H$1,$B30&lt;=H$1),INDEX(Horas!$1:$1048576,GANTT!$D30,GANTT!H$2),-1)</f>
        <v>-1</v>
      </c>
      <c r="I30">
        <f>IF(AND($C30&gt;=I$1,$B30&lt;=I$1),INDEX(Horas!$1:$1048576,GANTT!$D30,GANTT!I$2),-1)</f>
        <v>-1</v>
      </c>
      <c r="J30">
        <f>IF(AND($C30&gt;=J$1,$B30&lt;=J$1),INDEX(Horas!$1:$1048576,GANTT!$D30,GANTT!J$2),-1)</f>
        <v>-1</v>
      </c>
      <c r="K30">
        <f>IF(AND($C30&gt;=K$1,$B30&lt;=K$1),INDEX(Horas!$1:$1048576,GANTT!$D30,GANTT!K$2),-1)</f>
        <v>-1</v>
      </c>
      <c r="L30">
        <f>IF(AND($C30&gt;=L$1,$B30&lt;=L$1),INDEX(Horas!$1:$1048576,GANTT!$D30,GANTT!L$2),-1)</f>
        <v>-1</v>
      </c>
      <c r="M30">
        <f>IF(AND($C30&gt;=M$1,$B30&lt;=M$1),INDEX(Horas!$1:$1048576,GANTT!$D30,GANTT!M$2),-1)</f>
        <v>-1</v>
      </c>
      <c r="N30">
        <f>IF(AND($C30&gt;=N$1,$B30&lt;=N$1),INDEX(Horas!$1:$1048576,GANTT!$D30,GANTT!N$2),-1)</f>
        <v>-1</v>
      </c>
      <c r="O30">
        <f>IF(AND($C30&gt;=O$1,$B30&lt;=O$1),INDEX(Horas!$1:$1048576,GANTT!$D30,GANTT!O$2),-1)</f>
        <v>-1</v>
      </c>
      <c r="P30">
        <f>IF(AND($C30&gt;=P$1,$B30&lt;=P$1),INDEX(Horas!$1:$1048576,GANTT!$D30,GANTT!P$2),-1)</f>
        <v>-1</v>
      </c>
      <c r="Q30">
        <f>IF(AND($C30&gt;=Q$1,$B30&lt;=Q$1),INDEX(Horas!$1:$1048576,GANTT!$D30,GANTT!Q$2),-1)</f>
        <v>-1</v>
      </c>
      <c r="R30">
        <f>IF(AND($C30&gt;=R$1,$B30&lt;=R$1),INDEX(Horas!$1:$1048576,GANTT!$D30,GANTT!R$2),-1)</f>
        <v>-1</v>
      </c>
      <c r="S30">
        <f>IF(AND($C30&gt;=S$1,$B30&lt;=S$1),INDEX(Horas!$1:$1048576,GANTT!$D30,GANTT!S$2),-1)</f>
        <v>-1</v>
      </c>
      <c r="T30">
        <f>IF(AND($C30&gt;=T$1,$B30&lt;=T$1),INDEX(Horas!$1:$1048576,GANTT!$D30,GANTT!T$2),-1)</f>
        <v>-1</v>
      </c>
      <c r="U30">
        <f>IF(AND($C30&gt;=U$1,$B30&lt;=U$1),INDEX(Horas!$1:$1048576,GANTT!$D30,GANTT!U$2),-1)</f>
        <v>-1</v>
      </c>
      <c r="V30">
        <f>IF(AND($C30&gt;=V$1,$B30&lt;=V$1),INDEX(Horas!$1:$1048576,GANTT!$D30,GANTT!V$2),-1)</f>
        <v>-1</v>
      </c>
      <c r="W30">
        <f>IF(AND($C30&gt;=W$1,$B30&lt;=W$1),INDEX(Horas!$1:$1048576,GANTT!$D30,GANTT!W$2),-1)</f>
        <v>-1</v>
      </c>
      <c r="X30">
        <f>IF(AND($C30&gt;=X$1,$B30&lt;=X$1),INDEX(Horas!$1:$1048576,GANTT!$D30,GANTT!X$2),-1)</f>
        <v>-1</v>
      </c>
      <c r="Y30">
        <f>IF(AND($C30&gt;=Y$1,$B30&lt;=Y$1),INDEX(Horas!$1:$1048576,GANTT!$D30,GANTT!Y$2),-1)</f>
        <v>-1</v>
      </c>
      <c r="Z30">
        <f>IF(AND($C30&gt;=Z$1,$B30&lt;=Z$1),INDEX(Horas!$1:$1048576,GANTT!$D30,GANTT!Z$2),-1)</f>
        <v>-1</v>
      </c>
      <c r="AA30">
        <f>IF(AND($C30&gt;=AA$1,$B30&lt;=AA$1),INDEX(Horas!$1:$1048576,GANTT!$D30,GANTT!AA$2),-1)</f>
        <v>-1</v>
      </c>
      <c r="AB30">
        <f>IF(AND($C30&gt;=AB$1,$B30&lt;=AB$1),INDEX(Horas!$1:$1048576,GANTT!$D30,GANTT!AB$2),-1)</f>
        <v>-1</v>
      </c>
      <c r="AC30">
        <f>IF(AND($C30&gt;=AC$1,$B30&lt;=AC$1),INDEX(Horas!$1:$1048576,GANTT!$D30,GANTT!AC$2),-1)</f>
        <v>-1</v>
      </c>
      <c r="AD30">
        <f>IF(AND($C30&gt;=AD$1,$B30&lt;=AD$1),INDEX(Horas!$1:$1048576,GANTT!$D30,GANTT!AD$2),-1)</f>
        <v>-1</v>
      </c>
      <c r="AE30">
        <f>IF(AND($C30&gt;=AE$1,$B30&lt;=AE$1),INDEX(Horas!$1:$1048576,GANTT!$D30,GANTT!AE$2),-1)</f>
        <v>-1</v>
      </c>
      <c r="AF30">
        <f>IF(AND($C30&gt;=AF$1,$B30&lt;=AF$1),INDEX(Horas!$1:$1048576,GANTT!$D30,GANTT!AF$2),-1)</f>
        <v>-1</v>
      </c>
      <c r="AG30">
        <f>IF(AND($C30&gt;=AG$1,$B30&lt;=AG$1),INDEX(Horas!$1:$1048576,GANTT!$D30,GANTT!AG$2),-1)</f>
        <v>-1</v>
      </c>
      <c r="AH30">
        <f>IF(AND($C30&gt;=AH$1,$B30&lt;=AH$1),INDEX(Horas!$1:$1048576,GANTT!$D30,GANTT!AH$2),-1)</f>
        <v>-1</v>
      </c>
      <c r="AI30">
        <f>IF(AND($C30&gt;=AI$1,$B30&lt;=AI$1),INDEX(Horas!$1:$1048576,GANTT!$D30,GANTT!AI$2),-1)</f>
        <v>-1</v>
      </c>
      <c r="AJ30">
        <f>IF(AND($C30&gt;=AJ$1,$B30&lt;=AJ$1),INDEX(Horas!$1:$1048576,GANTT!$D30,GANTT!AJ$2),-1)</f>
        <v>-1</v>
      </c>
      <c r="AK30">
        <f>IF(AND($C30&gt;=AK$1,$B30&lt;=AK$1),INDEX(Horas!$1:$1048576,GANTT!$D30,GANTT!AK$2),-1)</f>
        <v>-1</v>
      </c>
      <c r="AL30">
        <f>IF(AND($C30&gt;=AL$1,$B30&lt;=AL$1),INDEX(Horas!$1:$1048576,GANTT!$D30,GANTT!AL$2),-1)</f>
        <v>-1</v>
      </c>
      <c r="AM30">
        <f>IF(AND($C30&gt;=AM$1,$B30&lt;=AM$1),INDEX(Horas!$1:$1048576,GANTT!$D30,GANTT!AM$2),-1)</f>
        <v>-1</v>
      </c>
      <c r="AN30">
        <f>IF(AND($C30&gt;=AN$1,$B30&lt;=AN$1),INDEX(Horas!$1:$1048576,GANTT!$D30,GANTT!AN$2),-1)</f>
        <v>-1</v>
      </c>
      <c r="AO30">
        <f>IF(AND($C30&gt;=AO$1,$B30&lt;=AO$1),INDEX(Horas!$1:$1048576,GANTT!$D30,GANTT!AO$2),-1)</f>
        <v>-1</v>
      </c>
      <c r="AP30">
        <f>IF(AND($C30&gt;=AP$1,$B30&lt;=AP$1),INDEX(Horas!$1:$1048576,GANTT!$D30,GANTT!AP$2),-1)</f>
        <v>-1</v>
      </c>
      <c r="AQ30">
        <f>IF(AND($C30&gt;=AQ$1,$B30&lt;=AQ$1),INDEX(Horas!$1:$1048576,GANTT!$D30,GANTT!AQ$2),-1)</f>
        <v>-1</v>
      </c>
      <c r="AR30">
        <f>IF(AND($C30&gt;=AR$1,$B30&lt;=AR$1),INDEX(Horas!$1:$1048576,GANTT!$D30,GANTT!AR$2),-1)</f>
        <v>-1</v>
      </c>
      <c r="AS30">
        <f>IF(AND($C30&gt;=AS$1,$B30&lt;=AS$1),INDEX(Horas!$1:$1048576,GANTT!$D30,GANTT!AS$2),-1)</f>
        <v>-1</v>
      </c>
      <c r="AT30">
        <f>IF(AND($C30&gt;=AT$1,$B30&lt;=AT$1),INDEX(Horas!$1:$1048576,GANTT!$D30,GANTT!AT$2),-1)</f>
        <v>-1</v>
      </c>
      <c r="AU30">
        <f>IF(AND($C30&gt;=AU$1,$B30&lt;=AU$1),INDEX(Horas!$1:$1048576,GANTT!$D30,GANTT!AU$2),-1)</f>
        <v>-1</v>
      </c>
      <c r="AV30">
        <f>IF(AND($C30&gt;=AV$1,$B30&lt;=AV$1),INDEX(Horas!$1:$1048576,GANTT!$D30,GANTT!AV$2),-1)</f>
        <v>-1</v>
      </c>
      <c r="AW30">
        <f>IF(AND($C30&gt;=AW$1,$B30&lt;=AW$1),INDEX(Horas!$1:$1048576,GANTT!$D30,GANTT!AW$2),-1)</f>
        <v>-1</v>
      </c>
      <c r="AX30">
        <f>IF(AND($C30&gt;=AX$1,$B30&lt;=AX$1),INDEX(Horas!$1:$1048576,GANTT!$D30,GANTT!AX$2),-1)</f>
        <v>-1</v>
      </c>
      <c r="AY30">
        <f>IF(AND($C30&gt;=AY$1,$B30&lt;=AY$1),INDEX(Horas!$1:$1048576,GANTT!$D30,GANTT!AY$2),-1)</f>
        <v>-1</v>
      </c>
      <c r="AZ30">
        <f>IF(AND($C30&gt;=AZ$1,$B30&lt;=AZ$1),INDEX(Horas!$1:$1048576,GANTT!$D30,GANTT!AZ$2),-1)</f>
        <v>-1</v>
      </c>
      <c r="BA30">
        <f>IF(AND($C30&gt;=BA$1,$B30&lt;=BA$1),INDEX(Horas!$1:$1048576,GANTT!$D30,GANTT!BA$2),-1)</f>
        <v>-1</v>
      </c>
      <c r="BB30">
        <f>IF(AND($C30&gt;=BB$1,$B30&lt;=BB$1),INDEX(Horas!$1:$1048576,GANTT!$D30,GANTT!BB$2),-1)</f>
        <v>-1</v>
      </c>
      <c r="BC30">
        <f>IF(AND($C30&gt;=BC$1,$B30&lt;=BC$1),INDEX(Horas!$1:$1048576,GANTT!$D30,GANTT!BC$2),-1)</f>
        <v>-1</v>
      </c>
      <c r="BD30">
        <f>IF(AND($C30&gt;=BD$1,$B30&lt;=BD$1),INDEX(Horas!$1:$1048576,GANTT!$D30,GANTT!BD$2),-1)</f>
        <v>-1</v>
      </c>
      <c r="BE30">
        <f>IF(AND($C30&gt;=BE$1,$B30&lt;=BE$1),INDEX(Horas!$1:$1048576,GANTT!$D30,GANTT!BE$2),-1)</f>
        <v>-1</v>
      </c>
      <c r="BF30">
        <f>IF(AND($C30&gt;=BF$1,$B30&lt;=BF$1),INDEX(Horas!$1:$1048576,GANTT!$D30,GANTT!BF$2),-1)</f>
        <v>-1</v>
      </c>
      <c r="BG30">
        <f>IF(AND($C30&gt;=BG$1,$B30&lt;=BG$1),INDEX(Horas!$1:$1048576,GANTT!$D30,GANTT!BG$2),-1)</f>
        <v>-1</v>
      </c>
      <c r="BH30">
        <f>IF(AND($C30&gt;=BH$1,$B30&lt;=BH$1),INDEX(Horas!$1:$1048576,GANTT!$D30,GANTT!BH$2),-1)</f>
        <v>-1</v>
      </c>
      <c r="BI30">
        <f>IF(AND($C30&gt;=BI$1,$B30&lt;=BI$1),INDEX(Horas!$1:$1048576,GANTT!$D30,GANTT!BI$2),-1)</f>
        <v>-1</v>
      </c>
      <c r="BJ30">
        <f>IF(AND($C30&gt;=BJ$1,$B30&lt;=BJ$1),INDEX(Horas!$1:$1048576,GANTT!$D30,GANTT!BJ$2),-1)</f>
        <v>-1</v>
      </c>
      <c r="BK30">
        <f>IF(AND($C30&gt;=BK$1,$B30&lt;=BK$1),INDEX(Horas!$1:$1048576,GANTT!$D30,GANTT!BK$2),-1)</f>
        <v>-1</v>
      </c>
      <c r="BL30">
        <f>IF(AND($C30&gt;=BL$1,$B30&lt;=BL$1),INDEX(Horas!$1:$1048576,GANTT!$D30,GANTT!BL$2),-1)</f>
        <v>-1</v>
      </c>
      <c r="BM30">
        <f>IF(AND($C30&gt;=BM$1,$B30&lt;=BM$1),INDEX(Horas!$1:$1048576,GANTT!$D30,GANTT!BM$2),-1)</f>
        <v>-1</v>
      </c>
      <c r="BN30">
        <f>IF(AND($C30&gt;=BN$1,$B30&lt;=BN$1),INDEX(Horas!$1:$1048576,GANTT!$D30,GANTT!BN$2),-1)</f>
        <v>-1</v>
      </c>
      <c r="BO30">
        <f>IF(AND($C30&gt;=BO$1,$B30&lt;=BO$1),INDEX(Horas!$1:$1048576,GANTT!$D30,GANTT!BO$2),-1)</f>
        <v>-1</v>
      </c>
      <c r="BP30">
        <f>IF(AND($C30&gt;=BP$1,$B30&lt;=BP$1),INDEX(Horas!$1:$1048576,GANTT!$D30,GANTT!BP$2),-1)</f>
        <v>-1</v>
      </c>
      <c r="BQ30">
        <f>IF(AND($C30&gt;=BQ$1,$B30&lt;=BQ$1),INDEX(Horas!$1:$1048576,GANTT!$D30,GANTT!BQ$2),-1)</f>
        <v>-1</v>
      </c>
      <c r="BR30">
        <f>IF(AND($C30&gt;=BR$1,$B30&lt;=BR$1),INDEX(Horas!$1:$1048576,GANTT!$D30,GANTT!BR$2),-1)</f>
        <v>-1</v>
      </c>
      <c r="BS30">
        <f>IF(AND($C30&gt;=BS$1,$B30&lt;=BS$1),INDEX(Horas!$1:$1048576,GANTT!$D30,GANTT!BS$2),-1)</f>
        <v>-1</v>
      </c>
      <c r="BT30">
        <f>IF(AND($C30&gt;=BT$1,$B30&lt;=BT$1),INDEX(Horas!$1:$1048576,GANTT!$D30,GANTT!BT$2),-1)</f>
        <v>-1</v>
      </c>
      <c r="BU30">
        <f>IF(AND($C30&gt;=BU$1,$B30&lt;=BU$1),INDEX(Horas!$1:$1048576,GANTT!$D30,GANTT!BU$2),-1)</f>
        <v>-1</v>
      </c>
      <c r="BV30">
        <f>IF(AND($C30&gt;=BV$1,$B30&lt;=BV$1),INDEX(Horas!$1:$1048576,GANTT!$D30,GANTT!BV$2),-1)</f>
        <v>-1</v>
      </c>
      <c r="BW30">
        <f>IF(AND($C30&gt;=BW$1,$B30&lt;=BW$1),INDEX(Horas!$1:$1048576,GANTT!$D30,GANTT!BW$2),-1)</f>
        <v>-1</v>
      </c>
      <c r="BX30">
        <f>IF(AND($C30&gt;=BX$1,$B30&lt;=BX$1),INDEX(Horas!$1:$1048576,GANTT!$D30,GANTT!BX$2),-1)</f>
        <v>-1</v>
      </c>
    </row>
    <row r="31" spans="1:76" x14ac:dyDescent="0.3">
      <c r="A31" t="str">
        <f>Tareas!A24</f>
        <v>1.12.2</v>
      </c>
      <c r="B31" s="1">
        <f>INDEX(Tareas!G:G,MATCH(A31,Tareas!A:A,0))</f>
        <v>44562</v>
      </c>
      <c r="C31" s="1">
        <f>INDEX(Tareas!F:F,MATCH(A31,Tareas!A:A,0))</f>
        <v>44562</v>
      </c>
      <c r="D31">
        <f>MATCH(A31,Horas!A:A,0)</f>
        <v>24</v>
      </c>
      <c r="E31" t="str">
        <f>Tareas!B24</f>
        <v>Mover el brazo hasta la posicion de un objeto</v>
      </c>
      <c r="F31">
        <f>IF(AND($C31&gt;=F$1,$B31&lt;=F$1),INDEX(Horas!$1:$1048576,GANTT!$D31,GANTT!F$2),-1)</f>
        <v>-1</v>
      </c>
      <c r="G31">
        <f>IF(AND($C31&gt;=G$1,$B31&lt;=G$1),INDEX(Horas!$1:$1048576,GANTT!$D31,GANTT!G$2),-1)</f>
        <v>-1</v>
      </c>
      <c r="H31">
        <f>IF(AND($C31&gt;=H$1,$B31&lt;=H$1),INDEX(Horas!$1:$1048576,GANTT!$D31,GANTT!H$2),-1)</f>
        <v>-1</v>
      </c>
      <c r="I31">
        <f>IF(AND($C31&gt;=I$1,$B31&lt;=I$1),INDEX(Horas!$1:$1048576,GANTT!$D31,GANTT!I$2),-1)</f>
        <v>-1</v>
      </c>
      <c r="J31">
        <f>IF(AND($C31&gt;=J$1,$B31&lt;=J$1),INDEX(Horas!$1:$1048576,GANTT!$D31,GANTT!J$2),-1)</f>
        <v>-1</v>
      </c>
      <c r="K31">
        <f>IF(AND($C31&gt;=K$1,$B31&lt;=K$1),INDEX(Horas!$1:$1048576,GANTT!$D31,GANTT!K$2),-1)</f>
        <v>-1</v>
      </c>
      <c r="L31">
        <f>IF(AND($C31&gt;=L$1,$B31&lt;=L$1),INDEX(Horas!$1:$1048576,GANTT!$D31,GANTT!L$2),-1)</f>
        <v>-1</v>
      </c>
      <c r="M31">
        <f>IF(AND($C31&gt;=M$1,$B31&lt;=M$1),INDEX(Horas!$1:$1048576,GANTT!$D31,GANTT!M$2),-1)</f>
        <v>-1</v>
      </c>
      <c r="N31">
        <f>IF(AND($C31&gt;=N$1,$B31&lt;=N$1),INDEX(Horas!$1:$1048576,GANTT!$D31,GANTT!N$2),-1)</f>
        <v>-1</v>
      </c>
      <c r="O31">
        <f>IF(AND($C31&gt;=O$1,$B31&lt;=O$1),INDEX(Horas!$1:$1048576,GANTT!$D31,GANTT!O$2),-1)</f>
        <v>-1</v>
      </c>
      <c r="P31">
        <f>IF(AND($C31&gt;=P$1,$B31&lt;=P$1),INDEX(Horas!$1:$1048576,GANTT!$D31,GANTT!P$2),-1)</f>
        <v>-1</v>
      </c>
      <c r="Q31">
        <f>IF(AND($C31&gt;=Q$1,$B31&lt;=Q$1),INDEX(Horas!$1:$1048576,GANTT!$D31,GANTT!Q$2),-1)</f>
        <v>-1</v>
      </c>
      <c r="R31">
        <f>IF(AND($C31&gt;=R$1,$B31&lt;=R$1),INDEX(Horas!$1:$1048576,GANTT!$D31,GANTT!R$2),-1)</f>
        <v>-1</v>
      </c>
      <c r="S31">
        <f>IF(AND($C31&gt;=S$1,$B31&lt;=S$1),INDEX(Horas!$1:$1048576,GANTT!$D31,GANTT!S$2),-1)</f>
        <v>-1</v>
      </c>
      <c r="T31">
        <f>IF(AND($C31&gt;=T$1,$B31&lt;=T$1),INDEX(Horas!$1:$1048576,GANTT!$D31,GANTT!T$2),-1)</f>
        <v>-1</v>
      </c>
      <c r="U31">
        <f>IF(AND($C31&gt;=U$1,$B31&lt;=U$1),INDEX(Horas!$1:$1048576,GANTT!$D31,GANTT!U$2),-1)</f>
        <v>-1</v>
      </c>
      <c r="V31">
        <f>IF(AND($C31&gt;=V$1,$B31&lt;=V$1),INDEX(Horas!$1:$1048576,GANTT!$D31,GANTT!V$2),-1)</f>
        <v>-1</v>
      </c>
      <c r="W31">
        <f>IF(AND($C31&gt;=W$1,$B31&lt;=W$1),INDEX(Horas!$1:$1048576,GANTT!$D31,GANTT!W$2),-1)</f>
        <v>-1</v>
      </c>
      <c r="X31">
        <f>IF(AND($C31&gt;=X$1,$B31&lt;=X$1),INDEX(Horas!$1:$1048576,GANTT!$D31,GANTT!X$2),-1)</f>
        <v>-1</v>
      </c>
      <c r="Y31">
        <f>IF(AND($C31&gt;=Y$1,$B31&lt;=Y$1),INDEX(Horas!$1:$1048576,GANTT!$D31,GANTT!Y$2),-1)</f>
        <v>-1</v>
      </c>
      <c r="Z31">
        <f>IF(AND($C31&gt;=Z$1,$B31&lt;=Z$1),INDEX(Horas!$1:$1048576,GANTT!$D31,GANTT!Z$2),-1)</f>
        <v>-1</v>
      </c>
      <c r="AA31">
        <f>IF(AND($C31&gt;=AA$1,$B31&lt;=AA$1),INDEX(Horas!$1:$1048576,GANTT!$D31,GANTT!AA$2),-1)</f>
        <v>-1</v>
      </c>
      <c r="AB31">
        <f>IF(AND($C31&gt;=AB$1,$B31&lt;=AB$1),INDEX(Horas!$1:$1048576,GANTT!$D31,GANTT!AB$2),-1)</f>
        <v>-1</v>
      </c>
      <c r="AC31">
        <f>IF(AND($C31&gt;=AC$1,$B31&lt;=AC$1),INDEX(Horas!$1:$1048576,GANTT!$D31,GANTT!AC$2),-1)</f>
        <v>-1</v>
      </c>
      <c r="AD31">
        <f>IF(AND($C31&gt;=AD$1,$B31&lt;=AD$1),INDEX(Horas!$1:$1048576,GANTT!$D31,GANTT!AD$2),-1)</f>
        <v>-1</v>
      </c>
      <c r="AE31">
        <f>IF(AND($C31&gt;=AE$1,$B31&lt;=AE$1),INDEX(Horas!$1:$1048576,GANTT!$D31,GANTT!AE$2),-1)</f>
        <v>-1</v>
      </c>
      <c r="AF31">
        <f>IF(AND($C31&gt;=AF$1,$B31&lt;=AF$1),INDEX(Horas!$1:$1048576,GANTT!$D31,GANTT!AF$2),-1)</f>
        <v>-1</v>
      </c>
      <c r="AG31">
        <f>IF(AND($C31&gt;=AG$1,$B31&lt;=AG$1),INDEX(Horas!$1:$1048576,GANTT!$D31,GANTT!AG$2),-1)</f>
        <v>-1</v>
      </c>
      <c r="AH31">
        <f>IF(AND($C31&gt;=AH$1,$B31&lt;=AH$1),INDEX(Horas!$1:$1048576,GANTT!$D31,GANTT!AH$2),-1)</f>
        <v>-1</v>
      </c>
      <c r="AI31">
        <f>IF(AND($C31&gt;=AI$1,$B31&lt;=AI$1),INDEX(Horas!$1:$1048576,GANTT!$D31,GANTT!AI$2),-1)</f>
        <v>-1</v>
      </c>
      <c r="AJ31">
        <f>IF(AND($C31&gt;=AJ$1,$B31&lt;=AJ$1),INDEX(Horas!$1:$1048576,GANTT!$D31,GANTT!AJ$2),-1)</f>
        <v>-1</v>
      </c>
      <c r="AK31">
        <f>IF(AND($C31&gt;=AK$1,$B31&lt;=AK$1),INDEX(Horas!$1:$1048576,GANTT!$D31,GANTT!AK$2),-1)</f>
        <v>-1</v>
      </c>
      <c r="AL31">
        <f>IF(AND($C31&gt;=AL$1,$B31&lt;=AL$1),INDEX(Horas!$1:$1048576,GANTT!$D31,GANTT!AL$2),-1)</f>
        <v>-1</v>
      </c>
      <c r="AM31">
        <f>IF(AND($C31&gt;=AM$1,$B31&lt;=AM$1),INDEX(Horas!$1:$1048576,GANTT!$D31,GANTT!AM$2),-1)</f>
        <v>-1</v>
      </c>
      <c r="AN31">
        <f>IF(AND($C31&gt;=AN$1,$B31&lt;=AN$1),INDEX(Horas!$1:$1048576,GANTT!$D31,GANTT!AN$2),-1)</f>
        <v>-1</v>
      </c>
      <c r="AO31">
        <f>IF(AND($C31&gt;=AO$1,$B31&lt;=AO$1),INDEX(Horas!$1:$1048576,GANTT!$D31,GANTT!AO$2),-1)</f>
        <v>-1</v>
      </c>
      <c r="AP31">
        <f>IF(AND($C31&gt;=AP$1,$B31&lt;=AP$1),INDEX(Horas!$1:$1048576,GANTT!$D31,GANTT!AP$2),-1)</f>
        <v>-1</v>
      </c>
      <c r="AQ31">
        <f>IF(AND($C31&gt;=AQ$1,$B31&lt;=AQ$1),INDEX(Horas!$1:$1048576,GANTT!$D31,GANTT!AQ$2),-1)</f>
        <v>-1</v>
      </c>
      <c r="AR31">
        <f>IF(AND($C31&gt;=AR$1,$B31&lt;=AR$1),INDEX(Horas!$1:$1048576,GANTT!$D31,GANTT!AR$2),-1)</f>
        <v>-1</v>
      </c>
      <c r="AS31">
        <f>IF(AND($C31&gt;=AS$1,$B31&lt;=AS$1),INDEX(Horas!$1:$1048576,GANTT!$D31,GANTT!AS$2),-1)</f>
        <v>-1</v>
      </c>
      <c r="AT31">
        <f>IF(AND($C31&gt;=AT$1,$B31&lt;=AT$1),INDEX(Horas!$1:$1048576,GANTT!$D31,GANTT!AT$2),-1)</f>
        <v>-1</v>
      </c>
      <c r="AU31">
        <f>IF(AND($C31&gt;=AU$1,$B31&lt;=AU$1),INDEX(Horas!$1:$1048576,GANTT!$D31,GANTT!AU$2),-1)</f>
        <v>-1</v>
      </c>
      <c r="AV31">
        <f>IF(AND($C31&gt;=AV$1,$B31&lt;=AV$1),INDEX(Horas!$1:$1048576,GANTT!$D31,GANTT!AV$2),-1)</f>
        <v>-1</v>
      </c>
      <c r="AW31">
        <f>IF(AND($C31&gt;=AW$1,$B31&lt;=AW$1),INDEX(Horas!$1:$1048576,GANTT!$D31,GANTT!AW$2),-1)</f>
        <v>-1</v>
      </c>
      <c r="AX31">
        <f>IF(AND($C31&gt;=AX$1,$B31&lt;=AX$1),INDEX(Horas!$1:$1048576,GANTT!$D31,GANTT!AX$2),-1)</f>
        <v>-1</v>
      </c>
      <c r="AY31">
        <f>IF(AND($C31&gt;=AY$1,$B31&lt;=AY$1),INDEX(Horas!$1:$1048576,GANTT!$D31,GANTT!AY$2),-1)</f>
        <v>-1</v>
      </c>
      <c r="AZ31">
        <f>IF(AND($C31&gt;=AZ$1,$B31&lt;=AZ$1),INDEX(Horas!$1:$1048576,GANTT!$D31,GANTT!AZ$2),-1)</f>
        <v>-1</v>
      </c>
      <c r="BA31">
        <f>IF(AND($C31&gt;=BA$1,$B31&lt;=BA$1),INDEX(Horas!$1:$1048576,GANTT!$D31,GANTT!BA$2),-1)</f>
        <v>-1</v>
      </c>
      <c r="BB31">
        <f>IF(AND($C31&gt;=BB$1,$B31&lt;=BB$1),INDEX(Horas!$1:$1048576,GANTT!$D31,GANTT!BB$2),-1)</f>
        <v>-1</v>
      </c>
      <c r="BC31">
        <f>IF(AND($C31&gt;=BC$1,$B31&lt;=BC$1),INDEX(Horas!$1:$1048576,GANTT!$D31,GANTT!BC$2),-1)</f>
        <v>-1</v>
      </c>
      <c r="BD31">
        <f>IF(AND($C31&gt;=BD$1,$B31&lt;=BD$1),INDEX(Horas!$1:$1048576,GANTT!$D31,GANTT!BD$2),-1)</f>
        <v>-1</v>
      </c>
      <c r="BE31">
        <f>IF(AND($C31&gt;=BE$1,$B31&lt;=BE$1),INDEX(Horas!$1:$1048576,GANTT!$D31,GANTT!BE$2),-1)</f>
        <v>-1</v>
      </c>
      <c r="BF31">
        <f>IF(AND($C31&gt;=BF$1,$B31&lt;=BF$1),INDEX(Horas!$1:$1048576,GANTT!$D31,GANTT!BF$2),-1)</f>
        <v>-1</v>
      </c>
      <c r="BG31">
        <f>IF(AND($C31&gt;=BG$1,$B31&lt;=BG$1),INDEX(Horas!$1:$1048576,GANTT!$D31,GANTT!BG$2),-1)</f>
        <v>-1</v>
      </c>
      <c r="BH31">
        <f>IF(AND($C31&gt;=BH$1,$B31&lt;=BH$1),INDEX(Horas!$1:$1048576,GANTT!$D31,GANTT!BH$2),-1)</f>
        <v>-1</v>
      </c>
      <c r="BI31">
        <f>IF(AND($C31&gt;=BI$1,$B31&lt;=BI$1),INDEX(Horas!$1:$1048576,GANTT!$D31,GANTT!BI$2),-1)</f>
        <v>-1</v>
      </c>
      <c r="BJ31">
        <f>IF(AND($C31&gt;=BJ$1,$B31&lt;=BJ$1),INDEX(Horas!$1:$1048576,GANTT!$D31,GANTT!BJ$2),-1)</f>
        <v>-1</v>
      </c>
      <c r="BK31">
        <f>IF(AND($C31&gt;=BK$1,$B31&lt;=BK$1),INDEX(Horas!$1:$1048576,GANTT!$D31,GANTT!BK$2),-1)</f>
        <v>-1</v>
      </c>
      <c r="BL31">
        <f>IF(AND($C31&gt;=BL$1,$B31&lt;=BL$1),INDEX(Horas!$1:$1048576,GANTT!$D31,GANTT!BL$2),-1)</f>
        <v>-1</v>
      </c>
      <c r="BM31">
        <f>IF(AND($C31&gt;=BM$1,$B31&lt;=BM$1),INDEX(Horas!$1:$1048576,GANTT!$D31,GANTT!BM$2),-1)</f>
        <v>-1</v>
      </c>
      <c r="BN31">
        <f>IF(AND($C31&gt;=BN$1,$B31&lt;=BN$1),INDEX(Horas!$1:$1048576,GANTT!$D31,GANTT!BN$2),-1)</f>
        <v>-1</v>
      </c>
      <c r="BO31">
        <f>IF(AND($C31&gt;=BO$1,$B31&lt;=BO$1),INDEX(Horas!$1:$1048576,GANTT!$D31,GANTT!BO$2),-1)</f>
        <v>-1</v>
      </c>
      <c r="BP31">
        <f>IF(AND($C31&gt;=BP$1,$B31&lt;=BP$1),INDEX(Horas!$1:$1048576,GANTT!$D31,GANTT!BP$2),-1)</f>
        <v>-1</v>
      </c>
      <c r="BQ31">
        <f>IF(AND($C31&gt;=BQ$1,$B31&lt;=BQ$1),INDEX(Horas!$1:$1048576,GANTT!$D31,GANTT!BQ$2),-1)</f>
        <v>-1</v>
      </c>
      <c r="BR31">
        <f>IF(AND($C31&gt;=BR$1,$B31&lt;=BR$1),INDEX(Horas!$1:$1048576,GANTT!$D31,GANTT!BR$2),-1)</f>
        <v>-1</v>
      </c>
      <c r="BS31">
        <f>IF(AND($C31&gt;=BS$1,$B31&lt;=BS$1),INDEX(Horas!$1:$1048576,GANTT!$D31,GANTT!BS$2),-1)</f>
        <v>-1</v>
      </c>
      <c r="BT31">
        <f>IF(AND($C31&gt;=BT$1,$B31&lt;=BT$1),INDEX(Horas!$1:$1048576,GANTT!$D31,GANTT!BT$2),-1)</f>
        <v>-1</v>
      </c>
      <c r="BU31">
        <f>IF(AND($C31&gt;=BU$1,$B31&lt;=BU$1),INDEX(Horas!$1:$1048576,GANTT!$D31,GANTT!BU$2),-1)</f>
        <v>-1</v>
      </c>
      <c r="BV31">
        <f>IF(AND($C31&gt;=BV$1,$B31&lt;=BV$1),INDEX(Horas!$1:$1048576,GANTT!$D31,GANTT!BV$2),-1)</f>
        <v>-1</v>
      </c>
      <c r="BW31">
        <f>IF(AND($C31&gt;=BW$1,$B31&lt;=BW$1),INDEX(Horas!$1:$1048576,GANTT!$D31,GANTT!BW$2),-1)</f>
        <v>-1</v>
      </c>
      <c r="BX31">
        <f>IF(AND($C31&gt;=BX$1,$B31&lt;=BX$1),INDEX(Horas!$1:$1048576,GANTT!$D31,GANTT!BX$2),-1)</f>
        <v>-1</v>
      </c>
    </row>
    <row r="32" spans="1:76" x14ac:dyDescent="0.3">
      <c r="A32" t="str">
        <f>Tareas!A25</f>
        <v>1.12.3</v>
      </c>
      <c r="B32" s="1">
        <f>INDEX(Tareas!G:G,MATCH(A32,Tareas!A:A,0))</f>
        <v>44562</v>
      </c>
      <c r="C32" s="1">
        <f>INDEX(Tareas!F:F,MATCH(A32,Tareas!A:A,0))</f>
        <v>44562</v>
      </c>
      <c r="D32">
        <f>MATCH(A32,Horas!A:A,0)</f>
        <v>25</v>
      </c>
      <c r="E32" t="str">
        <f>Tareas!B25</f>
        <v>Coger un objeto localizado</v>
      </c>
      <c r="F32">
        <f>IF(AND($C32&gt;=F$1,$B32&lt;=F$1),INDEX(Horas!$1:$1048576,GANTT!$D32,GANTT!F$2),-1)</f>
        <v>-1</v>
      </c>
      <c r="G32">
        <f>IF(AND($C32&gt;=G$1,$B32&lt;=G$1),INDEX(Horas!$1:$1048576,GANTT!$D32,GANTT!G$2),-1)</f>
        <v>-1</v>
      </c>
      <c r="H32">
        <f>IF(AND($C32&gt;=H$1,$B32&lt;=H$1),INDEX(Horas!$1:$1048576,GANTT!$D32,GANTT!H$2),-1)</f>
        <v>-1</v>
      </c>
      <c r="I32">
        <f>IF(AND($C32&gt;=I$1,$B32&lt;=I$1),INDEX(Horas!$1:$1048576,GANTT!$D32,GANTT!I$2),-1)</f>
        <v>-1</v>
      </c>
      <c r="J32">
        <f>IF(AND($C32&gt;=J$1,$B32&lt;=J$1),INDEX(Horas!$1:$1048576,GANTT!$D32,GANTT!J$2),-1)</f>
        <v>-1</v>
      </c>
      <c r="K32">
        <f>IF(AND($C32&gt;=K$1,$B32&lt;=K$1),INDEX(Horas!$1:$1048576,GANTT!$D32,GANTT!K$2),-1)</f>
        <v>-1</v>
      </c>
      <c r="L32">
        <f>IF(AND($C32&gt;=L$1,$B32&lt;=L$1),INDEX(Horas!$1:$1048576,GANTT!$D32,GANTT!L$2),-1)</f>
        <v>-1</v>
      </c>
      <c r="M32">
        <f>IF(AND($C32&gt;=M$1,$B32&lt;=M$1),INDEX(Horas!$1:$1048576,GANTT!$D32,GANTT!M$2),-1)</f>
        <v>-1</v>
      </c>
      <c r="N32">
        <f>IF(AND($C32&gt;=N$1,$B32&lt;=N$1),INDEX(Horas!$1:$1048576,GANTT!$D32,GANTT!N$2),-1)</f>
        <v>-1</v>
      </c>
      <c r="O32">
        <f>IF(AND($C32&gt;=O$1,$B32&lt;=O$1),INDEX(Horas!$1:$1048576,GANTT!$D32,GANTT!O$2),-1)</f>
        <v>-1</v>
      </c>
      <c r="P32">
        <f>IF(AND($C32&gt;=P$1,$B32&lt;=P$1),INDEX(Horas!$1:$1048576,GANTT!$D32,GANTT!P$2),-1)</f>
        <v>-1</v>
      </c>
      <c r="Q32">
        <f>IF(AND($C32&gt;=Q$1,$B32&lt;=Q$1),INDEX(Horas!$1:$1048576,GANTT!$D32,GANTT!Q$2),-1)</f>
        <v>-1</v>
      </c>
      <c r="R32">
        <f>IF(AND($C32&gt;=R$1,$B32&lt;=R$1),INDEX(Horas!$1:$1048576,GANTT!$D32,GANTT!R$2),-1)</f>
        <v>-1</v>
      </c>
      <c r="S32">
        <f>IF(AND($C32&gt;=S$1,$B32&lt;=S$1),INDEX(Horas!$1:$1048576,GANTT!$D32,GANTT!S$2),-1)</f>
        <v>-1</v>
      </c>
      <c r="T32">
        <f>IF(AND($C32&gt;=T$1,$B32&lt;=T$1),INDEX(Horas!$1:$1048576,GANTT!$D32,GANTT!T$2),-1)</f>
        <v>-1</v>
      </c>
      <c r="U32">
        <f>IF(AND($C32&gt;=U$1,$B32&lt;=U$1),INDEX(Horas!$1:$1048576,GANTT!$D32,GANTT!U$2),-1)</f>
        <v>-1</v>
      </c>
      <c r="V32">
        <f>IF(AND($C32&gt;=V$1,$B32&lt;=V$1),INDEX(Horas!$1:$1048576,GANTT!$D32,GANTT!V$2),-1)</f>
        <v>-1</v>
      </c>
      <c r="W32">
        <f>IF(AND($C32&gt;=W$1,$B32&lt;=W$1),INDEX(Horas!$1:$1048576,GANTT!$D32,GANTT!W$2),-1)</f>
        <v>-1</v>
      </c>
      <c r="X32">
        <f>IF(AND($C32&gt;=X$1,$B32&lt;=X$1),INDEX(Horas!$1:$1048576,GANTT!$D32,GANTT!X$2),-1)</f>
        <v>-1</v>
      </c>
      <c r="Y32">
        <f>IF(AND($C32&gt;=Y$1,$B32&lt;=Y$1),INDEX(Horas!$1:$1048576,GANTT!$D32,GANTT!Y$2),-1)</f>
        <v>-1</v>
      </c>
      <c r="Z32">
        <f>IF(AND($C32&gt;=Z$1,$B32&lt;=Z$1),INDEX(Horas!$1:$1048576,GANTT!$D32,GANTT!Z$2),-1)</f>
        <v>-1</v>
      </c>
      <c r="AA32">
        <f>IF(AND($C32&gt;=AA$1,$B32&lt;=AA$1),INDEX(Horas!$1:$1048576,GANTT!$D32,GANTT!AA$2),-1)</f>
        <v>-1</v>
      </c>
      <c r="AB32">
        <f>IF(AND($C32&gt;=AB$1,$B32&lt;=AB$1),INDEX(Horas!$1:$1048576,GANTT!$D32,GANTT!AB$2),-1)</f>
        <v>-1</v>
      </c>
      <c r="AC32">
        <f>IF(AND($C32&gt;=AC$1,$B32&lt;=AC$1),INDEX(Horas!$1:$1048576,GANTT!$D32,GANTT!AC$2),-1)</f>
        <v>-1</v>
      </c>
      <c r="AD32">
        <f>IF(AND($C32&gt;=AD$1,$B32&lt;=AD$1),INDEX(Horas!$1:$1048576,GANTT!$D32,GANTT!AD$2),-1)</f>
        <v>-1</v>
      </c>
      <c r="AE32">
        <f>IF(AND($C32&gt;=AE$1,$B32&lt;=AE$1),INDEX(Horas!$1:$1048576,GANTT!$D32,GANTT!AE$2),-1)</f>
        <v>-1</v>
      </c>
      <c r="AF32">
        <f>IF(AND($C32&gt;=AF$1,$B32&lt;=AF$1),INDEX(Horas!$1:$1048576,GANTT!$D32,GANTT!AF$2),-1)</f>
        <v>-1</v>
      </c>
      <c r="AG32">
        <f>IF(AND($C32&gt;=AG$1,$B32&lt;=AG$1),INDEX(Horas!$1:$1048576,GANTT!$D32,GANTT!AG$2),-1)</f>
        <v>-1</v>
      </c>
      <c r="AH32">
        <f>IF(AND($C32&gt;=AH$1,$B32&lt;=AH$1),INDEX(Horas!$1:$1048576,GANTT!$D32,GANTT!AH$2),-1)</f>
        <v>-1</v>
      </c>
      <c r="AI32">
        <f>IF(AND($C32&gt;=AI$1,$B32&lt;=AI$1),INDEX(Horas!$1:$1048576,GANTT!$D32,GANTT!AI$2),-1)</f>
        <v>-1</v>
      </c>
      <c r="AJ32">
        <f>IF(AND($C32&gt;=AJ$1,$B32&lt;=AJ$1),INDEX(Horas!$1:$1048576,GANTT!$D32,GANTT!AJ$2),-1)</f>
        <v>-1</v>
      </c>
      <c r="AK32">
        <f>IF(AND($C32&gt;=AK$1,$B32&lt;=AK$1),INDEX(Horas!$1:$1048576,GANTT!$D32,GANTT!AK$2),-1)</f>
        <v>-1</v>
      </c>
      <c r="AL32">
        <f>IF(AND($C32&gt;=AL$1,$B32&lt;=AL$1),INDEX(Horas!$1:$1048576,GANTT!$D32,GANTT!AL$2),-1)</f>
        <v>-1</v>
      </c>
      <c r="AM32">
        <f>IF(AND($C32&gt;=AM$1,$B32&lt;=AM$1),INDEX(Horas!$1:$1048576,GANTT!$D32,GANTT!AM$2),-1)</f>
        <v>-1</v>
      </c>
      <c r="AN32">
        <f>IF(AND($C32&gt;=AN$1,$B32&lt;=AN$1),INDEX(Horas!$1:$1048576,GANTT!$D32,GANTT!AN$2),-1)</f>
        <v>-1</v>
      </c>
      <c r="AO32">
        <f>IF(AND($C32&gt;=AO$1,$B32&lt;=AO$1),INDEX(Horas!$1:$1048576,GANTT!$D32,GANTT!AO$2),-1)</f>
        <v>-1</v>
      </c>
      <c r="AP32">
        <f>IF(AND($C32&gt;=AP$1,$B32&lt;=AP$1),INDEX(Horas!$1:$1048576,GANTT!$D32,GANTT!AP$2),-1)</f>
        <v>-1</v>
      </c>
      <c r="AQ32">
        <f>IF(AND($C32&gt;=AQ$1,$B32&lt;=AQ$1),INDEX(Horas!$1:$1048576,GANTT!$D32,GANTT!AQ$2),-1)</f>
        <v>-1</v>
      </c>
      <c r="AR32">
        <f>IF(AND($C32&gt;=AR$1,$B32&lt;=AR$1),INDEX(Horas!$1:$1048576,GANTT!$D32,GANTT!AR$2),-1)</f>
        <v>-1</v>
      </c>
      <c r="AS32">
        <f>IF(AND($C32&gt;=AS$1,$B32&lt;=AS$1),INDEX(Horas!$1:$1048576,GANTT!$D32,GANTT!AS$2),-1)</f>
        <v>-1</v>
      </c>
      <c r="AT32">
        <f>IF(AND($C32&gt;=AT$1,$B32&lt;=AT$1),INDEX(Horas!$1:$1048576,GANTT!$D32,GANTT!AT$2),-1)</f>
        <v>-1</v>
      </c>
      <c r="AU32">
        <f>IF(AND($C32&gt;=AU$1,$B32&lt;=AU$1),INDEX(Horas!$1:$1048576,GANTT!$D32,GANTT!AU$2),-1)</f>
        <v>-1</v>
      </c>
      <c r="AV32">
        <f>IF(AND($C32&gt;=AV$1,$B32&lt;=AV$1),INDEX(Horas!$1:$1048576,GANTT!$D32,GANTT!AV$2),-1)</f>
        <v>-1</v>
      </c>
      <c r="AW32">
        <f>IF(AND($C32&gt;=AW$1,$B32&lt;=AW$1),INDEX(Horas!$1:$1048576,GANTT!$D32,GANTT!AW$2),-1)</f>
        <v>-1</v>
      </c>
      <c r="AX32">
        <f>IF(AND($C32&gt;=AX$1,$B32&lt;=AX$1),INDEX(Horas!$1:$1048576,GANTT!$D32,GANTT!AX$2),-1)</f>
        <v>-1</v>
      </c>
      <c r="AY32">
        <f>IF(AND($C32&gt;=AY$1,$B32&lt;=AY$1),INDEX(Horas!$1:$1048576,GANTT!$D32,GANTT!AY$2),-1)</f>
        <v>-1</v>
      </c>
      <c r="AZ32">
        <f>IF(AND($C32&gt;=AZ$1,$B32&lt;=AZ$1),INDEX(Horas!$1:$1048576,GANTT!$D32,GANTT!AZ$2),-1)</f>
        <v>-1</v>
      </c>
      <c r="BA32">
        <f>IF(AND($C32&gt;=BA$1,$B32&lt;=BA$1),INDEX(Horas!$1:$1048576,GANTT!$D32,GANTT!BA$2),-1)</f>
        <v>-1</v>
      </c>
      <c r="BB32">
        <f>IF(AND($C32&gt;=BB$1,$B32&lt;=BB$1),INDEX(Horas!$1:$1048576,GANTT!$D32,GANTT!BB$2),-1)</f>
        <v>-1</v>
      </c>
      <c r="BC32">
        <f>IF(AND($C32&gt;=BC$1,$B32&lt;=BC$1),INDEX(Horas!$1:$1048576,GANTT!$D32,GANTT!BC$2),-1)</f>
        <v>-1</v>
      </c>
      <c r="BD32">
        <f>IF(AND($C32&gt;=BD$1,$B32&lt;=BD$1),INDEX(Horas!$1:$1048576,GANTT!$D32,GANTT!BD$2),-1)</f>
        <v>-1</v>
      </c>
      <c r="BE32">
        <f>IF(AND($C32&gt;=BE$1,$B32&lt;=BE$1),INDEX(Horas!$1:$1048576,GANTT!$D32,GANTT!BE$2),-1)</f>
        <v>-1</v>
      </c>
      <c r="BF32">
        <f>IF(AND($C32&gt;=BF$1,$B32&lt;=BF$1),INDEX(Horas!$1:$1048576,GANTT!$D32,GANTT!BF$2),-1)</f>
        <v>-1</v>
      </c>
      <c r="BG32">
        <f>IF(AND($C32&gt;=BG$1,$B32&lt;=BG$1),INDEX(Horas!$1:$1048576,GANTT!$D32,GANTT!BG$2),-1)</f>
        <v>-1</v>
      </c>
      <c r="BH32">
        <f>IF(AND($C32&gt;=BH$1,$B32&lt;=BH$1),INDEX(Horas!$1:$1048576,GANTT!$D32,GANTT!BH$2),-1)</f>
        <v>-1</v>
      </c>
      <c r="BI32">
        <f>IF(AND($C32&gt;=BI$1,$B32&lt;=BI$1),INDEX(Horas!$1:$1048576,GANTT!$D32,GANTT!BI$2),-1)</f>
        <v>-1</v>
      </c>
      <c r="BJ32">
        <f>IF(AND($C32&gt;=BJ$1,$B32&lt;=BJ$1),INDEX(Horas!$1:$1048576,GANTT!$D32,GANTT!BJ$2),-1)</f>
        <v>-1</v>
      </c>
      <c r="BK32">
        <f>IF(AND($C32&gt;=BK$1,$B32&lt;=BK$1),INDEX(Horas!$1:$1048576,GANTT!$D32,GANTT!BK$2),-1)</f>
        <v>-1</v>
      </c>
      <c r="BL32">
        <f>IF(AND($C32&gt;=BL$1,$B32&lt;=BL$1),INDEX(Horas!$1:$1048576,GANTT!$D32,GANTT!BL$2),-1)</f>
        <v>-1</v>
      </c>
      <c r="BM32">
        <f>IF(AND($C32&gt;=BM$1,$B32&lt;=BM$1),INDEX(Horas!$1:$1048576,GANTT!$D32,GANTT!BM$2),-1)</f>
        <v>-1</v>
      </c>
      <c r="BN32">
        <f>IF(AND($C32&gt;=BN$1,$B32&lt;=BN$1),INDEX(Horas!$1:$1048576,GANTT!$D32,GANTT!BN$2),-1)</f>
        <v>-1</v>
      </c>
      <c r="BO32">
        <f>IF(AND($C32&gt;=BO$1,$B32&lt;=BO$1),INDEX(Horas!$1:$1048576,GANTT!$D32,GANTT!BO$2),-1)</f>
        <v>-1</v>
      </c>
      <c r="BP32">
        <f>IF(AND($C32&gt;=BP$1,$B32&lt;=BP$1),INDEX(Horas!$1:$1048576,GANTT!$D32,GANTT!BP$2),-1)</f>
        <v>-1</v>
      </c>
      <c r="BQ32">
        <f>IF(AND($C32&gt;=BQ$1,$B32&lt;=BQ$1),INDEX(Horas!$1:$1048576,GANTT!$D32,GANTT!BQ$2),-1)</f>
        <v>-1</v>
      </c>
      <c r="BR32">
        <f>IF(AND($C32&gt;=BR$1,$B32&lt;=BR$1),INDEX(Horas!$1:$1048576,GANTT!$D32,GANTT!BR$2),-1)</f>
        <v>-1</v>
      </c>
      <c r="BS32">
        <f>IF(AND($C32&gt;=BS$1,$B32&lt;=BS$1),INDEX(Horas!$1:$1048576,GANTT!$D32,GANTT!BS$2),-1)</f>
        <v>-1</v>
      </c>
      <c r="BT32">
        <f>IF(AND($C32&gt;=BT$1,$B32&lt;=BT$1),INDEX(Horas!$1:$1048576,GANTT!$D32,GANTT!BT$2),-1)</f>
        <v>-1</v>
      </c>
      <c r="BU32">
        <f>IF(AND($C32&gt;=BU$1,$B32&lt;=BU$1),INDEX(Horas!$1:$1048576,GANTT!$D32,GANTT!BU$2),-1)</f>
        <v>-1</v>
      </c>
      <c r="BV32">
        <f>IF(AND($C32&gt;=BV$1,$B32&lt;=BV$1),INDEX(Horas!$1:$1048576,GANTT!$D32,GANTT!BV$2),-1)</f>
        <v>-1</v>
      </c>
      <c r="BW32">
        <f>IF(AND($C32&gt;=BW$1,$B32&lt;=BW$1),INDEX(Horas!$1:$1048576,GANTT!$D32,GANTT!BW$2),-1)</f>
        <v>-1</v>
      </c>
      <c r="BX32">
        <f>IF(AND($C32&gt;=BX$1,$B32&lt;=BX$1),INDEX(Horas!$1:$1048576,GANTT!$D32,GANTT!BX$2),-1)</f>
        <v>-1</v>
      </c>
    </row>
    <row r="33" spans="1:76" x14ac:dyDescent="0.3">
      <c r="A33" t="str">
        <f>Tareas!A26</f>
        <v>1.12.4</v>
      </c>
      <c r="B33" s="1">
        <f>INDEX(Tareas!G:G,MATCH(A33,Tareas!A:A,0))</f>
        <v>44562</v>
      </c>
      <c r="C33" s="1">
        <f>INDEX(Tareas!F:F,MATCH(A33,Tareas!A:A,0))</f>
        <v>44562</v>
      </c>
      <c r="D33">
        <f>MATCH(A33,Horas!A:A,0)</f>
        <v>26</v>
      </c>
      <c r="E33" t="str">
        <f>Tareas!B26</f>
        <v>Localizar un marcador mientras sujeta un objeto</v>
      </c>
      <c r="F33">
        <f>IF(AND($C33&gt;=F$1,$B33&lt;=F$1),INDEX(Horas!$1:$1048576,GANTT!$D33,GANTT!F$2),-1)</f>
        <v>-1</v>
      </c>
      <c r="G33">
        <f>IF(AND($C33&gt;=G$1,$B33&lt;=G$1),INDEX(Horas!$1:$1048576,GANTT!$D33,GANTT!G$2),-1)</f>
        <v>-1</v>
      </c>
      <c r="H33">
        <f>IF(AND($C33&gt;=H$1,$B33&lt;=H$1),INDEX(Horas!$1:$1048576,GANTT!$D33,GANTT!H$2),-1)</f>
        <v>-1</v>
      </c>
      <c r="I33">
        <f>IF(AND($C33&gt;=I$1,$B33&lt;=I$1),INDEX(Horas!$1:$1048576,GANTT!$D33,GANTT!I$2),-1)</f>
        <v>-1</v>
      </c>
      <c r="J33">
        <f>IF(AND($C33&gt;=J$1,$B33&lt;=J$1),INDEX(Horas!$1:$1048576,GANTT!$D33,GANTT!J$2),-1)</f>
        <v>-1</v>
      </c>
      <c r="K33">
        <f>IF(AND($C33&gt;=K$1,$B33&lt;=K$1),INDEX(Horas!$1:$1048576,GANTT!$D33,GANTT!K$2),-1)</f>
        <v>-1</v>
      </c>
      <c r="L33">
        <f>IF(AND($C33&gt;=L$1,$B33&lt;=L$1),INDEX(Horas!$1:$1048576,GANTT!$D33,GANTT!L$2),-1)</f>
        <v>-1</v>
      </c>
      <c r="M33">
        <f>IF(AND($C33&gt;=M$1,$B33&lt;=M$1),INDEX(Horas!$1:$1048576,GANTT!$D33,GANTT!M$2),-1)</f>
        <v>-1</v>
      </c>
      <c r="N33">
        <f>IF(AND($C33&gt;=N$1,$B33&lt;=N$1),INDEX(Horas!$1:$1048576,GANTT!$D33,GANTT!N$2),-1)</f>
        <v>-1</v>
      </c>
      <c r="O33">
        <f>IF(AND($C33&gt;=O$1,$B33&lt;=O$1),INDEX(Horas!$1:$1048576,GANTT!$D33,GANTT!O$2),-1)</f>
        <v>-1</v>
      </c>
      <c r="P33">
        <f>IF(AND($C33&gt;=P$1,$B33&lt;=P$1),INDEX(Horas!$1:$1048576,GANTT!$D33,GANTT!P$2),-1)</f>
        <v>-1</v>
      </c>
      <c r="Q33">
        <f>IF(AND($C33&gt;=Q$1,$B33&lt;=Q$1),INDEX(Horas!$1:$1048576,GANTT!$D33,GANTT!Q$2),-1)</f>
        <v>-1</v>
      </c>
      <c r="R33">
        <f>IF(AND($C33&gt;=R$1,$B33&lt;=R$1),INDEX(Horas!$1:$1048576,GANTT!$D33,GANTT!R$2),-1)</f>
        <v>-1</v>
      </c>
      <c r="S33">
        <f>IF(AND($C33&gt;=S$1,$B33&lt;=S$1),INDEX(Horas!$1:$1048576,GANTT!$D33,GANTT!S$2),-1)</f>
        <v>-1</v>
      </c>
      <c r="T33">
        <f>IF(AND($C33&gt;=T$1,$B33&lt;=T$1),INDEX(Horas!$1:$1048576,GANTT!$D33,GANTT!T$2),-1)</f>
        <v>-1</v>
      </c>
      <c r="U33">
        <f>IF(AND($C33&gt;=U$1,$B33&lt;=U$1),INDEX(Horas!$1:$1048576,GANTT!$D33,GANTT!U$2),-1)</f>
        <v>-1</v>
      </c>
      <c r="V33">
        <f>IF(AND($C33&gt;=V$1,$B33&lt;=V$1),INDEX(Horas!$1:$1048576,GANTT!$D33,GANTT!V$2),-1)</f>
        <v>-1</v>
      </c>
      <c r="W33">
        <f>IF(AND($C33&gt;=W$1,$B33&lt;=W$1),INDEX(Horas!$1:$1048576,GANTT!$D33,GANTT!W$2),-1)</f>
        <v>-1</v>
      </c>
      <c r="X33">
        <f>IF(AND($C33&gt;=X$1,$B33&lt;=X$1),INDEX(Horas!$1:$1048576,GANTT!$D33,GANTT!X$2),-1)</f>
        <v>-1</v>
      </c>
      <c r="Y33">
        <f>IF(AND($C33&gt;=Y$1,$B33&lt;=Y$1),INDEX(Horas!$1:$1048576,GANTT!$D33,GANTT!Y$2),-1)</f>
        <v>-1</v>
      </c>
      <c r="Z33">
        <f>IF(AND($C33&gt;=Z$1,$B33&lt;=Z$1),INDEX(Horas!$1:$1048576,GANTT!$D33,GANTT!Z$2),-1)</f>
        <v>-1</v>
      </c>
      <c r="AA33">
        <f>IF(AND($C33&gt;=AA$1,$B33&lt;=AA$1),INDEX(Horas!$1:$1048576,GANTT!$D33,GANTT!AA$2),-1)</f>
        <v>-1</v>
      </c>
      <c r="AB33">
        <f>IF(AND($C33&gt;=AB$1,$B33&lt;=AB$1),INDEX(Horas!$1:$1048576,GANTT!$D33,GANTT!AB$2),-1)</f>
        <v>-1</v>
      </c>
      <c r="AC33">
        <f>IF(AND($C33&gt;=AC$1,$B33&lt;=AC$1),INDEX(Horas!$1:$1048576,GANTT!$D33,GANTT!AC$2),-1)</f>
        <v>-1</v>
      </c>
      <c r="AD33">
        <f>IF(AND($C33&gt;=AD$1,$B33&lt;=AD$1),INDEX(Horas!$1:$1048576,GANTT!$D33,GANTT!AD$2),-1)</f>
        <v>-1</v>
      </c>
      <c r="AE33">
        <f>IF(AND($C33&gt;=AE$1,$B33&lt;=AE$1),INDEX(Horas!$1:$1048576,GANTT!$D33,GANTT!AE$2),-1)</f>
        <v>-1</v>
      </c>
      <c r="AF33">
        <f>IF(AND($C33&gt;=AF$1,$B33&lt;=AF$1),INDEX(Horas!$1:$1048576,GANTT!$D33,GANTT!AF$2),-1)</f>
        <v>-1</v>
      </c>
      <c r="AG33">
        <f>IF(AND($C33&gt;=AG$1,$B33&lt;=AG$1),INDEX(Horas!$1:$1048576,GANTT!$D33,GANTT!AG$2),-1)</f>
        <v>-1</v>
      </c>
      <c r="AH33">
        <f>IF(AND($C33&gt;=AH$1,$B33&lt;=AH$1),INDEX(Horas!$1:$1048576,GANTT!$D33,GANTT!AH$2),-1)</f>
        <v>-1</v>
      </c>
      <c r="AI33">
        <f>IF(AND($C33&gt;=AI$1,$B33&lt;=AI$1),INDEX(Horas!$1:$1048576,GANTT!$D33,GANTT!AI$2),-1)</f>
        <v>-1</v>
      </c>
      <c r="AJ33">
        <f>IF(AND($C33&gt;=AJ$1,$B33&lt;=AJ$1),INDEX(Horas!$1:$1048576,GANTT!$D33,GANTT!AJ$2),-1)</f>
        <v>-1</v>
      </c>
      <c r="AK33">
        <f>IF(AND($C33&gt;=AK$1,$B33&lt;=AK$1),INDEX(Horas!$1:$1048576,GANTT!$D33,GANTT!AK$2),-1)</f>
        <v>-1</v>
      </c>
      <c r="AL33">
        <f>IF(AND($C33&gt;=AL$1,$B33&lt;=AL$1),INDEX(Horas!$1:$1048576,GANTT!$D33,GANTT!AL$2),-1)</f>
        <v>-1</v>
      </c>
      <c r="AM33">
        <f>IF(AND($C33&gt;=AM$1,$B33&lt;=AM$1),INDEX(Horas!$1:$1048576,GANTT!$D33,GANTT!AM$2),-1)</f>
        <v>-1</v>
      </c>
      <c r="AN33">
        <f>IF(AND($C33&gt;=AN$1,$B33&lt;=AN$1),INDEX(Horas!$1:$1048576,GANTT!$D33,GANTT!AN$2),-1)</f>
        <v>-1</v>
      </c>
      <c r="AO33">
        <f>IF(AND($C33&gt;=AO$1,$B33&lt;=AO$1),INDEX(Horas!$1:$1048576,GANTT!$D33,GANTT!AO$2),-1)</f>
        <v>-1</v>
      </c>
      <c r="AP33">
        <f>IF(AND($C33&gt;=AP$1,$B33&lt;=AP$1),INDEX(Horas!$1:$1048576,GANTT!$D33,GANTT!AP$2),-1)</f>
        <v>-1</v>
      </c>
      <c r="AQ33">
        <f>IF(AND($C33&gt;=AQ$1,$B33&lt;=AQ$1),INDEX(Horas!$1:$1048576,GANTT!$D33,GANTT!AQ$2),-1)</f>
        <v>-1</v>
      </c>
      <c r="AR33">
        <f>IF(AND($C33&gt;=AR$1,$B33&lt;=AR$1),INDEX(Horas!$1:$1048576,GANTT!$D33,GANTT!AR$2),-1)</f>
        <v>-1</v>
      </c>
      <c r="AS33">
        <f>IF(AND($C33&gt;=AS$1,$B33&lt;=AS$1),INDEX(Horas!$1:$1048576,GANTT!$D33,GANTT!AS$2),-1)</f>
        <v>-1</v>
      </c>
      <c r="AT33">
        <f>IF(AND($C33&gt;=AT$1,$B33&lt;=AT$1),INDEX(Horas!$1:$1048576,GANTT!$D33,GANTT!AT$2),-1)</f>
        <v>-1</v>
      </c>
      <c r="AU33">
        <f>IF(AND($C33&gt;=AU$1,$B33&lt;=AU$1),INDEX(Horas!$1:$1048576,GANTT!$D33,GANTT!AU$2),-1)</f>
        <v>-1</v>
      </c>
      <c r="AV33">
        <f>IF(AND($C33&gt;=AV$1,$B33&lt;=AV$1),INDEX(Horas!$1:$1048576,GANTT!$D33,GANTT!AV$2),-1)</f>
        <v>-1</v>
      </c>
      <c r="AW33">
        <f>IF(AND($C33&gt;=AW$1,$B33&lt;=AW$1),INDEX(Horas!$1:$1048576,GANTT!$D33,GANTT!AW$2),-1)</f>
        <v>-1</v>
      </c>
      <c r="AX33">
        <f>IF(AND($C33&gt;=AX$1,$B33&lt;=AX$1),INDEX(Horas!$1:$1048576,GANTT!$D33,GANTT!AX$2),-1)</f>
        <v>-1</v>
      </c>
      <c r="AY33">
        <f>IF(AND($C33&gt;=AY$1,$B33&lt;=AY$1),INDEX(Horas!$1:$1048576,GANTT!$D33,GANTT!AY$2),-1)</f>
        <v>-1</v>
      </c>
      <c r="AZ33">
        <f>IF(AND($C33&gt;=AZ$1,$B33&lt;=AZ$1),INDEX(Horas!$1:$1048576,GANTT!$D33,GANTT!AZ$2),-1)</f>
        <v>-1</v>
      </c>
      <c r="BA33">
        <f>IF(AND($C33&gt;=BA$1,$B33&lt;=BA$1),INDEX(Horas!$1:$1048576,GANTT!$D33,GANTT!BA$2),-1)</f>
        <v>-1</v>
      </c>
      <c r="BB33">
        <f>IF(AND($C33&gt;=BB$1,$B33&lt;=BB$1),INDEX(Horas!$1:$1048576,GANTT!$D33,GANTT!BB$2),-1)</f>
        <v>-1</v>
      </c>
      <c r="BC33">
        <f>IF(AND($C33&gt;=BC$1,$B33&lt;=BC$1),INDEX(Horas!$1:$1048576,GANTT!$D33,GANTT!BC$2),-1)</f>
        <v>-1</v>
      </c>
      <c r="BD33">
        <f>IF(AND($C33&gt;=BD$1,$B33&lt;=BD$1),INDEX(Horas!$1:$1048576,GANTT!$D33,GANTT!BD$2),-1)</f>
        <v>-1</v>
      </c>
      <c r="BE33">
        <f>IF(AND($C33&gt;=BE$1,$B33&lt;=BE$1),INDEX(Horas!$1:$1048576,GANTT!$D33,GANTT!BE$2),-1)</f>
        <v>-1</v>
      </c>
      <c r="BF33">
        <f>IF(AND($C33&gt;=BF$1,$B33&lt;=BF$1),INDEX(Horas!$1:$1048576,GANTT!$D33,GANTT!BF$2),-1)</f>
        <v>-1</v>
      </c>
      <c r="BG33">
        <f>IF(AND($C33&gt;=BG$1,$B33&lt;=BG$1),INDEX(Horas!$1:$1048576,GANTT!$D33,GANTT!BG$2),-1)</f>
        <v>-1</v>
      </c>
      <c r="BH33">
        <f>IF(AND($C33&gt;=BH$1,$B33&lt;=BH$1),INDEX(Horas!$1:$1048576,GANTT!$D33,GANTT!BH$2),-1)</f>
        <v>-1</v>
      </c>
      <c r="BI33">
        <f>IF(AND($C33&gt;=BI$1,$B33&lt;=BI$1),INDEX(Horas!$1:$1048576,GANTT!$D33,GANTT!BI$2),-1)</f>
        <v>-1</v>
      </c>
      <c r="BJ33">
        <f>IF(AND($C33&gt;=BJ$1,$B33&lt;=BJ$1),INDEX(Horas!$1:$1048576,GANTT!$D33,GANTT!BJ$2),-1)</f>
        <v>-1</v>
      </c>
      <c r="BK33">
        <f>IF(AND($C33&gt;=BK$1,$B33&lt;=BK$1),INDEX(Horas!$1:$1048576,GANTT!$D33,GANTT!BK$2),-1)</f>
        <v>-1</v>
      </c>
      <c r="BL33">
        <f>IF(AND($C33&gt;=BL$1,$B33&lt;=BL$1),INDEX(Horas!$1:$1048576,GANTT!$D33,GANTT!BL$2),-1)</f>
        <v>-1</v>
      </c>
      <c r="BM33">
        <f>IF(AND($C33&gt;=BM$1,$B33&lt;=BM$1),INDEX(Horas!$1:$1048576,GANTT!$D33,GANTT!BM$2),-1)</f>
        <v>-1</v>
      </c>
      <c r="BN33">
        <f>IF(AND($C33&gt;=BN$1,$B33&lt;=BN$1),INDEX(Horas!$1:$1048576,GANTT!$D33,GANTT!BN$2),-1)</f>
        <v>-1</v>
      </c>
      <c r="BO33">
        <f>IF(AND($C33&gt;=BO$1,$B33&lt;=BO$1),INDEX(Horas!$1:$1048576,GANTT!$D33,GANTT!BO$2),-1)</f>
        <v>-1</v>
      </c>
      <c r="BP33">
        <f>IF(AND($C33&gt;=BP$1,$B33&lt;=BP$1),INDEX(Horas!$1:$1048576,GANTT!$D33,GANTT!BP$2),-1)</f>
        <v>-1</v>
      </c>
      <c r="BQ33">
        <f>IF(AND($C33&gt;=BQ$1,$B33&lt;=BQ$1),INDEX(Horas!$1:$1048576,GANTT!$D33,GANTT!BQ$2),-1)</f>
        <v>-1</v>
      </c>
      <c r="BR33">
        <f>IF(AND($C33&gt;=BR$1,$B33&lt;=BR$1),INDEX(Horas!$1:$1048576,GANTT!$D33,GANTT!BR$2),-1)</f>
        <v>-1</v>
      </c>
      <c r="BS33">
        <f>IF(AND($C33&gt;=BS$1,$B33&lt;=BS$1),INDEX(Horas!$1:$1048576,GANTT!$D33,GANTT!BS$2),-1)</f>
        <v>-1</v>
      </c>
      <c r="BT33">
        <f>IF(AND($C33&gt;=BT$1,$B33&lt;=BT$1),INDEX(Horas!$1:$1048576,GANTT!$D33,GANTT!BT$2),-1)</f>
        <v>-1</v>
      </c>
      <c r="BU33">
        <f>IF(AND($C33&gt;=BU$1,$B33&lt;=BU$1),INDEX(Horas!$1:$1048576,GANTT!$D33,GANTT!BU$2),-1)</f>
        <v>-1</v>
      </c>
      <c r="BV33">
        <f>IF(AND($C33&gt;=BV$1,$B33&lt;=BV$1),INDEX(Horas!$1:$1048576,GANTT!$D33,GANTT!BV$2),-1)</f>
        <v>-1</v>
      </c>
      <c r="BW33">
        <f>IF(AND($C33&gt;=BW$1,$B33&lt;=BW$1),INDEX(Horas!$1:$1048576,GANTT!$D33,GANTT!BW$2),-1)</f>
        <v>-1</v>
      </c>
      <c r="BX33">
        <f>IF(AND($C33&gt;=BX$1,$B33&lt;=BX$1),INDEX(Horas!$1:$1048576,GANTT!$D33,GANTT!BX$2),-1)</f>
        <v>-1</v>
      </c>
    </row>
    <row r="34" spans="1:76" x14ac:dyDescent="0.3">
      <c r="A34" t="str">
        <f>Tareas!A27</f>
        <v>1.12.5</v>
      </c>
      <c r="B34" s="1">
        <f>INDEX(Tareas!G:G,MATCH(A34,Tareas!A:A,0))</f>
        <v>44562</v>
      </c>
      <c r="C34" s="1">
        <f>INDEX(Tareas!F:F,MATCH(A34,Tareas!A:A,0))</f>
        <v>44562</v>
      </c>
      <c r="D34">
        <f>MATCH(A34,Horas!A:A,0)</f>
        <v>27</v>
      </c>
      <c r="E34" t="str">
        <f>Tareas!B27</f>
        <v>Mover el brazo hasta la posicion del marcador sujetando objeto</v>
      </c>
      <c r="F34">
        <f>IF(AND($C34&gt;=F$1,$B34&lt;=F$1),INDEX(Horas!$1:$1048576,GANTT!$D34,GANTT!F$2),-1)</f>
        <v>-1</v>
      </c>
      <c r="G34">
        <f>IF(AND($C34&gt;=G$1,$B34&lt;=G$1),INDEX(Horas!$1:$1048576,GANTT!$D34,GANTT!G$2),-1)</f>
        <v>-1</v>
      </c>
      <c r="H34">
        <f>IF(AND($C34&gt;=H$1,$B34&lt;=H$1),INDEX(Horas!$1:$1048576,GANTT!$D34,GANTT!H$2),-1)</f>
        <v>-1</v>
      </c>
      <c r="I34">
        <f>IF(AND($C34&gt;=I$1,$B34&lt;=I$1),INDEX(Horas!$1:$1048576,GANTT!$D34,GANTT!I$2),-1)</f>
        <v>-1</v>
      </c>
      <c r="J34">
        <f>IF(AND($C34&gt;=J$1,$B34&lt;=J$1),INDEX(Horas!$1:$1048576,GANTT!$D34,GANTT!J$2),-1)</f>
        <v>-1</v>
      </c>
      <c r="K34">
        <f>IF(AND($C34&gt;=K$1,$B34&lt;=K$1),INDEX(Horas!$1:$1048576,GANTT!$D34,GANTT!K$2),-1)</f>
        <v>-1</v>
      </c>
      <c r="L34">
        <f>IF(AND($C34&gt;=L$1,$B34&lt;=L$1),INDEX(Horas!$1:$1048576,GANTT!$D34,GANTT!L$2),-1)</f>
        <v>-1</v>
      </c>
      <c r="M34">
        <f>IF(AND($C34&gt;=M$1,$B34&lt;=M$1),INDEX(Horas!$1:$1048576,GANTT!$D34,GANTT!M$2),-1)</f>
        <v>-1</v>
      </c>
      <c r="N34">
        <f>IF(AND($C34&gt;=N$1,$B34&lt;=N$1),INDEX(Horas!$1:$1048576,GANTT!$D34,GANTT!N$2),-1)</f>
        <v>-1</v>
      </c>
      <c r="O34">
        <f>IF(AND($C34&gt;=O$1,$B34&lt;=O$1),INDEX(Horas!$1:$1048576,GANTT!$D34,GANTT!O$2),-1)</f>
        <v>-1</v>
      </c>
      <c r="P34">
        <f>IF(AND($C34&gt;=P$1,$B34&lt;=P$1),INDEX(Horas!$1:$1048576,GANTT!$D34,GANTT!P$2),-1)</f>
        <v>-1</v>
      </c>
      <c r="Q34">
        <f>IF(AND($C34&gt;=Q$1,$B34&lt;=Q$1),INDEX(Horas!$1:$1048576,GANTT!$D34,GANTT!Q$2),-1)</f>
        <v>-1</v>
      </c>
      <c r="R34">
        <f>IF(AND($C34&gt;=R$1,$B34&lt;=R$1),INDEX(Horas!$1:$1048576,GANTT!$D34,GANTT!R$2),-1)</f>
        <v>-1</v>
      </c>
      <c r="S34">
        <f>IF(AND($C34&gt;=S$1,$B34&lt;=S$1),INDEX(Horas!$1:$1048576,GANTT!$D34,GANTT!S$2),-1)</f>
        <v>-1</v>
      </c>
      <c r="T34">
        <f>IF(AND($C34&gt;=T$1,$B34&lt;=T$1),INDEX(Horas!$1:$1048576,GANTT!$D34,GANTT!T$2),-1)</f>
        <v>-1</v>
      </c>
      <c r="U34">
        <f>IF(AND($C34&gt;=U$1,$B34&lt;=U$1),INDEX(Horas!$1:$1048576,GANTT!$D34,GANTT!U$2),-1)</f>
        <v>-1</v>
      </c>
      <c r="V34">
        <f>IF(AND($C34&gt;=V$1,$B34&lt;=V$1),INDEX(Horas!$1:$1048576,GANTT!$D34,GANTT!V$2),-1)</f>
        <v>-1</v>
      </c>
      <c r="W34">
        <f>IF(AND($C34&gt;=W$1,$B34&lt;=W$1),INDEX(Horas!$1:$1048576,GANTT!$D34,GANTT!W$2),-1)</f>
        <v>-1</v>
      </c>
      <c r="X34">
        <f>IF(AND($C34&gt;=X$1,$B34&lt;=X$1),INDEX(Horas!$1:$1048576,GANTT!$D34,GANTT!X$2),-1)</f>
        <v>-1</v>
      </c>
      <c r="Y34">
        <f>IF(AND($C34&gt;=Y$1,$B34&lt;=Y$1),INDEX(Horas!$1:$1048576,GANTT!$D34,GANTT!Y$2),-1)</f>
        <v>-1</v>
      </c>
      <c r="Z34">
        <f>IF(AND($C34&gt;=Z$1,$B34&lt;=Z$1),INDEX(Horas!$1:$1048576,GANTT!$D34,GANTT!Z$2),-1)</f>
        <v>-1</v>
      </c>
      <c r="AA34">
        <f>IF(AND($C34&gt;=AA$1,$B34&lt;=AA$1),INDEX(Horas!$1:$1048576,GANTT!$D34,GANTT!AA$2),-1)</f>
        <v>-1</v>
      </c>
      <c r="AB34">
        <f>IF(AND($C34&gt;=AB$1,$B34&lt;=AB$1),INDEX(Horas!$1:$1048576,GANTT!$D34,GANTT!AB$2),-1)</f>
        <v>-1</v>
      </c>
      <c r="AC34">
        <f>IF(AND($C34&gt;=AC$1,$B34&lt;=AC$1),INDEX(Horas!$1:$1048576,GANTT!$D34,GANTT!AC$2),-1)</f>
        <v>-1</v>
      </c>
      <c r="AD34">
        <f>IF(AND($C34&gt;=AD$1,$B34&lt;=AD$1),INDEX(Horas!$1:$1048576,GANTT!$D34,GANTT!AD$2),-1)</f>
        <v>-1</v>
      </c>
      <c r="AE34">
        <f>IF(AND($C34&gt;=AE$1,$B34&lt;=AE$1),INDEX(Horas!$1:$1048576,GANTT!$D34,GANTT!AE$2),-1)</f>
        <v>-1</v>
      </c>
      <c r="AF34">
        <f>IF(AND($C34&gt;=AF$1,$B34&lt;=AF$1),INDEX(Horas!$1:$1048576,GANTT!$D34,GANTT!AF$2),-1)</f>
        <v>-1</v>
      </c>
      <c r="AG34">
        <f>IF(AND($C34&gt;=AG$1,$B34&lt;=AG$1),INDEX(Horas!$1:$1048576,GANTT!$D34,GANTT!AG$2),-1)</f>
        <v>-1</v>
      </c>
      <c r="AH34">
        <f>IF(AND($C34&gt;=AH$1,$B34&lt;=AH$1),INDEX(Horas!$1:$1048576,GANTT!$D34,GANTT!AH$2),-1)</f>
        <v>-1</v>
      </c>
      <c r="AI34">
        <f>IF(AND($C34&gt;=AI$1,$B34&lt;=AI$1),INDEX(Horas!$1:$1048576,GANTT!$D34,GANTT!AI$2),-1)</f>
        <v>-1</v>
      </c>
      <c r="AJ34">
        <f>IF(AND($C34&gt;=AJ$1,$B34&lt;=AJ$1),INDEX(Horas!$1:$1048576,GANTT!$D34,GANTT!AJ$2),-1)</f>
        <v>-1</v>
      </c>
      <c r="AK34">
        <f>IF(AND($C34&gt;=AK$1,$B34&lt;=AK$1),INDEX(Horas!$1:$1048576,GANTT!$D34,GANTT!AK$2),-1)</f>
        <v>-1</v>
      </c>
      <c r="AL34">
        <f>IF(AND($C34&gt;=AL$1,$B34&lt;=AL$1),INDEX(Horas!$1:$1048576,GANTT!$D34,GANTT!AL$2),-1)</f>
        <v>-1</v>
      </c>
      <c r="AM34">
        <f>IF(AND($C34&gt;=AM$1,$B34&lt;=AM$1),INDEX(Horas!$1:$1048576,GANTT!$D34,GANTT!AM$2),-1)</f>
        <v>-1</v>
      </c>
      <c r="AN34">
        <f>IF(AND($C34&gt;=AN$1,$B34&lt;=AN$1),INDEX(Horas!$1:$1048576,GANTT!$D34,GANTT!AN$2),-1)</f>
        <v>-1</v>
      </c>
      <c r="AO34">
        <f>IF(AND($C34&gt;=AO$1,$B34&lt;=AO$1),INDEX(Horas!$1:$1048576,GANTT!$D34,GANTT!AO$2),-1)</f>
        <v>-1</v>
      </c>
      <c r="AP34">
        <f>IF(AND($C34&gt;=AP$1,$B34&lt;=AP$1),INDEX(Horas!$1:$1048576,GANTT!$D34,GANTT!AP$2),-1)</f>
        <v>-1</v>
      </c>
      <c r="AQ34">
        <f>IF(AND($C34&gt;=AQ$1,$B34&lt;=AQ$1),INDEX(Horas!$1:$1048576,GANTT!$D34,GANTT!AQ$2),-1)</f>
        <v>-1</v>
      </c>
      <c r="AR34">
        <f>IF(AND($C34&gt;=AR$1,$B34&lt;=AR$1),INDEX(Horas!$1:$1048576,GANTT!$D34,GANTT!AR$2),-1)</f>
        <v>-1</v>
      </c>
      <c r="AS34">
        <f>IF(AND($C34&gt;=AS$1,$B34&lt;=AS$1),INDEX(Horas!$1:$1048576,GANTT!$D34,GANTT!AS$2),-1)</f>
        <v>-1</v>
      </c>
      <c r="AT34">
        <f>IF(AND($C34&gt;=AT$1,$B34&lt;=AT$1),INDEX(Horas!$1:$1048576,GANTT!$D34,GANTT!AT$2),-1)</f>
        <v>-1</v>
      </c>
      <c r="AU34">
        <f>IF(AND($C34&gt;=AU$1,$B34&lt;=AU$1),INDEX(Horas!$1:$1048576,GANTT!$D34,GANTT!AU$2),-1)</f>
        <v>-1</v>
      </c>
      <c r="AV34">
        <f>IF(AND($C34&gt;=AV$1,$B34&lt;=AV$1),INDEX(Horas!$1:$1048576,GANTT!$D34,GANTT!AV$2),-1)</f>
        <v>-1</v>
      </c>
      <c r="AW34">
        <f>IF(AND($C34&gt;=AW$1,$B34&lt;=AW$1),INDEX(Horas!$1:$1048576,GANTT!$D34,GANTT!AW$2),-1)</f>
        <v>-1</v>
      </c>
      <c r="AX34">
        <f>IF(AND($C34&gt;=AX$1,$B34&lt;=AX$1),INDEX(Horas!$1:$1048576,GANTT!$D34,GANTT!AX$2),-1)</f>
        <v>-1</v>
      </c>
      <c r="AY34">
        <f>IF(AND($C34&gt;=AY$1,$B34&lt;=AY$1),INDEX(Horas!$1:$1048576,GANTT!$D34,GANTT!AY$2),-1)</f>
        <v>-1</v>
      </c>
      <c r="AZ34">
        <f>IF(AND($C34&gt;=AZ$1,$B34&lt;=AZ$1),INDEX(Horas!$1:$1048576,GANTT!$D34,GANTT!AZ$2),-1)</f>
        <v>-1</v>
      </c>
      <c r="BA34">
        <f>IF(AND($C34&gt;=BA$1,$B34&lt;=BA$1),INDEX(Horas!$1:$1048576,GANTT!$D34,GANTT!BA$2),-1)</f>
        <v>-1</v>
      </c>
      <c r="BB34">
        <f>IF(AND($C34&gt;=BB$1,$B34&lt;=BB$1),INDEX(Horas!$1:$1048576,GANTT!$D34,GANTT!BB$2),-1)</f>
        <v>-1</v>
      </c>
      <c r="BC34">
        <f>IF(AND($C34&gt;=BC$1,$B34&lt;=BC$1),INDEX(Horas!$1:$1048576,GANTT!$D34,GANTT!BC$2),-1)</f>
        <v>-1</v>
      </c>
      <c r="BD34">
        <f>IF(AND($C34&gt;=BD$1,$B34&lt;=BD$1),INDEX(Horas!$1:$1048576,GANTT!$D34,GANTT!BD$2),-1)</f>
        <v>-1</v>
      </c>
      <c r="BE34">
        <f>IF(AND($C34&gt;=BE$1,$B34&lt;=BE$1),INDEX(Horas!$1:$1048576,GANTT!$D34,GANTT!BE$2),-1)</f>
        <v>-1</v>
      </c>
      <c r="BF34">
        <f>IF(AND($C34&gt;=BF$1,$B34&lt;=BF$1),INDEX(Horas!$1:$1048576,GANTT!$D34,GANTT!BF$2),-1)</f>
        <v>-1</v>
      </c>
      <c r="BG34">
        <f>IF(AND($C34&gt;=BG$1,$B34&lt;=BG$1),INDEX(Horas!$1:$1048576,GANTT!$D34,GANTT!BG$2),-1)</f>
        <v>-1</v>
      </c>
      <c r="BH34">
        <f>IF(AND($C34&gt;=BH$1,$B34&lt;=BH$1),INDEX(Horas!$1:$1048576,GANTT!$D34,GANTT!BH$2),-1)</f>
        <v>-1</v>
      </c>
      <c r="BI34">
        <f>IF(AND($C34&gt;=BI$1,$B34&lt;=BI$1),INDEX(Horas!$1:$1048576,GANTT!$D34,GANTT!BI$2),-1)</f>
        <v>-1</v>
      </c>
      <c r="BJ34">
        <f>IF(AND($C34&gt;=BJ$1,$B34&lt;=BJ$1),INDEX(Horas!$1:$1048576,GANTT!$D34,GANTT!BJ$2),-1)</f>
        <v>-1</v>
      </c>
      <c r="BK34">
        <f>IF(AND($C34&gt;=BK$1,$B34&lt;=BK$1),INDEX(Horas!$1:$1048576,GANTT!$D34,GANTT!BK$2),-1)</f>
        <v>-1</v>
      </c>
      <c r="BL34">
        <f>IF(AND($C34&gt;=BL$1,$B34&lt;=BL$1),INDEX(Horas!$1:$1048576,GANTT!$D34,GANTT!BL$2),-1)</f>
        <v>-1</v>
      </c>
      <c r="BM34">
        <f>IF(AND($C34&gt;=BM$1,$B34&lt;=BM$1),INDEX(Horas!$1:$1048576,GANTT!$D34,GANTT!BM$2),-1)</f>
        <v>-1</v>
      </c>
      <c r="BN34">
        <f>IF(AND($C34&gt;=BN$1,$B34&lt;=BN$1),INDEX(Horas!$1:$1048576,GANTT!$D34,GANTT!BN$2),-1)</f>
        <v>-1</v>
      </c>
      <c r="BO34">
        <f>IF(AND($C34&gt;=BO$1,$B34&lt;=BO$1),INDEX(Horas!$1:$1048576,GANTT!$D34,GANTT!BO$2),-1)</f>
        <v>-1</v>
      </c>
      <c r="BP34">
        <f>IF(AND($C34&gt;=BP$1,$B34&lt;=BP$1),INDEX(Horas!$1:$1048576,GANTT!$D34,GANTT!BP$2),-1)</f>
        <v>-1</v>
      </c>
      <c r="BQ34">
        <f>IF(AND($C34&gt;=BQ$1,$B34&lt;=BQ$1),INDEX(Horas!$1:$1048576,GANTT!$D34,GANTT!BQ$2),-1)</f>
        <v>-1</v>
      </c>
      <c r="BR34">
        <f>IF(AND($C34&gt;=BR$1,$B34&lt;=BR$1),INDEX(Horas!$1:$1048576,GANTT!$D34,GANTT!BR$2),-1)</f>
        <v>-1</v>
      </c>
      <c r="BS34">
        <f>IF(AND($C34&gt;=BS$1,$B34&lt;=BS$1),INDEX(Horas!$1:$1048576,GANTT!$D34,GANTT!BS$2),-1)</f>
        <v>-1</v>
      </c>
      <c r="BT34">
        <f>IF(AND($C34&gt;=BT$1,$B34&lt;=BT$1),INDEX(Horas!$1:$1048576,GANTT!$D34,GANTT!BT$2),-1)</f>
        <v>-1</v>
      </c>
      <c r="BU34">
        <f>IF(AND($C34&gt;=BU$1,$B34&lt;=BU$1),INDEX(Horas!$1:$1048576,GANTT!$D34,GANTT!BU$2),-1)</f>
        <v>-1</v>
      </c>
      <c r="BV34">
        <f>IF(AND($C34&gt;=BV$1,$B34&lt;=BV$1),INDEX(Horas!$1:$1048576,GANTT!$D34,GANTT!BV$2),-1)</f>
        <v>-1</v>
      </c>
      <c r="BW34">
        <f>IF(AND($C34&gt;=BW$1,$B34&lt;=BW$1),INDEX(Horas!$1:$1048576,GANTT!$D34,GANTT!BW$2),-1)</f>
        <v>-1</v>
      </c>
      <c r="BX34">
        <f>IF(AND($C34&gt;=BX$1,$B34&lt;=BX$1),INDEX(Horas!$1:$1048576,GANTT!$D34,GANTT!BX$2),-1)</f>
        <v>-1</v>
      </c>
    </row>
    <row r="35" spans="1:76" x14ac:dyDescent="0.3">
      <c r="A35" t="str">
        <f>Tareas!A28</f>
        <v>1.12.6</v>
      </c>
      <c r="B35" s="1">
        <f>INDEX(Tareas!G:G,MATCH(A35,Tareas!A:A,0))</f>
        <v>44562</v>
      </c>
      <c r="C35" s="1">
        <f>INDEX(Tareas!F:F,MATCH(A35,Tareas!A:A,0))</f>
        <v>44562</v>
      </c>
      <c r="D35">
        <f>MATCH(A35,Horas!A:A,0)</f>
        <v>28</v>
      </c>
      <c r="E35" t="str">
        <f>Tareas!B28</f>
        <v>Soltar el objeto en la posicion del marcador</v>
      </c>
      <c r="F35">
        <f>IF(AND($C35&gt;=F$1,$B35&lt;=F$1),INDEX(Horas!$1:$1048576,GANTT!$D35,GANTT!F$2),-1)</f>
        <v>-1</v>
      </c>
      <c r="G35">
        <f>IF(AND($C35&gt;=G$1,$B35&lt;=G$1),INDEX(Horas!$1:$1048576,GANTT!$D35,GANTT!G$2),-1)</f>
        <v>-1</v>
      </c>
      <c r="H35">
        <f>IF(AND($C35&gt;=H$1,$B35&lt;=H$1),INDEX(Horas!$1:$1048576,GANTT!$D35,GANTT!H$2),-1)</f>
        <v>-1</v>
      </c>
      <c r="I35">
        <f>IF(AND($C35&gt;=I$1,$B35&lt;=I$1),INDEX(Horas!$1:$1048576,GANTT!$D35,GANTT!I$2),-1)</f>
        <v>-1</v>
      </c>
      <c r="J35">
        <f>IF(AND($C35&gt;=J$1,$B35&lt;=J$1),INDEX(Horas!$1:$1048576,GANTT!$D35,GANTT!J$2),-1)</f>
        <v>-1</v>
      </c>
      <c r="K35">
        <f>IF(AND($C35&gt;=K$1,$B35&lt;=K$1),INDEX(Horas!$1:$1048576,GANTT!$D35,GANTT!K$2),-1)</f>
        <v>-1</v>
      </c>
      <c r="L35">
        <f>IF(AND($C35&gt;=L$1,$B35&lt;=L$1),INDEX(Horas!$1:$1048576,GANTT!$D35,GANTT!L$2),-1)</f>
        <v>-1</v>
      </c>
      <c r="M35">
        <f>IF(AND($C35&gt;=M$1,$B35&lt;=M$1),INDEX(Horas!$1:$1048576,GANTT!$D35,GANTT!M$2),-1)</f>
        <v>-1</v>
      </c>
      <c r="N35">
        <f>IF(AND($C35&gt;=N$1,$B35&lt;=N$1),INDEX(Horas!$1:$1048576,GANTT!$D35,GANTT!N$2),-1)</f>
        <v>-1</v>
      </c>
      <c r="O35">
        <f>IF(AND($C35&gt;=O$1,$B35&lt;=O$1),INDEX(Horas!$1:$1048576,GANTT!$D35,GANTT!O$2),-1)</f>
        <v>-1</v>
      </c>
      <c r="P35">
        <f>IF(AND($C35&gt;=P$1,$B35&lt;=P$1),INDEX(Horas!$1:$1048576,GANTT!$D35,GANTT!P$2),-1)</f>
        <v>-1</v>
      </c>
      <c r="Q35">
        <f>IF(AND($C35&gt;=Q$1,$B35&lt;=Q$1),INDEX(Horas!$1:$1048576,GANTT!$D35,GANTT!Q$2),-1)</f>
        <v>-1</v>
      </c>
      <c r="R35">
        <f>IF(AND($C35&gt;=R$1,$B35&lt;=R$1),INDEX(Horas!$1:$1048576,GANTT!$D35,GANTT!R$2),-1)</f>
        <v>-1</v>
      </c>
      <c r="S35">
        <f>IF(AND($C35&gt;=S$1,$B35&lt;=S$1),INDEX(Horas!$1:$1048576,GANTT!$D35,GANTT!S$2),-1)</f>
        <v>-1</v>
      </c>
      <c r="T35">
        <f>IF(AND($C35&gt;=T$1,$B35&lt;=T$1),INDEX(Horas!$1:$1048576,GANTT!$D35,GANTT!T$2),-1)</f>
        <v>-1</v>
      </c>
      <c r="U35">
        <f>IF(AND($C35&gt;=U$1,$B35&lt;=U$1),INDEX(Horas!$1:$1048576,GANTT!$D35,GANTT!U$2),-1)</f>
        <v>-1</v>
      </c>
      <c r="V35">
        <f>IF(AND($C35&gt;=V$1,$B35&lt;=V$1),INDEX(Horas!$1:$1048576,GANTT!$D35,GANTT!V$2),-1)</f>
        <v>-1</v>
      </c>
      <c r="W35">
        <f>IF(AND($C35&gt;=W$1,$B35&lt;=W$1),INDEX(Horas!$1:$1048576,GANTT!$D35,GANTT!W$2),-1)</f>
        <v>-1</v>
      </c>
      <c r="X35">
        <f>IF(AND($C35&gt;=X$1,$B35&lt;=X$1),INDEX(Horas!$1:$1048576,GANTT!$D35,GANTT!X$2),-1)</f>
        <v>-1</v>
      </c>
      <c r="Y35">
        <f>IF(AND($C35&gt;=Y$1,$B35&lt;=Y$1),INDEX(Horas!$1:$1048576,GANTT!$D35,GANTT!Y$2),-1)</f>
        <v>-1</v>
      </c>
      <c r="Z35">
        <f>IF(AND($C35&gt;=Z$1,$B35&lt;=Z$1),INDEX(Horas!$1:$1048576,GANTT!$D35,GANTT!Z$2),-1)</f>
        <v>-1</v>
      </c>
      <c r="AA35">
        <f>IF(AND($C35&gt;=AA$1,$B35&lt;=AA$1),INDEX(Horas!$1:$1048576,GANTT!$D35,GANTT!AA$2),-1)</f>
        <v>-1</v>
      </c>
      <c r="AB35">
        <f>IF(AND($C35&gt;=AB$1,$B35&lt;=AB$1),INDEX(Horas!$1:$1048576,GANTT!$D35,GANTT!AB$2),-1)</f>
        <v>-1</v>
      </c>
      <c r="AC35">
        <f>IF(AND($C35&gt;=AC$1,$B35&lt;=AC$1),INDEX(Horas!$1:$1048576,GANTT!$D35,GANTT!AC$2),-1)</f>
        <v>-1</v>
      </c>
      <c r="AD35">
        <f>IF(AND($C35&gt;=AD$1,$B35&lt;=AD$1),INDEX(Horas!$1:$1048576,GANTT!$D35,GANTT!AD$2),-1)</f>
        <v>-1</v>
      </c>
      <c r="AE35">
        <f>IF(AND($C35&gt;=AE$1,$B35&lt;=AE$1),INDEX(Horas!$1:$1048576,GANTT!$D35,GANTT!AE$2),-1)</f>
        <v>-1</v>
      </c>
      <c r="AF35">
        <f>IF(AND($C35&gt;=AF$1,$B35&lt;=AF$1),INDEX(Horas!$1:$1048576,GANTT!$D35,GANTT!AF$2),-1)</f>
        <v>-1</v>
      </c>
      <c r="AG35">
        <f>IF(AND($C35&gt;=AG$1,$B35&lt;=AG$1),INDEX(Horas!$1:$1048576,GANTT!$D35,GANTT!AG$2),-1)</f>
        <v>-1</v>
      </c>
      <c r="AH35">
        <f>IF(AND($C35&gt;=AH$1,$B35&lt;=AH$1),INDEX(Horas!$1:$1048576,GANTT!$D35,GANTT!AH$2),-1)</f>
        <v>-1</v>
      </c>
      <c r="AI35">
        <f>IF(AND($C35&gt;=AI$1,$B35&lt;=AI$1),INDEX(Horas!$1:$1048576,GANTT!$D35,GANTT!AI$2),-1)</f>
        <v>-1</v>
      </c>
      <c r="AJ35">
        <f>IF(AND($C35&gt;=AJ$1,$B35&lt;=AJ$1),INDEX(Horas!$1:$1048576,GANTT!$D35,GANTT!AJ$2),-1)</f>
        <v>-1</v>
      </c>
      <c r="AK35">
        <f>IF(AND($C35&gt;=AK$1,$B35&lt;=AK$1),INDEX(Horas!$1:$1048576,GANTT!$D35,GANTT!AK$2),-1)</f>
        <v>-1</v>
      </c>
      <c r="AL35">
        <f>IF(AND($C35&gt;=AL$1,$B35&lt;=AL$1),INDEX(Horas!$1:$1048576,GANTT!$D35,GANTT!AL$2),-1)</f>
        <v>-1</v>
      </c>
      <c r="AM35">
        <f>IF(AND($C35&gt;=AM$1,$B35&lt;=AM$1),INDEX(Horas!$1:$1048576,GANTT!$D35,GANTT!AM$2),-1)</f>
        <v>-1</v>
      </c>
      <c r="AN35">
        <f>IF(AND($C35&gt;=AN$1,$B35&lt;=AN$1),INDEX(Horas!$1:$1048576,GANTT!$D35,GANTT!AN$2),-1)</f>
        <v>-1</v>
      </c>
      <c r="AO35">
        <f>IF(AND($C35&gt;=AO$1,$B35&lt;=AO$1),INDEX(Horas!$1:$1048576,GANTT!$D35,GANTT!AO$2),-1)</f>
        <v>-1</v>
      </c>
      <c r="AP35">
        <f>IF(AND($C35&gt;=AP$1,$B35&lt;=AP$1),INDEX(Horas!$1:$1048576,GANTT!$D35,GANTT!AP$2),-1)</f>
        <v>-1</v>
      </c>
      <c r="AQ35">
        <f>IF(AND($C35&gt;=AQ$1,$B35&lt;=AQ$1),INDEX(Horas!$1:$1048576,GANTT!$D35,GANTT!AQ$2),-1)</f>
        <v>-1</v>
      </c>
      <c r="AR35">
        <f>IF(AND($C35&gt;=AR$1,$B35&lt;=AR$1),INDEX(Horas!$1:$1048576,GANTT!$D35,GANTT!AR$2),-1)</f>
        <v>-1</v>
      </c>
      <c r="AS35">
        <f>IF(AND($C35&gt;=AS$1,$B35&lt;=AS$1),INDEX(Horas!$1:$1048576,GANTT!$D35,GANTT!AS$2),-1)</f>
        <v>-1</v>
      </c>
      <c r="AT35">
        <f>IF(AND($C35&gt;=AT$1,$B35&lt;=AT$1),INDEX(Horas!$1:$1048576,GANTT!$D35,GANTT!AT$2),-1)</f>
        <v>-1</v>
      </c>
      <c r="AU35">
        <f>IF(AND($C35&gt;=AU$1,$B35&lt;=AU$1),INDEX(Horas!$1:$1048576,GANTT!$D35,GANTT!AU$2),-1)</f>
        <v>-1</v>
      </c>
      <c r="AV35">
        <f>IF(AND($C35&gt;=AV$1,$B35&lt;=AV$1),INDEX(Horas!$1:$1048576,GANTT!$D35,GANTT!AV$2),-1)</f>
        <v>-1</v>
      </c>
      <c r="AW35">
        <f>IF(AND($C35&gt;=AW$1,$B35&lt;=AW$1),INDEX(Horas!$1:$1048576,GANTT!$D35,GANTT!AW$2),-1)</f>
        <v>-1</v>
      </c>
      <c r="AX35">
        <f>IF(AND($C35&gt;=AX$1,$B35&lt;=AX$1),INDEX(Horas!$1:$1048576,GANTT!$D35,GANTT!AX$2),-1)</f>
        <v>-1</v>
      </c>
      <c r="AY35">
        <f>IF(AND($C35&gt;=AY$1,$B35&lt;=AY$1),INDEX(Horas!$1:$1048576,GANTT!$D35,GANTT!AY$2),-1)</f>
        <v>-1</v>
      </c>
      <c r="AZ35">
        <f>IF(AND($C35&gt;=AZ$1,$B35&lt;=AZ$1),INDEX(Horas!$1:$1048576,GANTT!$D35,GANTT!AZ$2),-1)</f>
        <v>-1</v>
      </c>
      <c r="BA35">
        <f>IF(AND($C35&gt;=BA$1,$B35&lt;=BA$1),INDEX(Horas!$1:$1048576,GANTT!$D35,GANTT!BA$2),-1)</f>
        <v>-1</v>
      </c>
      <c r="BB35">
        <f>IF(AND($C35&gt;=BB$1,$B35&lt;=BB$1),INDEX(Horas!$1:$1048576,GANTT!$D35,GANTT!BB$2),-1)</f>
        <v>-1</v>
      </c>
      <c r="BC35">
        <f>IF(AND($C35&gt;=BC$1,$B35&lt;=BC$1),INDEX(Horas!$1:$1048576,GANTT!$D35,GANTT!BC$2),-1)</f>
        <v>-1</v>
      </c>
      <c r="BD35">
        <f>IF(AND($C35&gt;=BD$1,$B35&lt;=BD$1),INDEX(Horas!$1:$1048576,GANTT!$D35,GANTT!BD$2),-1)</f>
        <v>-1</v>
      </c>
      <c r="BE35">
        <f>IF(AND($C35&gt;=BE$1,$B35&lt;=BE$1),INDEX(Horas!$1:$1048576,GANTT!$D35,GANTT!BE$2),-1)</f>
        <v>-1</v>
      </c>
      <c r="BF35">
        <f>IF(AND($C35&gt;=BF$1,$B35&lt;=BF$1),INDEX(Horas!$1:$1048576,GANTT!$D35,GANTT!BF$2),-1)</f>
        <v>-1</v>
      </c>
      <c r="BG35">
        <f>IF(AND($C35&gt;=BG$1,$B35&lt;=BG$1),INDEX(Horas!$1:$1048576,GANTT!$D35,GANTT!BG$2),-1)</f>
        <v>-1</v>
      </c>
      <c r="BH35">
        <f>IF(AND($C35&gt;=BH$1,$B35&lt;=BH$1),INDEX(Horas!$1:$1048576,GANTT!$D35,GANTT!BH$2),-1)</f>
        <v>-1</v>
      </c>
      <c r="BI35">
        <f>IF(AND($C35&gt;=BI$1,$B35&lt;=BI$1),INDEX(Horas!$1:$1048576,GANTT!$D35,GANTT!BI$2),-1)</f>
        <v>-1</v>
      </c>
      <c r="BJ35">
        <f>IF(AND($C35&gt;=BJ$1,$B35&lt;=BJ$1),INDEX(Horas!$1:$1048576,GANTT!$D35,GANTT!BJ$2),-1)</f>
        <v>-1</v>
      </c>
      <c r="BK35">
        <f>IF(AND($C35&gt;=BK$1,$B35&lt;=BK$1),INDEX(Horas!$1:$1048576,GANTT!$D35,GANTT!BK$2),-1)</f>
        <v>-1</v>
      </c>
      <c r="BL35">
        <f>IF(AND($C35&gt;=BL$1,$B35&lt;=BL$1),INDEX(Horas!$1:$1048576,GANTT!$D35,GANTT!BL$2),-1)</f>
        <v>-1</v>
      </c>
      <c r="BM35">
        <f>IF(AND($C35&gt;=BM$1,$B35&lt;=BM$1),INDEX(Horas!$1:$1048576,GANTT!$D35,GANTT!BM$2),-1)</f>
        <v>-1</v>
      </c>
      <c r="BN35">
        <f>IF(AND($C35&gt;=BN$1,$B35&lt;=BN$1),INDEX(Horas!$1:$1048576,GANTT!$D35,GANTT!BN$2),-1)</f>
        <v>-1</v>
      </c>
      <c r="BO35">
        <f>IF(AND($C35&gt;=BO$1,$B35&lt;=BO$1),INDEX(Horas!$1:$1048576,GANTT!$D35,GANTT!BO$2),-1)</f>
        <v>-1</v>
      </c>
      <c r="BP35">
        <f>IF(AND($C35&gt;=BP$1,$B35&lt;=BP$1),INDEX(Horas!$1:$1048576,GANTT!$D35,GANTT!BP$2),-1)</f>
        <v>-1</v>
      </c>
      <c r="BQ35">
        <f>IF(AND($C35&gt;=BQ$1,$B35&lt;=BQ$1),INDEX(Horas!$1:$1048576,GANTT!$D35,GANTT!BQ$2),-1)</f>
        <v>-1</v>
      </c>
      <c r="BR35">
        <f>IF(AND($C35&gt;=BR$1,$B35&lt;=BR$1),INDEX(Horas!$1:$1048576,GANTT!$D35,GANTT!BR$2),-1)</f>
        <v>-1</v>
      </c>
      <c r="BS35">
        <f>IF(AND($C35&gt;=BS$1,$B35&lt;=BS$1),INDEX(Horas!$1:$1048576,GANTT!$D35,GANTT!BS$2),-1)</f>
        <v>-1</v>
      </c>
      <c r="BT35">
        <f>IF(AND($C35&gt;=BT$1,$B35&lt;=BT$1),INDEX(Horas!$1:$1048576,GANTT!$D35,GANTT!BT$2),-1)</f>
        <v>-1</v>
      </c>
      <c r="BU35">
        <f>IF(AND($C35&gt;=BU$1,$B35&lt;=BU$1),INDEX(Horas!$1:$1048576,GANTT!$D35,GANTT!BU$2),-1)</f>
        <v>-1</v>
      </c>
      <c r="BV35">
        <f>IF(AND($C35&gt;=BV$1,$B35&lt;=BV$1),INDEX(Horas!$1:$1048576,GANTT!$D35,GANTT!BV$2),-1)</f>
        <v>-1</v>
      </c>
      <c r="BW35">
        <f>IF(AND($C35&gt;=BW$1,$B35&lt;=BW$1),INDEX(Horas!$1:$1048576,GANTT!$D35,GANTT!BW$2),-1)</f>
        <v>-1</v>
      </c>
      <c r="BX35">
        <f>IF(AND($C35&gt;=BX$1,$B35&lt;=BX$1),INDEX(Horas!$1:$1048576,GANTT!$D35,GANTT!BX$2),-1)</f>
        <v>-1</v>
      </c>
    </row>
    <row r="36" spans="1:76" x14ac:dyDescent="0.3">
      <c r="A36" t="str">
        <f>Tareas!A29</f>
        <v>1.12.7</v>
      </c>
      <c r="B36" s="1">
        <f>INDEX(Tareas!G:G,MATCH(A36,Tareas!A:A,0))</f>
        <v>44562</v>
      </c>
      <c r="C36" s="1">
        <f>INDEX(Tareas!F:F,MATCH(A36,Tareas!A:A,0))</f>
        <v>44562</v>
      </c>
      <c r="D36">
        <f>MATCH(A36,Horas!A:A,0)</f>
        <v>29</v>
      </c>
      <c r="E36" t="str">
        <f>Tareas!B29</f>
        <v>Realizar el proceso 1.12.1-6 con varios objetos y marcadores</v>
      </c>
      <c r="F36">
        <f>IF(AND($C36&gt;=F$1,$B36&lt;=F$1),INDEX(Horas!$1:$1048576,GANTT!$D36,GANTT!F$2),-1)</f>
        <v>-1</v>
      </c>
      <c r="G36">
        <f>IF(AND($C36&gt;=G$1,$B36&lt;=G$1),INDEX(Horas!$1:$1048576,GANTT!$D36,GANTT!G$2),-1)</f>
        <v>-1</v>
      </c>
      <c r="H36">
        <f>IF(AND($C36&gt;=H$1,$B36&lt;=H$1),INDEX(Horas!$1:$1048576,GANTT!$D36,GANTT!H$2),-1)</f>
        <v>-1</v>
      </c>
      <c r="I36">
        <f>IF(AND($C36&gt;=I$1,$B36&lt;=I$1),INDEX(Horas!$1:$1048576,GANTT!$D36,GANTT!I$2),-1)</f>
        <v>-1</v>
      </c>
      <c r="J36">
        <f>IF(AND($C36&gt;=J$1,$B36&lt;=J$1),INDEX(Horas!$1:$1048576,GANTT!$D36,GANTT!J$2),-1)</f>
        <v>-1</v>
      </c>
      <c r="K36">
        <f>IF(AND($C36&gt;=K$1,$B36&lt;=K$1),INDEX(Horas!$1:$1048576,GANTT!$D36,GANTT!K$2),-1)</f>
        <v>-1</v>
      </c>
      <c r="L36">
        <f>IF(AND($C36&gt;=L$1,$B36&lt;=L$1),INDEX(Horas!$1:$1048576,GANTT!$D36,GANTT!L$2),-1)</f>
        <v>-1</v>
      </c>
      <c r="M36">
        <f>IF(AND($C36&gt;=M$1,$B36&lt;=M$1),INDEX(Horas!$1:$1048576,GANTT!$D36,GANTT!M$2),-1)</f>
        <v>-1</v>
      </c>
      <c r="N36">
        <f>IF(AND($C36&gt;=N$1,$B36&lt;=N$1),INDEX(Horas!$1:$1048576,GANTT!$D36,GANTT!N$2),-1)</f>
        <v>-1</v>
      </c>
      <c r="O36">
        <f>IF(AND($C36&gt;=O$1,$B36&lt;=O$1),INDEX(Horas!$1:$1048576,GANTT!$D36,GANTT!O$2),-1)</f>
        <v>-1</v>
      </c>
      <c r="P36">
        <f>IF(AND($C36&gt;=P$1,$B36&lt;=P$1),INDEX(Horas!$1:$1048576,GANTT!$D36,GANTT!P$2),-1)</f>
        <v>-1</v>
      </c>
      <c r="Q36">
        <f>IF(AND($C36&gt;=Q$1,$B36&lt;=Q$1),INDEX(Horas!$1:$1048576,GANTT!$D36,GANTT!Q$2),-1)</f>
        <v>-1</v>
      </c>
      <c r="R36">
        <f>IF(AND($C36&gt;=R$1,$B36&lt;=R$1),INDEX(Horas!$1:$1048576,GANTT!$D36,GANTT!R$2),-1)</f>
        <v>-1</v>
      </c>
      <c r="S36">
        <f>IF(AND($C36&gt;=S$1,$B36&lt;=S$1),INDEX(Horas!$1:$1048576,GANTT!$D36,GANTT!S$2),-1)</f>
        <v>-1</v>
      </c>
      <c r="T36">
        <f>IF(AND($C36&gt;=T$1,$B36&lt;=T$1),INDEX(Horas!$1:$1048576,GANTT!$D36,GANTT!T$2),-1)</f>
        <v>-1</v>
      </c>
      <c r="U36">
        <f>IF(AND($C36&gt;=U$1,$B36&lt;=U$1),INDEX(Horas!$1:$1048576,GANTT!$D36,GANTT!U$2),-1)</f>
        <v>-1</v>
      </c>
      <c r="V36">
        <f>IF(AND($C36&gt;=V$1,$B36&lt;=V$1),INDEX(Horas!$1:$1048576,GANTT!$D36,GANTT!V$2),-1)</f>
        <v>-1</v>
      </c>
      <c r="W36">
        <f>IF(AND($C36&gt;=W$1,$B36&lt;=W$1),INDEX(Horas!$1:$1048576,GANTT!$D36,GANTT!W$2),-1)</f>
        <v>-1</v>
      </c>
      <c r="X36">
        <f>IF(AND($C36&gt;=X$1,$B36&lt;=X$1),INDEX(Horas!$1:$1048576,GANTT!$D36,GANTT!X$2),-1)</f>
        <v>-1</v>
      </c>
      <c r="Y36">
        <f>IF(AND($C36&gt;=Y$1,$B36&lt;=Y$1),INDEX(Horas!$1:$1048576,GANTT!$D36,GANTT!Y$2),-1)</f>
        <v>-1</v>
      </c>
      <c r="Z36">
        <f>IF(AND($C36&gt;=Z$1,$B36&lt;=Z$1),INDEX(Horas!$1:$1048576,GANTT!$D36,GANTT!Z$2),-1)</f>
        <v>-1</v>
      </c>
      <c r="AA36">
        <f>IF(AND($C36&gt;=AA$1,$B36&lt;=AA$1),INDEX(Horas!$1:$1048576,GANTT!$D36,GANTT!AA$2),-1)</f>
        <v>-1</v>
      </c>
      <c r="AB36">
        <f>IF(AND($C36&gt;=AB$1,$B36&lt;=AB$1),INDEX(Horas!$1:$1048576,GANTT!$D36,GANTT!AB$2),-1)</f>
        <v>-1</v>
      </c>
      <c r="AC36">
        <f>IF(AND($C36&gt;=AC$1,$B36&lt;=AC$1),INDEX(Horas!$1:$1048576,GANTT!$D36,GANTT!AC$2),-1)</f>
        <v>-1</v>
      </c>
      <c r="AD36">
        <f>IF(AND($C36&gt;=AD$1,$B36&lt;=AD$1),INDEX(Horas!$1:$1048576,GANTT!$D36,GANTT!AD$2),-1)</f>
        <v>-1</v>
      </c>
      <c r="AE36">
        <f>IF(AND($C36&gt;=AE$1,$B36&lt;=AE$1),INDEX(Horas!$1:$1048576,GANTT!$D36,GANTT!AE$2),-1)</f>
        <v>-1</v>
      </c>
      <c r="AF36">
        <f>IF(AND($C36&gt;=AF$1,$B36&lt;=AF$1),INDEX(Horas!$1:$1048576,GANTT!$D36,GANTT!AF$2),-1)</f>
        <v>-1</v>
      </c>
      <c r="AG36">
        <f>IF(AND($C36&gt;=AG$1,$B36&lt;=AG$1),INDEX(Horas!$1:$1048576,GANTT!$D36,GANTT!AG$2),-1)</f>
        <v>-1</v>
      </c>
      <c r="AH36">
        <f>IF(AND($C36&gt;=AH$1,$B36&lt;=AH$1),INDEX(Horas!$1:$1048576,GANTT!$D36,GANTT!AH$2),-1)</f>
        <v>-1</v>
      </c>
      <c r="AI36">
        <f>IF(AND($C36&gt;=AI$1,$B36&lt;=AI$1),INDEX(Horas!$1:$1048576,GANTT!$D36,GANTT!AI$2),-1)</f>
        <v>-1</v>
      </c>
      <c r="AJ36">
        <f>IF(AND($C36&gt;=AJ$1,$B36&lt;=AJ$1),INDEX(Horas!$1:$1048576,GANTT!$D36,GANTT!AJ$2),-1)</f>
        <v>-1</v>
      </c>
      <c r="AK36">
        <f>IF(AND($C36&gt;=AK$1,$B36&lt;=AK$1),INDEX(Horas!$1:$1048576,GANTT!$D36,GANTT!AK$2),-1)</f>
        <v>-1</v>
      </c>
      <c r="AL36">
        <f>IF(AND($C36&gt;=AL$1,$B36&lt;=AL$1),INDEX(Horas!$1:$1048576,GANTT!$D36,GANTT!AL$2),-1)</f>
        <v>-1</v>
      </c>
      <c r="AM36">
        <f>IF(AND($C36&gt;=AM$1,$B36&lt;=AM$1),INDEX(Horas!$1:$1048576,GANTT!$D36,GANTT!AM$2),-1)</f>
        <v>-1</v>
      </c>
      <c r="AN36">
        <f>IF(AND($C36&gt;=AN$1,$B36&lt;=AN$1),INDEX(Horas!$1:$1048576,GANTT!$D36,GANTT!AN$2),-1)</f>
        <v>-1</v>
      </c>
      <c r="AO36">
        <f>IF(AND($C36&gt;=AO$1,$B36&lt;=AO$1),INDEX(Horas!$1:$1048576,GANTT!$D36,GANTT!AO$2),-1)</f>
        <v>-1</v>
      </c>
      <c r="AP36">
        <f>IF(AND($C36&gt;=AP$1,$B36&lt;=AP$1),INDEX(Horas!$1:$1048576,GANTT!$D36,GANTT!AP$2),-1)</f>
        <v>-1</v>
      </c>
      <c r="AQ36">
        <f>IF(AND($C36&gt;=AQ$1,$B36&lt;=AQ$1),INDEX(Horas!$1:$1048576,GANTT!$D36,GANTT!AQ$2),-1)</f>
        <v>-1</v>
      </c>
      <c r="AR36">
        <f>IF(AND($C36&gt;=AR$1,$B36&lt;=AR$1),INDEX(Horas!$1:$1048576,GANTT!$D36,GANTT!AR$2),-1)</f>
        <v>-1</v>
      </c>
      <c r="AS36">
        <f>IF(AND($C36&gt;=AS$1,$B36&lt;=AS$1),INDEX(Horas!$1:$1048576,GANTT!$D36,GANTT!AS$2),-1)</f>
        <v>-1</v>
      </c>
      <c r="AT36">
        <f>IF(AND($C36&gt;=AT$1,$B36&lt;=AT$1),INDEX(Horas!$1:$1048576,GANTT!$D36,GANTT!AT$2),-1)</f>
        <v>-1</v>
      </c>
      <c r="AU36">
        <f>IF(AND($C36&gt;=AU$1,$B36&lt;=AU$1),INDEX(Horas!$1:$1048576,GANTT!$D36,GANTT!AU$2),-1)</f>
        <v>-1</v>
      </c>
      <c r="AV36">
        <f>IF(AND($C36&gt;=AV$1,$B36&lt;=AV$1),INDEX(Horas!$1:$1048576,GANTT!$D36,GANTT!AV$2),-1)</f>
        <v>-1</v>
      </c>
      <c r="AW36">
        <f>IF(AND($C36&gt;=AW$1,$B36&lt;=AW$1),INDEX(Horas!$1:$1048576,GANTT!$D36,GANTT!AW$2),-1)</f>
        <v>-1</v>
      </c>
      <c r="AX36">
        <f>IF(AND($C36&gt;=AX$1,$B36&lt;=AX$1),INDEX(Horas!$1:$1048576,GANTT!$D36,GANTT!AX$2),-1)</f>
        <v>-1</v>
      </c>
      <c r="AY36">
        <f>IF(AND($C36&gt;=AY$1,$B36&lt;=AY$1),INDEX(Horas!$1:$1048576,GANTT!$D36,GANTT!AY$2),-1)</f>
        <v>-1</v>
      </c>
      <c r="AZ36">
        <f>IF(AND($C36&gt;=AZ$1,$B36&lt;=AZ$1),INDEX(Horas!$1:$1048576,GANTT!$D36,GANTT!AZ$2),-1)</f>
        <v>-1</v>
      </c>
      <c r="BA36">
        <f>IF(AND($C36&gt;=BA$1,$B36&lt;=BA$1),INDEX(Horas!$1:$1048576,GANTT!$D36,GANTT!BA$2),-1)</f>
        <v>-1</v>
      </c>
      <c r="BB36">
        <f>IF(AND($C36&gt;=BB$1,$B36&lt;=BB$1),INDEX(Horas!$1:$1048576,GANTT!$D36,GANTT!BB$2),-1)</f>
        <v>-1</v>
      </c>
      <c r="BC36">
        <f>IF(AND($C36&gt;=BC$1,$B36&lt;=BC$1),INDEX(Horas!$1:$1048576,GANTT!$D36,GANTT!BC$2),-1)</f>
        <v>-1</v>
      </c>
      <c r="BD36">
        <f>IF(AND($C36&gt;=BD$1,$B36&lt;=BD$1),INDEX(Horas!$1:$1048576,GANTT!$D36,GANTT!BD$2),-1)</f>
        <v>-1</v>
      </c>
      <c r="BE36">
        <f>IF(AND($C36&gt;=BE$1,$B36&lt;=BE$1),INDEX(Horas!$1:$1048576,GANTT!$D36,GANTT!BE$2),-1)</f>
        <v>-1</v>
      </c>
      <c r="BF36">
        <f>IF(AND($C36&gt;=BF$1,$B36&lt;=BF$1),INDEX(Horas!$1:$1048576,GANTT!$D36,GANTT!BF$2),-1)</f>
        <v>-1</v>
      </c>
      <c r="BG36">
        <f>IF(AND($C36&gt;=BG$1,$B36&lt;=BG$1),INDEX(Horas!$1:$1048576,GANTT!$D36,GANTT!BG$2),-1)</f>
        <v>-1</v>
      </c>
      <c r="BH36">
        <f>IF(AND($C36&gt;=BH$1,$B36&lt;=BH$1),INDEX(Horas!$1:$1048576,GANTT!$D36,GANTT!BH$2),-1)</f>
        <v>-1</v>
      </c>
      <c r="BI36">
        <f>IF(AND($C36&gt;=BI$1,$B36&lt;=BI$1),INDEX(Horas!$1:$1048576,GANTT!$D36,GANTT!BI$2),-1)</f>
        <v>-1</v>
      </c>
      <c r="BJ36">
        <f>IF(AND($C36&gt;=BJ$1,$B36&lt;=BJ$1),INDEX(Horas!$1:$1048576,GANTT!$D36,GANTT!BJ$2),-1)</f>
        <v>-1</v>
      </c>
      <c r="BK36">
        <f>IF(AND($C36&gt;=BK$1,$B36&lt;=BK$1),INDEX(Horas!$1:$1048576,GANTT!$D36,GANTT!BK$2),-1)</f>
        <v>-1</v>
      </c>
      <c r="BL36">
        <f>IF(AND($C36&gt;=BL$1,$B36&lt;=BL$1),INDEX(Horas!$1:$1048576,GANTT!$D36,GANTT!BL$2),-1)</f>
        <v>-1</v>
      </c>
      <c r="BM36">
        <f>IF(AND($C36&gt;=BM$1,$B36&lt;=BM$1),INDEX(Horas!$1:$1048576,GANTT!$D36,GANTT!BM$2),-1)</f>
        <v>-1</v>
      </c>
      <c r="BN36">
        <f>IF(AND($C36&gt;=BN$1,$B36&lt;=BN$1),INDEX(Horas!$1:$1048576,GANTT!$D36,GANTT!BN$2),-1)</f>
        <v>-1</v>
      </c>
      <c r="BO36">
        <f>IF(AND($C36&gt;=BO$1,$B36&lt;=BO$1),INDEX(Horas!$1:$1048576,GANTT!$D36,GANTT!BO$2),-1)</f>
        <v>-1</v>
      </c>
      <c r="BP36">
        <f>IF(AND($C36&gt;=BP$1,$B36&lt;=BP$1),INDEX(Horas!$1:$1048576,GANTT!$D36,GANTT!BP$2),-1)</f>
        <v>-1</v>
      </c>
      <c r="BQ36">
        <f>IF(AND($C36&gt;=BQ$1,$B36&lt;=BQ$1),INDEX(Horas!$1:$1048576,GANTT!$D36,GANTT!BQ$2),-1)</f>
        <v>-1</v>
      </c>
      <c r="BR36">
        <f>IF(AND($C36&gt;=BR$1,$B36&lt;=BR$1),INDEX(Horas!$1:$1048576,GANTT!$D36,GANTT!BR$2),-1)</f>
        <v>-1</v>
      </c>
      <c r="BS36">
        <f>IF(AND($C36&gt;=BS$1,$B36&lt;=BS$1),INDEX(Horas!$1:$1048576,GANTT!$D36,GANTT!BS$2),-1)</f>
        <v>-1</v>
      </c>
      <c r="BT36">
        <f>IF(AND($C36&gt;=BT$1,$B36&lt;=BT$1),INDEX(Horas!$1:$1048576,GANTT!$D36,GANTT!BT$2),-1)</f>
        <v>-1</v>
      </c>
      <c r="BU36">
        <f>IF(AND($C36&gt;=BU$1,$B36&lt;=BU$1),INDEX(Horas!$1:$1048576,GANTT!$D36,GANTT!BU$2),-1)</f>
        <v>-1</v>
      </c>
      <c r="BV36">
        <f>IF(AND($C36&gt;=BV$1,$B36&lt;=BV$1),INDEX(Horas!$1:$1048576,GANTT!$D36,GANTT!BV$2),-1)</f>
        <v>-1</v>
      </c>
      <c r="BW36">
        <f>IF(AND($C36&gt;=BW$1,$B36&lt;=BW$1),INDEX(Horas!$1:$1048576,GANTT!$D36,GANTT!BW$2),-1)</f>
        <v>-1</v>
      </c>
      <c r="BX36">
        <f>IF(AND($C36&gt;=BX$1,$B36&lt;=BX$1),INDEX(Horas!$1:$1048576,GANTT!$D36,GANTT!BX$2),-1)</f>
        <v>-1</v>
      </c>
    </row>
    <row r="37" spans="1:76" x14ac:dyDescent="0.3">
      <c r="A37" t="str">
        <f>Tareas!A30</f>
        <v>1.3.1</v>
      </c>
      <c r="B37" s="1">
        <f>INDEX(Tareas!G:G,MATCH(A37,Tareas!A:A,0))</f>
        <v>44562</v>
      </c>
      <c r="C37" s="1">
        <f>INDEX(Tareas!F:F,MATCH(A37,Tareas!A:A,0))</f>
        <v>44562</v>
      </c>
      <c r="D37">
        <f>MATCH(A37,Horas!A:A,0)</f>
        <v>30</v>
      </c>
      <c r="E37" t="str">
        <f>Tareas!B30</f>
        <v>Detectar movimientos de la mano con leapmotion</v>
      </c>
      <c r="F37">
        <f>IF(AND($C37&gt;=F$1,$B37&lt;=F$1),INDEX(Horas!$1:$1048576,GANTT!$D37,GANTT!F$2),-1)</f>
        <v>-1</v>
      </c>
      <c r="G37">
        <f>IF(AND($C37&gt;=G$1,$B37&lt;=G$1),INDEX(Horas!$1:$1048576,GANTT!$D37,GANTT!G$2),-1)</f>
        <v>-1</v>
      </c>
      <c r="H37">
        <f>IF(AND($C37&gt;=H$1,$B37&lt;=H$1),INDEX(Horas!$1:$1048576,GANTT!$D37,GANTT!H$2),-1)</f>
        <v>-1</v>
      </c>
      <c r="I37">
        <f>IF(AND($C37&gt;=I$1,$B37&lt;=I$1),INDEX(Horas!$1:$1048576,GANTT!$D37,GANTT!I$2),-1)</f>
        <v>-1</v>
      </c>
      <c r="J37">
        <f>IF(AND($C37&gt;=J$1,$B37&lt;=J$1),INDEX(Horas!$1:$1048576,GANTT!$D37,GANTT!J$2),-1)</f>
        <v>-1</v>
      </c>
      <c r="K37">
        <f>IF(AND($C37&gt;=K$1,$B37&lt;=K$1),INDEX(Horas!$1:$1048576,GANTT!$D37,GANTT!K$2),-1)</f>
        <v>-1</v>
      </c>
      <c r="L37">
        <f>IF(AND($C37&gt;=L$1,$B37&lt;=L$1),INDEX(Horas!$1:$1048576,GANTT!$D37,GANTT!L$2),-1)</f>
        <v>-1</v>
      </c>
      <c r="M37">
        <f>IF(AND($C37&gt;=M$1,$B37&lt;=M$1),INDEX(Horas!$1:$1048576,GANTT!$D37,GANTT!M$2),-1)</f>
        <v>-1</v>
      </c>
      <c r="N37">
        <f>IF(AND($C37&gt;=N$1,$B37&lt;=N$1),INDEX(Horas!$1:$1048576,GANTT!$D37,GANTT!N$2),-1)</f>
        <v>-1</v>
      </c>
      <c r="O37">
        <f>IF(AND($C37&gt;=O$1,$B37&lt;=O$1),INDEX(Horas!$1:$1048576,GANTT!$D37,GANTT!O$2),-1)</f>
        <v>-1</v>
      </c>
      <c r="P37">
        <f>IF(AND($C37&gt;=P$1,$B37&lt;=P$1),INDEX(Horas!$1:$1048576,GANTT!$D37,GANTT!P$2),-1)</f>
        <v>-1</v>
      </c>
      <c r="Q37">
        <f>IF(AND($C37&gt;=Q$1,$B37&lt;=Q$1),INDEX(Horas!$1:$1048576,GANTT!$D37,GANTT!Q$2),-1)</f>
        <v>-1</v>
      </c>
      <c r="R37">
        <f>IF(AND($C37&gt;=R$1,$B37&lt;=R$1),INDEX(Horas!$1:$1048576,GANTT!$D37,GANTT!R$2),-1)</f>
        <v>-1</v>
      </c>
      <c r="S37">
        <f>IF(AND($C37&gt;=S$1,$B37&lt;=S$1),INDEX(Horas!$1:$1048576,GANTT!$D37,GANTT!S$2),-1)</f>
        <v>-1</v>
      </c>
      <c r="T37">
        <f>IF(AND($C37&gt;=T$1,$B37&lt;=T$1),INDEX(Horas!$1:$1048576,GANTT!$D37,GANTT!T$2),-1)</f>
        <v>-1</v>
      </c>
      <c r="U37">
        <f>IF(AND($C37&gt;=U$1,$B37&lt;=U$1),INDEX(Horas!$1:$1048576,GANTT!$D37,GANTT!U$2),-1)</f>
        <v>-1</v>
      </c>
      <c r="V37">
        <f>IF(AND($C37&gt;=V$1,$B37&lt;=V$1),INDEX(Horas!$1:$1048576,GANTT!$D37,GANTT!V$2),-1)</f>
        <v>-1</v>
      </c>
      <c r="W37">
        <f>IF(AND($C37&gt;=W$1,$B37&lt;=W$1),INDEX(Horas!$1:$1048576,GANTT!$D37,GANTT!W$2),-1)</f>
        <v>-1</v>
      </c>
      <c r="X37">
        <f>IF(AND($C37&gt;=X$1,$B37&lt;=X$1),INDEX(Horas!$1:$1048576,GANTT!$D37,GANTT!X$2),-1)</f>
        <v>-1</v>
      </c>
      <c r="Y37">
        <f>IF(AND($C37&gt;=Y$1,$B37&lt;=Y$1),INDEX(Horas!$1:$1048576,GANTT!$D37,GANTT!Y$2),-1)</f>
        <v>-1</v>
      </c>
      <c r="Z37">
        <f>IF(AND($C37&gt;=Z$1,$B37&lt;=Z$1),INDEX(Horas!$1:$1048576,GANTT!$D37,GANTT!Z$2),-1)</f>
        <v>-1</v>
      </c>
      <c r="AA37">
        <f>IF(AND($C37&gt;=AA$1,$B37&lt;=AA$1),INDEX(Horas!$1:$1048576,GANTT!$D37,GANTT!AA$2),-1)</f>
        <v>-1</v>
      </c>
      <c r="AB37">
        <f>IF(AND($C37&gt;=AB$1,$B37&lt;=AB$1),INDEX(Horas!$1:$1048576,GANTT!$D37,GANTT!AB$2),-1)</f>
        <v>-1</v>
      </c>
      <c r="AC37">
        <f>IF(AND($C37&gt;=AC$1,$B37&lt;=AC$1),INDEX(Horas!$1:$1048576,GANTT!$D37,GANTT!AC$2),-1)</f>
        <v>-1</v>
      </c>
      <c r="AD37">
        <f>IF(AND($C37&gt;=AD$1,$B37&lt;=AD$1),INDEX(Horas!$1:$1048576,GANTT!$D37,GANTT!AD$2),-1)</f>
        <v>-1</v>
      </c>
      <c r="AE37">
        <f>IF(AND($C37&gt;=AE$1,$B37&lt;=AE$1),INDEX(Horas!$1:$1048576,GANTT!$D37,GANTT!AE$2),-1)</f>
        <v>-1</v>
      </c>
      <c r="AF37">
        <f>IF(AND($C37&gt;=AF$1,$B37&lt;=AF$1),INDEX(Horas!$1:$1048576,GANTT!$D37,GANTT!AF$2),-1)</f>
        <v>-1</v>
      </c>
      <c r="AG37">
        <f>IF(AND($C37&gt;=AG$1,$B37&lt;=AG$1),INDEX(Horas!$1:$1048576,GANTT!$D37,GANTT!AG$2),-1)</f>
        <v>-1</v>
      </c>
      <c r="AH37">
        <f>IF(AND($C37&gt;=AH$1,$B37&lt;=AH$1),INDEX(Horas!$1:$1048576,GANTT!$D37,GANTT!AH$2),-1)</f>
        <v>-1</v>
      </c>
      <c r="AI37">
        <f>IF(AND($C37&gt;=AI$1,$B37&lt;=AI$1),INDEX(Horas!$1:$1048576,GANTT!$D37,GANTT!AI$2),-1)</f>
        <v>-1</v>
      </c>
      <c r="AJ37">
        <f>IF(AND($C37&gt;=AJ$1,$B37&lt;=AJ$1),INDEX(Horas!$1:$1048576,GANTT!$D37,GANTT!AJ$2),-1)</f>
        <v>-1</v>
      </c>
      <c r="AK37">
        <f>IF(AND($C37&gt;=AK$1,$B37&lt;=AK$1),INDEX(Horas!$1:$1048576,GANTT!$D37,GANTT!AK$2),-1)</f>
        <v>-1</v>
      </c>
      <c r="AL37">
        <f>IF(AND($C37&gt;=AL$1,$B37&lt;=AL$1),INDEX(Horas!$1:$1048576,GANTT!$D37,GANTT!AL$2),-1)</f>
        <v>-1</v>
      </c>
      <c r="AM37">
        <f>IF(AND($C37&gt;=AM$1,$B37&lt;=AM$1),INDEX(Horas!$1:$1048576,GANTT!$D37,GANTT!AM$2),-1)</f>
        <v>-1</v>
      </c>
      <c r="AN37">
        <f>IF(AND($C37&gt;=AN$1,$B37&lt;=AN$1),INDEX(Horas!$1:$1048576,GANTT!$D37,GANTT!AN$2),-1)</f>
        <v>-1</v>
      </c>
      <c r="AO37">
        <f>IF(AND($C37&gt;=AO$1,$B37&lt;=AO$1),INDEX(Horas!$1:$1048576,GANTT!$D37,GANTT!AO$2),-1)</f>
        <v>-1</v>
      </c>
      <c r="AP37">
        <f>IF(AND($C37&gt;=AP$1,$B37&lt;=AP$1),INDEX(Horas!$1:$1048576,GANTT!$D37,GANTT!AP$2),-1)</f>
        <v>-1</v>
      </c>
      <c r="AQ37">
        <f>IF(AND($C37&gt;=AQ$1,$B37&lt;=AQ$1),INDEX(Horas!$1:$1048576,GANTT!$D37,GANTT!AQ$2),-1)</f>
        <v>-1</v>
      </c>
      <c r="AR37">
        <f>IF(AND($C37&gt;=AR$1,$B37&lt;=AR$1),INDEX(Horas!$1:$1048576,GANTT!$D37,GANTT!AR$2),-1)</f>
        <v>-1</v>
      </c>
      <c r="AS37">
        <f>IF(AND($C37&gt;=AS$1,$B37&lt;=AS$1),INDEX(Horas!$1:$1048576,GANTT!$D37,GANTT!AS$2),-1)</f>
        <v>-1</v>
      </c>
      <c r="AT37">
        <f>IF(AND($C37&gt;=AT$1,$B37&lt;=AT$1),INDEX(Horas!$1:$1048576,GANTT!$D37,GANTT!AT$2),-1)</f>
        <v>-1</v>
      </c>
      <c r="AU37">
        <f>IF(AND($C37&gt;=AU$1,$B37&lt;=AU$1),INDEX(Horas!$1:$1048576,GANTT!$D37,GANTT!AU$2),-1)</f>
        <v>-1</v>
      </c>
      <c r="AV37">
        <f>IF(AND($C37&gt;=AV$1,$B37&lt;=AV$1),INDEX(Horas!$1:$1048576,GANTT!$D37,GANTT!AV$2),-1)</f>
        <v>-1</v>
      </c>
      <c r="AW37">
        <f>IF(AND($C37&gt;=AW$1,$B37&lt;=AW$1),INDEX(Horas!$1:$1048576,GANTT!$D37,GANTT!AW$2),-1)</f>
        <v>-1</v>
      </c>
      <c r="AX37">
        <f>IF(AND($C37&gt;=AX$1,$B37&lt;=AX$1),INDEX(Horas!$1:$1048576,GANTT!$D37,GANTT!AX$2),-1)</f>
        <v>-1</v>
      </c>
      <c r="AY37">
        <f>IF(AND($C37&gt;=AY$1,$B37&lt;=AY$1),INDEX(Horas!$1:$1048576,GANTT!$D37,GANTT!AY$2),-1)</f>
        <v>-1</v>
      </c>
      <c r="AZ37">
        <f>IF(AND($C37&gt;=AZ$1,$B37&lt;=AZ$1),INDEX(Horas!$1:$1048576,GANTT!$D37,GANTT!AZ$2),-1)</f>
        <v>-1</v>
      </c>
      <c r="BA37">
        <f>IF(AND($C37&gt;=BA$1,$B37&lt;=BA$1),INDEX(Horas!$1:$1048576,GANTT!$D37,GANTT!BA$2),-1)</f>
        <v>-1</v>
      </c>
      <c r="BB37">
        <f>IF(AND($C37&gt;=BB$1,$B37&lt;=BB$1),INDEX(Horas!$1:$1048576,GANTT!$D37,GANTT!BB$2),-1)</f>
        <v>-1</v>
      </c>
      <c r="BC37">
        <f>IF(AND($C37&gt;=BC$1,$B37&lt;=BC$1),INDEX(Horas!$1:$1048576,GANTT!$D37,GANTT!BC$2),-1)</f>
        <v>-1</v>
      </c>
      <c r="BD37">
        <f>IF(AND($C37&gt;=BD$1,$B37&lt;=BD$1),INDEX(Horas!$1:$1048576,GANTT!$D37,GANTT!BD$2),-1)</f>
        <v>-1</v>
      </c>
      <c r="BE37">
        <f>IF(AND($C37&gt;=BE$1,$B37&lt;=BE$1),INDEX(Horas!$1:$1048576,GANTT!$D37,GANTT!BE$2),-1)</f>
        <v>-1</v>
      </c>
      <c r="BF37">
        <f>IF(AND($C37&gt;=BF$1,$B37&lt;=BF$1),INDEX(Horas!$1:$1048576,GANTT!$D37,GANTT!BF$2),-1)</f>
        <v>-1</v>
      </c>
      <c r="BG37">
        <f>IF(AND($C37&gt;=BG$1,$B37&lt;=BG$1),INDEX(Horas!$1:$1048576,GANTT!$D37,GANTT!BG$2),-1)</f>
        <v>-1</v>
      </c>
      <c r="BH37">
        <f>IF(AND($C37&gt;=BH$1,$B37&lt;=BH$1),INDEX(Horas!$1:$1048576,GANTT!$D37,GANTT!BH$2),-1)</f>
        <v>-1</v>
      </c>
      <c r="BI37">
        <f>IF(AND($C37&gt;=BI$1,$B37&lt;=BI$1),INDEX(Horas!$1:$1048576,GANTT!$D37,GANTT!BI$2),-1)</f>
        <v>-1</v>
      </c>
      <c r="BJ37">
        <f>IF(AND($C37&gt;=BJ$1,$B37&lt;=BJ$1),INDEX(Horas!$1:$1048576,GANTT!$D37,GANTT!BJ$2),-1)</f>
        <v>-1</v>
      </c>
      <c r="BK37">
        <f>IF(AND($C37&gt;=BK$1,$B37&lt;=BK$1),INDEX(Horas!$1:$1048576,GANTT!$D37,GANTT!BK$2),-1)</f>
        <v>-1</v>
      </c>
      <c r="BL37">
        <f>IF(AND($C37&gt;=BL$1,$B37&lt;=BL$1),INDEX(Horas!$1:$1048576,GANTT!$D37,GANTT!BL$2),-1)</f>
        <v>-1</v>
      </c>
      <c r="BM37">
        <f>IF(AND($C37&gt;=BM$1,$B37&lt;=BM$1),INDEX(Horas!$1:$1048576,GANTT!$D37,GANTT!BM$2),-1)</f>
        <v>-1</v>
      </c>
      <c r="BN37">
        <f>IF(AND($C37&gt;=BN$1,$B37&lt;=BN$1),INDEX(Horas!$1:$1048576,GANTT!$D37,GANTT!BN$2),-1)</f>
        <v>-1</v>
      </c>
      <c r="BO37">
        <f>IF(AND($C37&gt;=BO$1,$B37&lt;=BO$1),INDEX(Horas!$1:$1048576,GANTT!$D37,GANTT!BO$2),-1)</f>
        <v>-1</v>
      </c>
      <c r="BP37">
        <f>IF(AND($C37&gt;=BP$1,$B37&lt;=BP$1),INDEX(Horas!$1:$1048576,GANTT!$D37,GANTT!BP$2),-1)</f>
        <v>-1</v>
      </c>
      <c r="BQ37">
        <f>IF(AND($C37&gt;=BQ$1,$B37&lt;=BQ$1),INDEX(Horas!$1:$1048576,GANTT!$D37,GANTT!BQ$2),-1)</f>
        <v>-1</v>
      </c>
      <c r="BR37">
        <f>IF(AND($C37&gt;=BR$1,$B37&lt;=BR$1),INDEX(Horas!$1:$1048576,GANTT!$D37,GANTT!BR$2),-1)</f>
        <v>-1</v>
      </c>
      <c r="BS37">
        <f>IF(AND($C37&gt;=BS$1,$B37&lt;=BS$1),INDEX(Horas!$1:$1048576,GANTT!$D37,GANTT!BS$2),-1)</f>
        <v>-1</v>
      </c>
      <c r="BT37">
        <f>IF(AND($C37&gt;=BT$1,$B37&lt;=BT$1),INDEX(Horas!$1:$1048576,GANTT!$D37,GANTT!BT$2),-1)</f>
        <v>-1</v>
      </c>
      <c r="BU37">
        <f>IF(AND($C37&gt;=BU$1,$B37&lt;=BU$1),INDEX(Horas!$1:$1048576,GANTT!$D37,GANTT!BU$2),-1)</f>
        <v>-1</v>
      </c>
      <c r="BV37">
        <f>IF(AND($C37&gt;=BV$1,$B37&lt;=BV$1),INDEX(Horas!$1:$1048576,GANTT!$D37,GANTT!BV$2),-1)</f>
        <v>-1</v>
      </c>
      <c r="BW37">
        <f>IF(AND($C37&gt;=BW$1,$B37&lt;=BW$1),INDEX(Horas!$1:$1048576,GANTT!$D37,GANTT!BW$2),-1)</f>
        <v>-1</v>
      </c>
      <c r="BX37">
        <f>IF(AND($C37&gt;=BX$1,$B37&lt;=BX$1),INDEX(Horas!$1:$1048576,GANTT!$D37,GANTT!BX$2),-1)</f>
        <v>-1</v>
      </c>
    </row>
    <row r="38" spans="1:76" x14ac:dyDescent="0.3">
      <c r="A38" t="str">
        <f>Tareas!A31</f>
        <v>1.3.2</v>
      </c>
      <c r="B38" s="1">
        <f>INDEX(Tareas!G:G,MATCH(A38,Tareas!A:A,0))</f>
        <v>44562</v>
      </c>
      <c r="C38" s="1">
        <f>INDEX(Tareas!F:F,MATCH(A38,Tareas!A:A,0))</f>
        <v>44562</v>
      </c>
      <c r="D38">
        <f>MATCH(A38,Horas!A:A,0)</f>
        <v>31</v>
      </c>
      <c r="E38" t="str">
        <f>Tareas!B31</f>
        <v>Identificar gestos con leapmotion</v>
      </c>
      <c r="F38">
        <f>IF(AND($C38&gt;=F$1,$B38&lt;=F$1),INDEX(Horas!$1:$1048576,GANTT!$D38,GANTT!F$2),-1)</f>
        <v>-1</v>
      </c>
      <c r="G38">
        <f>IF(AND($C38&gt;=G$1,$B38&lt;=G$1),INDEX(Horas!$1:$1048576,GANTT!$D38,GANTT!G$2),-1)</f>
        <v>-1</v>
      </c>
      <c r="H38">
        <f>IF(AND($C38&gt;=H$1,$B38&lt;=H$1),INDEX(Horas!$1:$1048576,GANTT!$D38,GANTT!H$2),-1)</f>
        <v>-1</v>
      </c>
      <c r="I38">
        <f>IF(AND($C38&gt;=I$1,$B38&lt;=I$1),INDEX(Horas!$1:$1048576,GANTT!$D38,GANTT!I$2),-1)</f>
        <v>-1</v>
      </c>
      <c r="J38">
        <f>IF(AND($C38&gt;=J$1,$B38&lt;=J$1),INDEX(Horas!$1:$1048576,GANTT!$D38,GANTT!J$2),-1)</f>
        <v>-1</v>
      </c>
      <c r="K38">
        <f>IF(AND($C38&gt;=K$1,$B38&lt;=K$1),INDEX(Horas!$1:$1048576,GANTT!$D38,GANTT!K$2),-1)</f>
        <v>-1</v>
      </c>
      <c r="L38">
        <f>IF(AND($C38&gt;=L$1,$B38&lt;=L$1),INDEX(Horas!$1:$1048576,GANTT!$D38,GANTT!L$2),-1)</f>
        <v>-1</v>
      </c>
      <c r="M38">
        <f>IF(AND($C38&gt;=M$1,$B38&lt;=M$1),INDEX(Horas!$1:$1048576,GANTT!$D38,GANTT!M$2),-1)</f>
        <v>-1</v>
      </c>
      <c r="N38">
        <f>IF(AND($C38&gt;=N$1,$B38&lt;=N$1),INDEX(Horas!$1:$1048576,GANTT!$D38,GANTT!N$2),-1)</f>
        <v>-1</v>
      </c>
      <c r="O38">
        <f>IF(AND($C38&gt;=O$1,$B38&lt;=O$1),INDEX(Horas!$1:$1048576,GANTT!$D38,GANTT!O$2),-1)</f>
        <v>-1</v>
      </c>
      <c r="P38">
        <f>IF(AND($C38&gt;=P$1,$B38&lt;=P$1),INDEX(Horas!$1:$1048576,GANTT!$D38,GANTT!P$2),-1)</f>
        <v>-1</v>
      </c>
      <c r="Q38">
        <f>IF(AND($C38&gt;=Q$1,$B38&lt;=Q$1),INDEX(Horas!$1:$1048576,GANTT!$D38,GANTT!Q$2),-1)</f>
        <v>-1</v>
      </c>
      <c r="R38">
        <f>IF(AND($C38&gt;=R$1,$B38&lt;=R$1),INDEX(Horas!$1:$1048576,GANTT!$D38,GANTT!R$2),-1)</f>
        <v>-1</v>
      </c>
      <c r="S38">
        <f>IF(AND($C38&gt;=S$1,$B38&lt;=S$1),INDEX(Horas!$1:$1048576,GANTT!$D38,GANTT!S$2),-1)</f>
        <v>-1</v>
      </c>
      <c r="T38">
        <f>IF(AND($C38&gt;=T$1,$B38&lt;=T$1),INDEX(Horas!$1:$1048576,GANTT!$D38,GANTT!T$2),-1)</f>
        <v>-1</v>
      </c>
      <c r="U38">
        <f>IF(AND($C38&gt;=U$1,$B38&lt;=U$1),INDEX(Horas!$1:$1048576,GANTT!$D38,GANTT!U$2),-1)</f>
        <v>-1</v>
      </c>
      <c r="V38">
        <f>IF(AND($C38&gt;=V$1,$B38&lt;=V$1),INDEX(Horas!$1:$1048576,GANTT!$D38,GANTT!V$2),-1)</f>
        <v>-1</v>
      </c>
      <c r="W38">
        <f>IF(AND($C38&gt;=W$1,$B38&lt;=W$1),INDEX(Horas!$1:$1048576,GANTT!$D38,GANTT!W$2),-1)</f>
        <v>-1</v>
      </c>
      <c r="X38">
        <f>IF(AND($C38&gt;=X$1,$B38&lt;=X$1),INDEX(Horas!$1:$1048576,GANTT!$D38,GANTT!X$2),-1)</f>
        <v>-1</v>
      </c>
      <c r="Y38">
        <f>IF(AND($C38&gt;=Y$1,$B38&lt;=Y$1),INDEX(Horas!$1:$1048576,GANTT!$D38,GANTT!Y$2),-1)</f>
        <v>-1</v>
      </c>
      <c r="Z38">
        <f>IF(AND($C38&gt;=Z$1,$B38&lt;=Z$1),INDEX(Horas!$1:$1048576,GANTT!$D38,GANTT!Z$2),-1)</f>
        <v>-1</v>
      </c>
      <c r="AA38">
        <f>IF(AND($C38&gt;=AA$1,$B38&lt;=AA$1),INDEX(Horas!$1:$1048576,GANTT!$D38,GANTT!AA$2),-1)</f>
        <v>-1</v>
      </c>
      <c r="AB38">
        <f>IF(AND($C38&gt;=AB$1,$B38&lt;=AB$1),INDEX(Horas!$1:$1048576,GANTT!$D38,GANTT!AB$2),-1)</f>
        <v>-1</v>
      </c>
      <c r="AC38">
        <f>IF(AND($C38&gt;=AC$1,$B38&lt;=AC$1),INDEX(Horas!$1:$1048576,GANTT!$D38,GANTT!AC$2),-1)</f>
        <v>-1</v>
      </c>
      <c r="AD38">
        <f>IF(AND($C38&gt;=AD$1,$B38&lt;=AD$1),INDEX(Horas!$1:$1048576,GANTT!$D38,GANTT!AD$2),-1)</f>
        <v>-1</v>
      </c>
      <c r="AE38">
        <f>IF(AND($C38&gt;=AE$1,$B38&lt;=AE$1),INDEX(Horas!$1:$1048576,GANTT!$D38,GANTT!AE$2),-1)</f>
        <v>-1</v>
      </c>
      <c r="AF38">
        <f>IF(AND($C38&gt;=AF$1,$B38&lt;=AF$1),INDEX(Horas!$1:$1048576,GANTT!$D38,GANTT!AF$2),-1)</f>
        <v>-1</v>
      </c>
      <c r="AG38">
        <f>IF(AND($C38&gt;=AG$1,$B38&lt;=AG$1),INDEX(Horas!$1:$1048576,GANTT!$D38,GANTT!AG$2),-1)</f>
        <v>-1</v>
      </c>
      <c r="AH38">
        <f>IF(AND($C38&gt;=AH$1,$B38&lt;=AH$1),INDEX(Horas!$1:$1048576,GANTT!$D38,GANTT!AH$2),-1)</f>
        <v>-1</v>
      </c>
      <c r="AI38">
        <f>IF(AND($C38&gt;=AI$1,$B38&lt;=AI$1),INDEX(Horas!$1:$1048576,GANTT!$D38,GANTT!AI$2),-1)</f>
        <v>-1</v>
      </c>
      <c r="AJ38">
        <f>IF(AND($C38&gt;=AJ$1,$B38&lt;=AJ$1),INDEX(Horas!$1:$1048576,GANTT!$D38,GANTT!AJ$2),-1)</f>
        <v>-1</v>
      </c>
      <c r="AK38">
        <f>IF(AND($C38&gt;=AK$1,$B38&lt;=AK$1),INDEX(Horas!$1:$1048576,GANTT!$D38,GANTT!AK$2),-1)</f>
        <v>-1</v>
      </c>
      <c r="AL38">
        <f>IF(AND($C38&gt;=AL$1,$B38&lt;=AL$1),INDEX(Horas!$1:$1048576,GANTT!$D38,GANTT!AL$2),-1)</f>
        <v>-1</v>
      </c>
      <c r="AM38">
        <f>IF(AND($C38&gt;=AM$1,$B38&lt;=AM$1),INDEX(Horas!$1:$1048576,GANTT!$D38,GANTT!AM$2),-1)</f>
        <v>-1</v>
      </c>
      <c r="AN38">
        <f>IF(AND($C38&gt;=AN$1,$B38&lt;=AN$1),INDEX(Horas!$1:$1048576,GANTT!$D38,GANTT!AN$2),-1)</f>
        <v>-1</v>
      </c>
      <c r="AO38">
        <f>IF(AND($C38&gt;=AO$1,$B38&lt;=AO$1),INDEX(Horas!$1:$1048576,GANTT!$D38,GANTT!AO$2),-1)</f>
        <v>-1</v>
      </c>
      <c r="AP38">
        <f>IF(AND($C38&gt;=AP$1,$B38&lt;=AP$1),INDEX(Horas!$1:$1048576,GANTT!$D38,GANTT!AP$2),-1)</f>
        <v>-1</v>
      </c>
      <c r="AQ38">
        <f>IF(AND($C38&gt;=AQ$1,$B38&lt;=AQ$1),INDEX(Horas!$1:$1048576,GANTT!$D38,GANTT!AQ$2),-1)</f>
        <v>-1</v>
      </c>
      <c r="AR38">
        <f>IF(AND($C38&gt;=AR$1,$B38&lt;=AR$1),INDEX(Horas!$1:$1048576,GANTT!$D38,GANTT!AR$2),-1)</f>
        <v>-1</v>
      </c>
      <c r="AS38">
        <f>IF(AND($C38&gt;=AS$1,$B38&lt;=AS$1),INDEX(Horas!$1:$1048576,GANTT!$D38,GANTT!AS$2),-1)</f>
        <v>-1</v>
      </c>
      <c r="AT38">
        <f>IF(AND($C38&gt;=AT$1,$B38&lt;=AT$1),INDEX(Horas!$1:$1048576,GANTT!$D38,GANTT!AT$2),-1)</f>
        <v>-1</v>
      </c>
      <c r="AU38">
        <f>IF(AND($C38&gt;=AU$1,$B38&lt;=AU$1),INDEX(Horas!$1:$1048576,GANTT!$D38,GANTT!AU$2),-1)</f>
        <v>-1</v>
      </c>
      <c r="AV38">
        <f>IF(AND($C38&gt;=AV$1,$B38&lt;=AV$1),INDEX(Horas!$1:$1048576,GANTT!$D38,GANTT!AV$2),-1)</f>
        <v>-1</v>
      </c>
      <c r="AW38">
        <f>IF(AND($C38&gt;=AW$1,$B38&lt;=AW$1),INDEX(Horas!$1:$1048576,GANTT!$D38,GANTT!AW$2),-1)</f>
        <v>-1</v>
      </c>
      <c r="AX38">
        <f>IF(AND($C38&gt;=AX$1,$B38&lt;=AX$1),INDEX(Horas!$1:$1048576,GANTT!$D38,GANTT!AX$2),-1)</f>
        <v>-1</v>
      </c>
      <c r="AY38">
        <f>IF(AND($C38&gt;=AY$1,$B38&lt;=AY$1),INDEX(Horas!$1:$1048576,GANTT!$D38,GANTT!AY$2),-1)</f>
        <v>-1</v>
      </c>
      <c r="AZ38">
        <f>IF(AND($C38&gt;=AZ$1,$B38&lt;=AZ$1),INDEX(Horas!$1:$1048576,GANTT!$D38,GANTT!AZ$2),-1)</f>
        <v>-1</v>
      </c>
      <c r="BA38">
        <f>IF(AND($C38&gt;=BA$1,$B38&lt;=BA$1),INDEX(Horas!$1:$1048576,GANTT!$D38,GANTT!BA$2),-1)</f>
        <v>-1</v>
      </c>
      <c r="BB38">
        <f>IF(AND($C38&gt;=BB$1,$B38&lt;=BB$1),INDEX(Horas!$1:$1048576,GANTT!$D38,GANTT!BB$2),-1)</f>
        <v>-1</v>
      </c>
      <c r="BC38">
        <f>IF(AND($C38&gt;=BC$1,$B38&lt;=BC$1),INDEX(Horas!$1:$1048576,GANTT!$D38,GANTT!BC$2),-1)</f>
        <v>-1</v>
      </c>
      <c r="BD38">
        <f>IF(AND($C38&gt;=BD$1,$B38&lt;=BD$1),INDEX(Horas!$1:$1048576,GANTT!$D38,GANTT!BD$2),-1)</f>
        <v>-1</v>
      </c>
      <c r="BE38">
        <f>IF(AND($C38&gt;=BE$1,$B38&lt;=BE$1),INDEX(Horas!$1:$1048576,GANTT!$D38,GANTT!BE$2),-1)</f>
        <v>-1</v>
      </c>
      <c r="BF38">
        <f>IF(AND($C38&gt;=BF$1,$B38&lt;=BF$1),INDEX(Horas!$1:$1048576,GANTT!$D38,GANTT!BF$2),-1)</f>
        <v>-1</v>
      </c>
      <c r="BG38">
        <f>IF(AND($C38&gt;=BG$1,$B38&lt;=BG$1),INDEX(Horas!$1:$1048576,GANTT!$D38,GANTT!BG$2),-1)</f>
        <v>-1</v>
      </c>
      <c r="BH38">
        <f>IF(AND($C38&gt;=BH$1,$B38&lt;=BH$1),INDEX(Horas!$1:$1048576,GANTT!$D38,GANTT!BH$2),-1)</f>
        <v>-1</v>
      </c>
      <c r="BI38">
        <f>IF(AND($C38&gt;=BI$1,$B38&lt;=BI$1),INDEX(Horas!$1:$1048576,GANTT!$D38,GANTT!BI$2),-1)</f>
        <v>-1</v>
      </c>
      <c r="BJ38">
        <f>IF(AND($C38&gt;=BJ$1,$B38&lt;=BJ$1),INDEX(Horas!$1:$1048576,GANTT!$D38,GANTT!BJ$2),-1)</f>
        <v>-1</v>
      </c>
      <c r="BK38">
        <f>IF(AND($C38&gt;=BK$1,$B38&lt;=BK$1),INDEX(Horas!$1:$1048576,GANTT!$D38,GANTT!BK$2),-1)</f>
        <v>-1</v>
      </c>
      <c r="BL38">
        <f>IF(AND($C38&gt;=BL$1,$B38&lt;=BL$1),INDEX(Horas!$1:$1048576,GANTT!$D38,GANTT!BL$2),-1)</f>
        <v>-1</v>
      </c>
      <c r="BM38">
        <f>IF(AND($C38&gt;=BM$1,$B38&lt;=BM$1),INDEX(Horas!$1:$1048576,GANTT!$D38,GANTT!BM$2),-1)</f>
        <v>-1</v>
      </c>
      <c r="BN38">
        <f>IF(AND($C38&gt;=BN$1,$B38&lt;=BN$1),INDEX(Horas!$1:$1048576,GANTT!$D38,GANTT!BN$2),-1)</f>
        <v>-1</v>
      </c>
      <c r="BO38">
        <f>IF(AND($C38&gt;=BO$1,$B38&lt;=BO$1),INDEX(Horas!$1:$1048576,GANTT!$D38,GANTT!BO$2),-1)</f>
        <v>-1</v>
      </c>
      <c r="BP38">
        <f>IF(AND($C38&gt;=BP$1,$B38&lt;=BP$1),INDEX(Horas!$1:$1048576,GANTT!$D38,GANTT!BP$2),-1)</f>
        <v>-1</v>
      </c>
      <c r="BQ38">
        <f>IF(AND($C38&gt;=BQ$1,$B38&lt;=BQ$1),INDEX(Horas!$1:$1048576,GANTT!$D38,GANTT!BQ$2),-1)</f>
        <v>-1</v>
      </c>
      <c r="BR38">
        <f>IF(AND($C38&gt;=BR$1,$B38&lt;=BR$1),INDEX(Horas!$1:$1048576,GANTT!$D38,GANTT!BR$2),-1)</f>
        <v>-1</v>
      </c>
      <c r="BS38">
        <f>IF(AND($C38&gt;=BS$1,$B38&lt;=BS$1),INDEX(Horas!$1:$1048576,GANTT!$D38,GANTT!BS$2),-1)</f>
        <v>-1</v>
      </c>
      <c r="BT38">
        <f>IF(AND($C38&gt;=BT$1,$B38&lt;=BT$1),INDEX(Horas!$1:$1048576,GANTT!$D38,GANTT!BT$2),-1)</f>
        <v>-1</v>
      </c>
      <c r="BU38">
        <f>IF(AND($C38&gt;=BU$1,$B38&lt;=BU$1),INDEX(Horas!$1:$1048576,GANTT!$D38,GANTT!BU$2),-1)</f>
        <v>-1</v>
      </c>
      <c r="BV38">
        <f>IF(AND($C38&gt;=BV$1,$B38&lt;=BV$1),INDEX(Horas!$1:$1048576,GANTT!$D38,GANTT!BV$2),-1)</f>
        <v>-1</v>
      </c>
      <c r="BW38">
        <f>IF(AND($C38&gt;=BW$1,$B38&lt;=BW$1),INDEX(Horas!$1:$1048576,GANTT!$D38,GANTT!BW$2),-1)</f>
        <v>-1</v>
      </c>
      <c r="BX38">
        <f>IF(AND($C38&gt;=BX$1,$B38&lt;=BX$1),INDEX(Horas!$1:$1048576,GANTT!$D38,GANTT!BX$2),-1)</f>
        <v>-1</v>
      </c>
    </row>
    <row r="39" spans="1:76" x14ac:dyDescent="0.3">
      <c r="A39" t="str">
        <f>Tareas!A32</f>
        <v>1.3.3</v>
      </c>
      <c r="B39" s="1">
        <f>INDEX(Tareas!G:G,MATCH(A39,Tareas!A:A,0))</f>
        <v>44562</v>
      </c>
      <c r="C39" s="1">
        <f>INDEX(Tareas!F:F,MATCH(A39,Tareas!A:A,0))</f>
        <v>44562</v>
      </c>
      <c r="D39">
        <f>MATCH(A39,Horas!A:A,0)</f>
        <v>32</v>
      </c>
      <c r="E39" t="str">
        <f>Tareas!B32</f>
        <v>Identificar posicion de centro de la mano</v>
      </c>
      <c r="F39">
        <f>IF(AND($C39&gt;=F$1,$B39&lt;=F$1),INDEX(Horas!$1:$1048576,GANTT!$D39,GANTT!F$2),-1)</f>
        <v>-1</v>
      </c>
      <c r="G39">
        <f>IF(AND($C39&gt;=G$1,$B39&lt;=G$1),INDEX(Horas!$1:$1048576,GANTT!$D39,GANTT!G$2),-1)</f>
        <v>-1</v>
      </c>
      <c r="H39">
        <f>IF(AND($C39&gt;=H$1,$B39&lt;=H$1),INDEX(Horas!$1:$1048576,GANTT!$D39,GANTT!H$2),-1)</f>
        <v>-1</v>
      </c>
      <c r="I39">
        <f>IF(AND($C39&gt;=I$1,$B39&lt;=I$1),INDEX(Horas!$1:$1048576,GANTT!$D39,GANTT!I$2),-1)</f>
        <v>-1</v>
      </c>
      <c r="J39">
        <f>IF(AND($C39&gt;=J$1,$B39&lt;=J$1),INDEX(Horas!$1:$1048576,GANTT!$D39,GANTT!J$2),-1)</f>
        <v>-1</v>
      </c>
      <c r="K39">
        <f>IF(AND($C39&gt;=K$1,$B39&lt;=K$1),INDEX(Horas!$1:$1048576,GANTT!$D39,GANTT!K$2),-1)</f>
        <v>-1</v>
      </c>
      <c r="L39">
        <f>IF(AND($C39&gt;=L$1,$B39&lt;=L$1),INDEX(Horas!$1:$1048576,GANTT!$D39,GANTT!L$2),-1)</f>
        <v>-1</v>
      </c>
      <c r="M39">
        <f>IF(AND($C39&gt;=M$1,$B39&lt;=M$1),INDEX(Horas!$1:$1048576,GANTT!$D39,GANTT!M$2),-1)</f>
        <v>-1</v>
      </c>
      <c r="N39">
        <f>IF(AND($C39&gt;=N$1,$B39&lt;=N$1),INDEX(Horas!$1:$1048576,GANTT!$D39,GANTT!N$2),-1)</f>
        <v>-1</v>
      </c>
      <c r="O39">
        <f>IF(AND($C39&gt;=O$1,$B39&lt;=O$1),INDEX(Horas!$1:$1048576,GANTT!$D39,GANTT!O$2),-1)</f>
        <v>-1</v>
      </c>
      <c r="P39">
        <f>IF(AND($C39&gt;=P$1,$B39&lt;=P$1),INDEX(Horas!$1:$1048576,GANTT!$D39,GANTT!P$2),-1)</f>
        <v>-1</v>
      </c>
      <c r="Q39">
        <f>IF(AND($C39&gt;=Q$1,$B39&lt;=Q$1),INDEX(Horas!$1:$1048576,GANTT!$D39,GANTT!Q$2),-1)</f>
        <v>-1</v>
      </c>
      <c r="R39">
        <f>IF(AND($C39&gt;=R$1,$B39&lt;=R$1),INDEX(Horas!$1:$1048576,GANTT!$D39,GANTT!R$2),-1)</f>
        <v>-1</v>
      </c>
      <c r="S39">
        <f>IF(AND($C39&gt;=S$1,$B39&lt;=S$1),INDEX(Horas!$1:$1048576,GANTT!$D39,GANTT!S$2),-1)</f>
        <v>-1</v>
      </c>
      <c r="T39">
        <f>IF(AND($C39&gt;=T$1,$B39&lt;=T$1),INDEX(Horas!$1:$1048576,GANTT!$D39,GANTT!T$2),-1)</f>
        <v>-1</v>
      </c>
      <c r="U39">
        <f>IF(AND($C39&gt;=U$1,$B39&lt;=U$1),INDEX(Horas!$1:$1048576,GANTT!$D39,GANTT!U$2),-1)</f>
        <v>-1</v>
      </c>
      <c r="V39">
        <f>IF(AND($C39&gt;=V$1,$B39&lt;=V$1),INDEX(Horas!$1:$1048576,GANTT!$D39,GANTT!V$2),-1)</f>
        <v>-1</v>
      </c>
      <c r="W39">
        <f>IF(AND($C39&gt;=W$1,$B39&lt;=W$1),INDEX(Horas!$1:$1048576,GANTT!$D39,GANTT!W$2),-1)</f>
        <v>-1</v>
      </c>
      <c r="X39">
        <f>IF(AND($C39&gt;=X$1,$B39&lt;=X$1),INDEX(Horas!$1:$1048576,GANTT!$D39,GANTT!X$2),-1)</f>
        <v>-1</v>
      </c>
      <c r="Y39">
        <f>IF(AND($C39&gt;=Y$1,$B39&lt;=Y$1),INDEX(Horas!$1:$1048576,GANTT!$D39,GANTT!Y$2),-1)</f>
        <v>-1</v>
      </c>
      <c r="Z39">
        <f>IF(AND($C39&gt;=Z$1,$B39&lt;=Z$1),INDEX(Horas!$1:$1048576,GANTT!$D39,GANTT!Z$2),-1)</f>
        <v>-1</v>
      </c>
      <c r="AA39">
        <f>IF(AND($C39&gt;=AA$1,$B39&lt;=AA$1),INDEX(Horas!$1:$1048576,GANTT!$D39,GANTT!AA$2),-1)</f>
        <v>-1</v>
      </c>
      <c r="AB39">
        <f>IF(AND($C39&gt;=AB$1,$B39&lt;=AB$1),INDEX(Horas!$1:$1048576,GANTT!$D39,GANTT!AB$2),-1)</f>
        <v>-1</v>
      </c>
      <c r="AC39">
        <f>IF(AND($C39&gt;=AC$1,$B39&lt;=AC$1),INDEX(Horas!$1:$1048576,GANTT!$D39,GANTT!AC$2),-1)</f>
        <v>-1</v>
      </c>
      <c r="AD39">
        <f>IF(AND($C39&gt;=AD$1,$B39&lt;=AD$1),INDEX(Horas!$1:$1048576,GANTT!$D39,GANTT!AD$2),-1)</f>
        <v>-1</v>
      </c>
      <c r="AE39">
        <f>IF(AND($C39&gt;=AE$1,$B39&lt;=AE$1),INDEX(Horas!$1:$1048576,GANTT!$D39,GANTT!AE$2),-1)</f>
        <v>-1</v>
      </c>
      <c r="AF39">
        <f>IF(AND($C39&gt;=AF$1,$B39&lt;=AF$1),INDEX(Horas!$1:$1048576,GANTT!$D39,GANTT!AF$2),-1)</f>
        <v>-1</v>
      </c>
      <c r="AG39">
        <f>IF(AND($C39&gt;=AG$1,$B39&lt;=AG$1),INDEX(Horas!$1:$1048576,GANTT!$D39,GANTT!AG$2),-1)</f>
        <v>-1</v>
      </c>
      <c r="AH39">
        <f>IF(AND($C39&gt;=AH$1,$B39&lt;=AH$1),INDEX(Horas!$1:$1048576,GANTT!$D39,GANTT!AH$2),-1)</f>
        <v>-1</v>
      </c>
      <c r="AI39">
        <f>IF(AND($C39&gt;=AI$1,$B39&lt;=AI$1),INDEX(Horas!$1:$1048576,GANTT!$D39,GANTT!AI$2),-1)</f>
        <v>-1</v>
      </c>
      <c r="AJ39">
        <f>IF(AND($C39&gt;=AJ$1,$B39&lt;=AJ$1),INDEX(Horas!$1:$1048576,GANTT!$D39,GANTT!AJ$2),-1)</f>
        <v>-1</v>
      </c>
      <c r="AK39">
        <f>IF(AND($C39&gt;=AK$1,$B39&lt;=AK$1),INDEX(Horas!$1:$1048576,GANTT!$D39,GANTT!AK$2),-1)</f>
        <v>-1</v>
      </c>
      <c r="AL39">
        <f>IF(AND($C39&gt;=AL$1,$B39&lt;=AL$1),INDEX(Horas!$1:$1048576,GANTT!$D39,GANTT!AL$2),-1)</f>
        <v>-1</v>
      </c>
      <c r="AM39">
        <f>IF(AND($C39&gt;=AM$1,$B39&lt;=AM$1),INDEX(Horas!$1:$1048576,GANTT!$D39,GANTT!AM$2),-1)</f>
        <v>-1</v>
      </c>
      <c r="AN39">
        <f>IF(AND($C39&gt;=AN$1,$B39&lt;=AN$1),INDEX(Horas!$1:$1048576,GANTT!$D39,GANTT!AN$2),-1)</f>
        <v>-1</v>
      </c>
      <c r="AO39">
        <f>IF(AND($C39&gt;=AO$1,$B39&lt;=AO$1),INDEX(Horas!$1:$1048576,GANTT!$D39,GANTT!AO$2),-1)</f>
        <v>-1</v>
      </c>
      <c r="AP39">
        <f>IF(AND($C39&gt;=AP$1,$B39&lt;=AP$1),INDEX(Horas!$1:$1048576,GANTT!$D39,GANTT!AP$2),-1)</f>
        <v>-1</v>
      </c>
      <c r="AQ39">
        <f>IF(AND($C39&gt;=AQ$1,$B39&lt;=AQ$1),INDEX(Horas!$1:$1048576,GANTT!$D39,GANTT!AQ$2),-1)</f>
        <v>-1</v>
      </c>
      <c r="AR39">
        <f>IF(AND($C39&gt;=AR$1,$B39&lt;=AR$1),INDEX(Horas!$1:$1048576,GANTT!$D39,GANTT!AR$2),-1)</f>
        <v>-1</v>
      </c>
      <c r="AS39">
        <f>IF(AND($C39&gt;=AS$1,$B39&lt;=AS$1),INDEX(Horas!$1:$1048576,GANTT!$D39,GANTT!AS$2),-1)</f>
        <v>-1</v>
      </c>
      <c r="AT39">
        <f>IF(AND($C39&gt;=AT$1,$B39&lt;=AT$1),INDEX(Horas!$1:$1048576,GANTT!$D39,GANTT!AT$2),-1)</f>
        <v>-1</v>
      </c>
      <c r="AU39">
        <f>IF(AND($C39&gt;=AU$1,$B39&lt;=AU$1),INDEX(Horas!$1:$1048576,GANTT!$D39,GANTT!AU$2),-1)</f>
        <v>-1</v>
      </c>
      <c r="AV39">
        <f>IF(AND($C39&gt;=AV$1,$B39&lt;=AV$1),INDEX(Horas!$1:$1048576,GANTT!$D39,GANTT!AV$2),-1)</f>
        <v>-1</v>
      </c>
      <c r="AW39">
        <f>IF(AND($C39&gt;=AW$1,$B39&lt;=AW$1),INDEX(Horas!$1:$1048576,GANTT!$D39,GANTT!AW$2),-1)</f>
        <v>-1</v>
      </c>
      <c r="AX39">
        <f>IF(AND($C39&gt;=AX$1,$B39&lt;=AX$1),INDEX(Horas!$1:$1048576,GANTT!$D39,GANTT!AX$2),-1)</f>
        <v>-1</v>
      </c>
      <c r="AY39">
        <f>IF(AND($C39&gt;=AY$1,$B39&lt;=AY$1),INDEX(Horas!$1:$1048576,GANTT!$D39,GANTT!AY$2),-1)</f>
        <v>-1</v>
      </c>
      <c r="AZ39">
        <f>IF(AND($C39&gt;=AZ$1,$B39&lt;=AZ$1),INDEX(Horas!$1:$1048576,GANTT!$D39,GANTT!AZ$2),-1)</f>
        <v>-1</v>
      </c>
      <c r="BA39">
        <f>IF(AND($C39&gt;=BA$1,$B39&lt;=BA$1),INDEX(Horas!$1:$1048576,GANTT!$D39,GANTT!BA$2),-1)</f>
        <v>-1</v>
      </c>
      <c r="BB39">
        <f>IF(AND($C39&gt;=BB$1,$B39&lt;=BB$1),INDEX(Horas!$1:$1048576,GANTT!$D39,GANTT!BB$2),-1)</f>
        <v>-1</v>
      </c>
      <c r="BC39">
        <f>IF(AND($C39&gt;=BC$1,$B39&lt;=BC$1),INDEX(Horas!$1:$1048576,GANTT!$D39,GANTT!BC$2),-1)</f>
        <v>-1</v>
      </c>
      <c r="BD39">
        <f>IF(AND($C39&gt;=BD$1,$B39&lt;=BD$1),INDEX(Horas!$1:$1048576,GANTT!$D39,GANTT!BD$2),-1)</f>
        <v>-1</v>
      </c>
      <c r="BE39">
        <f>IF(AND($C39&gt;=BE$1,$B39&lt;=BE$1),INDEX(Horas!$1:$1048576,GANTT!$D39,GANTT!BE$2),-1)</f>
        <v>-1</v>
      </c>
      <c r="BF39">
        <f>IF(AND($C39&gt;=BF$1,$B39&lt;=BF$1),INDEX(Horas!$1:$1048576,GANTT!$D39,GANTT!BF$2),-1)</f>
        <v>-1</v>
      </c>
      <c r="BG39">
        <f>IF(AND($C39&gt;=BG$1,$B39&lt;=BG$1),INDEX(Horas!$1:$1048576,GANTT!$D39,GANTT!BG$2),-1)</f>
        <v>-1</v>
      </c>
      <c r="BH39">
        <f>IF(AND($C39&gt;=BH$1,$B39&lt;=BH$1),INDEX(Horas!$1:$1048576,GANTT!$D39,GANTT!BH$2),-1)</f>
        <v>-1</v>
      </c>
      <c r="BI39">
        <f>IF(AND($C39&gt;=BI$1,$B39&lt;=BI$1),INDEX(Horas!$1:$1048576,GANTT!$D39,GANTT!BI$2),-1)</f>
        <v>-1</v>
      </c>
      <c r="BJ39">
        <f>IF(AND($C39&gt;=BJ$1,$B39&lt;=BJ$1),INDEX(Horas!$1:$1048576,GANTT!$D39,GANTT!BJ$2),-1)</f>
        <v>-1</v>
      </c>
      <c r="BK39">
        <f>IF(AND($C39&gt;=BK$1,$B39&lt;=BK$1),INDEX(Horas!$1:$1048576,GANTT!$D39,GANTT!BK$2),-1)</f>
        <v>-1</v>
      </c>
      <c r="BL39">
        <f>IF(AND($C39&gt;=BL$1,$B39&lt;=BL$1),INDEX(Horas!$1:$1048576,GANTT!$D39,GANTT!BL$2),-1)</f>
        <v>-1</v>
      </c>
      <c r="BM39">
        <f>IF(AND($C39&gt;=BM$1,$B39&lt;=BM$1),INDEX(Horas!$1:$1048576,GANTT!$D39,GANTT!BM$2),-1)</f>
        <v>-1</v>
      </c>
      <c r="BN39">
        <f>IF(AND($C39&gt;=BN$1,$B39&lt;=BN$1),INDEX(Horas!$1:$1048576,GANTT!$D39,GANTT!BN$2),-1)</f>
        <v>-1</v>
      </c>
      <c r="BO39">
        <f>IF(AND($C39&gt;=BO$1,$B39&lt;=BO$1),INDEX(Horas!$1:$1048576,GANTT!$D39,GANTT!BO$2),-1)</f>
        <v>-1</v>
      </c>
      <c r="BP39">
        <f>IF(AND($C39&gt;=BP$1,$B39&lt;=BP$1),INDEX(Horas!$1:$1048576,GANTT!$D39,GANTT!BP$2),-1)</f>
        <v>-1</v>
      </c>
      <c r="BQ39">
        <f>IF(AND($C39&gt;=BQ$1,$B39&lt;=BQ$1),INDEX(Horas!$1:$1048576,GANTT!$D39,GANTT!BQ$2),-1)</f>
        <v>-1</v>
      </c>
      <c r="BR39">
        <f>IF(AND($C39&gt;=BR$1,$B39&lt;=BR$1),INDEX(Horas!$1:$1048576,GANTT!$D39,GANTT!BR$2),-1)</f>
        <v>-1</v>
      </c>
      <c r="BS39">
        <f>IF(AND($C39&gt;=BS$1,$B39&lt;=BS$1),INDEX(Horas!$1:$1048576,GANTT!$D39,GANTT!BS$2),-1)</f>
        <v>-1</v>
      </c>
      <c r="BT39">
        <f>IF(AND($C39&gt;=BT$1,$B39&lt;=BT$1),INDEX(Horas!$1:$1048576,GANTT!$D39,GANTT!BT$2),-1)</f>
        <v>-1</v>
      </c>
      <c r="BU39">
        <f>IF(AND($C39&gt;=BU$1,$B39&lt;=BU$1),INDEX(Horas!$1:$1048576,GANTT!$D39,GANTT!BU$2),-1)</f>
        <v>-1</v>
      </c>
      <c r="BV39">
        <f>IF(AND($C39&gt;=BV$1,$B39&lt;=BV$1),INDEX(Horas!$1:$1048576,GANTT!$D39,GANTT!BV$2),-1)</f>
        <v>-1</v>
      </c>
      <c r="BW39">
        <f>IF(AND($C39&gt;=BW$1,$B39&lt;=BW$1),INDEX(Horas!$1:$1048576,GANTT!$D39,GANTT!BW$2),-1)</f>
        <v>-1</v>
      </c>
      <c r="BX39">
        <f>IF(AND($C39&gt;=BX$1,$B39&lt;=BX$1),INDEX(Horas!$1:$1048576,GANTT!$D39,GANTT!BX$2),-1)</f>
        <v>-1</v>
      </c>
    </row>
    <row r="40" spans="1:76" x14ac:dyDescent="0.3">
      <c r="A40" t="str">
        <f>Tareas!A33</f>
        <v>1.3.4</v>
      </c>
      <c r="B40" s="1">
        <f>INDEX(Tareas!G:G,MATCH(A40,Tareas!A:A,0))</f>
        <v>44562</v>
      </c>
      <c r="C40" s="1">
        <f>INDEX(Tareas!F:F,MATCH(A40,Tareas!A:A,0))</f>
        <v>44562</v>
      </c>
      <c r="D40">
        <f>MATCH(A40,Horas!A:A,0)</f>
        <v>33</v>
      </c>
      <c r="E40" t="str">
        <f>Tareas!B33</f>
        <v>Seguir la posicion de la mano</v>
      </c>
      <c r="F40">
        <f>IF(AND($C40&gt;=F$1,$B40&lt;=F$1),INDEX(Horas!$1:$1048576,GANTT!$D40,GANTT!F$2),-1)</f>
        <v>-1</v>
      </c>
      <c r="G40">
        <f>IF(AND($C40&gt;=G$1,$B40&lt;=G$1),INDEX(Horas!$1:$1048576,GANTT!$D40,GANTT!G$2),-1)</f>
        <v>-1</v>
      </c>
      <c r="H40">
        <f>IF(AND($C40&gt;=H$1,$B40&lt;=H$1),INDEX(Horas!$1:$1048576,GANTT!$D40,GANTT!H$2),-1)</f>
        <v>-1</v>
      </c>
      <c r="I40">
        <f>IF(AND($C40&gt;=I$1,$B40&lt;=I$1),INDEX(Horas!$1:$1048576,GANTT!$D40,GANTT!I$2),-1)</f>
        <v>-1</v>
      </c>
      <c r="J40">
        <f>IF(AND($C40&gt;=J$1,$B40&lt;=J$1),INDEX(Horas!$1:$1048576,GANTT!$D40,GANTT!J$2),-1)</f>
        <v>-1</v>
      </c>
      <c r="K40">
        <f>IF(AND($C40&gt;=K$1,$B40&lt;=K$1),INDEX(Horas!$1:$1048576,GANTT!$D40,GANTT!K$2),-1)</f>
        <v>-1</v>
      </c>
      <c r="L40">
        <f>IF(AND($C40&gt;=L$1,$B40&lt;=L$1),INDEX(Horas!$1:$1048576,GANTT!$D40,GANTT!L$2),-1)</f>
        <v>-1</v>
      </c>
      <c r="M40">
        <f>IF(AND($C40&gt;=M$1,$B40&lt;=M$1),INDEX(Horas!$1:$1048576,GANTT!$D40,GANTT!M$2),-1)</f>
        <v>-1</v>
      </c>
      <c r="N40">
        <f>IF(AND($C40&gt;=N$1,$B40&lt;=N$1),INDEX(Horas!$1:$1048576,GANTT!$D40,GANTT!N$2),-1)</f>
        <v>-1</v>
      </c>
      <c r="O40">
        <f>IF(AND($C40&gt;=O$1,$B40&lt;=O$1),INDEX(Horas!$1:$1048576,GANTT!$D40,GANTT!O$2),-1)</f>
        <v>-1</v>
      </c>
      <c r="P40">
        <f>IF(AND($C40&gt;=P$1,$B40&lt;=P$1),INDEX(Horas!$1:$1048576,GANTT!$D40,GANTT!P$2),-1)</f>
        <v>-1</v>
      </c>
      <c r="Q40">
        <f>IF(AND($C40&gt;=Q$1,$B40&lt;=Q$1),INDEX(Horas!$1:$1048576,GANTT!$D40,GANTT!Q$2),-1)</f>
        <v>-1</v>
      </c>
      <c r="R40">
        <f>IF(AND($C40&gt;=R$1,$B40&lt;=R$1),INDEX(Horas!$1:$1048576,GANTT!$D40,GANTT!R$2),-1)</f>
        <v>-1</v>
      </c>
      <c r="S40">
        <f>IF(AND($C40&gt;=S$1,$B40&lt;=S$1),INDEX(Horas!$1:$1048576,GANTT!$D40,GANTT!S$2),-1)</f>
        <v>-1</v>
      </c>
      <c r="T40">
        <f>IF(AND($C40&gt;=T$1,$B40&lt;=T$1),INDEX(Horas!$1:$1048576,GANTT!$D40,GANTT!T$2),-1)</f>
        <v>-1</v>
      </c>
      <c r="U40">
        <f>IF(AND($C40&gt;=U$1,$B40&lt;=U$1),INDEX(Horas!$1:$1048576,GANTT!$D40,GANTT!U$2),-1)</f>
        <v>-1</v>
      </c>
      <c r="V40">
        <f>IF(AND($C40&gt;=V$1,$B40&lt;=V$1),INDEX(Horas!$1:$1048576,GANTT!$D40,GANTT!V$2),-1)</f>
        <v>-1</v>
      </c>
      <c r="W40">
        <f>IF(AND($C40&gt;=W$1,$B40&lt;=W$1),INDEX(Horas!$1:$1048576,GANTT!$D40,GANTT!W$2),-1)</f>
        <v>-1</v>
      </c>
      <c r="X40">
        <f>IF(AND($C40&gt;=X$1,$B40&lt;=X$1),INDEX(Horas!$1:$1048576,GANTT!$D40,GANTT!X$2),-1)</f>
        <v>-1</v>
      </c>
      <c r="Y40">
        <f>IF(AND($C40&gt;=Y$1,$B40&lt;=Y$1),INDEX(Horas!$1:$1048576,GANTT!$D40,GANTT!Y$2),-1)</f>
        <v>-1</v>
      </c>
      <c r="Z40">
        <f>IF(AND($C40&gt;=Z$1,$B40&lt;=Z$1),INDEX(Horas!$1:$1048576,GANTT!$D40,GANTT!Z$2),-1)</f>
        <v>-1</v>
      </c>
      <c r="AA40">
        <f>IF(AND($C40&gt;=AA$1,$B40&lt;=AA$1),INDEX(Horas!$1:$1048576,GANTT!$D40,GANTT!AA$2),-1)</f>
        <v>-1</v>
      </c>
      <c r="AB40">
        <f>IF(AND($C40&gt;=AB$1,$B40&lt;=AB$1),INDEX(Horas!$1:$1048576,GANTT!$D40,GANTT!AB$2),-1)</f>
        <v>-1</v>
      </c>
      <c r="AC40">
        <f>IF(AND($C40&gt;=AC$1,$B40&lt;=AC$1),INDEX(Horas!$1:$1048576,GANTT!$D40,GANTT!AC$2),-1)</f>
        <v>-1</v>
      </c>
      <c r="AD40">
        <f>IF(AND($C40&gt;=AD$1,$B40&lt;=AD$1),INDEX(Horas!$1:$1048576,GANTT!$D40,GANTT!AD$2),-1)</f>
        <v>-1</v>
      </c>
      <c r="AE40">
        <f>IF(AND($C40&gt;=AE$1,$B40&lt;=AE$1),INDEX(Horas!$1:$1048576,GANTT!$D40,GANTT!AE$2),-1)</f>
        <v>-1</v>
      </c>
      <c r="AF40">
        <f>IF(AND($C40&gt;=AF$1,$B40&lt;=AF$1),INDEX(Horas!$1:$1048576,GANTT!$D40,GANTT!AF$2),-1)</f>
        <v>-1</v>
      </c>
      <c r="AG40">
        <f>IF(AND($C40&gt;=AG$1,$B40&lt;=AG$1),INDEX(Horas!$1:$1048576,GANTT!$D40,GANTT!AG$2),-1)</f>
        <v>-1</v>
      </c>
      <c r="AH40">
        <f>IF(AND($C40&gt;=AH$1,$B40&lt;=AH$1),INDEX(Horas!$1:$1048576,GANTT!$D40,GANTT!AH$2),-1)</f>
        <v>-1</v>
      </c>
      <c r="AI40">
        <f>IF(AND($C40&gt;=AI$1,$B40&lt;=AI$1),INDEX(Horas!$1:$1048576,GANTT!$D40,GANTT!AI$2),-1)</f>
        <v>-1</v>
      </c>
      <c r="AJ40">
        <f>IF(AND($C40&gt;=AJ$1,$B40&lt;=AJ$1),INDEX(Horas!$1:$1048576,GANTT!$D40,GANTT!AJ$2),-1)</f>
        <v>-1</v>
      </c>
      <c r="AK40">
        <f>IF(AND($C40&gt;=AK$1,$B40&lt;=AK$1),INDEX(Horas!$1:$1048576,GANTT!$D40,GANTT!AK$2),-1)</f>
        <v>-1</v>
      </c>
      <c r="AL40">
        <f>IF(AND($C40&gt;=AL$1,$B40&lt;=AL$1),INDEX(Horas!$1:$1048576,GANTT!$D40,GANTT!AL$2),-1)</f>
        <v>-1</v>
      </c>
      <c r="AM40">
        <f>IF(AND($C40&gt;=AM$1,$B40&lt;=AM$1),INDEX(Horas!$1:$1048576,GANTT!$D40,GANTT!AM$2),-1)</f>
        <v>-1</v>
      </c>
      <c r="AN40">
        <f>IF(AND($C40&gt;=AN$1,$B40&lt;=AN$1),INDEX(Horas!$1:$1048576,GANTT!$D40,GANTT!AN$2),-1)</f>
        <v>-1</v>
      </c>
      <c r="AO40">
        <f>IF(AND($C40&gt;=AO$1,$B40&lt;=AO$1),INDEX(Horas!$1:$1048576,GANTT!$D40,GANTT!AO$2),-1)</f>
        <v>-1</v>
      </c>
      <c r="AP40">
        <f>IF(AND($C40&gt;=AP$1,$B40&lt;=AP$1),INDEX(Horas!$1:$1048576,GANTT!$D40,GANTT!AP$2),-1)</f>
        <v>-1</v>
      </c>
      <c r="AQ40">
        <f>IF(AND($C40&gt;=AQ$1,$B40&lt;=AQ$1),INDEX(Horas!$1:$1048576,GANTT!$D40,GANTT!AQ$2),-1)</f>
        <v>-1</v>
      </c>
      <c r="AR40">
        <f>IF(AND($C40&gt;=AR$1,$B40&lt;=AR$1),INDEX(Horas!$1:$1048576,GANTT!$D40,GANTT!AR$2),-1)</f>
        <v>-1</v>
      </c>
      <c r="AS40">
        <f>IF(AND($C40&gt;=AS$1,$B40&lt;=AS$1),INDEX(Horas!$1:$1048576,GANTT!$D40,GANTT!AS$2),-1)</f>
        <v>-1</v>
      </c>
      <c r="AT40">
        <f>IF(AND($C40&gt;=AT$1,$B40&lt;=AT$1),INDEX(Horas!$1:$1048576,GANTT!$D40,GANTT!AT$2),-1)</f>
        <v>-1</v>
      </c>
      <c r="AU40">
        <f>IF(AND($C40&gt;=AU$1,$B40&lt;=AU$1),INDEX(Horas!$1:$1048576,GANTT!$D40,GANTT!AU$2),-1)</f>
        <v>-1</v>
      </c>
      <c r="AV40">
        <f>IF(AND($C40&gt;=AV$1,$B40&lt;=AV$1),INDEX(Horas!$1:$1048576,GANTT!$D40,GANTT!AV$2),-1)</f>
        <v>-1</v>
      </c>
      <c r="AW40">
        <f>IF(AND($C40&gt;=AW$1,$B40&lt;=AW$1),INDEX(Horas!$1:$1048576,GANTT!$D40,GANTT!AW$2),-1)</f>
        <v>-1</v>
      </c>
      <c r="AX40">
        <f>IF(AND($C40&gt;=AX$1,$B40&lt;=AX$1),INDEX(Horas!$1:$1048576,GANTT!$D40,GANTT!AX$2),-1)</f>
        <v>-1</v>
      </c>
      <c r="AY40">
        <f>IF(AND($C40&gt;=AY$1,$B40&lt;=AY$1),INDEX(Horas!$1:$1048576,GANTT!$D40,GANTT!AY$2),-1)</f>
        <v>-1</v>
      </c>
      <c r="AZ40">
        <f>IF(AND($C40&gt;=AZ$1,$B40&lt;=AZ$1),INDEX(Horas!$1:$1048576,GANTT!$D40,GANTT!AZ$2),-1)</f>
        <v>-1</v>
      </c>
      <c r="BA40">
        <f>IF(AND($C40&gt;=BA$1,$B40&lt;=BA$1),INDEX(Horas!$1:$1048576,GANTT!$D40,GANTT!BA$2),-1)</f>
        <v>-1</v>
      </c>
      <c r="BB40">
        <f>IF(AND($C40&gt;=BB$1,$B40&lt;=BB$1),INDEX(Horas!$1:$1048576,GANTT!$D40,GANTT!BB$2),-1)</f>
        <v>-1</v>
      </c>
      <c r="BC40">
        <f>IF(AND($C40&gt;=BC$1,$B40&lt;=BC$1),INDEX(Horas!$1:$1048576,GANTT!$D40,GANTT!BC$2),-1)</f>
        <v>-1</v>
      </c>
      <c r="BD40">
        <f>IF(AND($C40&gt;=BD$1,$B40&lt;=BD$1),INDEX(Horas!$1:$1048576,GANTT!$D40,GANTT!BD$2),-1)</f>
        <v>-1</v>
      </c>
      <c r="BE40">
        <f>IF(AND($C40&gt;=BE$1,$B40&lt;=BE$1),INDEX(Horas!$1:$1048576,GANTT!$D40,GANTT!BE$2),-1)</f>
        <v>-1</v>
      </c>
      <c r="BF40">
        <f>IF(AND($C40&gt;=BF$1,$B40&lt;=BF$1),INDEX(Horas!$1:$1048576,GANTT!$D40,GANTT!BF$2),-1)</f>
        <v>-1</v>
      </c>
      <c r="BG40">
        <f>IF(AND($C40&gt;=BG$1,$B40&lt;=BG$1),INDEX(Horas!$1:$1048576,GANTT!$D40,GANTT!BG$2),-1)</f>
        <v>-1</v>
      </c>
      <c r="BH40">
        <f>IF(AND($C40&gt;=BH$1,$B40&lt;=BH$1),INDEX(Horas!$1:$1048576,GANTT!$D40,GANTT!BH$2),-1)</f>
        <v>-1</v>
      </c>
      <c r="BI40">
        <f>IF(AND($C40&gt;=BI$1,$B40&lt;=BI$1),INDEX(Horas!$1:$1048576,GANTT!$D40,GANTT!BI$2),-1)</f>
        <v>-1</v>
      </c>
      <c r="BJ40">
        <f>IF(AND($C40&gt;=BJ$1,$B40&lt;=BJ$1),INDEX(Horas!$1:$1048576,GANTT!$D40,GANTT!BJ$2),-1)</f>
        <v>-1</v>
      </c>
      <c r="BK40">
        <f>IF(AND($C40&gt;=BK$1,$B40&lt;=BK$1),INDEX(Horas!$1:$1048576,GANTT!$D40,GANTT!BK$2),-1)</f>
        <v>-1</v>
      </c>
      <c r="BL40">
        <f>IF(AND($C40&gt;=BL$1,$B40&lt;=BL$1),INDEX(Horas!$1:$1048576,GANTT!$D40,GANTT!BL$2),-1)</f>
        <v>-1</v>
      </c>
      <c r="BM40">
        <f>IF(AND($C40&gt;=BM$1,$B40&lt;=BM$1),INDEX(Horas!$1:$1048576,GANTT!$D40,GANTT!BM$2),-1)</f>
        <v>-1</v>
      </c>
      <c r="BN40">
        <f>IF(AND($C40&gt;=BN$1,$B40&lt;=BN$1),INDEX(Horas!$1:$1048576,GANTT!$D40,GANTT!BN$2),-1)</f>
        <v>-1</v>
      </c>
      <c r="BO40">
        <f>IF(AND($C40&gt;=BO$1,$B40&lt;=BO$1),INDEX(Horas!$1:$1048576,GANTT!$D40,GANTT!BO$2),-1)</f>
        <v>-1</v>
      </c>
      <c r="BP40">
        <f>IF(AND($C40&gt;=BP$1,$B40&lt;=BP$1),INDEX(Horas!$1:$1048576,GANTT!$D40,GANTT!BP$2),-1)</f>
        <v>-1</v>
      </c>
      <c r="BQ40">
        <f>IF(AND($C40&gt;=BQ$1,$B40&lt;=BQ$1),INDEX(Horas!$1:$1048576,GANTT!$D40,GANTT!BQ$2),-1)</f>
        <v>-1</v>
      </c>
      <c r="BR40">
        <f>IF(AND($C40&gt;=BR$1,$B40&lt;=BR$1),INDEX(Horas!$1:$1048576,GANTT!$D40,GANTT!BR$2),-1)</f>
        <v>-1</v>
      </c>
      <c r="BS40">
        <f>IF(AND($C40&gt;=BS$1,$B40&lt;=BS$1),INDEX(Horas!$1:$1048576,GANTT!$D40,GANTT!BS$2),-1)</f>
        <v>-1</v>
      </c>
      <c r="BT40">
        <f>IF(AND($C40&gt;=BT$1,$B40&lt;=BT$1),INDEX(Horas!$1:$1048576,GANTT!$D40,GANTT!BT$2),-1)</f>
        <v>-1</v>
      </c>
      <c r="BU40">
        <f>IF(AND($C40&gt;=BU$1,$B40&lt;=BU$1),INDEX(Horas!$1:$1048576,GANTT!$D40,GANTT!BU$2),-1)</f>
        <v>-1</v>
      </c>
      <c r="BV40">
        <f>IF(AND($C40&gt;=BV$1,$B40&lt;=BV$1),INDEX(Horas!$1:$1048576,GANTT!$D40,GANTT!BV$2),-1)</f>
        <v>-1</v>
      </c>
      <c r="BW40">
        <f>IF(AND($C40&gt;=BW$1,$B40&lt;=BW$1),INDEX(Horas!$1:$1048576,GANTT!$D40,GANTT!BW$2),-1)</f>
        <v>-1</v>
      </c>
      <c r="BX40">
        <f>IF(AND($C40&gt;=BX$1,$B40&lt;=BX$1),INDEX(Horas!$1:$1048576,GANTT!$D40,GANTT!BX$2),-1)</f>
        <v>-1</v>
      </c>
    </row>
    <row r="41" spans="1:76" x14ac:dyDescent="0.3">
      <c r="A41" t="str">
        <f>Tareas!A34</f>
        <v>1.3.5</v>
      </c>
      <c r="B41" s="1">
        <f>INDEX(Tareas!G:G,MATCH(A41,Tareas!A:A,0))</f>
        <v>44562</v>
      </c>
      <c r="C41" s="1">
        <f>INDEX(Tareas!F:F,MATCH(A41,Tareas!A:A,0))</f>
        <v>44562</v>
      </c>
      <c r="D41">
        <f>MATCH(A41,Horas!A:A,0)</f>
        <v>34</v>
      </c>
      <c r="E41" t="str">
        <f>Tareas!B34</f>
        <v>Seguir la posicion de varios puntos de la mano</v>
      </c>
      <c r="F41">
        <f>IF(AND($C41&gt;=F$1,$B41&lt;=F$1),INDEX(Horas!$1:$1048576,GANTT!$D41,GANTT!F$2),-1)</f>
        <v>-1</v>
      </c>
      <c r="G41">
        <f>IF(AND($C41&gt;=G$1,$B41&lt;=G$1),INDEX(Horas!$1:$1048576,GANTT!$D41,GANTT!G$2),-1)</f>
        <v>-1</v>
      </c>
      <c r="H41">
        <f>IF(AND($C41&gt;=H$1,$B41&lt;=H$1),INDEX(Horas!$1:$1048576,GANTT!$D41,GANTT!H$2),-1)</f>
        <v>-1</v>
      </c>
      <c r="I41">
        <f>IF(AND($C41&gt;=I$1,$B41&lt;=I$1),INDEX(Horas!$1:$1048576,GANTT!$D41,GANTT!I$2),-1)</f>
        <v>-1</v>
      </c>
      <c r="J41">
        <f>IF(AND($C41&gt;=J$1,$B41&lt;=J$1),INDEX(Horas!$1:$1048576,GANTT!$D41,GANTT!J$2),-1)</f>
        <v>-1</v>
      </c>
      <c r="K41">
        <f>IF(AND($C41&gt;=K$1,$B41&lt;=K$1),INDEX(Horas!$1:$1048576,GANTT!$D41,GANTT!K$2),-1)</f>
        <v>-1</v>
      </c>
      <c r="L41">
        <f>IF(AND($C41&gt;=L$1,$B41&lt;=L$1),INDEX(Horas!$1:$1048576,GANTT!$D41,GANTT!L$2),-1)</f>
        <v>-1</v>
      </c>
      <c r="M41">
        <f>IF(AND($C41&gt;=M$1,$B41&lt;=M$1),INDEX(Horas!$1:$1048576,GANTT!$D41,GANTT!M$2),-1)</f>
        <v>-1</v>
      </c>
      <c r="N41">
        <f>IF(AND($C41&gt;=N$1,$B41&lt;=N$1),INDEX(Horas!$1:$1048576,GANTT!$D41,GANTT!N$2),-1)</f>
        <v>-1</v>
      </c>
      <c r="O41">
        <f>IF(AND($C41&gt;=O$1,$B41&lt;=O$1),INDEX(Horas!$1:$1048576,GANTT!$D41,GANTT!O$2),-1)</f>
        <v>-1</v>
      </c>
      <c r="P41">
        <f>IF(AND($C41&gt;=P$1,$B41&lt;=P$1),INDEX(Horas!$1:$1048576,GANTT!$D41,GANTT!P$2),-1)</f>
        <v>-1</v>
      </c>
      <c r="Q41">
        <f>IF(AND($C41&gt;=Q$1,$B41&lt;=Q$1),INDEX(Horas!$1:$1048576,GANTT!$D41,GANTT!Q$2),-1)</f>
        <v>-1</v>
      </c>
      <c r="R41">
        <f>IF(AND($C41&gt;=R$1,$B41&lt;=R$1),INDEX(Horas!$1:$1048576,GANTT!$D41,GANTT!R$2),-1)</f>
        <v>-1</v>
      </c>
      <c r="S41">
        <f>IF(AND($C41&gt;=S$1,$B41&lt;=S$1),INDEX(Horas!$1:$1048576,GANTT!$D41,GANTT!S$2),-1)</f>
        <v>-1</v>
      </c>
      <c r="T41">
        <f>IF(AND($C41&gt;=T$1,$B41&lt;=T$1),INDEX(Horas!$1:$1048576,GANTT!$D41,GANTT!T$2),-1)</f>
        <v>-1</v>
      </c>
      <c r="U41">
        <f>IF(AND($C41&gt;=U$1,$B41&lt;=U$1),INDEX(Horas!$1:$1048576,GANTT!$D41,GANTT!U$2),-1)</f>
        <v>-1</v>
      </c>
      <c r="V41">
        <f>IF(AND($C41&gt;=V$1,$B41&lt;=V$1),INDEX(Horas!$1:$1048576,GANTT!$D41,GANTT!V$2),-1)</f>
        <v>-1</v>
      </c>
      <c r="W41">
        <f>IF(AND($C41&gt;=W$1,$B41&lt;=W$1),INDEX(Horas!$1:$1048576,GANTT!$D41,GANTT!W$2),-1)</f>
        <v>-1</v>
      </c>
      <c r="X41">
        <f>IF(AND($C41&gt;=X$1,$B41&lt;=X$1),INDEX(Horas!$1:$1048576,GANTT!$D41,GANTT!X$2),-1)</f>
        <v>-1</v>
      </c>
      <c r="Y41">
        <f>IF(AND($C41&gt;=Y$1,$B41&lt;=Y$1),INDEX(Horas!$1:$1048576,GANTT!$D41,GANTT!Y$2),-1)</f>
        <v>-1</v>
      </c>
      <c r="Z41">
        <f>IF(AND($C41&gt;=Z$1,$B41&lt;=Z$1),INDEX(Horas!$1:$1048576,GANTT!$D41,GANTT!Z$2),-1)</f>
        <v>-1</v>
      </c>
      <c r="AA41">
        <f>IF(AND($C41&gt;=AA$1,$B41&lt;=AA$1),INDEX(Horas!$1:$1048576,GANTT!$D41,GANTT!AA$2),-1)</f>
        <v>-1</v>
      </c>
      <c r="AB41">
        <f>IF(AND($C41&gt;=AB$1,$B41&lt;=AB$1),INDEX(Horas!$1:$1048576,GANTT!$D41,GANTT!AB$2),-1)</f>
        <v>-1</v>
      </c>
      <c r="AC41">
        <f>IF(AND($C41&gt;=AC$1,$B41&lt;=AC$1),INDEX(Horas!$1:$1048576,GANTT!$D41,GANTT!AC$2),-1)</f>
        <v>-1</v>
      </c>
      <c r="AD41">
        <f>IF(AND($C41&gt;=AD$1,$B41&lt;=AD$1),INDEX(Horas!$1:$1048576,GANTT!$D41,GANTT!AD$2),-1)</f>
        <v>-1</v>
      </c>
      <c r="AE41">
        <f>IF(AND($C41&gt;=AE$1,$B41&lt;=AE$1),INDEX(Horas!$1:$1048576,GANTT!$D41,GANTT!AE$2),-1)</f>
        <v>-1</v>
      </c>
      <c r="AF41">
        <f>IF(AND($C41&gt;=AF$1,$B41&lt;=AF$1),INDEX(Horas!$1:$1048576,GANTT!$D41,GANTT!AF$2),-1)</f>
        <v>-1</v>
      </c>
      <c r="AG41">
        <f>IF(AND($C41&gt;=AG$1,$B41&lt;=AG$1),INDEX(Horas!$1:$1048576,GANTT!$D41,GANTT!AG$2),-1)</f>
        <v>-1</v>
      </c>
      <c r="AH41">
        <f>IF(AND($C41&gt;=AH$1,$B41&lt;=AH$1),INDEX(Horas!$1:$1048576,GANTT!$D41,GANTT!AH$2),-1)</f>
        <v>-1</v>
      </c>
      <c r="AI41">
        <f>IF(AND($C41&gt;=AI$1,$B41&lt;=AI$1),INDEX(Horas!$1:$1048576,GANTT!$D41,GANTT!AI$2),-1)</f>
        <v>-1</v>
      </c>
      <c r="AJ41">
        <f>IF(AND($C41&gt;=AJ$1,$B41&lt;=AJ$1),INDEX(Horas!$1:$1048576,GANTT!$D41,GANTT!AJ$2),-1)</f>
        <v>-1</v>
      </c>
      <c r="AK41">
        <f>IF(AND($C41&gt;=AK$1,$B41&lt;=AK$1),INDEX(Horas!$1:$1048576,GANTT!$D41,GANTT!AK$2),-1)</f>
        <v>-1</v>
      </c>
      <c r="AL41">
        <f>IF(AND($C41&gt;=AL$1,$B41&lt;=AL$1),INDEX(Horas!$1:$1048576,GANTT!$D41,GANTT!AL$2),-1)</f>
        <v>-1</v>
      </c>
      <c r="AM41">
        <f>IF(AND($C41&gt;=AM$1,$B41&lt;=AM$1),INDEX(Horas!$1:$1048576,GANTT!$D41,GANTT!AM$2),-1)</f>
        <v>-1</v>
      </c>
      <c r="AN41">
        <f>IF(AND($C41&gt;=AN$1,$B41&lt;=AN$1),INDEX(Horas!$1:$1048576,GANTT!$D41,GANTT!AN$2),-1)</f>
        <v>-1</v>
      </c>
      <c r="AO41">
        <f>IF(AND($C41&gt;=AO$1,$B41&lt;=AO$1),INDEX(Horas!$1:$1048576,GANTT!$D41,GANTT!AO$2),-1)</f>
        <v>-1</v>
      </c>
      <c r="AP41">
        <f>IF(AND($C41&gt;=AP$1,$B41&lt;=AP$1),INDEX(Horas!$1:$1048576,GANTT!$D41,GANTT!AP$2),-1)</f>
        <v>-1</v>
      </c>
      <c r="AQ41">
        <f>IF(AND($C41&gt;=AQ$1,$B41&lt;=AQ$1),INDEX(Horas!$1:$1048576,GANTT!$D41,GANTT!AQ$2),-1)</f>
        <v>-1</v>
      </c>
      <c r="AR41">
        <f>IF(AND($C41&gt;=AR$1,$B41&lt;=AR$1),INDEX(Horas!$1:$1048576,GANTT!$D41,GANTT!AR$2),-1)</f>
        <v>-1</v>
      </c>
      <c r="AS41">
        <f>IF(AND($C41&gt;=AS$1,$B41&lt;=AS$1),INDEX(Horas!$1:$1048576,GANTT!$D41,GANTT!AS$2),-1)</f>
        <v>-1</v>
      </c>
      <c r="AT41">
        <f>IF(AND($C41&gt;=AT$1,$B41&lt;=AT$1),INDEX(Horas!$1:$1048576,GANTT!$D41,GANTT!AT$2),-1)</f>
        <v>-1</v>
      </c>
      <c r="AU41">
        <f>IF(AND($C41&gt;=AU$1,$B41&lt;=AU$1),INDEX(Horas!$1:$1048576,GANTT!$D41,GANTT!AU$2),-1)</f>
        <v>-1</v>
      </c>
      <c r="AV41">
        <f>IF(AND($C41&gt;=AV$1,$B41&lt;=AV$1),INDEX(Horas!$1:$1048576,GANTT!$D41,GANTT!AV$2),-1)</f>
        <v>-1</v>
      </c>
      <c r="AW41">
        <f>IF(AND($C41&gt;=AW$1,$B41&lt;=AW$1),INDEX(Horas!$1:$1048576,GANTT!$D41,GANTT!AW$2),-1)</f>
        <v>-1</v>
      </c>
      <c r="AX41">
        <f>IF(AND($C41&gt;=AX$1,$B41&lt;=AX$1),INDEX(Horas!$1:$1048576,GANTT!$D41,GANTT!AX$2),-1)</f>
        <v>-1</v>
      </c>
      <c r="AY41">
        <f>IF(AND($C41&gt;=AY$1,$B41&lt;=AY$1),INDEX(Horas!$1:$1048576,GANTT!$D41,GANTT!AY$2),-1)</f>
        <v>-1</v>
      </c>
      <c r="AZ41">
        <f>IF(AND($C41&gt;=AZ$1,$B41&lt;=AZ$1),INDEX(Horas!$1:$1048576,GANTT!$D41,GANTT!AZ$2),-1)</f>
        <v>-1</v>
      </c>
      <c r="BA41">
        <f>IF(AND($C41&gt;=BA$1,$B41&lt;=BA$1),INDEX(Horas!$1:$1048576,GANTT!$D41,GANTT!BA$2),-1)</f>
        <v>-1</v>
      </c>
      <c r="BB41">
        <f>IF(AND($C41&gt;=BB$1,$B41&lt;=BB$1),INDEX(Horas!$1:$1048576,GANTT!$D41,GANTT!BB$2),-1)</f>
        <v>-1</v>
      </c>
      <c r="BC41">
        <f>IF(AND($C41&gt;=BC$1,$B41&lt;=BC$1),INDEX(Horas!$1:$1048576,GANTT!$D41,GANTT!BC$2),-1)</f>
        <v>-1</v>
      </c>
      <c r="BD41">
        <f>IF(AND($C41&gt;=BD$1,$B41&lt;=BD$1),INDEX(Horas!$1:$1048576,GANTT!$D41,GANTT!BD$2),-1)</f>
        <v>-1</v>
      </c>
      <c r="BE41">
        <f>IF(AND($C41&gt;=BE$1,$B41&lt;=BE$1),INDEX(Horas!$1:$1048576,GANTT!$D41,GANTT!BE$2),-1)</f>
        <v>-1</v>
      </c>
      <c r="BF41">
        <f>IF(AND($C41&gt;=BF$1,$B41&lt;=BF$1),INDEX(Horas!$1:$1048576,GANTT!$D41,GANTT!BF$2),-1)</f>
        <v>-1</v>
      </c>
      <c r="BG41">
        <f>IF(AND($C41&gt;=BG$1,$B41&lt;=BG$1),INDEX(Horas!$1:$1048576,GANTT!$D41,GANTT!BG$2),-1)</f>
        <v>-1</v>
      </c>
      <c r="BH41">
        <f>IF(AND($C41&gt;=BH$1,$B41&lt;=BH$1),INDEX(Horas!$1:$1048576,GANTT!$D41,GANTT!BH$2),-1)</f>
        <v>-1</v>
      </c>
      <c r="BI41">
        <f>IF(AND($C41&gt;=BI$1,$B41&lt;=BI$1),INDEX(Horas!$1:$1048576,GANTT!$D41,GANTT!BI$2),-1)</f>
        <v>-1</v>
      </c>
      <c r="BJ41">
        <f>IF(AND($C41&gt;=BJ$1,$B41&lt;=BJ$1),INDEX(Horas!$1:$1048576,GANTT!$D41,GANTT!BJ$2),-1)</f>
        <v>-1</v>
      </c>
      <c r="BK41">
        <f>IF(AND($C41&gt;=BK$1,$B41&lt;=BK$1),INDEX(Horas!$1:$1048576,GANTT!$D41,GANTT!BK$2),-1)</f>
        <v>-1</v>
      </c>
      <c r="BL41">
        <f>IF(AND($C41&gt;=BL$1,$B41&lt;=BL$1),INDEX(Horas!$1:$1048576,GANTT!$D41,GANTT!BL$2),-1)</f>
        <v>-1</v>
      </c>
      <c r="BM41">
        <f>IF(AND($C41&gt;=BM$1,$B41&lt;=BM$1),INDEX(Horas!$1:$1048576,GANTT!$D41,GANTT!BM$2),-1)</f>
        <v>-1</v>
      </c>
      <c r="BN41">
        <f>IF(AND($C41&gt;=BN$1,$B41&lt;=BN$1),INDEX(Horas!$1:$1048576,GANTT!$D41,GANTT!BN$2),-1)</f>
        <v>-1</v>
      </c>
      <c r="BO41">
        <f>IF(AND($C41&gt;=BO$1,$B41&lt;=BO$1),INDEX(Horas!$1:$1048576,GANTT!$D41,GANTT!BO$2),-1)</f>
        <v>-1</v>
      </c>
      <c r="BP41">
        <f>IF(AND($C41&gt;=BP$1,$B41&lt;=BP$1),INDEX(Horas!$1:$1048576,GANTT!$D41,GANTT!BP$2),-1)</f>
        <v>-1</v>
      </c>
      <c r="BQ41">
        <f>IF(AND($C41&gt;=BQ$1,$B41&lt;=BQ$1),INDEX(Horas!$1:$1048576,GANTT!$D41,GANTT!BQ$2),-1)</f>
        <v>-1</v>
      </c>
      <c r="BR41">
        <f>IF(AND($C41&gt;=BR$1,$B41&lt;=BR$1),INDEX(Horas!$1:$1048576,GANTT!$D41,GANTT!BR$2),-1)</f>
        <v>-1</v>
      </c>
      <c r="BS41">
        <f>IF(AND($C41&gt;=BS$1,$B41&lt;=BS$1),INDEX(Horas!$1:$1048576,GANTT!$D41,GANTT!BS$2),-1)</f>
        <v>-1</v>
      </c>
      <c r="BT41">
        <f>IF(AND($C41&gt;=BT$1,$B41&lt;=BT$1),INDEX(Horas!$1:$1048576,GANTT!$D41,GANTT!BT$2),-1)</f>
        <v>-1</v>
      </c>
      <c r="BU41">
        <f>IF(AND($C41&gt;=BU$1,$B41&lt;=BU$1),INDEX(Horas!$1:$1048576,GANTT!$D41,GANTT!BU$2),-1)</f>
        <v>-1</v>
      </c>
      <c r="BV41">
        <f>IF(AND($C41&gt;=BV$1,$B41&lt;=BV$1),INDEX(Horas!$1:$1048576,GANTT!$D41,GANTT!BV$2),-1)</f>
        <v>-1</v>
      </c>
      <c r="BW41">
        <f>IF(AND($C41&gt;=BW$1,$B41&lt;=BW$1),INDEX(Horas!$1:$1048576,GANTT!$D41,GANTT!BW$2),-1)</f>
        <v>-1</v>
      </c>
      <c r="BX41">
        <f>IF(AND($C41&gt;=BX$1,$B41&lt;=BX$1),INDEX(Horas!$1:$1048576,GANTT!$D41,GANTT!BX$2),-1)</f>
        <v>-1</v>
      </c>
    </row>
    <row r="42" spans="1:76" x14ac:dyDescent="0.3">
      <c r="A42" t="str">
        <f>Tareas!A35</f>
        <v>1.3.6</v>
      </c>
      <c r="B42" s="1">
        <f>INDEX(Tareas!G:G,MATCH(A42,Tareas!A:A,0))</f>
        <v>44562</v>
      </c>
      <c r="C42" s="1">
        <f>INDEX(Tareas!F:F,MATCH(A42,Tareas!A:A,0))</f>
        <v>44562</v>
      </c>
      <c r="D42">
        <f>MATCH(A42,Horas!A:A,0)</f>
        <v>35</v>
      </c>
      <c r="E42" t="str">
        <f>Tareas!B35</f>
        <v>Generar diccionario de gestos</v>
      </c>
      <c r="F42">
        <f>IF(AND($C42&gt;=F$1,$B42&lt;=F$1),INDEX(Horas!$1:$1048576,GANTT!$D42,GANTT!F$2),-1)</f>
        <v>-1</v>
      </c>
      <c r="G42">
        <f>IF(AND($C42&gt;=G$1,$B42&lt;=G$1),INDEX(Horas!$1:$1048576,GANTT!$D42,GANTT!G$2),-1)</f>
        <v>-1</v>
      </c>
      <c r="H42">
        <f>IF(AND($C42&gt;=H$1,$B42&lt;=H$1),INDEX(Horas!$1:$1048576,GANTT!$D42,GANTT!H$2),-1)</f>
        <v>-1</v>
      </c>
      <c r="I42">
        <f>IF(AND($C42&gt;=I$1,$B42&lt;=I$1),INDEX(Horas!$1:$1048576,GANTT!$D42,GANTT!I$2),-1)</f>
        <v>-1</v>
      </c>
      <c r="J42">
        <f>IF(AND($C42&gt;=J$1,$B42&lt;=J$1),INDEX(Horas!$1:$1048576,GANTT!$D42,GANTT!J$2),-1)</f>
        <v>-1</v>
      </c>
      <c r="K42">
        <f>IF(AND($C42&gt;=K$1,$B42&lt;=K$1),INDEX(Horas!$1:$1048576,GANTT!$D42,GANTT!K$2),-1)</f>
        <v>-1</v>
      </c>
      <c r="L42">
        <f>IF(AND($C42&gt;=L$1,$B42&lt;=L$1),INDEX(Horas!$1:$1048576,GANTT!$D42,GANTT!L$2),-1)</f>
        <v>-1</v>
      </c>
      <c r="M42">
        <f>IF(AND($C42&gt;=M$1,$B42&lt;=M$1),INDEX(Horas!$1:$1048576,GANTT!$D42,GANTT!M$2),-1)</f>
        <v>-1</v>
      </c>
      <c r="N42">
        <f>IF(AND($C42&gt;=N$1,$B42&lt;=N$1),INDEX(Horas!$1:$1048576,GANTT!$D42,GANTT!N$2),-1)</f>
        <v>-1</v>
      </c>
      <c r="O42">
        <f>IF(AND($C42&gt;=O$1,$B42&lt;=O$1),INDEX(Horas!$1:$1048576,GANTT!$D42,GANTT!O$2),-1)</f>
        <v>-1</v>
      </c>
      <c r="P42">
        <f>IF(AND($C42&gt;=P$1,$B42&lt;=P$1),INDEX(Horas!$1:$1048576,GANTT!$D42,GANTT!P$2),-1)</f>
        <v>-1</v>
      </c>
      <c r="Q42">
        <f>IF(AND($C42&gt;=Q$1,$B42&lt;=Q$1),INDEX(Horas!$1:$1048576,GANTT!$D42,GANTT!Q$2),-1)</f>
        <v>-1</v>
      </c>
      <c r="R42">
        <f>IF(AND($C42&gt;=R$1,$B42&lt;=R$1),INDEX(Horas!$1:$1048576,GANTT!$D42,GANTT!R$2),-1)</f>
        <v>-1</v>
      </c>
      <c r="S42">
        <f>IF(AND($C42&gt;=S$1,$B42&lt;=S$1),INDEX(Horas!$1:$1048576,GANTT!$D42,GANTT!S$2),-1)</f>
        <v>-1</v>
      </c>
      <c r="T42">
        <f>IF(AND($C42&gt;=T$1,$B42&lt;=T$1),INDEX(Horas!$1:$1048576,GANTT!$D42,GANTT!T$2),-1)</f>
        <v>-1</v>
      </c>
      <c r="U42">
        <f>IF(AND($C42&gt;=U$1,$B42&lt;=U$1),INDEX(Horas!$1:$1048576,GANTT!$D42,GANTT!U$2),-1)</f>
        <v>-1</v>
      </c>
      <c r="V42">
        <f>IF(AND($C42&gt;=V$1,$B42&lt;=V$1),INDEX(Horas!$1:$1048576,GANTT!$D42,GANTT!V$2),-1)</f>
        <v>-1</v>
      </c>
      <c r="W42">
        <f>IF(AND($C42&gt;=W$1,$B42&lt;=W$1),INDEX(Horas!$1:$1048576,GANTT!$D42,GANTT!W$2),-1)</f>
        <v>-1</v>
      </c>
      <c r="X42">
        <f>IF(AND($C42&gt;=X$1,$B42&lt;=X$1),INDEX(Horas!$1:$1048576,GANTT!$D42,GANTT!X$2),-1)</f>
        <v>-1</v>
      </c>
      <c r="Y42">
        <f>IF(AND($C42&gt;=Y$1,$B42&lt;=Y$1),INDEX(Horas!$1:$1048576,GANTT!$D42,GANTT!Y$2),-1)</f>
        <v>-1</v>
      </c>
      <c r="Z42">
        <f>IF(AND($C42&gt;=Z$1,$B42&lt;=Z$1),INDEX(Horas!$1:$1048576,GANTT!$D42,GANTT!Z$2),-1)</f>
        <v>-1</v>
      </c>
      <c r="AA42">
        <f>IF(AND($C42&gt;=AA$1,$B42&lt;=AA$1),INDEX(Horas!$1:$1048576,GANTT!$D42,GANTT!AA$2),-1)</f>
        <v>-1</v>
      </c>
      <c r="AB42">
        <f>IF(AND($C42&gt;=AB$1,$B42&lt;=AB$1),INDEX(Horas!$1:$1048576,GANTT!$D42,GANTT!AB$2),-1)</f>
        <v>-1</v>
      </c>
      <c r="AC42">
        <f>IF(AND($C42&gt;=AC$1,$B42&lt;=AC$1),INDEX(Horas!$1:$1048576,GANTT!$D42,GANTT!AC$2),-1)</f>
        <v>-1</v>
      </c>
      <c r="AD42">
        <f>IF(AND($C42&gt;=AD$1,$B42&lt;=AD$1),INDEX(Horas!$1:$1048576,GANTT!$D42,GANTT!AD$2),-1)</f>
        <v>-1</v>
      </c>
      <c r="AE42">
        <f>IF(AND($C42&gt;=AE$1,$B42&lt;=AE$1),INDEX(Horas!$1:$1048576,GANTT!$D42,GANTT!AE$2),-1)</f>
        <v>-1</v>
      </c>
      <c r="AF42">
        <f>IF(AND($C42&gt;=AF$1,$B42&lt;=AF$1),INDEX(Horas!$1:$1048576,GANTT!$D42,GANTT!AF$2),-1)</f>
        <v>-1</v>
      </c>
      <c r="AG42">
        <f>IF(AND($C42&gt;=AG$1,$B42&lt;=AG$1),INDEX(Horas!$1:$1048576,GANTT!$D42,GANTT!AG$2),-1)</f>
        <v>-1</v>
      </c>
      <c r="AH42">
        <f>IF(AND($C42&gt;=AH$1,$B42&lt;=AH$1),INDEX(Horas!$1:$1048576,GANTT!$D42,GANTT!AH$2),-1)</f>
        <v>-1</v>
      </c>
      <c r="AI42">
        <f>IF(AND($C42&gt;=AI$1,$B42&lt;=AI$1),INDEX(Horas!$1:$1048576,GANTT!$D42,GANTT!AI$2),-1)</f>
        <v>-1</v>
      </c>
      <c r="AJ42">
        <f>IF(AND($C42&gt;=AJ$1,$B42&lt;=AJ$1),INDEX(Horas!$1:$1048576,GANTT!$D42,GANTT!AJ$2),-1)</f>
        <v>-1</v>
      </c>
      <c r="AK42">
        <f>IF(AND($C42&gt;=AK$1,$B42&lt;=AK$1),INDEX(Horas!$1:$1048576,GANTT!$D42,GANTT!AK$2),-1)</f>
        <v>-1</v>
      </c>
      <c r="AL42">
        <f>IF(AND($C42&gt;=AL$1,$B42&lt;=AL$1),INDEX(Horas!$1:$1048576,GANTT!$D42,GANTT!AL$2),-1)</f>
        <v>-1</v>
      </c>
      <c r="AM42">
        <f>IF(AND($C42&gt;=AM$1,$B42&lt;=AM$1),INDEX(Horas!$1:$1048576,GANTT!$D42,GANTT!AM$2),-1)</f>
        <v>-1</v>
      </c>
      <c r="AN42">
        <f>IF(AND($C42&gt;=AN$1,$B42&lt;=AN$1),INDEX(Horas!$1:$1048576,GANTT!$D42,GANTT!AN$2),-1)</f>
        <v>-1</v>
      </c>
      <c r="AO42">
        <f>IF(AND($C42&gt;=AO$1,$B42&lt;=AO$1),INDEX(Horas!$1:$1048576,GANTT!$D42,GANTT!AO$2),-1)</f>
        <v>-1</v>
      </c>
      <c r="AP42">
        <f>IF(AND($C42&gt;=AP$1,$B42&lt;=AP$1),INDEX(Horas!$1:$1048576,GANTT!$D42,GANTT!AP$2),-1)</f>
        <v>-1</v>
      </c>
      <c r="AQ42">
        <f>IF(AND($C42&gt;=AQ$1,$B42&lt;=AQ$1),INDEX(Horas!$1:$1048576,GANTT!$D42,GANTT!AQ$2),-1)</f>
        <v>-1</v>
      </c>
      <c r="AR42">
        <f>IF(AND($C42&gt;=AR$1,$B42&lt;=AR$1),INDEX(Horas!$1:$1048576,GANTT!$D42,GANTT!AR$2),-1)</f>
        <v>-1</v>
      </c>
      <c r="AS42">
        <f>IF(AND($C42&gt;=AS$1,$B42&lt;=AS$1),INDEX(Horas!$1:$1048576,GANTT!$D42,GANTT!AS$2),-1)</f>
        <v>-1</v>
      </c>
      <c r="AT42">
        <f>IF(AND($C42&gt;=AT$1,$B42&lt;=AT$1),INDEX(Horas!$1:$1048576,GANTT!$D42,GANTT!AT$2),-1)</f>
        <v>-1</v>
      </c>
      <c r="AU42">
        <f>IF(AND($C42&gt;=AU$1,$B42&lt;=AU$1),INDEX(Horas!$1:$1048576,GANTT!$D42,GANTT!AU$2),-1)</f>
        <v>-1</v>
      </c>
      <c r="AV42">
        <f>IF(AND($C42&gt;=AV$1,$B42&lt;=AV$1),INDEX(Horas!$1:$1048576,GANTT!$D42,GANTT!AV$2),-1)</f>
        <v>-1</v>
      </c>
      <c r="AW42">
        <f>IF(AND($C42&gt;=AW$1,$B42&lt;=AW$1),INDEX(Horas!$1:$1048576,GANTT!$D42,GANTT!AW$2),-1)</f>
        <v>-1</v>
      </c>
      <c r="AX42">
        <f>IF(AND($C42&gt;=AX$1,$B42&lt;=AX$1),INDEX(Horas!$1:$1048576,GANTT!$D42,GANTT!AX$2),-1)</f>
        <v>-1</v>
      </c>
      <c r="AY42">
        <f>IF(AND($C42&gt;=AY$1,$B42&lt;=AY$1),INDEX(Horas!$1:$1048576,GANTT!$D42,GANTT!AY$2),-1)</f>
        <v>-1</v>
      </c>
      <c r="AZ42">
        <f>IF(AND($C42&gt;=AZ$1,$B42&lt;=AZ$1),INDEX(Horas!$1:$1048576,GANTT!$D42,GANTT!AZ$2),-1)</f>
        <v>-1</v>
      </c>
      <c r="BA42">
        <f>IF(AND($C42&gt;=BA$1,$B42&lt;=BA$1),INDEX(Horas!$1:$1048576,GANTT!$D42,GANTT!BA$2),-1)</f>
        <v>-1</v>
      </c>
      <c r="BB42">
        <f>IF(AND($C42&gt;=BB$1,$B42&lt;=BB$1),INDEX(Horas!$1:$1048576,GANTT!$D42,GANTT!BB$2),-1)</f>
        <v>-1</v>
      </c>
      <c r="BC42">
        <f>IF(AND($C42&gt;=BC$1,$B42&lt;=BC$1),INDEX(Horas!$1:$1048576,GANTT!$D42,GANTT!BC$2),-1)</f>
        <v>-1</v>
      </c>
      <c r="BD42">
        <f>IF(AND($C42&gt;=BD$1,$B42&lt;=BD$1),INDEX(Horas!$1:$1048576,GANTT!$D42,GANTT!BD$2),-1)</f>
        <v>-1</v>
      </c>
      <c r="BE42">
        <f>IF(AND($C42&gt;=BE$1,$B42&lt;=BE$1),INDEX(Horas!$1:$1048576,GANTT!$D42,GANTT!BE$2),-1)</f>
        <v>-1</v>
      </c>
      <c r="BF42">
        <f>IF(AND($C42&gt;=BF$1,$B42&lt;=BF$1),INDEX(Horas!$1:$1048576,GANTT!$D42,GANTT!BF$2),-1)</f>
        <v>-1</v>
      </c>
      <c r="BG42">
        <f>IF(AND($C42&gt;=BG$1,$B42&lt;=BG$1),INDEX(Horas!$1:$1048576,GANTT!$D42,GANTT!BG$2),-1)</f>
        <v>-1</v>
      </c>
      <c r="BH42">
        <f>IF(AND($C42&gt;=BH$1,$B42&lt;=BH$1),INDEX(Horas!$1:$1048576,GANTT!$D42,GANTT!BH$2),-1)</f>
        <v>-1</v>
      </c>
      <c r="BI42">
        <f>IF(AND($C42&gt;=BI$1,$B42&lt;=BI$1),INDEX(Horas!$1:$1048576,GANTT!$D42,GANTT!BI$2),-1)</f>
        <v>-1</v>
      </c>
      <c r="BJ42">
        <f>IF(AND($C42&gt;=BJ$1,$B42&lt;=BJ$1),INDEX(Horas!$1:$1048576,GANTT!$D42,GANTT!BJ$2),-1)</f>
        <v>-1</v>
      </c>
      <c r="BK42">
        <f>IF(AND($C42&gt;=BK$1,$B42&lt;=BK$1),INDEX(Horas!$1:$1048576,GANTT!$D42,GANTT!BK$2),-1)</f>
        <v>-1</v>
      </c>
      <c r="BL42">
        <f>IF(AND($C42&gt;=BL$1,$B42&lt;=BL$1),INDEX(Horas!$1:$1048576,GANTT!$D42,GANTT!BL$2),-1)</f>
        <v>-1</v>
      </c>
      <c r="BM42">
        <f>IF(AND($C42&gt;=BM$1,$B42&lt;=BM$1),INDEX(Horas!$1:$1048576,GANTT!$D42,GANTT!BM$2),-1)</f>
        <v>-1</v>
      </c>
      <c r="BN42">
        <f>IF(AND($C42&gt;=BN$1,$B42&lt;=BN$1),INDEX(Horas!$1:$1048576,GANTT!$D42,GANTT!BN$2),-1)</f>
        <v>-1</v>
      </c>
      <c r="BO42">
        <f>IF(AND($C42&gt;=BO$1,$B42&lt;=BO$1),INDEX(Horas!$1:$1048576,GANTT!$D42,GANTT!BO$2),-1)</f>
        <v>-1</v>
      </c>
      <c r="BP42">
        <f>IF(AND($C42&gt;=BP$1,$B42&lt;=BP$1),INDEX(Horas!$1:$1048576,GANTT!$D42,GANTT!BP$2),-1)</f>
        <v>-1</v>
      </c>
      <c r="BQ42">
        <f>IF(AND($C42&gt;=BQ$1,$B42&lt;=BQ$1),INDEX(Horas!$1:$1048576,GANTT!$D42,GANTT!BQ$2),-1)</f>
        <v>-1</v>
      </c>
      <c r="BR42">
        <f>IF(AND($C42&gt;=BR$1,$B42&lt;=BR$1),INDEX(Horas!$1:$1048576,GANTT!$D42,GANTT!BR$2),-1)</f>
        <v>-1</v>
      </c>
      <c r="BS42">
        <f>IF(AND($C42&gt;=BS$1,$B42&lt;=BS$1),INDEX(Horas!$1:$1048576,GANTT!$D42,GANTT!BS$2),-1)</f>
        <v>-1</v>
      </c>
      <c r="BT42">
        <f>IF(AND($C42&gt;=BT$1,$B42&lt;=BT$1),INDEX(Horas!$1:$1048576,GANTT!$D42,GANTT!BT$2),-1)</f>
        <v>-1</v>
      </c>
      <c r="BU42">
        <f>IF(AND($C42&gt;=BU$1,$B42&lt;=BU$1),INDEX(Horas!$1:$1048576,GANTT!$D42,GANTT!BU$2),-1)</f>
        <v>-1</v>
      </c>
      <c r="BV42">
        <f>IF(AND($C42&gt;=BV$1,$B42&lt;=BV$1),INDEX(Horas!$1:$1048576,GANTT!$D42,GANTT!BV$2),-1)</f>
        <v>-1</v>
      </c>
      <c r="BW42">
        <f>IF(AND($C42&gt;=BW$1,$B42&lt;=BW$1),INDEX(Horas!$1:$1048576,GANTT!$D42,GANTT!BW$2),-1)</f>
        <v>-1</v>
      </c>
      <c r="BX42">
        <f>IF(AND($C42&gt;=BX$1,$B42&lt;=BX$1),INDEX(Horas!$1:$1048576,GANTT!$D42,GANTT!BX$2),-1)</f>
        <v>-1</v>
      </c>
    </row>
    <row r="43" spans="1:76" x14ac:dyDescent="0.3">
      <c r="A43" t="str">
        <f>Tareas!A36</f>
        <v>1.13.1</v>
      </c>
      <c r="B43" s="1">
        <f>INDEX(Tareas!G:G,MATCH(A43,Tareas!A:A,0))</f>
        <v>44562</v>
      </c>
      <c r="C43" s="1">
        <f>INDEX(Tareas!F:F,MATCH(A43,Tareas!A:A,0))</f>
        <v>44562</v>
      </c>
      <c r="D43">
        <f>MATCH(A43,Horas!A:A,0)</f>
        <v>36</v>
      </c>
      <c r="E43" t="str">
        <f>Tareas!B36</f>
        <v>Enviar movimientos de leapmotion a uArm</v>
      </c>
      <c r="F43">
        <f>IF(AND($C43&gt;=F$1,$B43&lt;=F$1),INDEX(Horas!$1:$1048576,GANTT!$D43,GANTT!F$2),-1)</f>
        <v>-1</v>
      </c>
      <c r="G43">
        <f>IF(AND($C43&gt;=G$1,$B43&lt;=G$1),INDEX(Horas!$1:$1048576,GANTT!$D43,GANTT!G$2),-1)</f>
        <v>-1</v>
      </c>
      <c r="H43">
        <f>IF(AND($C43&gt;=H$1,$B43&lt;=H$1),INDEX(Horas!$1:$1048576,GANTT!$D43,GANTT!H$2),-1)</f>
        <v>-1</v>
      </c>
      <c r="I43">
        <f>IF(AND($C43&gt;=I$1,$B43&lt;=I$1),INDEX(Horas!$1:$1048576,GANTT!$D43,GANTT!I$2),-1)</f>
        <v>-1</v>
      </c>
      <c r="J43">
        <f>IF(AND($C43&gt;=J$1,$B43&lt;=J$1),INDEX(Horas!$1:$1048576,GANTT!$D43,GANTT!J$2),-1)</f>
        <v>-1</v>
      </c>
      <c r="K43">
        <f>IF(AND($C43&gt;=K$1,$B43&lt;=K$1),INDEX(Horas!$1:$1048576,GANTT!$D43,GANTT!K$2),-1)</f>
        <v>-1</v>
      </c>
      <c r="L43">
        <f>IF(AND($C43&gt;=L$1,$B43&lt;=L$1),INDEX(Horas!$1:$1048576,GANTT!$D43,GANTT!L$2),-1)</f>
        <v>-1</v>
      </c>
      <c r="M43">
        <f>IF(AND($C43&gt;=M$1,$B43&lt;=M$1),INDEX(Horas!$1:$1048576,GANTT!$D43,GANTT!M$2),-1)</f>
        <v>-1</v>
      </c>
      <c r="N43">
        <f>IF(AND($C43&gt;=N$1,$B43&lt;=N$1),INDEX(Horas!$1:$1048576,GANTT!$D43,GANTT!N$2),-1)</f>
        <v>-1</v>
      </c>
      <c r="O43">
        <f>IF(AND($C43&gt;=O$1,$B43&lt;=O$1),INDEX(Horas!$1:$1048576,GANTT!$D43,GANTT!O$2),-1)</f>
        <v>-1</v>
      </c>
      <c r="P43">
        <f>IF(AND($C43&gt;=P$1,$B43&lt;=P$1),INDEX(Horas!$1:$1048576,GANTT!$D43,GANTT!P$2),-1)</f>
        <v>-1</v>
      </c>
      <c r="Q43">
        <f>IF(AND($C43&gt;=Q$1,$B43&lt;=Q$1),INDEX(Horas!$1:$1048576,GANTT!$D43,GANTT!Q$2),-1)</f>
        <v>-1</v>
      </c>
      <c r="R43">
        <f>IF(AND($C43&gt;=R$1,$B43&lt;=R$1),INDEX(Horas!$1:$1048576,GANTT!$D43,GANTT!R$2),-1)</f>
        <v>-1</v>
      </c>
      <c r="S43">
        <f>IF(AND($C43&gt;=S$1,$B43&lt;=S$1),INDEX(Horas!$1:$1048576,GANTT!$D43,GANTT!S$2),-1)</f>
        <v>-1</v>
      </c>
      <c r="T43">
        <f>IF(AND($C43&gt;=T$1,$B43&lt;=T$1),INDEX(Horas!$1:$1048576,GANTT!$D43,GANTT!T$2),-1)</f>
        <v>-1</v>
      </c>
      <c r="U43">
        <f>IF(AND($C43&gt;=U$1,$B43&lt;=U$1),INDEX(Horas!$1:$1048576,GANTT!$D43,GANTT!U$2),-1)</f>
        <v>-1</v>
      </c>
      <c r="V43">
        <f>IF(AND($C43&gt;=V$1,$B43&lt;=V$1),INDEX(Horas!$1:$1048576,GANTT!$D43,GANTT!V$2),-1)</f>
        <v>-1</v>
      </c>
      <c r="W43">
        <f>IF(AND($C43&gt;=W$1,$B43&lt;=W$1),INDEX(Horas!$1:$1048576,GANTT!$D43,GANTT!W$2),-1)</f>
        <v>-1</v>
      </c>
      <c r="X43">
        <f>IF(AND($C43&gt;=X$1,$B43&lt;=X$1),INDEX(Horas!$1:$1048576,GANTT!$D43,GANTT!X$2),-1)</f>
        <v>-1</v>
      </c>
      <c r="Y43">
        <f>IF(AND($C43&gt;=Y$1,$B43&lt;=Y$1),INDEX(Horas!$1:$1048576,GANTT!$D43,GANTT!Y$2),-1)</f>
        <v>-1</v>
      </c>
      <c r="Z43">
        <f>IF(AND($C43&gt;=Z$1,$B43&lt;=Z$1),INDEX(Horas!$1:$1048576,GANTT!$D43,GANTT!Z$2),-1)</f>
        <v>-1</v>
      </c>
      <c r="AA43">
        <f>IF(AND($C43&gt;=AA$1,$B43&lt;=AA$1),INDEX(Horas!$1:$1048576,GANTT!$D43,GANTT!AA$2),-1)</f>
        <v>-1</v>
      </c>
      <c r="AB43">
        <f>IF(AND($C43&gt;=AB$1,$B43&lt;=AB$1),INDEX(Horas!$1:$1048576,GANTT!$D43,GANTT!AB$2),-1)</f>
        <v>-1</v>
      </c>
      <c r="AC43">
        <f>IF(AND($C43&gt;=AC$1,$B43&lt;=AC$1),INDEX(Horas!$1:$1048576,GANTT!$D43,GANTT!AC$2),-1)</f>
        <v>-1</v>
      </c>
      <c r="AD43">
        <f>IF(AND($C43&gt;=AD$1,$B43&lt;=AD$1),INDEX(Horas!$1:$1048576,GANTT!$D43,GANTT!AD$2),-1)</f>
        <v>-1</v>
      </c>
      <c r="AE43">
        <f>IF(AND($C43&gt;=AE$1,$B43&lt;=AE$1),INDEX(Horas!$1:$1048576,GANTT!$D43,GANTT!AE$2),-1)</f>
        <v>-1</v>
      </c>
      <c r="AF43">
        <f>IF(AND($C43&gt;=AF$1,$B43&lt;=AF$1),INDEX(Horas!$1:$1048576,GANTT!$D43,GANTT!AF$2),-1)</f>
        <v>-1</v>
      </c>
      <c r="AG43">
        <f>IF(AND($C43&gt;=AG$1,$B43&lt;=AG$1),INDEX(Horas!$1:$1048576,GANTT!$D43,GANTT!AG$2),-1)</f>
        <v>-1</v>
      </c>
      <c r="AH43">
        <f>IF(AND($C43&gt;=AH$1,$B43&lt;=AH$1),INDEX(Horas!$1:$1048576,GANTT!$D43,GANTT!AH$2),-1)</f>
        <v>-1</v>
      </c>
      <c r="AI43">
        <f>IF(AND($C43&gt;=AI$1,$B43&lt;=AI$1),INDEX(Horas!$1:$1048576,GANTT!$D43,GANTT!AI$2),-1)</f>
        <v>-1</v>
      </c>
      <c r="AJ43">
        <f>IF(AND($C43&gt;=AJ$1,$B43&lt;=AJ$1),INDEX(Horas!$1:$1048576,GANTT!$D43,GANTT!AJ$2),-1)</f>
        <v>-1</v>
      </c>
      <c r="AK43">
        <f>IF(AND($C43&gt;=AK$1,$B43&lt;=AK$1),INDEX(Horas!$1:$1048576,GANTT!$D43,GANTT!AK$2),-1)</f>
        <v>-1</v>
      </c>
      <c r="AL43">
        <f>IF(AND($C43&gt;=AL$1,$B43&lt;=AL$1),INDEX(Horas!$1:$1048576,GANTT!$D43,GANTT!AL$2),-1)</f>
        <v>-1</v>
      </c>
      <c r="AM43">
        <f>IF(AND($C43&gt;=AM$1,$B43&lt;=AM$1),INDEX(Horas!$1:$1048576,GANTT!$D43,GANTT!AM$2),-1)</f>
        <v>-1</v>
      </c>
      <c r="AN43">
        <f>IF(AND($C43&gt;=AN$1,$B43&lt;=AN$1),INDEX(Horas!$1:$1048576,GANTT!$D43,GANTT!AN$2),-1)</f>
        <v>-1</v>
      </c>
      <c r="AO43">
        <f>IF(AND($C43&gt;=AO$1,$B43&lt;=AO$1),INDEX(Horas!$1:$1048576,GANTT!$D43,GANTT!AO$2),-1)</f>
        <v>-1</v>
      </c>
      <c r="AP43">
        <f>IF(AND($C43&gt;=AP$1,$B43&lt;=AP$1),INDEX(Horas!$1:$1048576,GANTT!$D43,GANTT!AP$2),-1)</f>
        <v>-1</v>
      </c>
      <c r="AQ43">
        <f>IF(AND($C43&gt;=AQ$1,$B43&lt;=AQ$1),INDEX(Horas!$1:$1048576,GANTT!$D43,GANTT!AQ$2),-1)</f>
        <v>-1</v>
      </c>
      <c r="AR43">
        <f>IF(AND($C43&gt;=AR$1,$B43&lt;=AR$1),INDEX(Horas!$1:$1048576,GANTT!$D43,GANTT!AR$2),-1)</f>
        <v>-1</v>
      </c>
      <c r="AS43">
        <f>IF(AND($C43&gt;=AS$1,$B43&lt;=AS$1),INDEX(Horas!$1:$1048576,GANTT!$D43,GANTT!AS$2),-1)</f>
        <v>-1</v>
      </c>
      <c r="AT43">
        <f>IF(AND($C43&gt;=AT$1,$B43&lt;=AT$1),INDEX(Horas!$1:$1048576,GANTT!$D43,GANTT!AT$2),-1)</f>
        <v>-1</v>
      </c>
      <c r="AU43">
        <f>IF(AND($C43&gt;=AU$1,$B43&lt;=AU$1),INDEX(Horas!$1:$1048576,GANTT!$D43,GANTT!AU$2),-1)</f>
        <v>-1</v>
      </c>
      <c r="AV43">
        <f>IF(AND($C43&gt;=AV$1,$B43&lt;=AV$1),INDEX(Horas!$1:$1048576,GANTT!$D43,GANTT!AV$2),-1)</f>
        <v>-1</v>
      </c>
      <c r="AW43">
        <f>IF(AND($C43&gt;=AW$1,$B43&lt;=AW$1),INDEX(Horas!$1:$1048576,GANTT!$D43,GANTT!AW$2),-1)</f>
        <v>-1</v>
      </c>
      <c r="AX43">
        <f>IF(AND($C43&gt;=AX$1,$B43&lt;=AX$1),INDEX(Horas!$1:$1048576,GANTT!$D43,GANTT!AX$2),-1)</f>
        <v>-1</v>
      </c>
      <c r="AY43">
        <f>IF(AND($C43&gt;=AY$1,$B43&lt;=AY$1),INDEX(Horas!$1:$1048576,GANTT!$D43,GANTT!AY$2),-1)</f>
        <v>-1</v>
      </c>
      <c r="AZ43">
        <f>IF(AND($C43&gt;=AZ$1,$B43&lt;=AZ$1),INDEX(Horas!$1:$1048576,GANTT!$D43,GANTT!AZ$2),-1)</f>
        <v>-1</v>
      </c>
      <c r="BA43">
        <f>IF(AND($C43&gt;=BA$1,$B43&lt;=BA$1),INDEX(Horas!$1:$1048576,GANTT!$D43,GANTT!BA$2),-1)</f>
        <v>-1</v>
      </c>
      <c r="BB43">
        <f>IF(AND($C43&gt;=BB$1,$B43&lt;=BB$1),INDEX(Horas!$1:$1048576,GANTT!$D43,GANTT!BB$2),-1)</f>
        <v>-1</v>
      </c>
      <c r="BC43">
        <f>IF(AND($C43&gt;=BC$1,$B43&lt;=BC$1),INDEX(Horas!$1:$1048576,GANTT!$D43,GANTT!BC$2),-1)</f>
        <v>-1</v>
      </c>
      <c r="BD43">
        <f>IF(AND($C43&gt;=BD$1,$B43&lt;=BD$1),INDEX(Horas!$1:$1048576,GANTT!$D43,GANTT!BD$2),-1)</f>
        <v>-1</v>
      </c>
      <c r="BE43">
        <f>IF(AND($C43&gt;=BE$1,$B43&lt;=BE$1),INDEX(Horas!$1:$1048576,GANTT!$D43,GANTT!BE$2),-1)</f>
        <v>-1</v>
      </c>
      <c r="BF43">
        <f>IF(AND($C43&gt;=BF$1,$B43&lt;=BF$1),INDEX(Horas!$1:$1048576,GANTT!$D43,GANTT!BF$2),-1)</f>
        <v>-1</v>
      </c>
      <c r="BG43">
        <f>IF(AND($C43&gt;=BG$1,$B43&lt;=BG$1),INDEX(Horas!$1:$1048576,GANTT!$D43,GANTT!BG$2),-1)</f>
        <v>-1</v>
      </c>
      <c r="BH43">
        <f>IF(AND($C43&gt;=BH$1,$B43&lt;=BH$1),INDEX(Horas!$1:$1048576,GANTT!$D43,GANTT!BH$2),-1)</f>
        <v>-1</v>
      </c>
      <c r="BI43">
        <f>IF(AND($C43&gt;=BI$1,$B43&lt;=BI$1),INDEX(Horas!$1:$1048576,GANTT!$D43,GANTT!BI$2),-1)</f>
        <v>-1</v>
      </c>
      <c r="BJ43">
        <f>IF(AND($C43&gt;=BJ$1,$B43&lt;=BJ$1),INDEX(Horas!$1:$1048576,GANTT!$D43,GANTT!BJ$2),-1)</f>
        <v>-1</v>
      </c>
      <c r="BK43">
        <f>IF(AND($C43&gt;=BK$1,$B43&lt;=BK$1),INDEX(Horas!$1:$1048576,GANTT!$D43,GANTT!BK$2),-1)</f>
        <v>-1</v>
      </c>
      <c r="BL43">
        <f>IF(AND($C43&gt;=BL$1,$B43&lt;=BL$1),INDEX(Horas!$1:$1048576,GANTT!$D43,GANTT!BL$2),-1)</f>
        <v>-1</v>
      </c>
      <c r="BM43">
        <f>IF(AND($C43&gt;=BM$1,$B43&lt;=BM$1),INDEX(Horas!$1:$1048576,GANTT!$D43,GANTT!BM$2),-1)</f>
        <v>-1</v>
      </c>
      <c r="BN43">
        <f>IF(AND($C43&gt;=BN$1,$B43&lt;=BN$1),INDEX(Horas!$1:$1048576,GANTT!$D43,GANTT!BN$2),-1)</f>
        <v>-1</v>
      </c>
      <c r="BO43">
        <f>IF(AND($C43&gt;=BO$1,$B43&lt;=BO$1),INDEX(Horas!$1:$1048576,GANTT!$D43,GANTT!BO$2),-1)</f>
        <v>-1</v>
      </c>
      <c r="BP43">
        <f>IF(AND($C43&gt;=BP$1,$B43&lt;=BP$1),INDEX(Horas!$1:$1048576,GANTT!$D43,GANTT!BP$2),-1)</f>
        <v>-1</v>
      </c>
      <c r="BQ43">
        <f>IF(AND($C43&gt;=BQ$1,$B43&lt;=BQ$1),INDEX(Horas!$1:$1048576,GANTT!$D43,GANTT!BQ$2),-1)</f>
        <v>-1</v>
      </c>
      <c r="BR43">
        <f>IF(AND($C43&gt;=BR$1,$B43&lt;=BR$1),INDEX(Horas!$1:$1048576,GANTT!$D43,GANTT!BR$2),-1)</f>
        <v>-1</v>
      </c>
      <c r="BS43">
        <f>IF(AND($C43&gt;=BS$1,$B43&lt;=BS$1),INDEX(Horas!$1:$1048576,GANTT!$D43,GANTT!BS$2),-1)</f>
        <v>-1</v>
      </c>
      <c r="BT43">
        <f>IF(AND($C43&gt;=BT$1,$B43&lt;=BT$1),INDEX(Horas!$1:$1048576,GANTT!$D43,GANTT!BT$2),-1)</f>
        <v>-1</v>
      </c>
      <c r="BU43">
        <f>IF(AND($C43&gt;=BU$1,$B43&lt;=BU$1),INDEX(Horas!$1:$1048576,GANTT!$D43,GANTT!BU$2),-1)</f>
        <v>-1</v>
      </c>
      <c r="BV43">
        <f>IF(AND($C43&gt;=BV$1,$B43&lt;=BV$1),INDEX(Horas!$1:$1048576,GANTT!$D43,GANTT!BV$2),-1)</f>
        <v>-1</v>
      </c>
      <c r="BW43">
        <f>IF(AND($C43&gt;=BW$1,$B43&lt;=BW$1),INDEX(Horas!$1:$1048576,GANTT!$D43,GANTT!BW$2),-1)</f>
        <v>-1</v>
      </c>
      <c r="BX43">
        <f>IF(AND($C43&gt;=BX$1,$B43&lt;=BX$1),INDEX(Horas!$1:$1048576,GANTT!$D43,GANTT!BX$2),-1)</f>
        <v>-1</v>
      </c>
    </row>
    <row r="44" spans="1:76" x14ac:dyDescent="0.3">
      <c r="A44" t="str">
        <f>Tareas!A37</f>
        <v>1.13.2</v>
      </c>
      <c r="B44" s="1">
        <f>INDEX(Tareas!G:G,MATCH(A44,Tareas!A:A,0))</f>
        <v>44562</v>
      </c>
      <c r="C44" s="1">
        <f>INDEX(Tareas!F:F,MATCH(A44,Tareas!A:A,0))</f>
        <v>44562</v>
      </c>
      <c r="D44">
        <f>MATCH(A44,Horas!A:A,0)</f>
        <v>37</v>
      </c>
      <c r="E44" t="str">
        <f>Tareas!B37</f>
        <v>Imitar movimientos mano con uArm</v>
      </c>
      <c r="F44">
        <f>IF(AND($C44&gt;=F$1,$B44&lt;=F$1),INDEX(Horas!$1:$1048576,GANTT!$D44,GANTT!F$2),-1)</f>
        <v>-1</v>
      </c>
      <c r="G44">
        <f>IF(AND($C44&gt;=G$1,$B44&lt;=G$1),INDEX(Horas!$1:$1048576,GANTT!$D44,GANTT!G$2),-1)</f>
        <v>-1</v>
      </c>
      <c r="H44">
        <f>IF(AND($C44&gt;=H$1,$B44&lt;=H$1),INDEX(Horas!$1:$1048576,GANTT!$D44,GANTT!H$2),-1)</f>
        <v>-1</v>
      </c>
      <c r="I44">
        <f>IF(AND($C44&gt;=I$1,$B44&lt;=I$1),INDEX(Horas!$1:$1048576,GANTT!$D44,GANTT!I$2),-1)</f>
        <v>-1</v>
      </c>
      <c r="J44">
        <f>IF(AND($C44&gt;=J$1,$B44&lt;=J$1),INDEX(Horas!$1:$1048576,GANTT!$D44,GANTT!J$2),-1)</f>
        <v>-1</v>
      </c>
      <c r="K44">
        <f>IF(AND($C44&gt;=K$1,$B44&lt;=K$1),INDEX(Horas!$1:$1048576,GANTT!$D44,GANTT!K$2),-1)</f>
        <v>-1</v>
      </c>
      <c r="L44">
        <f>IF(AND($C44&gt;=L$1,$B44&lt;=L$1),INDEX(Horas!$1:$1048576,GANTT!$D44,GANTT!L$2),-1)</f>
        <v>-1</v>
      </c>
      <c r="M44">
        <f>IF(AND($C44&gt;=M$1,$B44&lt;=M$1),INDEX(Horas!$1:$1048576,GANTT!$D44,GANTT!M$2),-1)</f>
        <v>-1</v>
      </c>
      <c r="N44">
        <f>IF(AND($C44&gt;=N$1,$B44&lt;=N$1),INDEX(Horas!$1:$1048576,GANTT!$D44,GANTT!N$2),-1)</f>
        <v>-1</v>
      </c>
      <c r="O44">
        <f>IF(AND($C44&gt;=O$1,$B44&lt;=O$1),INDEX(Horas!$1:$1048576,GANTT!$D44,GANTT!O$2),-1)</f>
        <v>-1</v>
      </c>
      <c r="P44">
        <f>IF(AND($C44&gt;=P$1,$B44&lt;=P$1),INDEX(Horas!$1:$1048576,GANTT!$D44,GANTT!P$2),-1)</f>
        <v>-1</v>
      </c>
      <c r="Q44">
        <f>IF(AND($C44&gt;=Q$1,$B44&lt;=Q$1),INDEX(Horas!$1:$1048576,GANTT!$D44,GANTT!Q$2),-1)</f>
        <v>-1</v>
      </c>
      <c r="R44">
        <f>IF(AND($C44&gt;=R$1,$B44&lt;=R$1),INDEX(Horas!$1:$1048576,GANTT!$D44,GANTT!R$2),-1)</f>
        <v>-1</v>
      </c>
      <c r="S44">
        <f>IF(AND($C44&gt;=S$1,$B44&lt;=S$1),INDEX(Horas!$1:$1048576,GANTT!$D44,GANTT!S$2),-1)</f>
        <v>-1</v>
      </c>
      <c r="T44">
        <f>IF(AND($C44&gt;=T$1,$B44&lt;=T$1),INDEX(Horas!$1:$1048576,GANTT!$D44,GANTT!T$2),-1)</f>
        <v>-1</v>
      </c>
      <c r="U44">
        <f>IF(AND($C44&gt;=U$1,$B44&lt;=U$1),INDEX(Horas!$1:$1048576,GANTT!$D44,GANTT!U$2),-1)</f>
        <v>-1</v>
      </c>
      <c r="V44">
        <f>IF(AND($C44&gt;=V$1,$B44&lt;=V$1),INDEX(Horas!$1:$1048576,GANTT!$D44,GANTT!V$2),-1)</f>
        <v>-1</v>
      </c>
      <c r="W44">
        <f>IF(AND($C44&gt;=W$1,$B44&lt;=W$1),INDEX(Horas!$1:$1048576,GANTT!$D44,GANTT!W$2),-1)</f>
        <v>-1</v>
      </c>
      <c r="X44">
        <f>IF(AND($C44&gt;=X$1,$B44&lt;=X$1),INDEX(Horas!$1:$1048576,GANTT!$D44,GANTT!X$2),-1)</f>
        <v>-1</v>
      </c>
      <c r="Y44">
        <f>IF(AND($C44&gt;=Y$1,$B44&lt;=Y$1),INDEX(Horas!$1:$1048576,GANTT!$D44,GANTT!Y$2),-1)</f>
        <v>-1</v>
      </c>
      <c r="Z44">
        <f>IF(AND($C44&gt;=Z$1,$B44&lt;=Z$1),INDEX(Horas!$1:$1048576,GANTT!$D44,GANTT!Z$2),-1)</f>
        <v>-1</v>
      </c>
      <c r="AA44">
        <f>IF(AND($C44&gt;=AA$1,$B44&lt;=AA$1),INDEX(Horas!$1:$1048576,GANTT!$D44,GANTT!AA$2),-1)</f>
        <v>-1</v>
      </c>
      <c r="AB44">
        <f>IF(AND($C44&gt;=AB$1,$B44&lt;=AB$1),INDEX(Horas!$1:$1048576,GANTT!$D44,GANTT!AB$2),-1)</f>
        <v>-1</v>
      </c>
      <c r="AC44">
        <f>IF(AND($C44&gt;=AC$1,$B44&lt;=AC$1),INDEX(Horas!$1:$1048576,GANTT!$D44,GANTT!AC$2),-1)</f>
        <v>-1</v>
      </c>
      <c r="AD44">
        <f>IF(AND($C44&gt;=AD$1,$B44&lt;=AD$1),INDEX(Horas!$1:$1048576,GANTT!$D44,GANTT!AD$2),-1)</f>
        <v>-1</v>
      </c>
      <c r="AE44">
        <f>IF(AND($C44&gt;=AE$1,$B44&lt;=AE$1),INDEX(Horas!$1:$1048576,GANTT!$D44,GANTT!AE$2),-1)</f>
        <v>-1</v>
      </c>
      <c r="AF44">
        <f>IF(AND($C44&gt;=AF$1,$B44&lt;=AF$1),INDEX(Horas!$1:$1048576,GANTT!$D44,GANTT!AF$2),-1)</f>
        <v>-1</v>
      </c>
      <c r="AG44">
        <f>IF(AND($C44&gt;=AG$1,$B44&lt;=AG$1),INDEX(Horas!$1:$1048576,GANTT!$D44,GANTT!AG$2),-1)</f>
        <v>-1</v>
      </c>
      <c r="AH44">
        <f>IF(AND($C44&gt;=AH$1,$B44&lt;=AH$1),INDEX(Horas!$1:$1048576,GANTT!$D44,GANTT!AH$2),-1)</f>
        <v>-1</v>
      </c>
      <c r="AI44">
        <f>IF(AND($C44&gt;=AI$1,$B44&lt;=AI$1),INDEX(Horas!$1:$1048576,GANTT!$D44,GANTT!AI$2),-1)</f>
        <v>-1</v>
      </c>
      <c r="AJ44">
        <f>IF(AND($C44&gt;=AJ$1,$B44&lt;=AJ$1),INDEX(Horas!$1:$1048576,GANTT!$D44,GANTT!AJ$2),-1)</f>
        <v>-1</v>
      </c>
      <c r="AK44">
        <f>IF(AND($C44&gt;=AK$1,$B44&lt;=AK$1),INDEX(Horas!$1:$1048576,GANTT!$D44,GANTT!AK$2),-1)</f>
        <v>-1</v>
      </c>
      <c r="AL44">
        <f>IF(AND($C44&gt;=AL$1,$B44&lt;=AL$1),INDEX(Horas!$1:$1048576,GANTT!$D44,GANTT!AL$2),-1)</f>
        <v>-1</v>
      </c>
      <c r="AM44">
        <f>IF(AND($C44&gt;=AM$1,$B44&lt;=AM$1),INDEX(Horas!$1:$1048576,GANTT!$D44,GANTT!AM$2),-1)</f>
        <v>-1</v>
      </c>
      <c r="AN44">
        <f>IF(AND($C44&gt;=AN$1,$B44&lt;=AN$1),INDEX(Horas!$1:$1048576,GANTT!$D44,GANTT!AN$2),-1)</f>
        <v>-1</v>
      </c>
      <c r="AO44">
        <f>IF(AND($C44&gt;=AO$1,$B44&lt;=AO$1),INDEX(Horas!$1:$1048576,GANTT!$D44,GANTT!AO$2),-1)</f>
        <v>-1</v>
      </c>
      <c r="AP44">
        <f>IF(AND($C44&gt;=AP$1,$B44&lt;=AP$1),INDEX(Horas!$1:$1048576,GANTT!$D44,GANTT!AP$2),-1)</f>
        <v>-1</v>
      </c>
      <c r="AQ44">
        <f>IF(AND($C44&gt;=AQ$1,$B44&lt;=AQ$1),INDEX(Horas!$1:$1048576,GANTT!$D44,GANTT!AQ$2),-1)</f>
        <v>-1</v>
      </c>
      <c r="AR44">
        <f>IF(AND($C44&gt;=AR$1,$B44&lt;=AR$1),INDEX(Horas!$1:$1048576,GANTT!$D44,GANTT!AR$2),-1)</f>
        <v>-1</v>
      </c>
      <c r="AS44">
        <f>IF(AND($C44&gt;=AS$1,$B44&lt;=AS$1),INDEX(Horas!$1:$1048576,GANTT!$D44,GANTT!AS$2),-1)</f>
        <v>-1</v>
      </c>
      <c r="AT44">
        <f>IF(AND($C44&gt;=AT$1,$B44&lt;=AT$1),INDEX(Horas!$1:$1048576,GANTT!$D44,GANTT!AT$2),-1)</f>
        <v>-1</v>
      </c>
      <c r="AU44">
        <f>IF(AND($C44&gt;=AU$1,$B44&lt;=AU$1),INDEX(Horas!$1:$1048576,GANTT!$D44,GANTT!AU$2),-1)</f>
        <v>-1</v>
      </c>
      <c r="AV44">
        <f>IF(AND($C44&gt;=AV$1,$B44&lt;=AV$1),INDEX(Horas!$1:$1048576,GANTT!$D44,GANTT!AV$2),-1)</f>
        <v>-1</v>
      </c>
      <c r="AW44">
        <f>IF(AND($C44&gt;=AW$1,$B44&lt;=AW$1),INDEX(Horas!$1:$1048576,GANTT!$D44,GANTT!AW$2),-1)</f>
        <v>-1</v>
      </c>
      <c r="AX44">
        <f>IF(AND($C44&gt;=AX$1,$B44&lt;=AX$1),INDEX(Horas!$1:$1048576,GANTT!$D44,GANTT!AX$2),-1)</f>
        <v>-1</v>
      </c>
      <c r="AY44">
        <f>IF(AND($C44&gt;=AY$1,$B44&lt;=AY$1),INDEX(Horas!$1:$1048576,GANTT!$D44,GANTT!AY$2),-1)</f>
        <v>-1</v>
      </c>
      <c r="AZ44">
        <f>IF(AND($C44&gt;=AZ$1,$B44&lt;=AZ$1),INDEX(Horas!$1:$1048576,GANTT!$D44,GANTT!AZ$2),-1)</f>
        <v>-1</v>
      </c>
      <c r="BA44">
        <f>IF(AND($C44&gt;=BA$1,$B44&lt;=BA$1),INDEX(Horas!$1:$1048576,GANTT!$D44,GANTT!BA$2),-1)</f>
        <v>-1</v>
      </c>
      <c r="BB44">
        <f>IF(AND($C44&gt;=BB$1,$B44&lt;=BB$1),INDEX(Horas!$1:$1048576,GANTT!$D44,GANTT!BB$2),-1)</f>
        <v>-1</v>
      </c>
      <c r="BC44">
        <f>IF(AND($C44&gt;=BC$1,$B44&lt;=BC$1),INDEX(Horas!$1:$1048576,GANTT!$D44,GANTT!BC$2),-1)</f>
        <v>-1</v>
      </c>
      <c r="BD44">
        <f>IF(AND($C44&gt;=BD$1,$B44&lt;=BD$1),INDEX(Horas!$1:$1048576,GANTT!$D44,GANTT!BD$2),-1)</f>
        <v>-1</v>
      </c>
      <c r="BE44">
        <f>IF(AND($C44&gt;=BE$1,$B44&lt;=BE$1),INDEX(Horas!$1:$1048576,GANTT!$D44,GANTT!BE$2),-1)</f>
        <v>-1</v>
      </c>
      <c r="BF44">
        <f>IF(AND($C44&gt;=BF$1,$B44&lt;=BF$1),INDEX(Horas!$1:$1048576,GANTT!$D44,GANTT!BF$2),-1)</f>
        <v>-1</v>
      </c>
      <c r="BG44">
        <f>IF(AND($C44&gt;=BG$1,$B44&lt;=BG$1),INDEX(Horas!$1:$1048576,GANTT!$D44,GANTT!BG$2),-1)</f>
        <v>-1</v>
      </c>
      <c r="BH44">
        <f>IF(AND($C44&gt;=BH$1,$B44&lt;=BH$1),INDEX(Horas!$1:$1048576,GANTT!$D44,GANTT!BH$2),-1)</f>
        <v>-1</v>
      </c>
      <c r="BI44">
        <f>IF(AND($C44&gt;=BI$1,$B44&lt;=BI$1),INDEX(Horas!$1:$1048576,GANTT!$D44,GANTT!BI$2),-1)</f>
        <v>-1</v>
      </c>
      <c r="BJ44">
        <f>IF(AND($C44&gt;=BJ$1,$B44&lt;=BJ$1),INDEX(Horas!$1:$1048576,GANTT!$D44,GANTT!BJ$2),-1)</f>
        <v>-1</v>
      </c>
      <c r="BK44">
        <f>IF(AND($C44&gt;=BK$1,$B44&lt;=BK$1),INDEX(Horas!$1:$1048576,GANTT!$D44,GANTT!BK$2),-1)</f>
        <v>-1</v>
      </c>
      <c r="BL44">
        <f>IF(AND($C44&gt;=BL$1,$B44&lt;=BL$1),INDEX(Horas!$1:$1048576,GANTT!$D44,GANTT!BL$2),-1)</f>
        <v>-1</v>
      </c>
      <c r="BM44">
        <f>IF(AND($C44&gt;=BM$1,$B44&lt;=BM$1),INDEX(Horas!$1:$1048576,GANTT!$D44,GANTT!BM$2),-1)</f>
        <v>-1</v>
      </c>
      <c r="BN44">
        <f>IF(AND($C44&gt;=BN$1,$B44&lt;=BN$1),INDEX(Horas!$1:$1048576,GANTT!$D44,GANTT!BN$2),-1)</f>
        <v>-1</v>
      </c>
      <c r="BO44">
        <f>IF(AND($C44&gt;=BO$1,$B44&lt;=BO$1),INDEX(Horas!$1:$1048576,GANTT!$D44,GANTT!BO$2),-1)</f>
        <v>-1</v>
      </c>
      <c r="BP44">
        <f>IF(AND($C44&gt;=BP$1,$B44&lt;=BP$1),INDEX(Horas!$1:$1048576,GANTT!$D44,GANTT!BP$2),-1)</f>
        <v>-1</v>
      </c>
      <c r="BQ44">
        <f>IF(AND($C44&gt;=BQ$1,$B44&lt;=BQ$1),INDEX(Horas!$1:$1048576,GANTT!$D44,GANTT!BQ$2),-1)</f>
        <v>-1</v>
      </c>
      <c r="BR44">
        <f>IF(AND($C44&gt;=BR$1,$B44&lt;=BR$1),INDEX(Horas!$1:$1048576,GANTT!$D44,GANTT!BR$2),-1)</f>
        <v>-1</v>
      </c>
      <c r="BS44">
        <f>IF(AND($C44&gt;=BS$1,$B44&lt;=BS$1),INDEX(Horas!$1:$1048576,GANTT!$D44,GANTT!BS$2),-1)</f>
        <v>-1</v>
      </c>
      <c r="BT44">
        <f>IF(AND($C44&gt;=BT$1,$B44&lt;=BT$1),INDEX(Horas!$1:$1048576,GANTT!$D44,GANTT!BT$2),-1)</f>
        <v>-1</v>
      </c>
      <c r="BU44">
        <f>IF(AND($C44&gt;=BU$1,$B44&lt;=BU$1),INDEX(Horas!$1:$1048576,GANTT!$D44,GANTT!BU$2),-1)</f>
        <v>-1</v>
      </c>
      <c r="BV44">
        <f>IF(AND($C44&gt;=BV$1,$B44&lt;=BV$1),INDEX(Horas!$1:$1048576,GANTT!$D44,GANTT!BV$2),-1)</f>
        <v>-1</v>
      </c>
      <c r="BW44">
        <f>IF(AND($C44&gt;=BW$1,$B44&lt;=BW$1),INDEX(Horas!$1:$1048576,GANTT!$D44,GANTT!BW$2),-1)</f>
        <v>-1</v>
      </c>
      <c r="BX44">
        <f>IF(AND($C44&gt;=BX$1,$B44&lt;=BX$1),INDEX(Horas!$1:$1048576,GANTT!$D44,GANTT!BX$2),-1)</f>
        <v>-1</v>
      </c>
    </row>
    <row r="45" spans="1:76" x14ac:dyDescent="0.3">
      <c r="A45" t="str">
        <f>Tareas!A38</f>
        <v>1.13.3</v>
      </c>
      <c r="B45" s="1">
        <f>INDEX(Tareas!G:G,MATCH(A45,Tareas!A:A,0))</f>
        <v>44562</v>
      </c>
      <c r="C45" s="1">
        <f>INDEX(Tareas!F:F,MATCH(A45,Tareas!A:A,0))</f>
        <v>44562</v>
      </c>
      <c r="D45">
        <f>MATCH(A45,Horas!A:A,0)</f>
        <v>38</v>
      </c>
      <c r="E45" t="str">
        <f>Tareas!B38</f>
        <v>Hacer que uArm responda a gestos mano</v>
      </c>
      <c r="F45">
        <f>IF(AND($C45&gt;=F$1,$B45&lt;=F$1),INDEX(Horas!$1:$1048576,GANTT!$D45,GANTT!F$2),-1)</f>
        <v>-1</v>
      </c>
      <c r="G45">
        <f>IF(AND($C45&gt;=G$1,$B45&lt;=G$1),INDEX(Horas!$1:$1048576,GANTT!$D45,GANTT!G$2),-1)</f>
        <v>-1</v>
      </c>
      <c r="H45">
        <f>IF(AND($C45&gt;=H$1,$B45&lt;=H$1),INDEX(Horas!$1:$1048576,GANTT!$D45,GANTT!H$2),-1)</f>
        <v>-1</v>
      </c>
      <c r="I45">
        <f>IF(AND($C45&gt;=I$1,$B45&lt;=I$1),INDEX(Horas!$1:$1048576,GANTT!$D45,GANTT!I$2),-1)</f>
        <v>-1</v>
      </c>
      <c r="J45">
        <f>IF(AND($C45&gt;=J$1,$B45&lt;=J$1),INDEX(Horas!$1:$1048576,GANTT!$D45,GANTT!J$2),-1)</f>
        <v>-1</v>
      </c>
      <c r="K45">
        <f>IF(AND($C45&gt;=K$1,$B45&lt;=K$1),INDEX(Horas!$1:$1048576,GANTT!$D45,GANTT!K$2),-1)</f>
        <v>-1</v>
      </c>
      <c r="L45">
        <f>IF(AND($C45&gt;=L$1,$B45&lt;=L$1),INDEX(Horas!$1:$1048576,GANTT!$D45,GANTT!L$2),-1)</f>
        <v>-1</v>
      </c>
      <c r="M45">
        <f>IF(AND($C45&gt;=M$1,$B45&lt;=M$1),INDEX(Horas!$1:$1048576,GANTT!$D45,GANTT!M$2),-1)</f>
        <v>-1</v>
      </c>
      <c r="N45">
        <f>IF(AND($C45&gt;=N$1,$B45&lt;=N$1),INDEX(Horas!$1:$1048576,GANTT!$D45,GANTT!N$2),-1)</f>
        <v>-1</v>
      </c>
      <c r="O45">
        <f>IF(AND($C45&gt;=O$1,$B45&lt;=O$1),INDEX(Horas!$1:$1048576,GANTT!$D45,GANTT!O$2),-1)</f>
        <v>-1</v>
      </c>
      <c r="P45">
        <f>IF(AND($C45&gt;=P$1,$B45&lt;=P$1),INDEX(Horas!$1:$1048576,GANTT!$D45,GANTT!P$2),-1)</f>
        <v>-1</v>
      </c>
      <c r="Q45">
        <f>IF(AND($C45&gt;=Q$1,$B45&lt;=Q$1),INDEX(Horas!$1:$1048576,GANTT!$D45,GANTT!Q$2),-1)</f>
        <v>-1</v>
      </c>
      <c r="R45">
        <f>IF(AND($C45&gt;=R$1,$B45&lt;=R$1),INDEX(Horas!$1:$1048576,GANTT!$D45,GANTT!R$2),-1)</f>
        <v>-1</v>
      </c>
      <c r="S45">
        <f>IF(AND($C45&gt;=S$1,$B45&lt;=S$1),INDEX(Horas!$1:$1048576,GANTT!$D45,GANTT!S$2),-1)</f>
        <v>-1</v>
      </c>
      <c r="T45">
        <f>IF(AND($C45&gt;=T$1,$B45&lt;=T$1),INDEX(Horas!$1:$1048576,GANTT!$D45,GANTT!T$2),-1)</f>
        <v>-1</v>
      </c>
      <c r="U45">
        <f>IF(AND($C45&gt;=U$1,$B45&lt;=U$1),INDEX(Horas!$1:$1048576,GANTT!$D45,GANTT!U$2),-1)</f>
        <v>-1</v>
      </c>
      <c r="V45">
        <f>IF(AND($C45&gt;=V$1,$B45&lt;=V$1),INDEX(Horas!$1:$1048576,GANTT!$D45,GANTT!V$2),-1)</f>
        <v>-1</v>
      </c>
      <c r="W45">
        <f>IF(AND($C45&gt;=W$1,$B45&lt;=W$1),INDEX(Horas!$1:$1048576,GANTT!$D45,GANTT!W$2),-1)</f>
        <v>-1</v>
      </c>
      <c r="X45">
        <f>IF(AND($C45&gt;=X$1,$B45&lt;=X$1),INDEX(Horas!$1:$1048576,GANTT!$D45,GANTT!X$2),-1)</f>
        <v>-1</v>
      </c>
      <c r="Y45">
        <f>IF(AND($C45&gt;=Y$1,$B45&lt;=Y$1),INDEX(Horas!$1:$1048576,GANTT!$D45,GANTT!Y$2),-1)</f>
        <v>-1</v>
      </c>
      <c r="Z45">
        <f>IF(AND($C45&gt;=Z$1,$B45&lt;=Z$1),INDEX(Horas!$1:$1048576,GANTT!$D45,GANTT!Z$2),-1)</f>
        <v>-1</v>
      </c>
      <c r="AA45">
        <f>IF(AND($C45&gt;=AA$1,$B45&lt;=AA$1),INDEX(Horas!$1:$1048576,GANTT!$D45,GANTT!AA$2),-1)</f>
        <v>-1</v>
      </c>
      <c r="AB45">
        <f>IF(AND($C45&gt;=AB$1,$B45&lt;=AB$1),INDEX(Horas!$1:$1048576,GANTT!$D45,GANTT!AB$2),-1)</f>
        <v>-1</v>
      </c>
      <c r="AC45">
        <f>IF(AND($C45&gt;=AC$1,$B45&lt;=AC$1),INDEX(Horas!$1:$1048576,GANTT!$D45,GANTT!AC$2),-1)</f>
        <v>-1</v>
      </c>
      <c r="AD45">
        <f>IF(AND($C45&gt;=AD$1,$B45&lt;=AD$1),INDEX(Horas!$1:$1048576,GANTT!$D45,GANTT!AD$2),-1)</f>
        <v>-1</v>
      </c>
      <c r="AE45">
        <f>IF(AND($C45&gt;=AE$1,$B45&lt;=AE$1),INDEX(Horas!$1:$1048576,GANTT!$D45,GANTT!AE$2),-1)</f>
        <v>-1</v>
      </c>
      <c r="AF45">
        <f>IF(AND($C45&gt;=AF$1,$B45&lt;=AF$1),INDEX(Horas!$1:$1048576,GANTT!$D45,GANTT!AF$2),-1)</f>
        <v>-1</v>
      </c>
      <c r="AG45">
        <f>IF(AND($C45&gt;=AG$1,$B45&lt;=AG$1),INDEX(Horas!$1:$1048576,GANTT!$D45,GANTT!AG$2),-1)</f>
        <v>-1</v>
      </c>
      <c r="AH45">
        <f>IF(AND($C45&gt;=AH$1,$B45&lt;=AH$1),INDEX(Horas!$1:$1048576,GANTT!$D45,GANTT!AH$2),-1)</f>
        <v>-1</v>
      </c>
      <c r="AI45">
        <f>IF(AND($C45&gt;=AI$1,$B45&lt;=AI$1),INDEX(Horas!$1:$1048576,GANTT!$D45,GANTT!AI$2),-1)</f>
        <v>-1</v>
      </c>
      <c r="AJ45">
        <f>IF(AND($C45&gt;=AJ$1,$B45&lt;=AJ$1),INDEX(Horas!$1:$1048576,GANTT!$D45,GANTT!AJ$2),-1)</f>
        <v>-1</v>
      </c>
      <c r="AK45">
        <f>IF(AND($C45&gt;=AK$1,$B45&lt;=AK$1),INDEX(Horas!$1:$1048576,GANTT!$D45,GANTT!AK$2),-1)</f>
        <v>-1</v>
      </c>
      <c r="AL45">
        <f>IF(AND($C45&gt;=AL$1,$B45&lt;=AL$1),INDEX(Horas!$1:$1048576,GANTT!$D45,GANTT!AL$2),-1)</f>
        <v>-1</v>
      </c>
      <c r="AM45">
        <f>IF(AND($C45&gt;=AM$1,$B45&lt;=AM$1),INDEX(Horas!$1:$1048576,GANTT!$D45,GANTT!AM$2),-1)</f>
        <v>-1</v>
      </c>
      <c r="AN45">
        <f>IF(AND($C45&gt;=AN$1,$B45&lt;=AN$1),INDEX(Horas!$1:$1048576,GANTT!$D45,GANTT!AN$2),-1)</f>
        <v>-1</v>
      </c>
      <c r="AO45">
        <f>IF(AND($C45&gt;=AO$1,$B45&lt;=AO$1),INDEX(Horas!$1:$1048576,GANTT!$D45,GANTT!AO$2),-1)</f>
        <v>-1</v>
      </c>
      <c r="AP45">
        <f>IF(AND($C45&gt;=AP$1,$B45&lt;=AP$1),INDEX(Horas!$1:$1048576,GANTT!$D45,GANTT!AP$2),-1)</f>
        <v>-1</v>
      </c>
      <c r="AQ45">
        <f>IF(AND($C45&gt;=AQ$1,$B45&lt;=AQ$1),INDEX(Horas!$1:$1048576,GANTT!$D45,GANTT!AQ$2),-1)</f>
        <v>-1</v>
      </c>
      <c r="AR45">
        <f>IF(AND($C45&gt;=AR$1,$B45&lt;=AR$1),INDEX(Horas!$1:$1048576,GANTT!$D45,GANTT!AR$2),-1)</f>
        <v>-1</v>
      </c>
      <c r="AS45">
        <f>IF(AND($C45&gt;=AS$1,$B45&lt;=AS$1),INDEX(Horas!$1:$1048576,GANTT!$D45,GANTT!AS$2),-1)</f>
        <v>-1</v>
      </c>
      <c r="AT45">
        <f>IF(AND($C45&gt;=AT$1,$B45&lt;=AT$1),INDEX(Horas!$1:$1048576,GANTT!$D45,GANTT!AT$2),-1)</f>
        <v>-1</v>
      </c>
      <c r="AU45">
        <f>IF(AND($C45&gt;=AU$1,$B45&lt;=AU$1),INDEX(Horas!$1:$1048576,GANTT!$D45,GANTT!AU$2),-1)</f>
        <v>-1</v>
      </c>
      <c r="AV45">
        <f>IF(AND($C45&gt;=AV$1,$B45&lt;=AV$1),INDEX(Horas!$1:$1048576,GANTT!$D45,GANTT!AV$2),-1)</f>
        <v>-1</v>
      </c>
      <c r="AW45">
        <f>IF(AND($C45&gt;=AW$1,$B45&lt;=AW$1),INDEX(Horas!$1:$1048576,GANTT!$D45,GANTT!AW$2),-1)</f>
        <v>-1</v>
      </c>
      <c r="AX45">
        <f>IF(AND($C45&gt;=AX$1,$B45&lt;=AX$1),INDEX(Horas!$1:$1048576,GANTT!$D45,GANTT!AX$2),-1)</f>
        <v>-1</v>
      </c>
      <c r="AY45">
        <f>IF(AND($C45&gt;=AY$1,$B45&lt;=AY$1),INDEX(Horas!$1:$1048576,GANTT!$D45,GANTT!AY$2),-1)</f>
        <v>-1</v>
      </c>
      <c r="AZ45">
        <f>IF(AND($C45&gt;=AZ$1,$B45&lt;=AZ$1),INDEX(Horas!$1:$1048576,GANTT!$D45,GANTT!AZ$2),-1)</f>
        <v>-1</v>
      </c>
      <c r="BA45">
        <f>IF(AND($C45&gt;=BA$1,$B45&lt;=BA$1),INDEX(Horas!$1:$1048576,GANTT!$D45,GANTT!BA$2),-1)</f>
        <v>-1</v>
      </c>
      <c r="BB45">
        <f>IF(AND($C45&gt;=BB$1,$B45&lt;=BB$1),INDEX(Horas!$1:$1048576,GANTT!$D45,GANTT!BB$2),-1)</f>
        <v>-1</v>
      </c>
      <c r="BC45">
        <f>IF(AND($C45&gt;=BC$1,$B45&lt;=BC$1),INDEX(Horas!$1:$1048576,GANTT!$D45,GANTT!BC$2),-1)</f>
        <v>-1</v>
      </c>
      <c r="BD45">
        <f>IF(AND($C45&gt;=BD$1,$B45&lt;=BD$1),INDEX(Horas!$1:$1048576,GANTT!$D45,GANTT!BD$2),-1)</f>
        <v>-1</v>
      </c>
      <c r="BE45">
        <f>IF(AND($C45&gt;=BE$1,$B45&lt;=BE$1),INDEX(Horas!$1:$1048576,GANTT!$D45,GANTT!BE$2),-1)</f>
        <v>-1</v>
      </c>
      <c r="BF45">
        <f>IF(AND($C45&gt;=BF$1,$B45&lt;=BF$1),INDEX(Horas!$1:$1048576,GANTT!$D45,GANTT!BF$2),-1)</f>
        <v>-1</v>
      </c>
      <c r="BG45">
        <f>IF(AND($C45&gt;=BG$1,$B45&lt;=BG$1),INDEX(Horas!$1:$1048576,GANTT!$D45,GANTT!BG$2),-1)</f>
        <v>-1</v>
      </c>
      <c r="BH45">
        <f>IF(AND($C45&gt;=BH$1,$B45&lt;=BH$1),INDEX(Horas!$1:$1048576,GANTT!$D45,GANTT!BH$2),-1)</f>
        <v>-1</v>
      </c>
      <c r="BI45">
        <f>IF(AND($C45&gt;=BI$1,$B45&lt;=BI$1),INDEX(Horas!$1:$1048576,GANTT!$D45,GANTT!BI$2),-1)</f>
        <v>-1</v>
      </c>
      <c r="BJ45">
        <f>IF(AND($C45&gt;=BJ$1,$B45&lt;=BJ$1),INDEX(Horas!$1:$1048576,GANTT!$D45,GANTT!BJ$2),-1)</f>
        <v>-1</v>
      </c>
      <c r="BK45">
        <f>IF(AND($C45&gt;=BK$1,$B45&lt;=BK$1),INDEX(Horas!$1:$1048576,GANTT!$D45,GANTT!BK$2),-1)</f>
        <v>-1</v>
      </c>
      <c r="BL45">
        <f>IF(AND($C45&gt;=BL$1,$B45&lt;=BL$1),INDEX(Horas!$1:$1048576,GANTT!$D45,GANTT!BL$2),-1)</f>
        <v>-1</v>
      </c>
      <c r="BM45">
        <f>IF(AND($C45&gt;=BM$1,$B45&lt;=BM$1),INDEX(Horas!$1:$1048576,GANTT!$D45,GANTT!BM$2),-1)</f>
        <v>-1</v>
      </c>
      <c r="BN45">
        <f>IF(AND($C45&gt;=BN$1,$B45&lt;=BN$1),INDEX(Horas!$1:$1048576,GANTT!$D45,GANTT!BN$2),-1)</f>
        <v>-1</v>
      </c>
      <c r="BO45">
        <f>IF(AND($C45&gt;=BO$1,$B45&lt;=BO$1),INDEX(Horas!$1:$1048576,GANTT!$D45,GANTT!BO$2),-1)</f>
        <v>-1</v>
      </c>
      <c r="BP45">
        <f>IF(AND($C45&gt;=BP$1,$B45&lt;=BP$1),INDEX(Horas!$1:$1048576,GANTT!$D45,GANTT!BP$2),-1)</f>
        <v>-1</v>
      </c>
      <c r="BQ45">
        <f>IF(AND($C45&gt;=BQ$1,$B45&lt;=BQ$1),INDEX(Horas!$1:$1048576,GANTT!$D45,GANTT!BQ$2),-1)</f>
        <v>-1</v>
      </c>
      <c r="BR45">
        <f>IF(AND($C45&gt;=BR$1,$B45&lt;=BR$1),INDEX(Horas!$1:$1048576,GANTT!$D45,GANTT!BR$2),-1)</f>
        <v>-1</v>
      </c>
      <c r="BS45">
        <f>IF(AND($C45&gt;=BS$1,$B45&lt;=BS$1),INDEX(Horas!$1:$1048576,GANTT!$D45,GANTT!BS$2),-1)</f>
        <v>-1</v>
      </c>
      <c r="BT45">
        <f>IF(AND($C45&gt;=BT$1,$B45&lt;=BT$1),INDEX(Horas!$1:$1048576,GANTT!$D45,GANTT!BT$2),-1)</f>
        <v>-1</v>
      </c>
      <c r="BU45">
        <f>IF(AND($C45&gt;=BU$1,$B45&lt;=BU$1),INDEX(Horas!$1:$1048576,GANTT!$D45,GANTT!BU$2),-1)</f>
        <v>-1</v>
      </c>
      <c r="BV45">
        <f>IF(AND($C45&gt;=BV$1,$B45&lt;=BV$1),INDEX(Horas!$1:$1048576,GANTT!$D45,GANTT!BV$2),-1)</f>
        <v>-1</v>
      </c>
      <c r="BW45">
        <f>IF(AND($C45&gt;=BW$1,$B45&lt;=BW$1),INDEX(Horas!$1:$1048576,GANTT!$D45,GANTT!BW$2),-1)</f>
        <v>-1</v>
      </c>
      <c r="BX45">
        <f>IF(AND($C45&gt;=BX$1,$B45&lt;=BX$1),INDEX(Horas!$1:$1048576,GANTT!$D45,GANTT!BX$2),-1)</f>
        <v>-1</v>
      </c>
    </row>
    <row r="46" spans="1:76" x14ac:dyDescent="0.3">
      <c r="A46" t="str">
        <f>Tareas!A39</f>
        <v>0.4.1</v>
      </c>
      <c r="B46" s="1">
        <f>INDEX(Tareas!G:G,MATCH(A46,Tareas!A:A,0))</f>
        <v>43535</v>
      </c>
      <c r="C46" s="1" t="str">
        <f>INDEX(Tareas!F:F,MATCH(A46,Tareas!A:A,0))</f>
        <v>Continuo</v>
      </c>
      <c r="D46">
        <f>MATCH(A46,Horas!A:A,0)</f>
        <v>39</v>
      </c>
      <c r="E46" t="str">
        <f>Tareas!B39</f>
        <v>Adquirir conocimiento memoria y tramites proyecto</v>
      </c>
      <c r="F46">
        <f>IF(AND($C46&gt;=F$1,$B46&lt;=F$1),INDEX(Horas!$1:$1048576,GANTT!$D46,GANTT!F$2),-1)</f>
        <v>-1</v>
      </c>
      <c r="G46">
        <f>IF(AND($C46&gt;=G$1,$B46&lt;=G$1),INDEX(Horas!$1:$1048576,GANTT!$D46,GANTT!G$2),-1)</f>
        <v>-1</v>
      </c>
      <c r="H46">
        <f>IF(AND($C46&gt;=H$1,$B46&lt;=H$1),INDEX(Horas!$1:$1048576,GANTT!$D46,GANTT!H$2),-1)</f>
        <v>-1</v>
      </c>
      <c r="I46">
        <f>IF(AND($C46&gt;=I$1,$B46&lt;=I$1),INDEX(Horas!$1:$1048576,GANTT!$D46,GANTT!I$2),-1)</f>
        <v>-1</v>
      </c>
      <c r="J46">
        <f>IF(AND($C46&gt;=J$1,$B46&lt;=J$1),INDEX(Horas!$1:$1048576,GANTT!$D46,GANTT!J$2),-1)</f>
        <v>-1</v>
      </c>
      <c r="K46">
        <f>IF(AND($C46&gt;=K$1,$B46&lt;=K$1),INDEX(Horas!$1:$1048576,GANTT!$D46,GANTT!K$2),-1)</f>
        <v>-1</v>
      </c>
      <c r="L46">
        <f>IF(AND($C46&gt;=L$1,$B46&lt;=L$1),INDEX(Horas!$1:$1048576,GANTT!$D46,GANTT!L$2),-1)</f>
        <v>-1</v>
      </c>
      <c r="M46">
        <f>IF(AND($C46&gt;=M$1,$B46&lt;=M$1),INDEX(Horas!$1:$1048576,GANTT!$D46,GANTT!M$2),-1)</f>
        <v>-1</v>
      </c>
      <c r="N46">
        <f>IF(AND($C46&gt;=N$1,$B46&lt;=N$1),INDEX(Horas!$1:$1048576,GANTT!$D46,GANTT!N$2),-1)</f>
        <v>-1</v>
      </c>
      <c r="O46">
        <f>IF(AND($C46&gt;=O$1,$B46&lt;=O$1),INDEX(Horas!$1:$1048576,GANTT!$D46,GANTT!O$2),-1)</f>
        <v>-1</v>
      </c>
      <c r="P46">
        <f>IF(AND($C46&gt;=P$1,$B46&lt;=P$1),INDEX(Horas!$1:$1048576,GANTT!$D46,GANTT!P$2),-1)</f>
        <v>-1</v>
      </c>
      <c r="Q46">
        <f>IF(AND($C46&gt;=Q$1,$B46&lt;=Q$1),INDEX(Horas!$1:$1048576,GANTT!$D46,GANTT!Q$2),-1)</f>
        <v>-1</v>
      </c>
      <c r="R46">
        <f>IF(AND($C46&gt;=R$1,$B46&lt;=R$1),INDEX(Horas!$1:$1048576,GANTT!$D46,GANTT!R$2),-1)</f>
        <v>-1</v>
      </c>
      <c r="S46">
        <f>IF(AND($C46&gt;=S$1,$B46&lt;=S$1),INDEX(Horas!$1:$1048576,GANTT!$D46,GANTT!S$2),-1)</f>
        <v>-1</v>
      </c>
      <c r="T46">
        <f>IF(AND($C46&gt;=T$1,$B46&lt;=T$1),INDEX(Horas!$1:$1048576,GANTT!$D46,GANTT!T$2),-1)</f>
        <v>-1</v>
      </c>
      <c r="U46">
        <f>IF(AND($C46&gt;=U$1,$B46&lt;=U$1),INDEX(Horas!$1:$1048576,GANTT!$D46,GANTT!U$2),-1)</f>
        <v>-1</v>
      </c>
      <c r="V46">
        <f>IF(AND($C46&gt;=V$1,$B46&lt;=V$1),INDEX(Horas!$1:$1048576,GANTT!$D46,GANTT!V$2),-1)</f>
        <v>-1</v>
      </c>
      <c r="W46">
        <f>IF(AND($C46&gt;=W$1,$B46&lt;=W$1),INDEX(Horas!$1:$1048576,GANTT!$D46,GANTT!W$2),-1)</f>
        <v>-1</v>
      </c>
      <c r="X46">
        <f>IF(AND($C46&gt;=X$1,$B46&lt;=X$1),INDEX(Horas!$1:$1048576,GANTT!$D46,GANTT!X$2),-1)</f>
        <v>-1</v>
      </c>
      <c r="Y46">
        <f>IF(AND($C46&gt;=Y$1,$B46&lt;=Y$1),INDEX(Horas!$1:$1048576,GANTT!$D46,GANTT!Y$2),-1)</f>
        <v>-1</v>
      </c>
      <c r="Z46">
        <f>IF(AND($C46&gt;=Z$1,$B46&lt;=Z$1),INDEX(Horas!$1:$1048576,GANTT!$D46,GANTT!Z$2),-1)</f>
        <v>-1</v>
      </c>
      <c r="AA46">
        <f>IF(AND($C46&gt;=AA$1,$B46&lt;=AA$1),INDEX(Horas!$1:$1048576,GANTT!$D46,GANTT!AA$2),-1)</f>
        <v>-1</v>
      </c>
      <c r="AB46">
        <f>IF(AND($C46&gt;=AB$1,$B46&lt;=AB$1),INDEX(Horas!$1:$1048576,GANTT!$D46,GANTT!AB$2),-1)</f>
        <v>-1</v>
      </c>
      <c r="AC46">
        <f>IF(AND($C46&gt;=AC$1,$B46&lt;=AC$1),INDEX(Horas!$1:$1048576,GANTT!$D46,GANTT!AC$2),-1)</f>
        <v>-1</v>
      </c>
      <c r="AD46">
        <f>IF(AND($C46&gt;=AD$1,$B46&lt;=AD$1),INDEX(Horas!$1:$1048576,GANTT!$D46,GANTT!AD$2),-1)</f>
        <v>-1</v>
      </c>
      <c r="AE46">
        <f>IF(AND($C46&gt;=AE$1,$B46&lt;=AE$1),INDEX(Horas!$1:$1048576,GANTT!$D46,GANTT!AE$2),-1)</f>
        <v>-1</v>
      </c>
      <c r="AF46">
        <f>IF(AND($C46&gt;=AF$1,$B46&lt;=AF$1),INDEX(Horas!$1:$1048576,GANTT!$D46,GANTT!AF$2),-1)</f>
        <v>-1</v>
      </c>
      <c r="AG46">
        <f>IF(AND($C46&gt;=AG$1,$B46&lt;=AG$1),INDEX(Horas!$1:$1048576,GANTT!$D46,GANTT!AG$2),-1)</f>
        <v>-1</v>
      </c>
      <c r="AH46">
        <f>IF(AND($C46&gt;=AH$1,$B46&lt;=AH$1),INDEX(Horas!$1:$1048576,GANTT!$D46,GANTT!AH$2),-1)</f>
        <v>-1</v>
      </c>
      <c r="AI46">
        <f>IF(AND($C46&gt;=AI$1,$B46&lt;=AI$1),INDEX(Horas!$1:$1048576,GANTT!$D46,GANTT!AI$2),-1)</f>
        <v>-1</v>
      </c>
      <c r="AJ46">
        <f>IF(AND($C46&gt;=AJ$1,$B46&lt;=AJ$1),INDEX(Horas!$1:$1048576,GANTT!$D46,GANTT!AJ$2),-1)</f>
        <v>-1</v>
      </c>
      <c r="AK46">
        <f>IF(AND($C46&gt;=AK$1,$B46&lt;=AK$1),INDEX(Horas!$1:$1048576,GANTT!$D46,GANTT!AK$2),-1)</f>
        <v>-1</v>
      </c>
      <c r="AL46">
        <f>IF(AND($C46&gt;=AL$1,$B46&lt;=AL$1),INDEX(Horas!$1:$1048576,GANTT!$D46,GANTT!AL$2),-1)</f>
        <v>-1</v>
      </c>
      <c r="AM46">
        <f>IF(AND($C46&gt;=AM$1,$B46&lt;=AM$1),INDEX(Horas!$1:$1048576,GANTT!$D46,GANTT!AM$2),-1)</f>
        <v>-1</v>
      </c>
      <c r="AN46">
        <f>IF(AND($C46&gt;=AN$1,$B46&lt;=AN$1),INDEX(Horas!$1:$1048576,GANTT!$D46,GANTT!AN$2),-1)</f>
        <v>-1</v>
      </c>
      <c r="AO46">
        <f>IF(AND($C46&gt;=AO$1,$B46&lt;=AO$1),INDEX(Horas!$1:$1048576,GANTT!$D46,GANTT!AO$2),-1)</f>
        <v>-1</v>
      </c>
      <c r="AP46">
        <f>IF(AND($C46&gt;=AP$1,$B46&lt;=AP$1),INDEX(Horas!$1:$1048576,GANTT!$D46,GANTT!AP$2),-1)</f>
        <v>-1</v>
      </c>
      <c r="AQ46">
        <f>IF(AND($C46&gt;=AQ$1,$B46&lt;=AQ$1),INDEX(Horas!$1:$1048576,GANTT!$D46,GANTT!AQ$2),-1)</f>
        <v>-1</v>
      </c>
      <c r="AR46">
        <f>IF(AND($C46&gt;=AR$1,$B46&lt;=AR$1),INDEX(Horas!$1:$1048576,GANTT!$D46,GANTT!AR$2),-1)</f>
        <v>-1</v>
      </c>
      <c r="AS46">
        <f>IF(AND($C46&gt;=AS$1,$B46&lt;=AS$1),INDEX(Horas!$1:$1048576,GANTT!$D46,GANTT!AS$2),-1)</f>
        <v>-1</v>
      </c>
      <c r="AT46">
        <f>IF(AND($C46&gt;=AT$1,$B46&lt;=AT$1),INDEX(Horas!$1:$1048576,GANTT!$D46,GANTT!AT$2),-1)</f>
        <v>-1</v>
      </c>
      <c r="AU46">
        <f>IF(AND($C46&gt;=AU$1,$B46&lt;=AU$1),INDEX(Horas!$1:$1048576,GANTT!$D46,GANTT!AU$2),-1)</f>
        <v>-1</v>
      </c>
      <c r="AV46">
        <f>IF(AND($C46&gt;=AV$1,$B46&lt;=AV$1),INDEX(Horas!$1:$1048576,GANTT!$D46,GANTT!AV$2),-1)</f>
        <v>-1</v>
      </c>
      <c r="AW46">
        <f>IF(AND($C46&gt;=AW$1,$B46&lt;=AW$1),INDEX(Horas!$1:$1048576,GANTT!$D46,GANTT!AW$2),-1)</f>
        <v>-1</v>
      </c>
      <c r="AX46">
        <f>IF(AND($C46&gt;=AX$1,$B46&lt;=AX$1),INDEX(Horas!$1:$1048576,GANTT!$D46,GANTT!AX$2),-1)</f>
        <v>-1</v>
      </c>
      <c r="AY46">
        <f>IF(AND($C46&gt;=AY$1,$B46&lt;=AY$1),INDEX(Horas!$1:$1048576,GANTT!$D46,GANTT!AY$2),-1)</f>
        <v>-1</v>
      </c>
      <c r="AZ46">
        <f>IF(AND($C46&gt;=AZ$1,$B46&lt;=AZ$1),INDEX(Horas!$1:$1048576,GANTT!$D46,GANTT!AZ$2),-1)</f>
        <v>-1</v>
      </c>
      <c r="BA46">
        <f>IF(AND($C46&gt;=BA$1,$B46&lt;=BA$1),INDEX(Horas!$1:$1048576,GANTT!$D46,GANTT!BA$2),-1)</f>
        <v>-1</v>
      </c>
      <c r="BB46">
        <f>IF(AND($C46&gt;=BB$1,$B46&lt;=BB$1),INDEX(Horas!$1:$1048576,GANTT!$D46,GANTT!BB$2),-1)</f>
        <v>-1</v>
      </c>
      <c r="BC46">
        <f>IF(AND($C46&gt;=BC$1,$B46&lt;=BC$1),INDEX(Horas!$1:$1048576,GANTT!$D46,GANTT!BC$2),-1)</f>
        <v>-1</v>
      </c>
      <c r="BD46">
        <f>IF(AND($C46&gt;=BD$1,$B46&lt;=BD$1),INDEX(Horas!$1:$1048576,GANTT!$D46,GANTT!BD$2),-1)</f>
        <v>-1</v>
      </c>
      <c r="BE46">
        <f>IF(AND($C46&gt;=BE$1,$B46&lt;=BE$1),INDEX(Horas!$1:$1048576,GANTT!$D46,GANTT!BE$2),-1)</f>
        <v>-1</v>
      </c>
      <c r="BF46">
        <f>IF(AND($C46&gt;=BF$1,$B46&lt;=BF$1),INDEX(Horas!$1:$1048576,GANTT!$D46,GANTT!BF$2),-1)</f>
        <v>-1</v>
      </c>
      <c r="BG46">
        <f>IF(AND($C46&gt;=BG$1,$B46&lt;=BG$1),INDEX(Horas!$1:$1048576,GANTT!$D46,GANTT!BG$2),-1)</f>
        <v>-1</v>
      </c>
      <c r="BH46">
        <f>IF(AND($C46&gt;=BH$1,$B46&lt;=BH$1),INDEX(Horas!$1:$1048576,GANTT!$D46,GANTT!BH$2),-1)</f>
        <v>-1</v>
      </c>
      <c r="BI46">
        <f>IF(AND($C46&gt;=BI$1,$B46&lt;=BI$1),INDEX(Horas!$1:$1048576,GANTT!$D46,GANTT!BI$2),-1)</f>
        <v>-1</v>
      </c>
      <c r="BJ46">
        <f>IF(AND($C46&gt;=BJ$1,$B46&lt;=BJ$1),INDEX(Horas!$1:$1048576,GANTT!$D46,GANTT!BJ$2),-1)</f>
        <v>-1</v>
      </c>
      <c r="BK46">
        <f>IF(AND($C46&gt;=BK$1,$B46&lt;=BK$1),INDEX(Horas!$1:$1048576,GANTT!$D46,GANTT!BK$2),-1)</f>
        <v>-1</v>
      </c>
      <c r="BL46">
        <f>IF(AND($C46&gt;=BL$1,$B46&lt;=BL$1),INDEX(Horas!$1:$1048576,GANTT!$D46,GANTT!BL$2),-1)</f>
        <v>-1</v>
      </c>
      <c r="BM46">
        <f>IF(AND($C46&gt;=BM$1,$B46&lt;=BM$1),INDEX(Horas!$1:$1048576,GANTT!$D46,GANTT!BM$2),-1)</f>
        <v>-1</v>
      </c>
      <c r="BN46">
        <f>IF(AND($C46&gt;=BN$1,$B46&lt;=BN$1),INDEX(Horas!$1:$1048576,GANTT!$D46,GANTT!BN$2),-1)</f>
        <v>-1</v>
      </c>
      <c r="BO46">
        <f>IF(AND($C46&gt;=BO$1,$B46&lt;=BO$1),INDEX(Horas!$1:$1048576,GANTT!$D46,GANTT!BO$2),-1)</f>
        <v>-1</v>
      </c>
      <c r="BP46">
        <f>IF(AND($C46&gt;=BP$1,$B46&lt;=BP$1),INDEX(Horas!$1:$1048576,GANTT!$D46,GANTT!BP$2),-1)</f>
        <v>2</v>
      </c>
      <c r="BQ46">
        <f>IF(AND($C46&gt;=BQ$1,$B46&lt;=BQ$1),INDEX(Horas!$1:$1048576,GANTT!$D46,GANTT!BQ$2),-1)</f>
        <v>0</v>
      </c>
      <c r="BR46">
        <f>IF(AND($C46&gt;=BR$1,$B46&lt;=BR$1),INDEX(Horas!$1:$1048576,GANTT!$D46,GANTT!BR$2),-1)</f>
        <v>0</v>
      </c>
      <c r="BS46">
        <f>IF(AND($C46&gt;=BS$1,$B46&lt;=BS$1),INDEX(Horas!$1:$1048576,GANTT!$D46,GANTT!BS$2),-1)</f>
        <v>5</v>
      </c>
      <c r="BT46">
        <f>IF(AND($C46&gt;=BT$1,$B46&lt;=BT$1),INDEX(Horas!$1:$1048576,GANTT!$D46,GANTT!BT$2),-1)</f>
        <v>0</v>
      </c>
      <c r="BU46">
        <f>IF(AND($C46&gt;=BU$1,$B46&lt;=BU$1),INDEX(Horas!$1:$1048576,GANTT!$D46,GANTT!BU$2),-1)</f>
        <v>0</v>
      </c>
      <c r="BV46">
        <f>IF(AND($C46&gt;=BV$1,$B46&lt;=BV$1),INDEX(Horas!$1:$1048576,GANTT!$D46,GANTT!BV$2),-1)</f>
        <v>0</v>
      </c>
      <c r="BW46">
        <f>IF(AND($C46&gt;=BW$1,$B46&lt;=BW$1),INDEX(Horas!$1:$1048576,GANTT!$D46,GANTT!BW$2),-1)</f>
        <v>0</v>
      </c>
      <c r="BX46">
        <f>IF(AND($C46&gt;=BX$1,$B46&lt;=BX$1),INDEX(Horas!$1:$1048576,GANTT!$D46,GANTT!BX$2),-1)</f>
        <v>3</v>
      </c>
    </row>
    <row r="47" spans="1:76" x14ac:dyDescent="0.3">
      <c r="A47" t="str">
        <f>Tareas!A40</f>
        <v>1.4.1</v>
      </c>
      <c r="B47" s="1">
        <f>INDEX(Tareas!G:G,MATCH(A47,Tareas!A:A,0))</f>
        <v>43535</v>
      </c>
      <c r="C47" s="1">
        <f>INDEX(Tareas!F:F,MATCH(A47,Tareas!A:A,0))</f>
        <v>44562</v>
      </c>
      <c r="D47">
        <f>MATCH(A47,Horas!A:A,0)</f>
        <v>40</v>
      </c>
      <c r="E47" t="str">
        <f>Tareas!B40</f>
        <v>Primera redaccion memoria parcial</v>
      </c>
      <c r="F47">
        <f>IF(AND($C47&gt;=F$1,$B47&lt;=F$1),INDEX(Horas!$1:$1048576,GANTT!$D47,GANTT!F$2),-1)</f>
        <v>-1</v>
      </c>
      <c r="G47">
        <f>IF(AND($C47&gt;=G$1,$B47&lt;=G$1),INDEX(Horas!$1:$1048576,GANTT!$D47,GANTT!G$2),-1)</f>
        <v>-1</v>
      </c>
      <c r="H47">
        <f>IF(AND($C47&gt;=H$1,$B47&lt;=H$1),INDEX(Horas!$1:$1048576,GANTT!$D47,GANTT!H$2),-1)</f>
        <v>-1</v>
      </c>
      <c r="I47">
        <f>IF(AND($C47&gt;=I$1,$B47&lt;=I$1),INDEX(Horas!$1:$1048576,GANTT!$D47,GANTT!I$2),-1)</f>
        <v>-1</v>
      </c>
      <c r="J47">
        <f>IF(AND($C47&gt;=J$1,$B47&lt;=J$1),INDEX(Horas!$1:$1048576,GANTT!$D47,GANTT!J$2),-1)</f>
        <v>-1</v>
      </c>
      <c r="K47">
        <f>IF(AND($C47&gt;=K$1,$B47&lt;=K$1),INDEX(Horas!$1:$1048576,GANTT!$D47,GANTT!K$2),-1)</f>
        <v>-1</v>
      </c>
      <c r="L47">
        <f>IF(AND($C47&gt;=L$1,$B47&lt;=L$1),INDEX(Horas!$1:$1048576,GANTT!$D47,GANTT!L$2),-1)</f>
        <v>-1</v>
      </c>
      <c r="M47">
        <f>IF(AND($C47&gt;=M$1,$B47&lt;=M$1),INDEX(Horas!$1:$1048576,GANTT!$D47,GANTT!M$2),-1)</f>
        <v>-1</v>
      </c>
      <c r="N47">
        <f>IF(AND($C47&gt;=N$1,$B47&lt;=N$1),INDEX(Horas!$1:$1048576,GANTT!$D47,GANTT!N$2),-1)</f>
        <v>-1</v>
      </c>
      <c r="O47">
        <f>IF(AND($C47&gt;=O$1,$B47&lt;=O$1),INDEX(Horas!$1:$1048576,GANTT!$D47,GANTT!O$2),-1)</f>
        <v>-1</v>
      </c>
      <c r="P47">
        <f>IF(AND($C47&gt;=P$1,$B47&lt;=P$1),INDEX(Horas!$1:$1048576,GANTT!$D47,GANTT!P$2),-1)</f>
        <v>-1</v>
      </c>
      <c r="Q47">
        <f>IF(AND($C47&gt;=Q$1,$B47&lt;=Q$1),INDEX(Horas!$1:$1048576,GANTT!$D47,GANTT!Q$2),-1)</f>
        <v>-1</v>
      </c>
      <c r="R47">
        <f>IF(AND($C47&gt;=R$1,$B47&lt;=R$1),INDEX(Horas!$1:$1048576,GANTT!$D47,GANTT!R$2),-1)</f>
        <v>-1</v>
      </c>
      <c r="S47">
        <f>IF(AND($C47&gt;=S$1,$B47&lt;=S$1),INDEX(Horas!$1:$1048576,GANTT!$D47,GANTT!S$2),-1)</f>
        <v>-1</v>
      </c>
      <c r="T47">
        <f>IF(AND($C47&gt;=T$1,$B47&lt;=T$1),INDEX(Horas!$1:$1048576,GANTT!$D47,GANTT!T$2),-1)</f>
        <v>-1</v>
      </c>
      <c r="U47">
        <f>IF(AND($C47&gt;=U$1,$B47&lt;=U$1),INDEX(Horas!$1:$1048576,GANTT!$D47,GANTT!U$2),-1)</f>
        <v>-1</v>
      </c>
      <c r="V47">
        <f>IF(AND($C47&gt;=V$1,$B47&lt;=V$1),INDEX(Horas!$1:$1048576,GANTT!$D47,GANTT!V$2),-1)</f>
        <v>-1</v>
      </c>
      <c r="W47">
        <f>IF(AND($C47&gt;=W$1,$B47&lt;=W$1),INDEX(Horas!$1:$1048576,GANTT!$D47,GANTT!W$2),-1)</f>
        <v>-1</v>
      </c>
      <c r="X47">
        <f>IF(AND($C47&gt;=X$1,$B47&lt;=X$1),INDEX(Horas!$1:$1048576,GANTT!$D47,GANTT!X$2),-1)</f>
        <v>-1</v>
      </c>
      <c r="Y47">
        <f>IF(AND($C47&gt;=Y$1,$B47&lt;=Y$1),INDEX(Horas!$1:$1048576,GANTT!$D47,GANTT!Y$2),-1)</f>
        <v>-1</v>
      </c>
      <c r="Z47">
        <f>IF(AND($C47&gt;=Z$1,$B47&lt;=Z$1),INDEX(Horas!$1:$1048576,GANTT!$D47,GANTT!Z$2),-1)</f>
        <v>-1</v>
      </c>
      <c r="AA47">
        <f>IF(AND($C47&gt;=AA$1,$B47&lt;=AA$1),INDEX(Horas!$1:$1048576,GANTT!$D47,GANTT!AA$2),-1)</f>
        <v>-1</v>
      </c>
      <c r="AB47">
        <f>IF(AND($C47&gt;=AB$1,$B47&lt;=AB$1),INDEX(Horas!$1:$1048576,GANTT!$D47,GANTT!AB$2),-1)</f>
        <v>-1</v>
      </c>
      <c r="AC47">
        <f>IF(AND($C47&gt;=AC$1,$B47&lt;=AC$1),INDEX(Horas!$1:$1048576,GANTT!$D47,GANTT!AC$2),-1)</f>
        <v>-1</v>
      </c>
      <c r="AD47">
        <f>IF(AND($C47&gt;=AD$1,$B47&lt;=AD$1),INDEX(Horas!$1:$1048576,GANTT!$D47,GANTT!AD$2),-1)</f>
        <v>-1</v>
      </c>
      <c r="AE47">
        <f>IF(AND($C47&gt;=AE$1,$B47&lt;=AE$1),INDEX(Horas!$1:$1048576,GANTT!$D47,GANTT!AE$2),-1)</f>
        <v>-1</v>
      </c>
      <c r="AF47">
        <f>IF(AND($C47&gt;=AF$1,$B47&lt;=AF$1),INDEX(Horas!$1:$1048576,GANTT!$D47,GANTT!AF$2),-1)</f>
        <v>-1</v>
      </c>
      <c r="AG47">
        <f>IF(AND($C47&gt;=AG$1,$B47&lt;=AG$1),INDEX(Horas!$1:$1048576,GANTT!$D47,GANTT!AG$2),-1)</f>
        <v>-1</v>
      </c>
      <c r="AH47">
        <f>IF(AND($C47&gt;=AH$1,$B47&lt;=AH$1),INDEX(Horas!$1:$1048576,GANTT!$D47,GANTT!AH$2),-1)</f>
        <v>-1</v>
      </c>
      <c r="AI47">
        <f>IF(AND($C47&gt;=AI$1,$B47&lt;=AI$1),INDEX(Horas!$1:$1048576,GANTT!$D47,GANTT!AI$2),-1)</f>
        <v>-1</v>
      </c>
      <c r="AJ47">
        <f>IF(AND($C47&gt;=AJ$1,$B47&lt;=AJ$1),INDEX(Horas!$1:$1048576,GANTT!$D47,GANTT!AJ$2),-1)</f>
        <v>-1</v>
      </c>
      <c r="AK47">
        <f>IF(AND($C47&gt;=AK$1,$B47&lt;=AK$1),INDEX(Horas!$1:$1048576,GANTT!$D47,GANTT!AK$2),-1)</f>
        <v>-1</v>
      </c>
      <c r="AL47">
        <f>IF(AND($C47&gt;=AL$1,$B47&lt;=AL$1),INDEX(Horas!$1:$1048576,GANTT!$D47,GANTT!AL$2),-1)</f>
        <v>-1</v>
      </c>
      <c r="AM47">
        <f>IF(AND($C47&gt;=AM$1,$B47&lt;=AM$1),INDEX(Horas!$1:$1048576,GANTT!$D47,GANTT!AM$2),-1)</f>
        <v>-1</v>
      </c>
      <c r="AN47">
        <f>IF(AND($C47&gt;=AN$1,$B47&lt;=AN$1),INDEX(Horas!$1:$1048576,GANTT!$D47,GANTT!AN$2),-1)</f>
        <v>-1</v>
      </c>
      <c r="AO47">
        <f>IF(AND($C47&gt;=AO$1,$B47&lt;=AO$1),INDEX(Horas!$1:$1048576,GANTT!$D47,GANTT!AO$2),-1)</f>
        <v>-1</v>
      </c>
      <c r="AP47">
        <f>IF(AND($C47&gt;=AP$1,$B47&lt;=AP$1),INDEX(Horas!$1:$1048576,GANTT!$D47,GANTT!AP$2),-1)</f>
        <v>-1</v>
      </c>
      <c r="AQ47">
        <f>IF(AND($C47&gt;=AQ$1,$B47&lt;=AQ$1),INDEX(Horas!$1:$1048576,GANTT!$D47,GANTT!AQ$2),-1)</f>
        <v>-1</v>
      </c>
      <c r="AR47">
        <f>IF(AND($C47&gt;=AR$1,$B47&lt;=AR$1),INDEX(Horas!$1:$1048576,GANTT!$D47,GANTT!AR$2),-1)</f>
        <v>-1</v>
      </c>
      <c r="AS47">
        <f>IF(AND($C47&gt;=AS$1,$B47&lt;=AS$1),INDEX(Horas!$1:$1048576,GANTT!$D47,GANTT!AS$2),-1)</f>
        <v>-1</v>
      </c>
      <c r="AT47">
        <f>IF(AND($C47&gt;=AT$1,$B47&lt;=AT$1),INDEX(Horas!$1:$1048576,GANTT!$D47,GANTT!AT$2),-1)</f>
        <v>-1</v>
      </c>
      <c r="AU47">
        <f>IF(AND($C47&gt;=AU$1,$B47&lt;=AU$1),INDEX(Horas!$1:$1048576,GANTT!$D47,GANTT!AU$2),-1)</f>
        <v>-1</v>
      </c>
      <c r="AV47">
        <f>IF(AND($C47&gt;=AV$1,$B47&lt;=AV$1),INDEX(Horas!$1:$1048576,GANTT!$D47,GANTT!AV$2),-1)</f>
        <v>-1</v>
      </c>
      <c r="AW47">
        <f>IF(AND($C47&gt;=AW$1,$B47&lt;=AW$1),INDEX(Horas!$1:$1048576,GANTT!$D47,GANTT!AW$2),-1)</f>
        <v>-1</v>
      </c>
      <c r="AX47">
        <f>IF(AND($C47&gt;=AX$1,$B47&lt;=AX$1),INDEX(Horas!$1:$1048576,GANTT!$D47,GANTT!AX$2),-1)</f>
        <v>-1</v>
      </c>
      <c r="AY47">
        <f>IF(AND($C47&gt;=AY$1,$B47&lt;=AY$1),INDEX(Horas!$1:$1048576,GANTT!$D47,GANTT!AY$2),-1)</f>
        <v>-1</v>
      </c>
      <c r="AZ47">
        <f>IF(AND($C47&gt;=AZ$1,$B47&lt;=AZ$1),INDEX(Horas!$1:$1048576,GANTT!$D47,GANTT!AZ$2),-1)</f>
        <v>-1</v>
      </c>
      <c r="BA47">
        <f>IF(AND($C47&gt;=BA$1,$B47&lt;=BA$1),INDEX(Horas!$1:$1048576,GANTT!$D47,GANTT!BA$2),-1)</f>
        <v>-1</v>
      </c>
      <c r="BB47">
        <f>IF(AND($C47&gt;=BB$1,$B47&lt;=BB$1),INDEX(Horas!$1:$1048576,GANTT!$D47,GANTT!BB$2),-1)</f>
        <v>-1</v>
      </c>
      <c r="BC47">
        <f>IF(AND($C47&gt;=BC$1,$B47&lt;=BC$1),INDEX(Horas!$1:$1048576,GANTT!$D47,GANTT!BC$2),-1)</f>
        <v>-1</v>
      </c>
      <c r="BD47">
        <f>IF(AND($C47&gt;=BD$1,$B47&lt;=BD$1),INDEX(Horas!$1:$1048576,GANTT!$D47,GANTT!BD$2),-1)</f>
        <v>-1</v>
      </c>
      <c r="BE47">
        <f>IF(AND($C47&gt;=BE$1,$B47&lt;=BE$1),INDEX(Horas!$1:$1048576,GANTT!$D47,GANTT!BE$2),-1)</f>
        <v>-1</v>
      </c>
      <c r="BF47">
        <f>IF(AND($C47&gt;=BF$1,$B47&lt;=BF$1),INDEX(Horas!$1:$1048576,GANTT!$D47,GANTT!BF$2),-1)</f>
        <v>-1</v>
      </c>
      <c r="BG47">
        <f>IF(AND($C47&gt;=BG$1,$B47&lt;=BG$1),INDEX(Horas!$1:$1048576,GANTT!$D47,GANTT!BG$2),-1)</f>
        <v>-1</v>
      </c>
      <c r="BH47">
        <f>IF(AND($C47&gt;=BH$1,$B47&lt;=BH$1),INDEX(Horas!$1:$1048576,GANTT!$D47,GANTT!BH$2),-1)</f>
        <v>-1</v>
      </c>
      <c r="BI47">
        <f>IF(AND($C47&gt;=BI$1,$B47&lt;=BI$1),INDEX(Horas!$1:$1048576,GANTT!$D47,GANTT!BI$2),-1)</f>
        <v>-1</v>
      </c>
      <c r="BJ47">
        <f>IF(AND($C47&gt;=BJ$1,$B47&lt;=BJ$1),INDEX(Horas!$1:$1048576,GANTT!$D47,GANTT!BJ$2),-1)</f>
        <v>-1</v>
      </c>
      <c r="BK47">
        <f>IF(AND($C47&gt;=BK$1,$B47&lt;=BK$1),INDEX(Horas!$1:$1048576,GANTT!$D47,GANTT!BK$2),-1)</f>
        <v>-1</v>
      </c>
      <c r="BL47">
        <f>IF(AND($C47&gt;=BL$1,$B47&lt;=BL$1),INDEX(Horas!$1:$1048576,GANTT!$D47,GANTT!BL$2),-1)</f>
        <v>-1</v>
      </c>
      <c r="BM47">
        <f>IF(AND($C47&gt;=BM$1,$B47&lt;=BM$1),INDEX(Horas!$1:$1048576,GANTT!$D47,GANTT!BM$2),-1)</f>
        <v>-1</v>
      </c>
      <c r="BN47">
        <f>IF(AND($C47&gt;=BN$1,$B47&lt;=BN$1),INDEX(Horas!$1:$1048576,GANTT!$D47,GANTT!BN$2),-1)</f>
        <v>-1</v>
      </c>
      <c r="BO47">
        <f>IF(AND($C47&gt;=BO$1,$B47&lt;=BO$1),INDEX(Horas!$1:$1048576,GANTT!$D47,GANTT!BO$2),-1)</f>
        <v>-1</v>
      </c>
      <c r="BP47">
        <f>IF(AND($C47&gt;=BP$1,$B47&lt;=BP$1),INDEX(Horas!$1:$1048576,GANTT!$D47,GANTT!BP$2),-1)</f>
        <v>1</v>
      </c>
      <c r="BQ47">
        <f>IF(AND($C47&gt;=BQ$1,$B47&lt;=BQ$1),INDEX(Horas!$1:$1048576,GANTT!$D47,GANTT!BQ$2),-1)</f>
        <v>0</v>
      </c>
      <c r="BR47">
        <f>IF(AND($C47&gt;=BR$1,$B47&lt;=BR$1),INDEX(Horas!$1:$1048576,GANTT!$D47,GANTT!BR$2),-1)</f>
        <v>0</v>
      </c>
      <c r="BS47">
        <f>IF(AND($C47&gt;=BS$1,$B47&lt;=BS$1),INDEX(Horas!$1:$1048576,GANTT!$D47,GANTT!BS$2),-1)</f>
        <v>0</v>
      </c>
      <c r="BT47">
        <f>IF(AND($C47&gt;=BT$1,$B47&lt;=BT$1),INDEX(Horas!$1:$1048576,GANTT!$D47,GANTT!BT$2),-1)</f>
        <v>0</v>
      </c>
      <c r="BU47">
        <f>IF(AND($C47&gt;=BU$1,$B47&lt;=BU$1),INDEX(Horas!$1:$1048576,GANTT!$D47,GANTT!BU$2),-1)</f>
        <v>0</v>
      </c>
      <c r="BV47">
        <f>IF(AND($C47&gt;=BV$1,$B47&lt;=BV$1),INDEX(Horas!$1:$1048576,GANTT!$D47,GANTT!BV$2),-1)</f>
        <v>0</v>
      </c>
      <c r="BW47">
        <f>IF(AND($C47&gt;=BW$1,$B47&lt;=BW$1),INDEX(Horas!$1:$1048576,GANTT!$D47,GANTT!BW$2),-1)</f>
        <v>0</v>
      </c>
      <c r="BX47">
        <f>IF(AND($C47&gt;=BX$1,$B47&lt;=BX$1),INDEX(Horas!$1:$1048576,GANTT!$D47,GANTT!BX$2),-1)</f>
        <v>0</v>
      </c>
    </row>
    <row r="48" spans="1:76" x14ac:dyDescent="0.3">
      <c r="A48" t="str">
        <f>Tareas!A41</f>
        <v>1.4.2</v>
      </c>
      <c r="B48" s="1">
        <f>INDEX(Tareas!G:G,MATCH(A48,Tareas!A:A,0))</f>
        <v>44562</v>
      </c>
      <c r="C48" s="1">
        <f>INDEX(Tareas!F:F,MATCH(A48,Tareas!A:A,0))</f>
        <v>44562</v>
      </c>
      <c r="D48">
        <f>MATCH(A48,Horas!A:A,0)</f>
        <v>41</v>
      </c>
      <c r="E48" t="str">
        <f>Tareas!B41</f>
        <v>Primera redaccion memoria total</v>
      </c>
      <c r="F48">
        <f>IF(AND($C48&gt;=F$1,$B48&lt;=F$1),INDEX(Horas!$1:$1048576,GANTT!$D48,GANTT!F$2),-1)</f>
        <v>-1</v>
      </c>
      <c r="G48">
        <f>IF(AND($C48&gt;=G$1,$B48&lt;=G$1),INDEX(Horas!$1:$1048576,GANTT!$D48,GANTT!G$2),-1)</f>
        <v>-1</v>
      </c>
      <c r="H48">
        <f>IF(AND($C48&gt;=H$1,$B48&lt;=H$1),INDEX(Horas!$1:$1048576,GANTT!$D48,GANTT!H$2),-1)</f>
        <v>-1</v>
      </c>
      <c r="I48">
        <f>IF(AND($C48&gt;=I$1,$B48&lt;=I$1),INDEX(Horas!$1:$1048576,GANTT!$D48,GANTT!I$2),-1)</f>
        <v>-1</v>
      </c>
      <c r="J48">
        <f>IF(AND($C48&gt;=J$1,$B48&lt;=J$1),INDEX(Horas!$1:$1048576,GANTT!$D48,GANTT!J$2),-1)</f>
        <v>-1</v>
      </c>
      <c r="K48">
        <f>IF(AND($C48&gt;=K$1,$B48&lt;=K$1),INDEX(Horas!$1:$1048576,GANTT!$D48,GANTT!K$2),-1)</f>
        <v>-1</v>
      </c>
      <c r="L48">
        <f>IF(AND($C48&gt;=L$1,$B48&lt;=L$1),INDEX(Horas!$1:$1048576,GANTT!$D48,GANTT!L$2),-1)</f>
        <v>-1</v>
      </c>
      <c r="M48">
        <f>IF(AND($C48&gt;=M$1,$B48&lt;=M$1),INDEX(Horas!$1:$1048576,GANTT!$D48,GANTT!M$2),-1)</f>
        <v>-1</v>
      </c>
      <c r="N48">
        <f>IF(AND($C48&gt;=N$1,$B48&lt;=N$1),INDEX(Horas!$1:$1048576,GANTT!$D48,GANTT!N$2),-1)</f>
        <v>-1</v>
      </c>
      <c r="O48">
        <f>IF(AND($C48&gt;=O$1,$B48&lt;=O$1),INDEX(Horas!$1:$1048576,GANTT!$D48,GANTT!O$2),-1)</f>
        <v>-1</v>
      </c>
      <c r="P48">
        <f>IF(AND($C48&gt;=P$1,$B48&lt;=P$1),INDEX(Horas!$1:$1048576,GANTT!$D48,GANTT!P$2),-1)</f>
        <v>-1</v>
      </c>
      <c r="Q48">
        <f>IF(AND($C48&gt;=Q$1,$B48&lt;=Q$1),INDEX(Horas!$1:$1048576,GANTT!$D48,GANTT!Q$2),-1)</f>
        <v>-1</v>
      </c>
      <c r="R48">
        <f>IF(AND($C48&gt;=R$1,$B48&lt;=R$1),INDEX(Horas!$1:$1048576,GANTT!$D48,GANTT!R$2),-1)</f>
        <v>-1</v>
      </c>
      <c r="S48">
        <f>IF(AND($C48&gt;=S$1,$B48&lt;=S$1),INDEX(Horas!$1:$1048576,GANTT!$D48,GANTT!S$2),-1)</f>
        <v>-1</v>
      </c>
      <c r="T48">
        <f>IF(AND($C48&gt;=T$1,$B48&lt;=T$1),INDEX(Horas!$1:$1048576,GANTT!$D48,GANTT!T$2),-1)</f>
        <v>-1</v>
      </c>
      <c r="U48">
        <f>IF(AND($C48&gt;=U$1,$B48&lt;=U$1),INDEX(Horas!$1:$1048576,GANTT!$D48,GANTT!U$2),-1)</f>
        <v>-1</v>
      </c>
      <c r="V48">
        <f>IF(AND($C48&gt;=V$1,$B48&lt;=V$1),INDEX(Horas!$1:$1048576,GANTT!$D48,GANTT!V$2),-1)</f>
        <v>-1</v>
      </c>
      <c r="W48">
        <f>IF(AND($C48&gt;=W$1,$B48&lt;=W$1),INDEX(Horas!$1:$1048576,GANTT!$D48,GANTT!W$2),-1)</f>
        <v>-1</v>
      </c>
      <c r="X48">
        <f>IF(AND($C48&gt;=X$1,$B48&lt;=X$1),INDEX(Horas!$1:$1048576,GANTT!$D48,GANTT!X$2),-1)</f>
        <v>-1</v>
      </c>
      <c r="Y48">
        <f>IF(AND($C48&gt;=Y$1,$B48&lt;=Y$1),INDEX(Horas!$1:$1048576,GANTT!$D48,GANTT!Y$2),-1)</f>
        <v>-1</v>
      </c>
      <c r="Z48">
        <f>IF(AND($C48&gt;=Z$1,$B48&lt;=Z$1),INDEX(Horas!$1:$1048576,GANTT!$D48,GANTT!Z$2),-1)</f>
        <v>-1</v>
      </c>
      <c r="AA48">
        <f>IF(AND($C48&gt;=AA$1,$B48&lt;=AA$1),INDEX(Horas!$1:$1048576,GANTT!$D48,GANTT!AA$2),-1)</f>
        <v>-1</v>
      </c>
      <c r="AB48">
        <f>IF(AND($C48&gt;=AB$1,$B48&lt;=AB$1),INDEX(Horas!$1:$1048576,GANTT!$D48,GANTT!AB$2),-1)</f>
        <v>-1</v>
      </c>
      <c r="AC48">
        <f>IF(AND($C48&gt;=AC$1,$B48&lt;=AC$1),INDEX(Horas!$1:$1048576,GANTT!$D48,GANTT!AC$2),-1)</f>
        <v>-1</v>
      </c>
      <c r="AD48">
        <f>IF(AND($C48&gt;=AD$1,$B48&lt;=AD$1),INDEX(Horas!$1:$1048576,GANTT!$D48,GANTT!AD$2),-1)</f>
        <v>-1</v>
      </c>
      <c r="AE48">
        <f>IF(AND($C48&gt;=AE$1,$B48&lt;=AE$1),INDEX(Horas!$1:$1048576,GANTT!$D48,GANTT!AE$2),-1)</f>
        <v>-1</v>
      </c>
      <c r="AF48">
        <f>IF(AND($C48&gt;=AF$1,$B48&lt;=AF$1),INDEX(Horas!$1:$1048576,GANTT!$D48,GANTT!AF$2),-1)</f>
        <v>-1</v>
      </c>
      <c r="AG48">
        <f>IF(AND($C48&gt;=AG$1,$B48&lt;=AG$1),INDEX(Horas!$1:$1048576,GANTT!$D48,GANTT!AG$2),-1)</f>
        <v>-1</v>
      </c>
      <c r="AH48">
        <f>IF(AND($C48&gt;=AH$1,$B48&lt;=AH$1),INDEX(Horas!$1:$1048576,GANTT!$D48,GANTT!AH$2),-1)</f>
        <v>-1</v>
      </c>
      <c r="AI48">
        <f>IF(AND($C48&gt;=AI$1,$B48&lt;=AI$1),INDEX(Horas!$1:$1048576,GANTT!$D48,GANTT!AI$2),-1)</f>
        <v>-1</v>
      </c>
      <c r="AJ48">
        <f>IF(AND($C48&gt;=AJ$1,$B48&lt;=AJ$1),INDEX(Horas!$1:$1048576,GANTT!$D48,GANTT!AJ$2),-1)</f>
        <v>-1</v>
      </c>
      <c r="AK48">
        <f>IF(AND($C48&gt;=AK$1,$B48&lt;=AK$1),INDEX(Horas!$1:$1048576,GANTT!$D48,GANTT!AK$2),-1)</f>
        <v>-1</v>
      </c>
      <c r="AL48">
        <f>IF(AND($C48&gt;=AL$1,$B48&lt;=AL$1),INDEX(Horas!$1:$1048576,GANTT!$D48,GANTT!AL$2),-1)</f>
        <v>-1</v>
      </c>
      <c r="AM48">
        <f>IF(AND($C48&gt;=AM$1,$B48&lt;=AM$1),INDEX(Horas!$1:$1048576,GANTT!$D48,GANTT!AM$2),-1)</f>
        <v>-1</v>
      </c>
      <c r="AN48">
        <f>IF(AND($C48&gt;=AN$1,$B48&lt;=AN$1),INDEX(Horas!$1:$1048576,GANTT!$D48,GANTT!AN$2),-1)</f>
        <v>-1</v>
      </c>
      <c r="AO48">
        <f>IF(AND($C48&gt;=AO$1,$B48&lt;=AO$1),INDEX(Horas!$1:$1048576,GANTT!$D48,GANTT!AO$2),-1)</f>
        <v>-1</v>
      </c>
      <c r="AP48">
        <f>IF(AND($C48&gt;=AP$1,$B48&lt;=AP$1),INDEX(Horas!$1:$1048576,GANTT!$D48,GANTT!AP$2),-1)</f>
        <v>-1</v>
      </c>
      <c r="AQ48">
        <f>IF(AND($C48&gt;=AQ$1,$B48&lt;=AQ$1),INDEX(Horas!$1:$1048576,GANTT!$D48,GANTT!AQ$2),-1)</f>
        <v>-1</v>
      </c>
      <c r="AR48">
        <f>IF(AND($C48&gt;=AR$1,$B48&lt;=AR$1),INDEX(Horas!$1:$1048576,GANTT!$D48,GANTT!AR$2),-1)</f>
        <v>-1</v>
      </c>
      <c r="AS48">
        <f>IF(AND($C48&gt;=AS$1,$B48&lt;=AS$1),INDEX(Horas!$1:$1048576,GANTT!$D48,GANTT!AS$2),-1)</f>
        <v>-1</v>
      </c>
      <c r="AT48">
        <f>IF(AND($C48&gt;=AT$1,$B48&lt;=AT$1),INDEX(Horas!$1:$1048576,GANTT!$D48,GANTT!AT$2),-1)</f>
        <v>-1</v>
      </c>
      <c r="AU48">
        <f>IF(AND($C48&gt;=AU$1,$B48&lt;=AU$1),INDEX(Horas!$1:$1048576,GANTT!$D48,GANTT!AU$2),-1)</f>
        <v>-1</v>
      </c>
      <c r="AV48">
        <f>IF(AND($C48&gt;=AV$1,$B48&lt;=AV$1),INDEX(Horas!$1:$1048576,GANTT!$D48,GANTT!AV$2),-1)</f>
        <v>-1</v>
      </c>
      <c r="AW48">
        <f>IF(AND($C48&gt;=AW$1,$B48&lt;=AW$1),INDEX(Horas!$1:$1048576,GANTT!$D48,GANTT!AW$2),-1)</f>
        <v>-1</v>
      </c>
      <c r="AX48">
        <f>IF(AND($C48&gt;=AX$1,$B48&lt;=AX$1),INDEX(Horas!$1:$1048576,GANTT!$D48,GANTT!AX$2),-1)</f>
        <v>-1</v>
      </c>
      <c r="AY48">
        <f>IF(AND($C48&gt;=AY$1,$B48&lt;=AY$1),INDEX(Horas!$1:$1048576,GANTT!$D48,GANTT!AY$2),-1)</f>
        <v>-1</v>
      </c>
      <c r="AZ48">
        <f>IF(AND($C48&gt;=AZ$1,$B48&lt;=AZ$1),INDEX(Horas!$1:$1048576,GANTT!$D48,GANTT!AZ$2),-1)</f>
        <v>-1</v>
      </c>
      <c r="BA48">
        <f>IF(AND($C48&gt;=BA$1,$B48&lt;=BA$1),INDEX(Horas!$1:$1048576,GANTT!$D48,GANTT!BA$2),-1)</f>
        <v>-1</v>
      </c>
      <c r="BB48">
        <f>IF(AND($C48&gt;=BB$1,$B48&lt;=BB$1),INDEX(Horas!$1:$1048576,GANTT!$D48,GANTT!BB$2),-1)</f>
        <v>-1</v>
      </c>
      <c r="BC48">
        <f>IF(AND($C48&gt;=BC$1,$B48&lt;=BC$1),INDEX(Horas!$1:$1048576,GANTT!$D48,GANTT!BC$2),-1)</f>
        <v>-1</v>
      </c>
      <c r="BD48">
        <f>IF(AND($C48&gt;=BD$1,$B48&lt;=BD$1),INDEX(Horas!$1:$1048576,GANTT!$D48,GANTT!BD$2),-1)</f>
        <v>-1</v>
      </c>
      <c r="BE48">
        <f>IF(AND($C48&gt;=BE$1,$B48&lt;=BE$1),INDEX(Horas!$1:$1048576,GANTT!$D48,GANTT!BE$2),-1)</f>
        <v>-1</v>
      </c>
      <c r="BF48">
        <f>IF(AND($C48&gt;=BF$1,$B48&lt;=BF$1),INDEX(Horas!$1:$1048576,GANTT!$D48,GANTT!BF$2),-1)</f>
        <v>-1</v>
      </c>
      <c r="BG48">
        <f>IF(AND($C48&gt;=BG$1,$B48&lt;=BG$1),INDEX(Horas!$1:$1048576,GANTT!$D48,GANTT!BG$2),-1)</f>
        <v>-1</v>
      </c>
      <c r="BH48">
        <f>IF(AND($C48&gt;=BH$1,$B48&lt;=BH$1),INDEX(Horas!$1:$1048576,GANTT!$D48,GANTT!BH$2),-1)</f>
        <v>-1</v>
      </c>
      <c r="BI48">
        <f>IF(AND($C48&gt;=BI$1,$B48&lt;=BI$1),INDEX(Horas!$1:$1048576,GANTT!$D48,GANTT!BI$2),-1)</f>
        <v>-1</v>
      </c>
      <c r="BJ48">
        <f>IF(AND($C48&gt;=BJ$1,$B48&lt;=BJ$1),INDEX(Horas!$1:$1048576,GANTT!$D48,GANTT!BJ$2),-1)</f>
        <v>-1</v>
      </c>
      <c r="BK48">
        <f>IF(AND($C48&gt;=BK$1,$B48&lt;=BK$1),INDEX(Horas!$1:$1048576,GANTT!$D48,GANTT!BK$2),-1)</f>
        <v>-1</v>
      </c>
      <c r="BL48">
        <f>IF(AND($C48&gt;=BL$1,$B48&lt;=BL$1),INDEX(Horas!$1:$1048576,GANTT!$D48,GANTT!BL$2),-1)</f>
        <v>-1</v>
      </c>
      <c r="BM48">
        <f>IF(AND($C48&gt;=BM$1,$B48&lt;=BM$1),INDEX(Horas!$1:$1048576,GANTT!$D48,GANTT!BM$2),-1)</f>
        <v>-1</v>
      </c>
      <c r="BN48">
        <f>IF(AND($C48&gt;=BN$1,$B48&lt;=BN$1),INDEX(Horas!$1:$1048576,GANTT!$D48,GANTT!BN$2),-1)</f>
        <v>-1</v>
      </c>
      <c r="BO48">
        <f>IF(AND($C48&gt;=BO$1,$B48&lt;=BO$1),INDEX(Horas!$1:$1048576,GANTT!$D48,GANTT!BO$2),-1)</f>
        <v>-1</v>
      </c>
      <c r="BP48">
        <f>IF(AND($C48&gt;=BP$1,$B48&lt;=BP$1),INDEX(Horas!$1:$1048576,GANTT!$D48,GANTT!BP$2),-1)</f>
        <v>-1</v>
      </c>
      <c r="BQ48">
        <f>IF(AND($C48&gt;=BQ$1,$B48&lt;=BQ$1),INDEX(Horas!$1:$1048576,GANTT!$D48,GANTT!BQ$2),-1)</f>
        <v>-1</v>
      </c>
      <c r="BR48">
        <f>IF(AND($C48&gt;=BR$1,$B48&lt;=BR$1),INDEX(Horas!$1:$1048576,GANTT!$D48,GANTT!BR$2),-1)</f>
        <v>-1</v>
      </c>
      <c r="BS48">
        <f>IF(AND($C48&gt;=BS$1,$B48&lt;=BS$1),INDEX(Horas!$1:$1048576,GANTT!$D48,GANTT!BS$2),-1)</f>
        <v>-1</v>
      </c>
      <c r="BT48">
        <f>IF(AND($C48&gt;=BT$1,$B48&lt;=BT$1),INDEX(Horas!$1:$1048576,GANTT!$D48,GANTT!BT$2),-1)</f>
        <v>-1</v>
      </c>
      <c r="BU48">
        <f>IF(AND($C48&gt;=BU$1,$B48&lt;=BU$1),INDEX(Horas!$1:$1048576,GANTT!$D48,GANTT!BU$2),-1)</f>
        <v>-1</v>
      </c>
      <c r="BV48">
        <f>IF(AND($C48&gt;=BV$1,$B48&lt;=BV$1),INDEX(Horas!$1:$1048576,GANTT!$D48,GANTT!BV$2),-1)</f>
        <v>-1</v>
      </c>
      <c r="BW48">
        <f>IF(AND($C48&gt;=BW$1,$B48&lt;=BW$1),INDEX(Horas!$1:$1048576,GANTT!$D48,GANTT!BW$2),-1)</f>
        <v>-1</v>
      </c>
      <c r="BX48">
        <f>IF(AND($C48&gt;=BX$1,$B48&lt;=BX$1),INDEX(Horas!$1:$1048576,GANTT!$D48,GANTT!BX$2),-1)</f>
        <v>-1</v>
      </c>
    </row>
    <row r="49" spans="1:76" x14ac:dyDescent="0.3">
      <c r="A49" t="str">
        <f>Tareas!A42</f>
        <v>1.4.3</v>
      </c>
      <c r="B49" s="1">
        <f>INDEX(Tareas!G:G,MATCH(A49,Tareas!A:A,0))</f>
        <v>44562</v>
      </c>
      <c r="C49" s="1">
        <f>INDEX(Tareas!F:F,MATCH(A49,Tareas!A:A,0))</f>
        <v>44562</v>
      </c>
      <c r="D49">
        <f>MATCH(A49,Horas!A:A,0)</f>
        <v>42</v>
      </c>
      <c r="E49" t="str">
        <f>Tareas!B42</f>
        <v>Correccion memoria total</v>
      </c>
      <c r="F49">
        <f>IF(AND($C49&gt;=F$1,$B49&lt;=F$1),INDEX(Horas!$1:$1048576,GANTT!$D49,GANTT!F$2),-1)</f>
        <v>-1</v>
      </c>
      <c r="G49">
        <f>IF(AND($C49&gt;=G$1,$B49&lt;=G$1),INDEX(Horas!$1:$1048576,GANTT!$D49,GANTT!G$2),-1)</f>
        <v>-1</v>
      </c>
      <c r="H49">
        <f>IF(AND($C49&gt;=H$1,$B49&lt;=H$1),INDEX(Horas!$1:$1048576,GANTT!$D49,GANTT!H$2),-1)</f>
        <v>-1</v>
      </c>
      <c r="I49">
        <f>IF(AND($C49&gt;=I$1,$B49&lt;=I$1),INDEX(Horas!$1:$1048576,GANTT!$D49,GANTT!I$2),-1)</f>
        <v>-1</v>
      </c>
      <c r="J49">
        <f>IF(AND($C49&gt;=J$1,$B49&lt;=J$1),INDEX(Horas!$1:$1048576,GANTT!$D49,GANTT!J$2),-1)</f>
        <v>-1</v>
      </c>
      <c r="K49">
        <f>IF(AND($C49&gt;=K$1,$B49&lt;=K$1),INDEX(Horas!$1:$1048576,GANTT!$D49,GANTT!K$2),-1)</f>
        <v>-1</v>
      </c>
      <c r="L49">
        <f>IF(AND($C49&gt;=L$1,$B49&lt;=L$1),INDEX(Horas!$1:$1048576,GANTT!$D49,GANTT!L$2),-1)</f>
        <v>-1</v>
      </c>
      <c r="M49">
        <f>IF(AND($C49&gt;=M$1,$B49&lt;=M$1),INDEX(Horas!$1:$1048576,GANTT!$D49,GANTT!M$2),-1)</f>
        <v>-1</v>
      </c>
      <c r="N49">
        <f>IF(AND($C49&gt;=N$1,$B49&lt;=N$1),INDEX(Horas!$1:$1048576,GANTT!$D49,GANTT!N$2),-1)</f>
        <v>-1</v>
      </c>
      <c r="O49">
        <f>IF(AND($C49&gt;=O$1,$B49&lt;=O$1),INDEX(Horas!$1:$1048576,GANTT!$D49,GANTT!O$2),-1)</f>
        <v>-1</v>
      </c>
      <c r="P49">
        <f>IF(AND($C49&gt;=P$1,$B49&lt;=P$1),INDEX(Horas!$1:$1048576,GANTT!$D49,GANTT!P$2),-1)</f>
        <v>-1</v>
      </c>
      <c r="Q49">
        <f>IF(AND($C49&gt;=Q$1,$B49&lt;=Q$1),INDEX(Horas!$1:$1048576,GANTT!$D49,GANTT!Q$2),-1)</f>
        <v>-1</v>
      </c>
      <c r="R49">
        <f>IF(AND($C49&gt;=R$1,$B49&lt;=R$1),INDEX(Horas!$1:$1048576,GANTT!$D49,GANTT!R$2),-1)</f>
        <v>-1</v>
      </c>
      <c r="S49">
        <f>IF(AND($C49&gt;=S$1,$B49&lt;=S$1),INDEX(Horas!$1:$1048576,GANTT!$D49,GANTT!S$2),-1)</f>
        <v>-1</v>
      </c>
      <c r="T49">
        <f>IF(AND($C49&gt;=T$1,$B49&lt;=T$1),INDEX(Horas!$1:$1048576,GANTT!$D49,GANTT!T$2),-1)</f>
        <v>-1</v>
      </c>
      <c r="U49">
        <f>IF(AND($C49&gt;=U$1,$B49&lt;=U$1),INDEX(Horas!$1:$1048576,GANTT!$D49,GANTT!U$2),-1)</f>
        <v>-1</v>
      </c>
      <c r="V49">
        <f>IF(AND($C49&gt;=V$1,$B49&lt;=V$1),INDEX(Horas!$1:$1048576,GANTT!$D49,GANTT!V$2),-1)</f>
        <v>-1</v>
      </c>
      <c r="W49">
        <f>IF(AND($C49&gt;=W$1,$B49&lt;=W$1),INDEX(Horas!$1:$1048576,GANTT!$D49,GANTT!W$2),-1)</f>
        <v>-1</v>
      </c>
      <c r="X49">
        <f>IF(AND($C49&gt;=X$1,$B49&lt;=X$1),INDEX(Horas!$1:$1048576,GANTT!$D49,GANTT!X$2),-1)</f>
        <v>-1</v>
      </c>
      <c r="Y49">
        <f>IF(AND($C49&gt;=Y$1,$B49&lt;=Y$1),INDEX(Horas!$1:$1048576,GANTT!$D49,GANTT!Y$2),-1)</f>
        <v>-1</v>
      </c>
      <c r="Z49">
        <f>IF(AND($C49&gt;=Z$1,$B49&lt;=Z$1),INDEX(Horas!$1:$1048576,GANTT!$D49,GANTT!Z$2),-1)</f>
        <v>-1</v>
      </c>
      <c r="AA49">
        <f>IF(AND($C49&gt;=AA$1,$B49&lt;=AA$1),INDEX(Horas!$1:$1048576,GANTT!$D49,GANTT!AA$2),-1)</f>
        <v>-1</v>
      </c>
      <c r="AB49">
        <f>IF(AND($C49&gt;=AB$1,$B49&lt;=AB$1),INDEX(Horas!$1:$1048576,GANTT!$D49,GANTT!AB$2),-1)</f>
        <v>-1</v>
      </c>
      <c r="AC49">
        <f>IF(AND($C49&gt;=AC$1,$B49&lt;=AC$1),INDEX(Horas!$1:$1048576,GANTT!$D49,GANTT!AC$2),-1)</f>
        <v>-1</v>
      </c>
      <c r="AD49">
        <f>IF(AND($C49&gt;=AD$1,$B49&lt;=AD$1),INDEX(Horas!$1:$1048576,GANTT!$D49,GANTT!AD$2),-1)</f>
        <v>-1</v>
      </c>
      <c r="AE49">
        <f>IF(AND($C49&gt;=AE$1,$B49&lt;=AE$1),INDEX(Horas!$1:$1048576,GANTT!$D49,GANTT!AE$2),-1)</f>
        <v>-1</v>
      </c>
      <c r="AF49">
        <f>IF(AND($C49&gt;=AF$1,$B49&lt;=AF$1),INDEX(Horas!$1:$1048576,GANTT!$D49,GANTT!AF$2),-1)</f>
        <v>-1</v>
      </c>
      <c r="AG49">
        <f>IF(AND($C49&gt;=AG$1,$B49&lt;=AG$1),INDEX(Horas!$1:$1048576,GANTT!$D49,GANTT!AG$2),-1)</f>
        <v>-1</v>
      </c>
      <c r="AH49">
        <f>IF(AND($C49&gt;=AH$1,$B49&lt;=AH$1),INDEX(Horas!$1:$1048576,GANTT!$D49,GANTT!AH$2),-1)</f>
        <v>-1</v>
      </c>
      <c r="AI49">
        <f>IF(AND($C49&gt;=AI$1,$B49&lt;=AI$1),INDEX(Horas!$1:$1048576,GANTT!$D49,GANTT!AI$2),-1)</f>
        <v>-1</v>
      </c>
      <c r="AJ49">
        <f>IF(AND($C49&gt;=AJ$1,$B49&lt;=AJ$1),INDEX(Horas!$1:$1048576,GANTT!$D49,GANTT!AJ$2),-1)</f>
        <v>-1</v>
      </c>
      <c r="AK49">
        <f>IF(AND($C49&gt;=AK$1,$B49&lt;=AK$1),INDEX(Horas!$1:$1048576,GANTT!$D49,GANTT!AK$2),-1)</f>
        <v>-1</v>
      </c>
      <c r="AL49">
        <f>IF(AND($C49&gt;=AL$1,$B49&lt;=AL$1),INDEX(Horas!$1:$1048576,GANTT!$D49,GANTT!AL$2),-1)</f>
        <v>-1</v>
      </c>
      <c r="AM49">
        <f>IF(AND($C49&gt;=AM$1,$B49&lt;=AM$1),INDEX(Horas!$1:$1048576,GANTT!$D49,GANTT!AM$2),-1)</f>
        <v>-1</v>
      </c>
      <c r="AN49">
        <f>IF(AND($C49&gt;=AN$1,$B49&lt;=AN$1),INDEX(Horas!$1:$1048576,GANTT!$D49,GANTT!AN$2),-1)</f>
        <v>-1</v>
      </c>
      <c r="AO49">
        <f>IF(AND($C49&gt;=AO$1,$B49&lt;=AO$1),INDEX(Horas!$1:$1048576,GANTT!$D49,GANTT!AO$2),-1)</f>
        <v>-1</v>
      </c>
      <c r="AP49">
        <f>IF(AND($C49&gt;=AP$1,$B49&lt;=AP$1),INDEX(Horas!$1:$1048576,GANTT!$D49,GANTT!AP$2),-1)</f>
        <v>-1</v>
      </c>
      <c r="AQ49">
        <f>IF(AND($C49&gt;=AQ$1,$B49&lt;=AQ$1),INDEX(Horas!$1:$1048576,GANTT!$D49,GANTT!AQ$2),-1)</f>
        <v>-1</v>
      </c>
      <c r="AR49">
        <f>IF(AND($C49&gt;=AR$1,$B49&lt;=AR$1),INDEX(Horas!$1:$1048576,GANTT!$D49,GANTT!AR$2),-1)</f>
        <v>-1</v>
      </c>
      <c r="AS49">
        <f>IF(AND($C49&gt;=AS$1,$B49&lt;=AS$1),INDEX(Horas!$1:$1048576,GANTT!$D49,GANTT!AS$2),-1)</f>
        <v>-1</v>
      </c>
      <c r="AT49">
        <f>IF(AND($C49&gt;=AT$1,$B49&lt;=AT$1),INDEX(Horas!$1:$1048576,GANTT!$D49,GANTT!AT$2),-1)</f>
        <v>-1</v>
      </c>
      <c r="AU49">
        <f>IF(AND($C49&gt;=AU$1,$B49&lt;=AU$1),INDEX(Horas!$1:$1048576,GANTT!$D49,GANTT!AU$2),-1)</f>
        <v>-1</v>
      </c>
      <c r="AV49">
        <f>IF(AND($C49&gt;=AV$1,$B49&lt;=AV$1),INDEX(Horas!$1:$1048576,GANTT!$D49,GANTT!AV$2),-1)</f>
        <v>-1</v>
      </c>
      <c r="AW49">
        <f>IF(AND($C49&gt;=AW$1,$B49&lt;=AW$1),INDEX(Horas!$1:$1048576,GANTT!$D49,GANTT!AW$2),-1)</f>
        <v>-1</v>
      </c>
      <c r="AX49">
        <f>IF(AND($C49&gt;=AX$1,$B49&lt;=AX$1),INDEX(Horas!$1:$1048576,GANTT!$D49,GANTT!AX$2),-1)</f>
        <v>-1</v>
      </c>
      <c r="AY49">
        <f>IF(AND($C49&gt;=AY$1,$B49&lt;=AY$1),INDEX(Horas!$1:$1048576,GANTT!$D49,GANTT!AY$2),-1)</f>
        <v>-1</v>
      </c>
      <c r="AZ49">
        <f>IF(AND($C49&gt;=AZ$1,$B49&lt;=AZ$1),INDEX(Horas!$1:$1048576,GANTT!$D49,GANTT!AZ$2),-1)</f>
        <v>-1</v>
      </c>
      <c r="BA49">
        <f>IF(AND($C49&gt;=BA$1,$B49&lt;=BA$1),INDEX(Horas!$1:$1048576,GANTT!$D49,GANTT!BA$2),-1)</f>
        <v>-1</v>
      </c>
      <c r="BB49">
        <f>IF(AND($C49&gt;=BB$1,$B49&lt;=BB$1),INDEX(Horas!$1:$1048576,GANTT!$D49,GANTT!BB$2),-1)</f>
        <v>-1</v>
      </c>
      <c r="BC49">
        <f>IF(AND($C49&gt;=BC$1,$B49&lt;=BC$1),INDEX(Horas!$1:$1048576,GANTT!$D49,GANTT!BC$2),-1)</f>
        <v>-1</v>
      </c>
      <c r="BD49">
        <f>IF(AND($C49&gt;=BD$1,$B49&lt;=BD$1),INDEX(Horas!$1:$1048576,GANTT!$D49,GANTT!BD$2),-1)</f>
        <v>-1</v>
      </c>
      <c r="BE49">
        <f>IF(AND($C49&gt;=BE$1,$B49&lt;=BE$1),INDEX(Horas!$1:$1048576,GANTT!$D49,GANTT!BE$2),-1)</f>
        <v>-1</v>
      </c>
      <c r="BF49">
        <f>IF(AND($C49&gt;=BF$1,$B49&lt;=BF$1),INDEX(Horas!$1:$1048576,GANTT!$D49,GANTT!BF$2),-1)</f>
        <v>-1</v>
      </c>
      <c r="BG49">
        <f>IF(AND($C49&gt;=BG$1,$B49&lt;=BG$1),INDEX(Horas!$1:$1048576,GANTT!$D49,GANTT!BG$2),-1)</f>
        <v>-1</v>
      </c>
      <c r="BH49">
        <f>IF(AND($C49&gt;=BH$1,$B49&lt;=BH$1),INDEX(Horas!$1:$1048576,GANTT!$D49,GANTT!BH$2),-1)</f>
        <v>-1</v>
      </c>
      <c r="BI49">
        <f>IF(AND($C49&gt;=BI$1,$B49&lt;=BI$1),INDEX(Horas!$1:$1048576,GANTT!$D49,GANTT!BI$2),-1)</f>
        <v>-1</v>
      </c>
      <c r="BJ49">
        <f>IF(AND($C49&gt;=BJ$1,$B49&lt;=BJ$1),INDEX(Horas!$1:$1048576,GANTT!$D49,GANTT!BJ$2),-1)</f>
        <v>-1</v>
      </c>
      <c r="BK49">
        <f>IF(AND($C49&gt;=BK$1,$B49&lt;=BK$1),INDEX(Horas!$1:$1048576,GANTT!$D49,GANTT!BK$2),-1)</f>
        <v>-1</v>
      </c>
      <c r="BL49">
        <f>IF(AND($C49&gt;=BL$1,$B49&lt;=BL$1),INDEX(Horas!$1:$1048576,GANTT!$D49,GANTT!BL$2),-1)</f>
        <v>-1</v>
      </c>
      <c r="BM49">
        <f>IF(AND($C49&gt;=BM$1,$B49&lt;=BM$1),INDEX(Horas!$1:$1048576,GANTT!$D49,GANTT!BM$2),-1)</f>
        <v>-1</v>
      </c>
      <c r="BN49">
        <f>IF(AND($C49&gt;=BN$1,$B49&lt;=BN$1),INDEX(Horas!$1:$1048576,GANTT!$D49,GANTT!BN$2),-1)</f>
        <v>-1</v>
      </c>
      <c r="BO49">
        <f>IF(AND($C49&gt;=BO$1,$B49&lt;=BO$1),INDEX(Horas!$1:$1048576,GANTT!$D49,GANTT!BO$2),-1)</f>
        <v>-1</v>
      </c>
      <c r="BP49">
        <f>IF(AND($C49&gt;=BP$1,$B49&lt;=BP$1),INDEX(Horas!$1:$1048576,GANTT!$D49,GANTT!BP$2),-1)</f>
        <v>-1</v>
      </c>
      <c r="BQ49">
        <f>IF(AND($C49&gt;=BQ$1,$B49&lt;=BQ$1),INDEX(Horas!$1:$1048576,GANTT!$D49,GANTT!BQ$2),-1)</f>
        <v>-1</v>
      </c>
      <c r="BR49">
        <f>IF(AND($C49&gt;=BR$1,$B49&lt;=BR$1),INDEX(Horas!$1:$1048576,GANTT!$D49,GANTT!BR$2),-1)</f>
        <v>-1</v>
      </c>
      <c r="BS49">
        <f>IF(AND($C49&gt;=BS$1,$B49&lt;=BS$1),INDEX(Horas!$1:$1048576,GANTT!$D49,GANTT!BS$2),-1)</f>
        <v>-1</v>
      </c>
      <c r="BT49">
        <f>IF(AND($C49&gt;=BT$1,$B49&lt;=BT$1),INDEX(Horas!$1:$1048576,GANTT!$D49,GANTT!BT$2),-1)</f>
        <v>-1</v>
      </c>
      <c r="BU49">
        <f>IF(AND($C49&gt;=BU$1,$B49&lt;=BU$1),INDEX(Horas!$1:$1048576,GANTT!$D49,GANTT!BU$2),-1)</f>
        <v>-1</v>
      </c>
      <c r="BV49">
        <f>IF(AND($C49&gt;=BV$1,$B49&lt;=BV$1),INDEX(Horas!$1:$1048576,GANTT!$D49,GANTT!BV$2),-1)</f>
        <v>-1</v>
      </c>
      <c r="BW49">
        <f>IF(AND($C49&gt;=BW$1,$B49&lt;=BW$1),INDEX(Horas!$1:$1048576,GANTT!$D49,GANTT!BW$2),-1)</f>
        <v>-1</v>
      </c>
      <c r="BX49">
        <f>IF(AND($C49&gt;=BX$1,$B49&lt;=BX$1),INDEX(Horas!$1:$1048576,GANTT!$D49,GANTT!BX$2),-1)</f>
        <v>-1</v>
      </c>
    </row>
    <row r="50" spans="1:76" x14ac:dyDescent="0.3">
      <c r="A50" t="str">
        <f>Tareas!A43</f>
        <v>2.4.1</v>
      </c>
      <c r="B50" s="1">
        <f>INDEX(Tareas!G:G,MATCH(A50,Tareas!A:A,0))</f>
        <v>44562</v>
      </c>
      <c r="C50" s="1">
        <f>INDEX(Tareas!F:F,MATCH(A50,Tareas!A:A,0))</f>
        <v>44562</v>
      </c>
      <c r="D50">
        <f>MATCH(A50,Horas!A:A,0)</f>
        <v>43</v>
      </c>
      <c r="E50" t="str">
        <f>Tareas!B43</f>
        <v>Redaccion memoria final</v>
      </c>
      <c r="F50">
        <f>IF(AND($C50&gt;=F$1,$B50&lt;=F$1),INDEX(Horas!$1:$1048576,GANTT!$D50,GANTT!F$2),-1)</f>
        <v>-1</v>
      </c>
      <c r="G50">
        <f>IF(AND($C50&gt;=G$1,$B50&lt;=G$1),INDEX(Horas!$1:$1048576,GANTT!$D50,GANTT!G$2),-1)</f>
        <v>-1</v>
      </c>
      <c r="H50">
        <f>IF(AND($C50&gt;=H$1,$B50&lt;=H$1),INDEX(Horas!$1:$1048576,GANTT!$D50,GANTT!H$2),-1)</f>
        <v>-1</v>
      </c>
      <c r="I50">
        <f>IF(AND($C50&gt;=I$1,$B50&lt;=I$1),INDEX(Horas!$1:$1048576,GANTT!$D50,GANTT!I$2),-1)</f>
        <v>-1</v>
      </c>
      <c r="J50">
        <f>IF(AND($C50&gt;=J$1,$B50&lt;=J$1),INDEX(Horas!$1:$1048576,GANTT!$D50,GANTT!J$2),-1)</f>
        <v>-1</v>
      </c>
      <c r="K50">
        <f>IF(AND($C50&gt;=K$1,$B50&lt;=K$1),INDEX(Horas!$1:$1048576,GANTT!$D50,GANTT!K$2),-1)</f>
        <v>-1</v>
      </c>
      <c r="L50">
        <f>IF(AND($C50&gt;=L$1,$B50&lt;=L$1),INDEX(Horas!$1:$1048576,GANTT!$D50,GANTT!L$2),-1)</f>
        <v>-1</v>
      </c>
      <c r="M50">
        <f>IF(AND($C50&gt;=M$1,$B50&lt;=M$1),INDEX(Horas!$1:$1048576,GANTT!$D50,GANTT!M$2),-1)</f>
        <v>-1</v>
      </c>
      <c r="N50">
        <f>IF(AND($C50&gt;=N$1,$B50&lt;=N$1),INDEX(Horas!$1:$1048576,GANTT!$D50,GANTT!N$2),-1)</f>
        <v>-1</v>
      </c>
      <c r="O50">
        <f>IF(AND($C50&gt;=O$1,$B50&lt;=O$1),INDEX(Horas!$1:$1048576,GANTT!$D50,GANTT!O$2),-1)</f>
        <v>-1</v>
      </c>
      <c r="P50">
        <f>IF(AND($C50&gt;=P$1,$B50&lt;=P$1),INDEX(Horas!$1:$1048576,GANTT!$D50,GANTT!P$2),-1)</f>
        <v>-1</v>
      </c>
      <c r="Q50">
        <f>IF(AND($C50&gt;=Q$1,$B50&lt;=Q$1),INDEX(Horas!$1:$1048576,GANTT!$D50,GANTT!Q$2),-1)</f>
        <v>-1</v>
      </c>
      <c r="R50">
        <f>IF(AND($C50&gt;=R$1,$B50&lt;=R$1),INDEX(Horas!$1:$1048576,GANTT!$D50,GANTT!R$2),-1)</f>
        <v>-1</v>
      </c>
      <c r="S50">
        <f>IF(AND($C50&gt;=S$1,$B50&lt;=S$1),INDEX(Horas!$1:$1048576,GANTT!$D50,GANTT!S$2),-1)</f>
        <v>-1</v>
      </c>
      <c r="T50">
        <f>IF(AND($C50&gt;=T$1,$B50&lt;=T$1),INDEX(Horas!$1:$1048576,GANTT!$D50,GANTT!T$2),-1)</f>
        <v>-1</v>
      </c>
      <c r="U50">
        <f>IF(AND($C50&gt;=U$1,$B50&lt;=U$1),INDEX(Horas!$1:$1048576,GANTT!$D50,GANTT!U$2),-1)</f>
        <v>-1</v>
      </c>
      <c r="V50">
        <f>IF(AND($C50&gt;=V$1,$B50&lt;=V$1),INDEX(Horas!$1:$1048576,GANTT!$D50,GANTT!V$2),-1)</f>
        <v>-1</v>
      </c>
      <c r="W50">
        <f>IF(AND($C50&gt;=W$1,$B50&lt;=W$1),INDEX(Horas!$1:$1048576,GANTT!$D50,GANTT!W$2),-1)</f>
        <v>-1</v>
      </c>
      <c r="X50">
        <f>IF(AND($C50&gt;=X$1,$B50&lt;=X$1),INDEX(Horas!$1:$1048576,GANTT!$D50,GANTT!X$2),-1)</f>
        <v>-1</v>
      </c>
      <c r="Y50">
        <f>IF(AND($C50&gt;=Y$1,$B50&lt;=Y$1),INDEX(Horas!$1:$1048576,GANTT!$D50,GANTT!Y$2),-1)</f>
        <v>-1</v>
      </c>
      <c r="Z50">
        <f>IF(AND($C50&gt;=Z$1,$B50&lt;=Z$1),INDEX(Horas!$1:$1048576,GANTT!$D50,GANTT!Z$2),-1)</f>
        <v>-1</v>
      </c>
      <c r="AA50">
        <f>IF(AND($C50&gt;=AA$1,$B50&lt;=AA$1),INDEX(Horas!$1:$1048576,GANTT!$D50,GANTT!AA$2),-1)</f>
        <v>-1</v>
      </c>
      <c r="AB50">
        <f>IF(AND($C50&gt;=AB$1,$B50&lt;=AB$1),INDEX(Horas!$1:$1048576,GANTT!$D50,GANTT!AB$2),-1)</f>
        <v>-1</v>
      </c>
      <c r="AC50">
        <f>IF(AND($C50&gt;=AC$1,$B50&lt;=AC$1),INDEX(Horas!$1:$1048576,GANTT!$D50,GANTT!AC$2),-1)</f>
        <v>-1</v>
      </c>
      <c r="AD50">
        <f>IF(AND($C50&gt;=AD$1,$B50&lt;=AD$1),INDEX(Horas!$1:$1048576,GANTT!$D50,GANTT!AD$2),-1)</f>
        <v>-1</v>
      </c>
      <c r="AE50">
        <f>IF(AND($C50&gt;=AE$1,$B50&lt;=AE$1),INDEX(Horas!$1:$1048576,GANTT!$D50,GANTT!AE$2),-1)</f>
        <v>-1</v>
      </c>
      <c r="AF50">
        <f>IF(AND($C50&gt;=AF$1,$B50&lt;=AF$1),INDEX(Horas!$1:$1048576,GANTT!$D50,GANTT!AF$2),-1)</f>
        <v>-1</v>
      </c>
      <c r="AG50">
        <f>IF(AND($C50&gt;=AG$1,$B50&lt;=AG$1),INDEX(Horas!$1:$1048576,GANTT!$D50,GANTT!AG$2),-1)</f>
        <v>-1</v>
      </c>
      <c r="AH50">
        <f>IF(AND($C50&gt;=AH$1,$B50&lt;=AH$1),INDEX(Horas!$1:$1048576,GANTT!$D50,GANTT!AH$2),-1)</f>
        <v>-1</v>
      </c>
      <c r="AI50">
        <f>IF(AND($C50&gt;=AI$1,$B50&lt;=AI$1),INDEX(Horas!$1:$1048576,GANTT!$D50,GANTT!AI$2),-1)</f>
        <v>-1</v>
      </c>
      <c r="AJ50">
        <f>IF(AND($C50&gt;=AJ$1,$B50&lt;=AJ$1),INDEX(Horas!$1:$1048576,GANTT!$D50,GANTT!AJ$2),-1)</f>
        <v>-1</v>
      </c>
      <c r="AK50">
        <f>IF(AND($C50&gt;=AK$1,$B50&lt;=AK$1),INDEX(Horas!$1:$1048576,GANTT!$D50,GANTT!AK$2),-1)</f>
        <v>-1</v>
      </c>
      <c r="AL50">
        <f>IF(AND($C50&gt;=AL$1,$B50&lt;=AL$1),INDEX(Horas!$1:$1048576,GANTT!$D50,GANTT!AL$2),-1)</f>
        <v>-1</v>
      </c>
      <c r="AM50">
        <f>IF(AND($C50&gt;=AM$1,$B50&lt;=AM$1),INDEX(Horas!$1:$1048576,GANTT!$D50,GANTT!AM$2),-1)</f>
        <v>-1</v>
      </c>
      <c r="AN50">
        <f>IF(AND($C50&gt;=AN$1,$B50&lt;=AN$1),INDEX(Horas!$1:$1048576,GANTT!$D50,GANTT!AN$2),-1)</f>
        <v>-1</v>
      </c>
      <c r="AO50">
        <f>IF(AND($C50&gt;=AO$1,$B50&lt;=AO$1),INDEX(Horas!$1:$1048576,GANTT!$D50,GANTT!AO$2),-1)</f>
        <v>-1</v>
      </c>
      <c r="AP50">
        <f>IF(AND($C50&gt;=AP$1,$B50&lt;=AP$1),INDEX(Horas!$1:$1048576,GANTT!$D50,GANTT!AP$2),-1)</f>
        <v>-1</v>
      </c>
      <c r="AQ50">
        <f>IF(AND($C50&gt;=AQ$1,$B50&lt;=AQ$1),INDEX(Horas!$1:$1048576,GANTT!$D50,GANTT!AQ$2),-1)</f>
        <v>-1</v>
      </c>
      <c r="AR50">
        <f>IF(AND($C50&gt;=AR$1,$B50&lt;=AR$1),INDEX(Horas!$1:$1048576,GANTT!$D50,GANTT!AR$2),-1)</f>
        <v>-1</v>
      </c>
      <c r="AS50">
        <f>IF(AND($C50&gt;=AS$1,$B50&lt;=AS$1),INDEX(Horas!$1:$1048576,GANTT!$D50,GANTT!AS$2),-1)</f>
        <v>-1</v>
      </c>
      <c r="AT50">
        <f>IF(AND($C50&gt;=AT$1,$B50&lt;=AT$1),INDEX(Horas!$1:$1048576,GANTT!$D50,GANTT!AT$2),-1)</f>
        <v>-1</v>
      </c>
      <c r="AU50">
        <f>IF(AND($C50&gt;=AU$1,$B50&lt;=AU$1),INDEX(Horas!$1:$1048576,GANTT!$D50,GANTT!AU$2),-1)</f>
        <v>-1</v>
      </c>
      <c r="AV50">
        <f>IF(AND($C50&gt;=AV$1,$B50&lt;=AV$1),INDEX(Horas!$1:$1048576,GANTT!$D50,GANTT!AV$2),-1)</f>
        <v>-1</v>
      </c>
      <c r="AW50">
        <f>IF(AND($C50&gt;=AW$1,$B50&lt;=AW$1),INDEX(Horas!$1:$1048576,GANTT!$D50,GANTT!AW$2),-1)</f>
        <v>-1</v>
      </c>
      <c r="AX50">
        <f>IF(AND($C50&gt;=AX$1,$B50&lt;=AX$1),INDEX(Horas!$1:$1048576,GANTT!$D50,GANTT!AX$2),-1)</f>
        <v>-1</v>
      </c>
      <c r="AY50">
        <f>IF(AND($C50&gt;=AY$1,$B50&lt;=AY$1),INDEX(Horas!$1:$1048576,GANTT!$D50,GANTT!AY$2),-1)</f>
        <v>-1</v>
      </c>
      <c r="AZ50">
        <f>IF(AND($C50&gt;=AZ$1,$B50&lt;=AZ$1),INDEX(Horas!$1:$1048576,GANTT!$D50,GANTT!AZ$2),-1)</f>
        <v>-1</v>
      </c>
      <c r="BA50">
        <f>IF(AND($C50&gt;=BA$1,$B50&lt;=BA$1),INDEX(Horas!$1:$1048576,GANTT!$D50,GANTT!BA$2),-1)</f>
        <v>-1</v>
      </c>
      <c r="BB50">
        <f>IF(AND($C50&gt;=BB$1,$B50&lt;=BB$1),INDEX(Horas!$1:$1048576,GANTT!$D50,GANTT!BB$2),-1)</f>
        <v>-1</v>
      </c>
      <c r="BC50">
        <f>IF(AND($C50&gt;=BC$1,$B50&lt;=BC$1),INDEX(Horas!$1:$1048576,GANTT!$D50,GANTT!BC$2),-1)</f>
        <v>-1</v>
      </c>
      <c r="BD50">
        <f>IF(AND($C50&gt;=BD$1,$B50&lt;=BD$1),INDEX(Horas!$1:$1048576,GANTT!$D50,GANTT!BD$2),-1)</f>
        <v>-1</v>
      </c>
      <c r="BE50">
        <f>IF(AND($C50&gt;=BE$1,$B50&lt;=BE$1),INDEX(Horas!$1:$1048576,GANTT!$D50,GANTT!BE$2),-1)</f>
        <v>-1</v>
      </c>
      <c r="BF50">
        <f>IF(AND($C50&gt;=BF$1,$B50&lt;=BF$1),INDEX(Horas!$1:$1048576,GANTT!$D50,GANTT!BF$2),-1)</f>
        <v>-1</v>
      </c>
      <c r="BG50">
        <f>IF(AND($C50&gt;=BG$1,$B50&lt;=BG$1),INDEX(Horas!$1:$1048576,GANTT!$D50,GANTT!BG$2),-1)</f>
        <v>-1</v>
      </c>
      <c r="BH50">
        <f>IF(AND($C50&gt;=BH$1,$B50&lt;=BH$1),INDEX(Horas!$1:$1048576,GANTT!$D50,GANTT!BH$2),-1)</f>
        <v>-1</v>
      </c>
      <c r="BI50">
        <f>IF(AND($C50&gt;=BI$1,$B50&lt;=BI$1),INDEX(Horas!$1:$1048576,GANTT!$D50,GANTT!BI$2),-1)</f>
        <v>-1</v>
      </c>
      <c r="BJ50">
        <f>IF(AND($C50&gt;=BJ$1,$B50&lt;=BJ$1),INDEX(Horas!$1:$1048576,GANTT!$D50,GANTT!BJ$2),-1)</f>
        <v>-1</v>
      </c>
      <c r="BK50">
        <f>IF(AND($C50&gt;=BK$1,$B50&lt;=BK$1),INDEX(Horas!$1:$1048576,GANTT!$D50,GANTT!BK$2),-1)</f>
        <v>-1</v>
      </c>
      <c r="BL50">
        <f>IF(AND($C50&gt;=BL$1,$B50&lt;=BL$1),INDEX(Horas!$1:$1048576,GANTT!$D50,GANTT!BL$2),-1)</f>
        <v>-1</v>
      </c>
      <c r="BM50">
        <f>IF(AND($C50&gt;=BM$1,$B50&lt;=BM$1),INDEX(Horas!$1:$1048576,GANTT!$D50,GANTT!BM$2),-1)</f>
        <v>-1</v>
      </c>
      <c r="BN50">
        <f>IF(AND($C50&gt;=BN$1,$B50&lt;=BN$1),INDEX(Horas!$1:$1048576,GANTT!$D50,GANTT!BN$2),-1)</f>
        <v>-1</v>
      </c>
      <c r="BO50">
        <f>IF(AND($C50&gt;=BO$1,$B50&lt;=BO$1),INDEX(Horas!$1:$1048576,GANTT!$D50,GANTT!BO$2),-1)</f>
        <v>-1</v>
      </c>
      <c r="BP50">
        <f>IF(AND($C50&gt;=BP$1,$B50&lt;=BP$1),INDEX(Horas!$1:$1048576,GANTT!$D50,GANTT!BP$2),-1)</f>
        <v>-1</v>
      </c>
      <c r="BQ50">
        <f>IF(AND($C50&gt;=BQ$1,$B50&lt;=BQ$1),INDEX(Horas!$1:$1048576,GANTT!$D50,GANTT!BQ$2),-1)</f>
        <v>-1</v>
      </c>
      <c r="BR50">
        <f>IF(AND($C50&gt;=BR$1,$B50&lt;=BR$1),INDEX(Horas!$1:$1048576,GANTT!$D50,GANTT!BR$2),-1)</f>
        <v>-1</v>
      </c>
      <c r="BS50">
        <f>IF(AND($C50&gt;=BS$1,$B50&lt;=BS$1),INDEX(Horas!$1:$1048576,GANTT!$D50,GANTT!BS$2),-1)</f>
        <v>-1</v>
      </c>
      <c r="BT50">
        <f>IF(AND($C50&gt;=BT$1,$B50&lt;=BT$1),INDEX(Horas!$1:$1048576,GANTT!$D50,GANTT!BT$2),-1)</f>
        <v>-1</v>
      </c>
      <c r="BU50">
        <f>IF(AND($C50&gt;=BU$1,$B50&lt;=BU$1),INDEX(Horas!$1:$1048576,GANTT!$D50,GANTT!BU$2),-1)</f>
        <v>-1</v>
      </c>
      <c r="BV50">
        <f>IF(AND($C50&gt;=BV$1,$B50&lt;=BV$1),INDEX(Horas!$1:$1048576,GANTT!$D50,GANTT!BV$2),-1)</f>
        <v>-1</v>
      </c>
      <c r="BW50">
        <f>IF(AND($C50&gt;=BW$1,$B50&lt;=BW$1),INDEX(Horas!$1:$1048576,GANTT!$D50,GANTT!BW$2),-1)</f>
        <v>-1</v>
      </c>
      <c r="BX50">
        <f>IF(AND($C50&gt;=BX$1,$B50&lt;=BX$1),INDEX(Horas!$1:$1048576,GANTT!$D50,GANTT!BX$2),-1)</f>
        <v>-1</v>
      </c>
    </row>
    <row r="51" spans="1:76" x14ac:dyDescent="0.3">
      <c r="A51" t="str">
        <f>Tareas!A44</f>
        <v>2.4.2</v>
      </c>
      <c r="B51" s="1">
        <f>INDEX(Tareas!G:G,MATCH(A51,Tareas!A:A,0))</f>
        <v>44562</v>
      </c>
      <c r="C51" s="1">
        <f>INDEX(Tareas!F:F,MATCH(A51,Tareas!A:A,0))</f>
        <v>44562</v>
      </c>
      <c r="D51">
        <f>MATCH(A51,Horas!A:A,0)</f>
        <v>44</v>
      </c>
      <c r="E51" t="str">
        <f>Tareas!B44</f>
        <v>Correccion memoria final</v>
      </c>
      <c r="F51">
        <f>IF(AND($C51&gt;=F$1,$B51&lt;=F$1),INDEX(Horas!$1:$1048576,GANTT!$D51,GANTT!F$2),-1)</f>
        <v>-1</v>
      </c>
      <c r="G51">
        <f>IF(AND($C51&gt;=G$1,$B51&lt;=G$1),INDEX(Horas!$1:$1048576,GANTT!$D51,GANTT!G$2),-1)</f>
        <v>-1</v>
      </c>
      <c r="H51">
        <f>IF(AND($C51&gt;=H$1,$B51&lt;=H$1),INDEX(Horas!$1:$1048576,GANTT!$D51,GANTT!H$2),-1)</f>
        <v>-1</v>
      </c>
      <c r="I51">
        <f>IF(AND($C51&gt;=I$1,$B51&lt;=I$1),INDEX(Horas!$1:$1048576,GANTT!$D51,GANTT!I$2),-1)</f>
        <v>-1</v>
      </c>
      <c r="J51">
        <f>IF(AND($C51&gt;=J$1,$B51&lt;=J$1),INDEX(Horas!$1:$1048576,GANTT!$D51,GANTT!J$2),-1)</f>
        <v>-1</v>
      </c>
      <c r="K51">
        <f>IF(AND($C51&gt;=K$1,$B51&lt;=K$1),INDEX(Horas!$1:$1048576,GANTT!$D51,GANTT!K$2),-1)</f>
        <v>-1</v>
      </c>
      <c r="L51">
        <f>IF(AND($C51&gt;=L$1,$B51&lt;=L$1),INDEX(Horas!$1:$1048576,GANTT!$D51,GANTT!L$2),-1)</f>
        <v>-1</v>
      </c>
      <c r="M51">
        <f>IF(AND($C51&gt;=M$1,$B51&lt;=M$1),INDEX(Horas!$1:$1048576,GANTT!$D51,GANTT!M$2),-1)</f>
        <v>-1</v>
      </c>
      <c r="N51">
        <f>IF(AND($C51&gt;=N$1,$B51&lt;=N$1),INDEX(Horas!$1:$1048576,GANTT!$D51,GANTT!N$2),-1)</f>
        <v>-1</v>
      </c>
      <c r="O51">
        <f>IF(AND($C51&gt;=O$1,$B51&lt;=O$1),INDEX(Horas!$1:$1048576,GANTT!$D51,GANTT!O$2),-1)</f>
        <v>-1</v>
      </c>
      <c r="P51">
        <f>IF(AND($C51&gt;=P$1,$B51&lt;=P$1),INDEX(Horas!$1:$1048576,GANTT!$D51,GANTT!P$2),-1)</f>
        <v>-1</v>
      </c>
      <c r="Q51">
        <f>IF(AND($C51&gt;=Q$1,$B51&lt;=Q$1),INDEX(Horas!$1:$1048576,GANTT!$D51,GANTT!Q$2),-1)</f>
        <v>-1</v>
      </c>
      <c r="R51">
        <f>IF(AND($C51&gt;=R$1,$B51&lt;=R$1),INDEX(Horas!$1:$1048576,GANTT!$D51,GANTT!R$2),-1)</f>
        <v>-1</v>
      </c>
      <c r="S51">
        <f>IF(AND($C51&gt;=S$1,$B51&lt;=S$1),INDEX(Horas!$1:$1048576,GANTT!$D51,GANTT!S$2),-1)</f>
        <v>-1</v>
      </c>
      <c r="T51">
        <f>IF(AND($C51&gt;=T$1,$B51&lt;=T$1),INDEX(Horas!$1:$1048576,GANTT!$D51,GANTT!T$2),-1)</f>
        <v>-1</v>
      </c>
      <c r="U51">
        <f>IF(AND($C51&gt;=U$1,$B51&lt;=U$1),INDEX(Horas!$1:$1048576,GANTT!$D51,GANTT!U$2),-1)</f>
        <v>-1</v>
      </c>
      <c r="V51">
        <f>IF(AND($C51&gt;=V$1,$B51&lt;=V$1),INDEX(Horas!$1:$1048576,GANTT!$D51,GANTT!V$2),-1)</f>
        <v>-1</v>
      </c>
      <c r="W51">
        <f>IF(AND($C51&gt;=W$1,$B51&lt;=W$1),INDEX(Horas!$1:$1048576,GANTT!$D51,GANTT!W$2),-1)</f>
        <v>-1</v>
      </c>
      <c r="X51">
        <f>IF(AND($C51&gt;=X$1,$B51&lt;=X$1),INDEX(Horas!$1:$1048576,GANTT!$D51,GANTT!X$2),-1)</f>
        <v>-1</v>
      </c>
      <c r="Y51">
        <f>IF(AND($C51&gt;=Y$1,$B51&lt;=Y$1),INDEX(Horas!$1:$1048576,GANTT!$D51,GANTT!Y$2),-1)</f>
        <v>-1</v>
      </c>
      <c r="Z51">
        <f>IF(AND($C51&gt;=Z$1,$B51&lt;=Z$1),INDEX(Horas!$1:$1048576,GANTT!$D51,GANTT!Z$2),-1)</f>
        <v>-1</v>
      </c>
      <c r="AA51">
        <f>IF(AND($C51&gt;=AA$1,$B51&lt;=AA$1),INDEX(Horas!$1:$1048576,GANTT!$D51,GANTT!AA$2),-1)</f>
        <v>-1</v>
      </c>
      <c r="AB51">
        <f>IF(AND($C51&gt;=AB$1,$B51&lt;=AB$1),INDEX(Horas!$1:$1048576,GANTT!$D51,GANTT!AB$2),-1)</f>
        <v>-1</v>
      </c>
      <c r="AC51">
        <f>IF(AND($C51&gt;=AC$1,$B51&lt;=AC$1),INDEX(Horas!$1:$1048576,GANTT!$D51,GANTT!AC$2),-1)</f>
        <v>-1</v>
      </c>
      <c r="AD51">
        <f>IF(AND($C51&gt;=AD$1,$B51&lt;=AD$1),INDEX(Horas!$1:$1048576,GANTT!$D51,GANTT!AD$2),-1)</f>
        <v>-1</v>
      </c>
      <c r="AE51">
        <f>IF(AND($C51&gt;=AE$1,$B51&lt;=AE$1),INDEX(Horas!$1:$1048576,GANTT!$D51,GANTT!AE$2),-1)</f>
        <v>-1</v>
      </c>
      <c r="AF51">
        <f>IF(AND($C51&gt;=AF$1,$B51&lt;=AF$1),INDEX(Horas!$1:$1048576,GANTT!$D51,GANTT!AF$2),-1)</f>
        <v>-1</v>
      </c>
      <c r="AG51">
        <f>IF(AND($C51&gt;=AG$1,$B51&lt;=AG$1),INDEX(Horas!$1:$1048576,GANTT!$D51,GANTT!AG$2),-1)</f>
        <v>-1</v>
      </c>
      <c r="AH51">
        <f>IF(AND($C51&gt;=AH$1,$B51&lt;=AH$1),INDEX(Horas!$1:$1048576,GANTT!$D51,GANTT!AH$2),-1)</f>
        <v>-1</v>
      </c>
      <c r="AI51">
        <f>IF(AND($C51&gt;=AI$1,$B51&lt;=AI$1),INDEX(Horas!$1:$1048576,GANTT!$D51,GANTT!AI$2),-1)</f>
        <v>-1</v>
      </c>
      <c r="AJ51">
        <f>IF(AND($C51&gt;=AJ$1,$B51&lt;=AJ$1),INDEX(Horas!$1:$1048576,GANTT!$D51,GANTT!AJ$2),-1)</f>
        <v>-1</v>
      </c>
      <c r="AK51">
        <f>IF(AND($C51&gt;=AK$1,$B51&lt;=AK$1),INDEX(Horas!$1:$1048576,GANTT!$D51,GANTT!AK$2),-1)</f>
        <v>-1</v>
      </c>
      <c r="AL51">
        <f>IF(AND($C51&gt;=AL$1,$B51&lt;=AL$1),INDEX(Horas!$1:$1048576,GANTT!$D51,GANTT!AL$2),-1)</f>
        <v>-1</v>
      </c>
      <c r="AM51">
        <f>IF(AND($C51&gt;=AM$1,$B51&lt;=AM$1),INDEX(Horas!$1:$1048576,GANTT!$D51,GANTT!AM$2),-1)</f>
        <v>-1</v>
      </c>
      <c r="AN51">
        <f>IF(AND($C51&gt;=AN$1,$B51&lt;=AN$1),INDEX(Horas!$1:$1048576,GANTT!$D51,GANTT!AN$2),-1)</f>
        <v>-1</v>
      </c>
      <c r="AO51">
        <f>IF(AND($C51&gt;=AO$1,$B51&lt;=AO$1),INDEX(Horas!$1:$1048576,GANTT!$D51,GANTT!AO$2),-1)</f>
        <v>-1</v>
      </c>
      <c r="AP51">
        <f>IF(AND($C51&gt;=AP$1,$B51&lt;=AP$1),INDEX(Horas!$1:$1048576,GANTT!$D51,GANTT!AP$2),-1)</f>
        <v>-1</v>
      </c>
      <c r="AQ51">
        <f>IF(AND($C51&gt;=AQ$1,$B51&lt;=AQ$1),INDEX(Horas!$1:$1048576,GANTT!$D51,GANTT!AQ$2),-1)</f>
        <v>-1</v>
      </c>
      <c r="AR51">
        <f>IF(AND($C51&gt;=AR$1,$B51&lt;=AR$1),INDEX(Horas!$1:$1048576,GANTT!$D51,GANTT!AR$2),-1)</f>
        <v>-1</v>
      </c>
      <c r="AS51">
        <f>IF(AND($C51&gt;=AS$1,$B51&lt;=AS$1),INDEX(Horas!$1:$1048576,GANTT!$D51,GANTT!AS$2),-1)</f>
        <v>-1</v>
      </c>
      <c r="AT51">
        <f>IF(AND($C51&gt;=AT$1,$B51&lt;=AT$1),INDEX(Horas!$1:$1048576,GANTT!$D51,GANTT!AT$2),-1)</f>
        <v>-1</v>
      </c>
      <c r="AU51">
        <f>IF(AND($C51&gt;=AU$1,$B51&lt;=AU$1),INDEX(Horas!$1:$1048576,GANTT!$D51,GANTT!AU$2),-1)</f>
        <v>-1</v>
      </c>
      <c r="AV51">
        <f>IF(AND($C51&gt;=AV$1,$B51&lt;=AV$1),INDEX(Horas!$1:$1048576,GANTT!$D51,GANTT!AV$2),-1)</f>
        <v>-1</v>
      </c>
      <c r="AW51">
        <f>IF(AND($C51&gt;=AW$1,$B51&lt;=AW$1),INDEX(Horas!$1:$1048576,GANTT!$D51,GANTT!AW$2),-1)</f>
        <v>-1</v>
      </c>
      <c r="AX51">
        <f>IF(AND($C51&gt;=AX$1,$B51&lt;=AX$1),INDEX(Horas!$1:$1048576,GANTT!$D51,GANTT!AX$2),-1)</f>
        <v>-1</v>
      </c>
      <c r="AY51">
        <f>IF(AND($C51&gt;=AY$1,$B51&lt;=AY$1),INDEX(Horas!$1:$1048576,GANTT!$D51,GANTT!AY$2),-1)</f>
        <v>-1</v>
      </c>
      <c r="AZ51">
        <f>IF(AND($C51&gt;=AZ$1,$B51&lt;=AZ$1),INDEX(Horas!$1:$1048576,GANTT!$D51,GANTT!AZ$2),-1)</f>
        <v>-1</v>
      </c>
      <c r="BA51">
        <f>IF(AND($C51&gt;=BA$1,$B51&lt;=BA$1),INDEX(Horas!$1:$1048576,GANTT!$D51,GANTT!BA$2),-1)</f>
        <v>-1</v>
      </c>
      <c r="BB51">
        <f>IF(AND($C51&gt;=BB$1,$B51&lt;=BB$1),INDEX(Horas!$1:$1048576,GANTT!$D51,GANTT!BB$2),-1)</f>
        <v>-1</v>
      </c>
      <c r="BC51">
        <f>IF(AND($C51&gt;=BC$1,$B51&lt;=BC$1),INDEX(Horas!$1:$1048576,GANTT!$D51,GANTT!BC$2),-1)</f>
        <v>-1</v>
      </c>
      <c r="BD51">
        <f>IF(AND($C51&gt;=BD$1,$B51&lt;=BD$1),INDEX(Horas!$1:$1048576,GANTT!$D51,GANTT!BD$2),-1)</f>
        <v>-1</v>
      </c>
      <c r="BE51">
        <f>IF(AND($C51&gt;=BE$1,$B51&lt;=BE$1),INDEX(Horas!$1:$1048576,GANTT!$D51,GANTT!BE$2),-1)</f>
        <v>-1</v>
      </c>
      <c r="BF51">
        <f>IF(AND($C51&gt;=BF$1,$B51&lt;=BF$1),INDEX(Horas!$1:$1048576,GANTT!$D51,GANTT!BF$2),-1)</f>
        <v>-1</v>
      </c>
      <c r="BG51">
        <f>IF(AND($C51&gt;=BG$1,$B51&lt;=BG$1),INDEX(Horas!$1:$1048576,GANTT!$D51,GANTT!BG$2),-1)</f>
        <v>-1</v>
      </c>
      <c r="BH51">
        <f>IF(AND($C51&gt;=BH$1,$B51&lt;=BH$1),INDEX(Horas!$1:$1048576,GANTT!$D51,GANTT!BH$2),-1)</f>
        <v>-1</v>
      </c>
      <c r="BI51">
        <f>IF(AND($C51&gt;=BI$1,$B51&lt;=BI$1),INDEX(Horas!$1:$1048576,GANTT!$D51,GANTT!BI$2),-1)</f>
        <v>-1</v>
      </c>
      <c r="BJ51">
        <f>IF(AND($C51&gt;=BJ$1,$B51&lt;=BJ$1),INDEX(Horas!$1:$1048576,GANTT!$D51,GANTT!BJ$2),-1)</f>
        <v>-1</v>
      </c>
      <c r="BK51">
        <f>IF(AND($C51&gt;=BK$1,$B51&lt;=BK$1),INDEX(Horas!$1:$1048576,GANTT!$D51,GANTT!BK$2),-1)</f>
        <v>-1</v>
      </c>
      <c r="BL51">
        <f>IF(AND($C51&gt;=BL$1,$B51&lt;=BL$1),INDEX(Horas!$1:$1048576,GANTT!$D51,GANTT!BL$2),-1)</f>
        <v>-1</v>
      </c>
      <c r="BM51">
        <f>IF(AND($C51&gt;=BM$1,$B51&lt;=BM$1),INDEX(Horas!$1:$1048576,GANTT!$D51,GANTT!BM$2),-1)</f>
        <v>-1</v>
      </c>
      <c r="BN51">
        <f>IF(AND($C51&gt;=BN$1,$B51&lt;=BN$1),INDEX(Horas!$1:$1048576,GANTT!$D51,GANTT!BN$2),-1)</f>
        <v>-1</v>
      </c>
      <c r="BO51">
        <f>IF(AND($C51&gt;=BO$1,$B51&lt;=BO$1),INDEX(Horas!$1:$1048576,GANTT!$D51,GANTT!BO$2),-1)</f>
        <v>-1</v>
      </c>
      <c r="BP51">
        <f>IF(AND($C51&gt;=BP$1,$B51&lt;=BP$1),INDEX(Horas!$1:$1048576,GANTT!$D51,GANTT!BP$2),-1)</f>
        <v>-1</v>
      </c>
      <c r="BQ51">
        <f>IF(AND($C51&gt;=BQ$1,$B51&lt;=BQ$1),INDEX(Horas!$1:$1048576,GANTT!$D51,GANTT!BQ$2),-1)</f>
        <v>-1</v>
      </c>
      <c r="BR51">
        <f>IF(AND($C51&gt;=BR$1,$B51&lt;=BR$1),INDEX(Horas!$1:$1048576,GANTT!$D51,GANTT!BR$2),-1)</f>
        <v>-1</v>
      </c>
      <c r="BS51">
        <f>IF(AND($C51&gt;=BS$1,$B51&lt;=BS$1),INDEX(Horas!$1:$1048576,GANTT!$D51,GANTT!BS$2),-1)</f>
        <v>-1</v>
      </c>
      <c r="BT51">
        <f>IF(AND($C51&gt;=BT$1,$B51&lt;=BT$1),INDEX(Horas!$1:$1048576,GANTT!$D51,GANTT!BT$2),-1)</f>
        <v>-1</v>
      </c>
      <c r="BU51">
        <f>IF(AND($C51&gt;=BU$1,$B51&lt;=BU$1),INDEX(Horas!$1:$1048576,GANTT!$D51,GANTT!BU$2),-1)</f>
        <v>-1</v>
      </c>
      <c r="BV51">
        <f>IF(AND($C51&gt;=BV$1,$B51&lt;=BV$1),INDEX(Horas!$1:$1048576,GANTT!$D51,GANTT!BV$2),-1)</f>
        <v>-1</v>
      </c>
      <c r="BW51">
        <f>IF(AND($C51&gt;=BW$1,$B51&lt;=BW$1),INDEX(Horas!$1:$1048576,GANTT!$D51,GANTT!BW$2),-1)</f>
        <v>-1</v>
      </c>
      <c r="BX51">
        <f>IF(AND($C51&gt;=BX$1,$B51&lt;=BX$1),INDEX(Horas!$1:$1048576,GANTT!$D51,GANTT!BX$2),-1)</f>
        <v>-1</v>
      </c>
    </row>
    <row r="52" spans="1:76" x14ac:dyDescent="0.3">
      <c r="A52" t="str">
        <f>Tareas!A45</f>
        <v>3.4.1</v>
      </c>
      <c r="B52" s="1">
        <f>INDEX(Tareas!G:G,MATCH(A52,Tareas!A:A,0))</f>
        <v>44562</v>
      </c>
      <c r="C52" s="1">
        <f>INDEX(Tareas!F:F,MATCH(A52,Tareas!A:A,0))</f>
        <v>44562</v>
      </c>
      <c r="D52">
        <f>MATCH(A52,Horas!A:A,0)</f>
        <v>45</v>
      </c>
      <c r="E52" t="str">
        <f>Tareas!B45</f>
        <v>Impresión Memoria</v>
      </c>
      <c r="F52">
        <f>IF(AND($C52&gt;=F$1,$B52&lt;=F$1),INDEX(Horas!$1:$1048576,GANTT!$D52,GANTT!F$2),-1)</f>
        <v>-1</v>
      </c>
      <c r="G52">
        <f>IF(AND($C52&gt;=G$1,$B52&lt;=G$1),INDEX(Horas!$1:$1048576,GANTT!$D52,GANTT!G$2),-1)</f>
        <v>-1</v>
      </c>
      <c r="H52">
        <f>IF(AND($C52&gt;=H$1,$B52&lt;=H$1),INDEX(Horas!$1:$1048576,GANTT!$D52,GANTT!H$2),-1)</f>
        <v>-1</v>
      </c>
      <c r="I52">
        <f>IF(AND($C52&gt;=I$1,$B52&lt;=I$1),INDEX(Horas!$1:$1048576,GANTT!$D52,GANTT!I$2),-1)</f>
        <v>-1</v>
      </c>
      <c r="J52">
        <f>IF(AND($C52&gt;=J$1,$B52&lt;=J$1),INDEX(Horas!$1:$1048576,GANTT!$D52,GANTT!J$2),-1)</f>
        <v>-1</v>
      </c>
      <c r="K52">
        <f>IF(AND($C52&gt;=K$1,$B52&lt;=K$1),INDEX(Horas!$1:$1048576,GANTT!$D52,GANTT!K$2),-1)</f>
        <v>-1</v>
      </c>
      <c r="L52">
        <f>IF(AND($C52&gt;=L$1,$B52&lt;=L$1),INDEX(Horas!$1:$1048576,GANTT!$D52,GANTT!L$2),-1)</f>
        <v>-1</v>
      </c>
      <c r="M52">
        <f>IF(AND($C52&gt;=M$1,$B52&lt;=M$1),INDEX(Horas!$1:$1048576,GANTT!$D52,GANTT!M$2),-1)</f>
        <v>-1</v>
      </c>
      <c r="N52">
        <f>IF(AND($C52&gt;=N$1,$B52&lt;=N$1),INDEX(Horas!$1:$1048576,GANTT!$D52,GANTT!N$2),-1)</f>
        <v>-1</v>
      </c>
      <c r="O52">
        <f>IF(AND($C52&gt;=O$1,$B52&lt;=O$1),INDEX(Horas!$1:$1048576,GANTT!$D52,GANTT!O$2),-1)</f>
        <v>-1</v>
      </c>
      <c r="P52">
        <f>IF(AND($C52&gt;=P$1,$B52&lt;=P$1),INDEX(Horas!$1:$1048576,GANTT!$D52,GANTT!P$2),-1)</f>
        <v>-1</v>
      </c>
      <c r="Q52">
        <f>IF(AND($C52&gt;=Q$1,$B52&lt;=Q$1),INDEX(Horas!$1:$1048576,GANTT!$D52,GANTT!Q$2),-1)</f>
        <v>-1</v>
      </c>
      <c r="R52">
        <f>IF(AND($C52&gt;=R$1,$B52&lt;=R$1),INDEX(Horas!$1:$1048576,GANTT!$D52,GANTT!R$2),-1)</f>
        <v>-1</v>
      </c>
      <c r="S52">
        <f>IF(AND($C52&gt;=S$1,$B52&lt;=S$1),INDEX(Horas!$1:$1048576,GANTT!$D52,GANTT!S$2),-1)</f>
        <v>-1</v>
      </c>
      <c r="T52">
        <f>IF(AND($C52&gt;=T$1,$B52&lt;=T$1),INDEX(Horas!$1:$1048576,GANTT!$D52,GANTT!T$2),-1)</f>
        <v>-1</v>
      </c>
      <c r="U52">
        <f>IF(AND($C52&gt;=U$1,$B52&lt;=U$1),INDEX(Horas!$1:$1048576,GANTT!$D52,GANTT!U$2),-1)</f>
        <v>-1</v>
      </c>
      <c r="V52">
        <f>IF(AND($C52&gt;=V$1,$B52&lt;=V$1),INDEX(Horas!$1:$1048576,GANTT!$D52,GANTT!V$2),-1)</f>
        <v>-1</v>
      </c>
      <c r="W52">
        <f>IF(AND($C52&gt;=W$1,$B52&lt;=W$1),INDEX(Horas!$1:$1048576,GANTT!$D52,GANTT!W$2),-1)</f>
        <v>-1</v>
      </c>
      <c r="X52">
        <f>IF(AND($C52&gt;=X$1,$B52&lt;=X$1),INDEX(Horas!$1:$1048576,GANTT!$D52,GANTT!X$2),-1)</f>
        <v>-1</v>
      </c>
      <c r="Y52">
        <f>IF(AND($C52&gt;=Y$1,$B52&lt;=Y$1),INDEX(Horas!$1:$1048576,GANTT!$D52,GANTT!Y$2),-1)</f>
        <v>-1</v>
      </c>
      <c r="Z52">
        <f>IF(AND($C52&gt;=Z$1,$B52&lt;=Z$1),INDEX(Horas!$1:$1048576,GANTT!$D52,GANTT!Z$2),-1)</f>
        <v>-1</v>
      </c>
      <c r="AA52">
        <f>IF(AND($C52&gt;=AA$1,$B52&lt;=AA$1),INDEX(Horas!$1:$1048576,GANTT!$D52,GANTT!AA$2),-1)</f>
        <v>-1</v>
      </c>
      <c r="AB52">
        <f>IF(AND($C52&gt;=AB$1,$B52&lt;=AB$1),INDEX(Horas!$1:$1048576,GANTT!$D52,GANTT!AB$2),-1)</f>
        <v>-1</v>
      </c>
      <c r="AC52">
        <f>IF(AND($C52&gt;=AC$1,$B52&lt;=AC$1),INDEX(Horas!$1:$1048576,GANTT!$D52,GANTT!AC$2),-1)</f>
        <v>-1</v>
      </c>
      <c r="AD52">
        <f>IF(AND($C52&gt;=AD$1,$B52&lt;=AD$1),INDEX(Horas!$1:$1048576,GANTT!$D52,GANTT!AD$2),-1)</f>
        <v>-1</v>
      </c>
      <c r="AE52">
        <f>IF(AND($C52&gt;=AE$1,$B52&lt;=AE$1),INDEX(Horas!$1:$1048576,GANTT!$D52,GANTT!AE$2),-1)</f>
        <v>-1</v>
      </c>
      <c r="AF52">
        <f>IF(AND($C52&gt;=AF$1,$B52&lt;=AF$1),INDEX(Horas!$1:$1048576,GANTT!$D52,GANTT!AF$2),-1)</f>
        <v>-1</v>
      </c>
      <c r="AG52">
        <f>IF(AND($C52&gt;=AG$1,$B52&lt;=AG$1),INDEX(Horas!$1:$1048576,GANTT!$D52,GANTT!AG$2),-1)</f>
        <v>-1</v>
      </c>
      <c r="AH52">
        <f>IF(AND($C52&gt;=AH$1,$B52&lt;=AH$1),INDEX(Horas!$1:$1048576,GANTT!$D52,GANTT!AH$2),-1)</f>
        <v>-1</v>
      </c>
      <c r="AI52">
        <f>IF(AND($C52&gt;=AI$1,$B52&lt;=AI$1),INDEX(Horas!$1:$1048576,GANTT!$D52,GANTT!AI$2),-1)</f>
        <v>-1</v>
      </c>
      <c r="AJ52">
        <f>IF(AND($C52&gt;=AJ$1,$B52&lt;=AJ$1),INDEX(Horas!$1:$1048576,GANTT!$D52,GANTT!AJ$2),-1)</f>
        <v>-1</v>
      </c>
      <c r="AK52">
        <f>IF(AND($C52&gt;=AK$1,$B52&lt;=AK$1),INDEX(Horas!$1:$1048576,GANTT!$D52,GANTT!AK$2),-1)</f>
        <v>-1</v>
      </c>
      <c r="AL52">
        <f>IF(AND($C52&gt;=AL$1,$B52&lt;=AL$1),INDEX(Horas!$1:$1048576,GANTT!$D52,GANTT!AL$2),-1)</f>
        <v>-1</v>
      </c>
      <c r="AM52">
        <f>IF(AND($C52&gt;=AM$1,$B52&lt;=AM$1),INDEX(Horas!$1:$1048576,GANTT!$D52,GANTT!AM$2),-1)</f>
        <v>-1</v>
      </c>
      <c r="AN52">
        <f>IF(AND($C52&gt;=AN$1,$B52&lt;=AN$1),INDEX(Horas!$1:$1048576,GANTT!$D52,GANTT!AN$2),-1)</f>
        <v>-1</v>
      </c>
      <c r="AO52">
        <f>IF(AND($C52&gt;=AO$1,$B52&lt;=AO$1),INDEX(Horas!$1:$1048576,GANTT!$D52,GANTT!AO$2),-1)</f>
        <v>-1</v>
      </c>
      <c r="AP52">
        <f>IF(AND($C52&gt;=AP$1,$B52&lt;=AP$1),INDEX(Horas!$1:$1048576,GANTT!$D52,GANTT!AP$2),-1)</f>
        <v>-1</v>
      </c>
      <c r="AQ52">
        <f>IF(AND($C52&gt;=AQ$1,$B52&lt;=AQ$1),INDEX(Horas!$1:$1048576,GANTT!$D52,GANTT!AQ$2),-1)</f>
        <v>-1</v>
      </c>
      <c r="AR52">
        <f>IF(AND($C52&gt;=AR$1,$B52&lt;=AR$1),INDEX(Horas!$1:$1048576,GANTT!$D52,GANTT!AR$2),-1)</f>
        <v>-1</v>
      </c>
      <c r="AS52">
        <f>IF(AND($C52&gt;=AS$1,$B52&lt;=AS$1),INDEX(Horas!$1:$1048576,GANTT!$D52,GANTT!AS$2),-1)</f>
        <v>-1</v>
      </c>
      <c r="AT52">
        <f>IF(AND($C52&gt;=AT$1,$B52&lt;=AT$1),INDEX(Horas!$1:$1048576,GANTT!$D52,GANTT!AT$2),-1)</f>
        <v>-1</v>
      </c>
      <c r="AU52">
        <f>IF(AND($C52&gt;=AU$1,$B52&lt;=AU$1),INDEX(Horas!$1:$1048576,GANTT!$D52,GANTT!AU$2),-1)</f>
        <v>-1</v>
      </c>
      <c r="AV52">
        <f>IF(AND($C52&gt;=AV$1,$B52&lt;=AV$1),INDEX(Horas!$1:$1048576,GANTT!$D52,GANTT!AV$2),-1)</f>
        <v>-1</v>
      </c>
      <c r="AW52">
        <f>IF(AND($C52&gt;=AW$1,$B52&lt;=AW$1),INDEX(Horas!$1:$1048576,GANTT!$D52,GANTT!AW$2),-1)</f>
        <v>-1</v>
      </c>
      <c r="AX52">
        <f>IF(AND($C52&gt;=AX$1,$B52&lt;=AX$1),INDEX(Horas!$1:$1048576,GANTT!$D52,GANTT!AX$2),-1)</f>
        <v>-1</v>
      </c>
      <c r="AY52">
        <f>IF(AND($C52&gt;=AY$1,$B52&lt;=AY$1),INDEX(Horas!$1:$1048576,GANTT!$D52,GANTT!AY$2),-1)</f>
        <v>-1</v>
      </c>
      <c r="AZ52">
        <f>IF(AND($C52&gt;=AZ$1,$B52&lt;=AZ$1),INDEX(Horas!$1:$1048576,GANTT!$D52,GANTT!AZ$2),-1)</f>
        <v>-1</v>
      </c>
      <c r="BA52">
        <f>IF(AND($C52&gt;=BA$1,$B52&lt;=BA$1),INDEX(Horas!$1:$1048576,GANTT!$D52,GANTT!BA$2),-1)</f>
        <v>-1</v>
      </c>
      <c r="BB52">
        <f>IF(AND($C52&gt;=BB$1,$B52&lt;=BB$1),INDEX(Horas!$1:$1048576,GANTT!$D52,GANTT!BB$2),-1)</f>
        <v>-1</v>
      </c>
      <c r="BC52">
        <f>IF(AND($C52&gt;=BC$1,$B52&lt;=BC$1),INDEX(Horas!$1:$1048576,GANTT!$D52,GANTT!BC$2),-1)</f>
        <v>-1</v>
      </c>
      <c r="BD52">
        <f>IF(AND($C52&gt;=BD$1,$B52&lt;=BD$1),INDEX(Horas!$1:$1048576,GANTT!$D52,GANTT!BD$2),-1)</f>
        <v>-1</v>
      </c>
      <c r="BE52">
        <f>IF(AND($C52&gt;=BE$1,$B52&lt;=BE$1),INDEX(Horas!$1:$1048576,GANTT!$D52,GANTT!BE$2),-1)</f>
        <v>-1</v>
      </c>
      <c r="BF52">
        <f>IF(AND($C52&gt;=BF$1,$B52&lt;=BF$1),INDEX(Horas!$1:$1048576,GANTT!$D52,GANTT!BF$2),-1)</f>
        <v>-1</v>
      </c>
      <c r="BG52">
        <f>IF(AND($C52&gt;=BG$1,$B52&lt;=BG$1),INDEX(Horas!$1:$1048576,GANTT!$D52,GANTT!BG$2),-1)</f>
        <v>-1</v>
      </c>
      <c r="BH52">
        <f>IF(AND($C52&gt;=BH$1,$B52&lt;=BH$1),INDEX(Horas!$1:$1048576,GANTT!$D52,GANTT!BH$2),-1)</f>
        <v>-1</v>
      </c>
      <c r="BI52">
        <f>IF(AND($C52&gt;=BI$1,$B52&lt;=BI$1),INDEX(Horas!$1:$1048576,GANTT!$D52,GANTT!BI$2),-1)</f>
        <v>-1</v>
      </c>
      <c r="BJ52">
        <f>IF(AND($C52&gt;=BJ$1,$B52&lt;=BJ$1),INDEX(Horas!$1:$1048576,GANTT!$D52,GANTT!BJ$2),-1)</f>
        <v>-1</v>
      </c>
      <c r="BK52">
        <f>IF(AND($C52&gt;=BK$1,$B52&lt;=BK$1),INDEX(Horas!$1:$1048576,GANTT!$D52,GANTT!BK$2),-1)</f>
        <v>-1</v>
      </c>
      <c r="BL52">
        <f>IF(AND($C52&gt;=BL$1,$B52&lt;=BL$1),INDEX(Horas!$1:$1048576,GANTT!$D52,GANTT!BL$2),-1)</f>
        <v>-1</v>
      </c>
      <c r="BM52">
        <f>IF(AND($C52&gt;=BM$1,$B52&lt;=BM$1),INDEX(Horas!$1:$1048576,GANTT!$D52,GANTT!BM$2),-1)</f>
        <v>-1</v>
      </c>
      <c r="BN52">
        <f>IF(AND($C52&gt;=BN$1,$B52&lt;=BN$1),INDEX(Horas!$1:$1048576,GANTT!$D52,GANTT!BN$2),-1)</f>
        <v>-1</v>
      </c>
      <c r="BO52">
        <f>IF(AND($C52&gt;=BO$1,$B52&lt;=BO$1),INDEX(Horas!$1:$1048576,GANTT!$D52,GANTT!BO$2),-1)</f>
        <v>-1</v>
      </c>
      <c r="BP52">
        <f>IF(AND($C52&gt;=BP$1,$B52&lt;=BP$1),INDEX(Horas!$1:$1048576,GANTT!$D52,GANTT!BP$2),-1)</f>
        <v>-1</v>
      </c>
      <c r="BQ52">
        <f>IF(AND($C52&gt;=BQ$1,$B52&lt;=BQ$1),INDEX(Horas!$1:$1048576,GANTT!$D52,GANTT!BQ$2),-1)</f>
        <v>-1</v>
      </c>
      <c r="BR52">
        <f>IF(AND($C52&gt;=BR$1,$B52&lt;=BR$1),INDEX(Horas!$1:$1048576,GANTT!$D52,GANTT!BR$2),-1)</f>
        <v>-1</v>
      </c>
      <c r="BS52">
        <f>IF(AND($C52&gt;=BS$1,$B52&lt;=BS$1),INDEX(Horas!$1:$1048576,GANTT!$D52,GANTT!BS$2),-1)</f>
        <v>-1</v>
      </c>
      <c r="BT52">
        <f>IF(AND($C52&gt;=BT$1,$B52&lt;=BT$1),INDEX(Horas!$1:$1048576,GANTT!$D52,GANTT!BT$2),-1)</f>
        <v>-1</v>
      </c>
      <c r="BU52">
        <f>IF(AND($C52&gt;=BU$1,$B52&lt;=BU$1),INDEX(Horas!$1:$1048576,GANTT!$D52,GANTT!BU$2),-1)</f>
        <v>-1</v>
      </c>
      <c r="BV52">
        <f>IF(AND($C52&gt;=BV$1,$B52&lt;=BV$1),INDEX(Horas!$1:$1048576,GANTT!$D52,GANTT!BV$2),-1)</f>
        <v>-1</v>
      </c>
      <c r="BW52">
        <f>IF(AND($C52&gt;=BW$1,$B52&lt;=BW$1),INDEX(Horas!$1:$1048576,GANTT!$D52,GANTT!BW$2),-1)</f>
        <v>-1</v>
      </c>
      <c r="BX52">
        <f>IF(AND($C52&gt;=BX$1,$B52&lt;=BX$1),INDEX(Horas!$1:$1048576,GANTT!$D52,GANTT!BX$2),-1)</f>
        <v>-1</v>
      </c>
    </row>
    <row r="53" spans="1:76" x14ac:dyDescent="0.3">
      <c r="A53" t="str">
        <f>Tareas!A46</f>
        <v>3.4.2</v>
      </c>
      <c r="B53" s="1">
        <f>INDEX(Tareas!G:G,MATCH(A53,Tareas!A:A,0))</f>
        <v>44562</v>
      </c>
      <c r="C53" s="1">
        <f>INDEX(Tareas!F:F,MATCH(A53,Tareas!A:A,0))</f>
        <v>44562</v>
      </c>
      <c r="D53">
        <f>MATCH(A53,Horas!A:A,0)</f>
        <v>46</v>
      </c>
      <c r="E53" t="str">
        <f>Tareas!B46</f>
        <v>Entrega Memoria</v>
      </c>
      <c r="F53">
        <f>IF(AND($C53&gt;=F$1,$B53&lt;=F$1),INDEX(Horas!$1:$1048576,GANTT!$D53,GANTT!F$2),-1)</f>
        <v>-1</v>
      </c>
      <c r="G53">
        <f>IF(AND($C53&gt;=G$1,$B53&lt;=G$1),INDEX(Horas!$1:$1048576,GANTT!$D53,GANTT!G$2),-1)</f>
        <v>-1</v>
      </c>
      <c r="H53">
        <f>IF(AND($C53&gt;=H$1,$B53&lt;=H$1),INDEX(Horas!$1:$1048576,GANTT!$D53,GANTT!H$2),-1)</f>
        <v>-1</v>
      </c>
      <c r="I53">
        <f>IF(AND($C53&gt;=I$1,$B53&lt;=I$1),INDEX(Horas!$1:$1048576,GANTT!$D53,GANTT!I$2),-1)</f>
        <v>-1</v>
      </c>
      <c r="J53">
        <f>IF(AND($C53&gt;=J$1,$B53&lt;=J$1),INDEX(Horas!$1:$1048576,GANTT!$D53,GANTT!J$2),-1)</f>
        <v>-1</v>
      </c>
      <c r="K53">
        <f>IF(AND($C53&gt;=K$1,$B53&lt;=K$1),INDEX(Horas!$1:$1048576,GANTT!$D53,GANTT!K$2),-1)</f>
        <v>-1</v>
      </c>
      <c r="L53">
        <f>IF(AND($C53&gt;=L$1,$B53&lt;=L$1),INDEX(Horas!$1:$1048576,GANTT!$D53,GANTT!L$2),-1)</f>
        <v>-1</v>
      </c>
      <c r="M53">
        <f>IF(AND($C53&gt;=M$1,$B53&lt;=M$1),INDEX(Horas!$1:$1048576,GANTT!$D53,GANTT!M$2),-1)</f>
        <v>-1</v>
      </c>
      <c r="N53">
        <f>IF(AND($C53&gt;=N$1,$B53&lt;=N$1),INDEX(Horas!$1:$1048576,GANTT!$D53,GANTT!N$2),-1)</f>
        <v>-1</v>
      </c>
      <c r="O53">
        <f>IF(AND($C53&gt;=O$1,$B53&lt;=O$1),INDEX(Horas!$1:$1048576,GANTT!$D53,GANTT!O$2),-1)</f>
        <v>-1</v>
      </c>
      <c r="P53">
        <f>IF(AND($C53&gt;=P$1,$B53&lt;=P$1),INDEX(Horas!$1:$1048576,GANTT!$D53,GANTT!P$2),-1)</f>
        <v>-1</v>
      </c>
      <c r="Q53">
        <f>IF(AND($C53&gt;=Q$1,$B53&lt;=Q$1),INDEX(Horas!$1:$1048576,GANTT!$D53,GANTT!Q$2),-1)</f>
        <v>-1</v>
      </c>
      <c r="R53">
        <f>IF(AND($C53&gt;=R$1,$B53&lt;=R$1),INDEX(Horas!$1:$1048576,GANTT!$D53,GANTT!R$2),-1)</f>
        <v>-1</v>
      </c>
      <c r="S53">
        <f>IF(AND($C53&gt;=S$1,$B53&lt;=S$1),INDEX(Horas!$1:$1048576,GANTT!$D53,GANTT!S$2),-1)</f>
        <v>-1</v>
      </c>
      <c r="T53">
        <f>IF(AND($C53&gt;=T$1,$B53&lt;=T$1),INDEX(Horas!$1:$1048576,GANTT!$D53,GANTT!T$2),-1)</f>
        <v>-1</v>
      </c>
      <c r="U53">
        <f>IF(AND($C53&gt;=U$1,$B53&lt;=U$1),INDEX(Horas!$1:$1048576,GANTT!$D53,GANTT!U$2),-1)</f>
        <v>-1</v>
      </c>
      <c r="V53">
        <f>IF(AND($C53&gt;=V$1,$B53&lt;=V$1),INDEX(Horas!$1:$1048576,GANTT!$D53,GANTT!V$2),-1)</f>
        <v>-1</v>
      </c>
      <c r="W53">
        <f>IF(AND($C53&gt;=W$1,$B53&lt;=W$1),INDEX(Horas!$1:$1048576,GANTT!$D53,GANTT!W$2),-1)</f>
        <v>-1</v>
      </c>
      <c r="X53">
        <f>IF(AND($C53&gt;=X$1,$B53&lt;=X$1),INDEX(Horas!$1:$1048576,GANTT!$D53,GANTT!X$2),-1)</f>
        <v>-1</v>
      </c>
      <c r="Y53">
        <f>IF(AND($C53&gt;=Y$1,$B53&lt;=Y$1),INDEX(Horas!$1:$1048576,GANTT!$D53,GANTT!Y$2),-1)</f>
        <v>-1</v>
      </c>
      <c r="Z53">
        <f>IF(AND($C53&gt;=Z$1,$B53&lt;=Z$1),INDEX(Horas!$1:$1048576,GANTT!$D53,GANTT!Z$2),-1)</f>
        <v>-1</v>
      </c>
      <c r="AA53">
        <f>IF(AND($C53&gt;=AA$1,$B53&lt;=AA$1),INDEX(Horas!$1:$1048576,GANTT!$D53,GANTT!AA$2),-1)</f>
        <v>-1</v>
      </c>
      <c r="AB53">
        <f>IF(AND($C53&gt;=AB$1,$B53&lt;=AB$1),INDEX(Horas!$1:$1048576,GANTT!$D53,GANTT!AB$2),-1)</f>
        <v>-1</v>
      </c>
      <c r="AC53">
        <f>IF(AND($C53&gt;=AC$1,$B53&lt;=AC$1),INDEX(Horas!$1:$1048576,GANTT!$D53,GANTT!AC$2),-1)</f>
        <v>-1</v>
      </c>
      <c r="AD53">
        <f>IF(AND($C53&gt;=AD$1,$B53&lt;=AD$1),INDEX(Horas!$1:$1048576,GANTT!$D53,GANTT!AD$2),-1)</f>
        <v>-1</v>
      </c>
      <c r="AE53">
        <f>IF(AND($C53&gt;=AE$1,$B53&lt;=AE$1),INDEX(Horas!$1:$1048576,GANTT!$D53,GANTT!AE$2),-1)</f>
        <v>-1</v>
      </c>
      <c r="AF53">
        <f>IF(AND($C53&gt;=AF$1,$B53&lt;=AF$1),INDEX(Horas!$1:$1048576,GANTT!$D53,GANTT!AF$2),-1)</f>
        <v>-1</v>
      </c>
      <c r="AG53">
        <f>IF(AND($C53&gt;=AG$1,$B53&lt;=AG$1),INDEX(Horas!$1:$1048576,GANTT!$D53,GANTT!AG$2),-1)</f>
        <v>-1</v>
      </c>
      <c r="AH53">
        <f>IF(AND($C53&gt;=AH$1,$B53&lt;=AH$1),INDEX(Horas!$1:$1048576,GANTT!$D53,GANTT!AH$2),-1)</f>
        <v>-1</v>
      </c>
      <c r="AI53">
        <f>IF(AND($C53&gt;=AI$1,$B53&lt;=AI$1),INDEX(Horas!$1:$1048576,GANTT!$D53,GANTT!AI$2),-1)</f>
        <v>-1</v>
      </c>
      <c r="AJ53">
        <f>IF(AND($C53&gt;=AJ$1,$B53&lt;=AJ$1),INDEX(Horas!$1:$1048576,GANTT!$D53,GANTT!AJ$2),-1)</f>
        <v>-1</v>
      </c>
      <c r="AK53">
        <f>IF(AND($C53&gt;=AK$1,$B53&lt;=AK$1),INDEX(Horas!$1:$1048576,GANTT!$D53,GANTT!AK$2),-1)</f>
        <v>-1</v>
      </c>
      <c r="AL53">
        <f>IF(AND($C53&gt;=AL$1,$B53&lt;=AL$1),INDEX(Horas!$1:$1048576,GANTT!$D53,GANTT!AL$2),-1)</f>
        <v>-1</v>
      </c>
      <c r="AM53">
        <f>IF(AND($C53&gt;=AM$1,$B53&lt;=AM$1),INDEX(Horas!$1:$1048576,GANTT!$D53,GANTT!AM$2),-1)</f>
        <v>-1</v>
      </c>
      <c r="AN53">
        <f>IF(AND($C53&gt;=AN$1,$B53&lt;=AN$1),INDEX(Horas!$1:$1048576,GANTT!$D53,GANTT!AN$2),-1)</f>
        <v>-1</v>
      </c>
      <c r="AO53">
        <f>IF(AND($C53&gt;=AO$1,$B53&lt;=AO$1),INDEX(Horas!$1:$1048576,GANTT!$D53,GANTT!AO$2),-1)</f>
        <v>-1</v>
      </c>
      <c r="AP53">
        <f>IF(AND($C53&gt;=AP$1,$B53&lt;=AP$1),INDEX(Horas!$1:$1048576,GANTT!$D53,GANTT!AP$2),-1)</f>
        <v>-1</v>
      </c>
      <c r="AQ53">
        <f>IF(AND($C53&gt;=AQ$1,$B53&lt;=AQ$1),INDEX(Horas!$1:$1048576,GANTT!$D53,GANTT!AQ$2),-1)</f>
        <v>-1</v>
      </c>
      <c r="AR53">
        <f>IF(AND($C53&gt;=AR$1,$B53&lt;=AR$1),INDEX(Horas!$1:$1048576,GANTT!$D53,GANTT!AR$2),-1)</f>
        <v>-1</v>
      </c>
      <c r="AS53">
        <f>IF(AND($C53&gt;=AS$1,$B53&lt;=AS$1),INDEX(Horas!$1:$1048576,GANTT!$D53,GANTT!AS$2),-1)</f>
        <v>-1</v>
      </c>
      <c r="AT53">
        <f>IF(AND($C53&gt;=AT$1,$B53&lt;=AT$1),INDEX(Horas!$1:$1048576,GANTT!$D53,GANTT!AT$2),-1)</f>
        <v>-1</v>
      </c>
      <c r="AU53">
        <f>IF(AND($C53&gt;=AU$1,$B53&lt;=AU$1),INDEX(Horas!$1:$1048576,GANTT!$D53,GANTT!AU$2),-1)</f>
        <v>-1</v>
      </c>
      <c r="AV53">
        <f>IF(AND($C53&gt;=AV$1,$B53&lt;=AV$1),INDEX(Horas!$1:$1048576,GANTT!$D53,GANTT!AV$2),-1)</f>
        <v>-1</v>
      </c>
      <c r="AW53">
        <f>IF(AND($C53&gt;=AW$1,$B53&lt;=AW$1),INDEX(Horas!$1:$1048576,GANTT!$D53,GANTT!AW$2),-1)</f>
        <v>-1</v>
      </c>
      <c r="AX53">
        <f>IF(AND($C53&gt;=AX$1,$B53&lt;=AX$1),INDEX(Horas!$1:$1048576,GANTT!$D53,GANTT!AX$2),-1)</f>
        <v>-1</v>
      </c>
      <c r="AY53">
        <f>IF(AND($C53&gt;=AY$1,$B53&lt;=AY$1),INDEX(Horas!$1:$1048576,GANTT!$D53,GANTT!AY$2),-1)</f>
        <v>-1</v>
      </c>
      <c r="AZ53">
        <f>IF(AND($C53&gt;=AZ$1,$B53&lt;=AZ$1),INDEX(Horas!$1:$1048576,GANTT!$D53,GANTT!AZ$2),-1)</f>
        <v>-1</v>
      </c>
      <c r="BA53">
        <f>IF(AND($C53&gt;=BA$1,$B53&lt;=BA$1),INDEX(Horas!$1:$1048576,GANTT!$D53,GANTT!BA$2),-1)</f>
        <v>-1</v>
      </c>
      <c r="BB53">
        <f>IF(AND($C53&gt;=BB$1,$B53&lt;=BB$1),INDEX(Horas!$1:$1048576,GANTT!$D53,GANTT!BB$2),-1)</f>
        <v>-1</v>
      </c>
      <c r="BC53">
        <f>IF(AND($C53&gt;=BC$1,$B53&lt;=BC$1),INDEX(Horas!$1:$1048576,GANTT!$D53,GANTT!BC$2),-1)</f>
        <v>-1</v>
      </c>
      <c r="BD53">
        <f>IF(AND($C53&gt;=BD$1,$B53&lt;=BD$1),INDEX(Horas!$1:$1048576,GANTT!$D53,GANTT!BD$2),-1)</f>
        <v>-1</v>
      </c>
      <c r="BE53">
        <f>IF(AND($C53&gt;=BE$1,$B53&lt;=BE$1),INDEX(Horas!$1:$1048576,GANTT!$D53,GANTT!BE$2),-1)</f>
        <v>-1</v>
      </c>
      <c r="BF53">
        <f>IF(AND($C53&gt;=BF$1,$B53&lt;=BF$1),INDEX(Horas!$1:$1048576,GANTT!$D53,GANTT!BF$2),-1)</f>
        <v>-1</v>
      </c>
      <c r="BG53">
        <f>IF(AND($C53&gt;=BG$1,$B53&lt;=BG$1),INDEX(Horas!$1:$1048576,GANTT!$D53,GANTT!BG$2),-1)</f>
        <v>-1</v>
      </c>
      <c r="BH53">
        <f>IF(AND($C53&gt;=BH$1,$B53&lt;=BH$1),INDEX(Horas!$1:$1048576,GANTT!$D53,GANTT!BH$2),-1)</f>
        <v>-1</v>
      </c>
      <c r="BI53">
        <f>IF(AND($C53&gt;=BI$1,$B53&lt;=BI$1),INDEX(Horas!$1:$1048576,GANTT!$D53,GANTT!BI$2),-1)</f>
        <v>-1</v>
      </c>
      <c r="BJ53">
        <f>IF(AND($C53&gt;=BJ$1,$B53&lt;=BJ$1),INDEX(Horas!$1:$1048576,GANTT!$D53,GANTT!BJ$2),-1)</f>
        <v>-1</v>
      </c>
      <c r="BK53">
        <f>IF(AND($C53&gt;=BK$1,$B53&lt;=BK$1),INDEX(Horas!$1:$1048576,GANTT!$D53,GANTT!BK$2),-1)</f>
        <v>-1</v>
      </c>
      <c r="BL53">
        <f>IF(AND($C53&gt;=BL$1,$B53&lt;=BL$1),INDEX(Horas!$1:$1048576,GANTT!$D53,GANTT!BL$2),-1)</f>
        <v>-1</v>
      </c>
      <c r="BM53">
        <f>IF(AND($C53&gt;=BM$1,$B53&lt;=BM$1),INDEX(Horas!$1:$1048576,GANTT!$D53,GANTT!BM$2),-1)</f>
        <v>-1</v>
      </c>
      <c r="BN53">
        <f>IF(AND($C53&gt;=BN$1,$B53&lt;=BN$1),INDEX(Horas!$1:$1048576,GANTT!$D53,GANTT!BN$2),-1)</f>
        <v>-1</v>
      </c>
      <c r="BO53">
        <f>IF(AND($C53&gt;=BO$1,$B53&lt;=BO$1),INDEX(Horas!$1:$1048576,GANTT!$D53,GANTT!BO$2),-1)</f>
        <v>-1</v>
      </c>
      <c r="BP53">
        <f>IF(AND($C53&gt;=BP$1,$B53&lt;=BP$1),INDEX(Horas!$1:$1048576,GANTT!$D53,GANTT!BP$2),-1)</f>
        <v>-1</v>
      </c>
      <c r="BQ53">
        <f>IF(AND($C53&gt;=BQ$1,$B53&lt;=BQ$1),INDEX(Horas!$1:$1048576,GANTT!$D53,GANTT!BQ$2),-1)</f>
        <v>-1</v>
      </c>
      <c r="BR53">
        <f>IF(AND($C53&gt;=BR$1,$B53&lt;=BR$1),INDEX(Horas!$1:$1048576,GANTT!$D53,GANTT!BR$2),-1)</f>
        <v>-1</v>
      </c>
      <c r="BS53">
        <f>IF(AND($C53&gt;=BS$1,$B53&lt;=BS$1),INDEX(Horas!$1:$1048576,GANTT!$D53,GANTT!BS$2),-1)</f>
        <v>-1</v>
      </c>
      <c r="BT53">
        <f>IF(AND($C53&gt;=BT$1,$B53&lt;=BT$1),INDEX(Horas!$1:$1048576,GANTT!$D53,GANTT!BT$2),-1)</f>
        <v>-1</v>
      </c>
      <c r="BU53">
        <f>IF(AND($C53&gt;=BU$1,$B53&lt;=BU$1),INDEX(Horas!$1:$1048576,GANTT!$D53,GANTT!BU$2),-1)</f>
        <v>-1</v>
      </c>
      <c r="BV53">
        <f>IF(AND($C53&gt;=BV$1,$B53&lt;=BV$1),INDEX(Horas!$1:$1048576,GANTT!$D53,GANTT!BV$2),-1)</f>
        <v>-1</v>
      </c>
      <c r="BW53">
        <f>IF(AND($C53&gt;=BW$1,$B53&lt;=BW$1),INDEX(Horas!$1:$1048576,GANTT!$D53,GANTT!BW$2),-1)</f>
        <v>-1</v>
      </c>
      <c r="BX53">
        <f>IF(AND($C53&gt;=BX$1,$B53&lt;=BX$1),INDEX(Horas!$1:$1048576,GANTT!$D53,GANTT!BX$2),-1)</f>
        <v>-1</v>
      </c>
    </row>
    <row r="54" spans="1:76" x14ac:dyDescent="0.3">
      <c r="A54">
        <f>Tareas!A47</f>
        <v>0</v>
      </c>
      <c r="B54" s="1">
        <f>INDEX(Tareas!G:G,MATCH(A54,Tareas!A:A,0))</f>
        <v>43473</v>
      </c>
      <c r="C54" s="1">
        <f>INDEX(Tareas!F:F,MATCH(A54,Tareas!A:A,0))</f>
        <v>43473</v>
      </c>
      <c r="D54">
        <f>MATCH(A54,Horas!A:A,0)</f>
        <v>2</v>
      </c>
      <c r="E54">
        <f>Tareas!B47</f>
        <v>0</v>
      </c>
      <c r="F54">
        <f>IF(AND($C54&gt;=F$1,$B54&lt;=F$1),INDEX(Horas!$1:$1048576,GANTT!$D54,GANTT!F$2),-1)</f>
        <v>0</v>
      </c>
      <c r="G54">
        <f>IF(AND($C54&gt;=G$1,$B54&lt;=G$1),INDEX(Horas!$1:$1048576,GANTT!$D54,GANTT!G$2),-1)</f>
        <v>-1</v>
      </c>
      <c r="H54">
        <f>IF(AND($C54&gt;=H$1,$B54&lt;=H$1),INDEX(Horas!$1:$1048576,GANTT!$D54,GANTT!H$2),-1)</f>
        <v>-1</v>
      </c>
      <c r="I54">
        <f>IF(AND($C54&gt;=I$1,$B54&lt;=I$1),INDEX(Horas!$1:$1048576,GANTT!$D54,GANTT!I$2),-1)</f>
        <v>-1</v>
      </c>
      <c r="J54">
        <f>IF(AND($C54&gt;=J$1,$B54&lt;=J$1),INDEX(Horas!$1:$1048576,GANTT!$D54,GANTT!J$2),-1)</f>
        <v>-1</v>
      </c>
      <c r="K54">
        <f>IF(AND($C54&gt;=K$1,$B54&lt;=K$1),INDEX(Horas!$1:$1048576,GANTT!$D54,GANTT!K$2),-1)</f>
        <v>-1</v>
      </c>
      <c r="L54">
        <f>IF(AND($C54&gt;=L$1,$B54&lt;=L$1),INDEX(Horas!$1:$1048576,GANTT!$D54,GANTT!L$2),-1)</f>
        <v>-1</v>
      </c>
      <c r="M54">
        <f>IF(AND($C54&gt;=M$1,$B54&lt;=M$1),INDEX(Horas!$1:$1048576,GANTT!$D54,GANTT!M$2),-1)</f>
        <v>-1</v>
      </c>
      <c r="N54">
        <f>IF(AND($C54&gt;=N$1,$B54&lt;=N$1),INDEX(Horas!$1:$1048576,GANTT!$D54,GANTT!N$2),-1)</f>
        <v>-1</v>
      </c>
      <c r="O54">
        <f>IF(AND($C54&gt;=O$1,$B54&lt;=O$1),INDEX(Horas!$1:$1048576,GANTT!$D54,GANTT!O$2),-1)</f>
        <v>-1</v>
      </c>
      <c r="P54">
        <f>IF(AND($C54&gt;=P$1,$B54&lt;=P$1),INDEX(Horas!$1:$1048576,GANTT!$D54,GANTT!P$2),-1)</f>
        <v>-1</v>
      </c>
      <c r="Q54">
        <f>IF(AND($C54&gt;=Q$1,$B54&lt;=Q$1),INDEX(Horas!$1:$1048576,GANTT!$D54,GANTT!Q$2),-1)</f>
        <v>-1</v>
      </c>
      <c r="R54">
        <f>IF(AND($C54&gt;=R$1,$B54&lt;=R$1),INDEX(Horas!$1:$1048576,GANTT!$D54,GANTT!R$2),-1)</f>
        <v>-1</v>
      </c>
      <c r="S54">
        <f>IF(AND($C54&gt;=S$1,$B54&lt;=S$1),INDEX(Horas!$1:$1048576,GANTT!$D54,GANTT!S$2),-1)</f>
        <v>-1</v>
      </c>
      <c r="T54">
        <f>IF(AND($C54&gt;=T$1,$B54&lt;=T$1),INDEX(Horas!$1:$1048576,GANTT!$D54,GANTT!T$2),-1)</f>
        <v>-1</v>
      </c>
      <c r="U54">
        <f>IF(AND($C54&gt;=U$1,$B54&lt;=U$1),INDEX(Horas!$1:$1048576,GANTT!$D54,GANTT!U$2),-1)</f>
        <v>-1</v>
      </c>
      <c r="V54">
        <f>IF(AND($C54&gt;=V$1,$B54&lt;=V$1),INDEX(Horas!$1:$1048576,GANTT!$D54,GANTT!V$2),-1)</f>
        <v>-1</v>
      </c>
      <c r="W54">
        <f>IF(AND($C54&gt;=W$1,$B54&lt;=W$1),INDEX(Horas!$1:$1048576,GANTT!$D54,GANTT!W$2),-1)</f>
        <v>-1</v>
      </c>
      <c r="X54">
        <f>IF(AND($C54&gt;=X$1,$B54&lt;=X$1),INDEX(Horas!$1:$1048576,GANTT!$D54,GANTT!X$2),-1)</f>
        <v>-1</v>
      </c>
      <c r="Y54">
        <f>IF(AND($C54&gt;=Y$1,$B54&lt;=Y$1),INDEX(Horas!$1:$1048576,GANTT!$D54,GANTT!Y$2),-1)</f>
        <v>-1</v>
      </c>
      <c r="Z54">
        <f>IF(AND($C54&gt;=Z$1,$B54&lt;=Z$1),INDEX(Horas!$1:$1048576,GANTT!$D54,GANTT!Z$2),-1)</f>
        <v>-1</v>
      </c>
      <c r="AA54">
        <f>IF(AND($C54&gt;=AA$1,$B54&lt;=AA$1),INDEX(Horas!$1:$1048576,GANTT!$D54,GANTT!AA$2),-1)</f>
        <v>-1</v>
      </c>
      <c r="AB54">
        <f>IF(AND($C54&gt;=AB$1,$B54&lt;=AB$1),INDEX(Horas!$1:$1048576,GANTT!$D54,GANTT!AB$2),-1)</f>
        <v>-1</v>
      </c>
      <c r="AC54">
        <f>IF(AND($C54&gt;=AC$1,$B54&lt;=AC$1),INDEX(Horas!$1:$1048576,GANTT!$D54,GANTT!AC$2),-1)</f>
        <v>-1</v>
      </c>
      <c r="AD54">
        <f>IF(AND($C54&gt;=AD$1,$B54&lt;=AD$1),INDEX(Horas!$1:$1048576,GANTT!$D54,GANTT!AD$2),-1)</f>
        <v>-1</v>
      </c>
      <c r="AE54">
        <f>IF(AND($C54&gt;=AE$1,$B54&lt;=AE$1),INDEX(Horas!$1:$1048576,GANTT!$D54,GANTT!AE$2),-1)</f>
        <v>-1</v>
      </c>
      <c r="AF54">
        <f>IF(AND($C54&gt;=AF$1,$B54&lt;=AF$1),INDEX(Horas!$1:$1048576,GANTT!$D54,GANTT!AF$2),-1)</f>
        <v>-1</v>
      </c>
      <c r="AG54">
        <f>IF(AND($C54&gt;=AG$1,$B54&lt;=AG$1),INDEX(Horas!$1:$1048576,GANTT!$D54,GANTT!AG$2),-1)</f>
        <v>-1</v>
      </c>
      <c r="AH54">
        <f>IF(AND($C54&gt;=AH$1,$B54&lt;=AH$1),INDEX(Horas!$1:$1048576,GANTT!$D54,GANTT!AH$2),-1)</f>
        <v>-1</v>
      </c>
      <c r="AI54">
        <f>IF(AND($C54&gt;=AI$1,$B54&lt;=AI$1),INDEX(Horas!$1:$1048576,GANTT!$D54,GANTT!AI$2),-1)</f>
        <v>-1</v>
      </c>
      <c r="AJ54">
        <f>IF(AND($C54&gt;=AJ$1,$B54&lt;=AJ$1),INDEX(Horas!$1:$1048576,GANTT!$D54,GANTT!AJ$2),-1)</f>
        <v>-1</v>
      </c>
      <c r="AK54">
        <f>IF(AND($C54&gt;=AK$1,$B54&lt;=AK$1),INDEX(Horas!$1:$1048576,GANTT!$D54,GANTT!AK$2),-1)</f>
        <v>-1</v>
      </c>
      <c r="AL54">
        <f>IF(AND($C54&gt;=AL$1,$B54&lt;=AL$1),INDEX(Horas!$1:$1048576,GANTT!$D54,GANTT!AL$2),-1)</f>
        <v>-1</v>
      </c>
      <c r="AM54">
        <f>IF(AND($C54&gt;=AM$1,$B54&lt;=AM$1),INDEX(Horas!$1:$1048576,GANTT!$D54,GANTT!AM$2),-1)</f>
        <v>-1</v>
      </c>
      <c r="AN54">
        <f>IF(AND($C54&gt;=AN$1,$B54&lt;=AN$1),INDEX(Horas!$1:$1048576,GANTT!$D54,GANTT!AN$2),-1)</f>
        <v>-1</v>
      </c>
      <c r="AO54">
        <f>IF(AND($C54&gt;=AO$1,$B54&lt;=AO$1),INDEX(Horas!$1:$1048576,GANTT!$D54,GANTT!AO$2),-1)</f>
        <v>-1</v>
      </c>
      <c r="AP54">
        <f>IF(AND($C54&gt;=AP$1,$B54&lt;=AP$1),INDEX(Horas!$1:$1048576,GANTT!$D54,GANTT!AP$2),-1)</f>
        <v>-1</v>
      </c>
      <c r="AQ54">
        <f>IF(AND($C54&gt;=AQ$1,$B54&lt;=AQ$1),INDEX(Horas!$1:$1048576,GANTT!$D54,GANTT!AQ$2),-1)</f>
        <v>-1</v>
      </c>
      <c r="AR54">
        <f>IF(AND($C54&gt;=AR$1,$B54&lt;=AR$1),INDEX(Horas!$1:$1048576,GANTT!$D54,GANTT!AR$2),-1)</f>
        <v>-1</v>
      </c>
      <c r="AS54">
        <f>IF(AND($C54&gt;=AS$1,$B54&lt;=AS$1),INDEX(Horas!$1:$1048576,GANTT!$D54,GANTT!AS$2),-1)</f>
        <v>-1</v>
      </c>
      <c r="AT54">
        <f>IF(AND($C54&gt;=AT$1,$B54&lt;=AT$1),INDEX(Horas!$1:$1048576,GANTT!$D54,GANTT!AT$2),-1)</f>
        <v>-1</v>
      </c>
      <c r="AU54">
        <f>IF(AND($C54&gt;=AU$1,$B54&lt;=AU$1),INDEX(Horas!$1:$1048576,GANTT!$D54,GANTT!AU$2),-1)</f>
        <v>-1</v>
      </c>
      <c r="AV54">
        <f>IF(AND($C54&gt;=AV$1,$B54&lt;=AV$1),INDEX(Horas!$1:$1048576,GANTT!$D54,GANTT!AV$2),-1)</f>
        <v>-1</v>
      </c>
      <c r="AW54">
        <f>IF(AND($C54&gt;=AW$1,$B54&lt;=AW$1),INDEX(Horas!$1:$1048576,GANTT!$D54,GANTT!AW$2),-1)</f>
        <v>-1</v>
      </c>
      <c r="AX54">
        <f>IF(AND($C54&gt;=AX$1,$B54&lt;=AX$1),INDEX(Horas!$1:$1048576,GANTT!$D54,GANTT!AX$2),-1)</f>
        <v>-1</v>
      </c>
      <c r="AY54">
        <f>IF(AND($C54&gt;=AY$1,$B54&lt;=AY$1),INDEX(Horas!$1:$1048576,GANTT!$D54,GANTT!AY$2),-1)</f>
        <v>-1</v>
      </c>
      <c r="AZ54">
        <f>IF(AND($C54&gt;=AZ$1,$B54&lt;=AZ$1),INDEX(Horas!$1:$1048576,GANTT!$D54,GANTT!AZ$2),-1)</f>
        <v>-1</v>
      </c>
      <c r="BA54">
        <f>IF(AND($C54&gt;=BA$1,$B54&lt;=BA$1),INDEX(Horas!$1:$1048576,GANTT!$D54,GANTT!BA$2),-1)</f>
        <v>-1</v>
      </c>
      <c r="BB54">
        <f>IF(AND($C54&gt;=BB$1,$B54&lt;=BB$1),INDEX(Horas!$1:$1048576,GANTT!$D54,GANTT!BB$2),-1)</f>
        <v>-1</v>
      </c>
      <c r="BC54">
        <f>IF(AND($C54&gt;=BC$1,$B54&lt;=BC$1),INDEX(Horas!$1:$1048576,GANTT!$D54,GANTT!BC$2),-1)</f>
        <v>-1</v>
      </c>
      <c r="BD54">
        <f>IF(AND($C54&gt;=BD$1,$B54&lt;=BD$1),INDEX(Horas!$1:$1048576,GANTT!$D54,GANTT!BD$2),-1)</f>
        <v>-1</v>
      </c>
      <c r="BE54">
        <f>IF(AND($C54&gt;=BE$1,$B54&lt;=BE$1),INDEX(Horas!$1:$1048576,GANTT!$D54,GANTT!BE$2),-1)</f>
        <v>-1</v>
      </c>
      <c r="BF54">
        <f>IF(AND($C54&gt;=BF$1,$B54&lt;=BF$1),INDEX(Horas!$1:$1048576,GANTT!$D54,GANTT!BF$2),-1)</f>
        <v>-1</v>
      </c>
      <c r="BG54">
        <f>IF(AND($C54&gt;=BG$1,$B54&lt;=BG$1),INDEX(Horas!$1:$1048576,GANTT!$D54,GANTT!BG$2),-1)</f>
        <v>-1</v>
      </c>
      <c r="BH54">
        <f>IF(AND($C54&gt;=BH$1,$B54&lt;=BH$1),INDEX(Horas!$1:$1048576,GANTT!$D54,GANTT!BH$2),-1)</f>
        <v>-1</v>
      </c>
      <c r="BI54">
        <f>IF(AND($C54&gt;=BI$1,$B54&lt;=BI$1),INDEX(Horas!$1:$1048576,GANTT!$D54,GANTT!BI$2),-1)</f>
        <v>-1</v>
      </c>
      <c r="BJ54">
        <f>IF(AND($C54&gt;=BJ$1,$B54&lt;=BJ$1),INDEX(Horas!$1:$1048576,GANTT!$D54,GANTT!BJ$2),-1)</f>
        <v>-1</v>
      </c>
      <c r="BK54">
        <f>IF(AND($C54&gt;=BK$1,$B54&lt;=BK$1),INDEX(Horas!$1:$1048576,GANTT!$D54,GANTT!BK$2),-1)</f>
        <v>-1</v>
      </c>
      <c r="BL54">
        <f>IF(AND($C54&gt;=BL$1,$B54&lt;=BL$1),INDEX(Horas!$1:$1048576,GANTT!$D54,GANTT!BL$2),-1)</f>
        <v>-1</v>
      </c>
      <c r="BM54">
        <f>IF(AND($C54&gt;=BM$1,$B54&lt;=BM$1),INDEX(Horas!$1:$1048576,GANTT!$D54,GANTT!BM$2),-1)</f>
        <v>-1</v>
      </c>
      <c r="BN54">
        <f>IF(AND($C54&gt;=BN$1,$B54&lt;=BN$1),INDEX(Horas!$1:$1048576,GANTT!$D54,GANTT!BN$2),-1)</f>
        <v>-1</v>
      </c>
      <c r="BO54">
        <f>IF(AND($C54&gt;=BO$1,$B54&lt;=BO$1),INDEX(Horas!$1:$1048576,GANTT!$D54,GANTT!BO$2),-1)</f>
        <v>-1</v>
      </c>
      <c r="BP54">
        <f>IF(AND($C54&gt;=BP$1,$B54&lt;=BP$1),INDEX(Horas!$1:$1048576,GANTT!$D54,GANTT!BP$2),-1)</f>
        <v>-1</v>
      </c>
      <c r="BQ54">
        <f>IF(AND($C54&gt;=BQ$1,$B54&lt;=BQ$1),INDEX(Horas!$1:$1048576,GANTT!$D54,GANTT!BQ$2),-1)</f>
        <v>-1</v>
      </c>
      <c r="BR54">
        <f>IF(AND($C54&gt;=BR$1,$B54&lt;=BR$1),INDEX(Horas!$1:$1048576,GANTT!$D54,GANTT!BR$2),-1)</f>
        <v>-1</v>
      </c>
      <c r="BS54">
        <f>IF(AND($C54&gt;=BS$1,$B54&lt;=BS$1),INDEX(Horas!$1:$1048576,GANTT!$D54,GANTT!BS$2),-1)</f>
        <v>-1</v>
      </c>
      <c r="BT54">
        <f>IF(AND($C54&gt;=BT$1,$B54&lt;=BT$1),INDEX(Horas!$1:$1048576,GANTT!$D54,GANTT!BT$2),-1)</f>
        <v>-1</v>
      </c>
      <c r="BU54">
        <f>IF(AND($C54&gt;=BU$1,$B54&lt;=BU$1),INDEX(Horas!$1:$1048576,GANTT!$D54,GANTT!BU$2),-1)</f>
        <v>-1</v>
      </c>
      <c r="BV54">
        <f>IF(AND($C54&gt;=BV$1,$B54&lt;=BV$1),INDEX(Horas!$1:$1048576,GANTT!$D54,GANTT!BV$2),-1)</f>
        <v>-1</v>
      </c>
      <c r="BW54">
        <f>IF(AND($C54&gt;=BW$1,$B54&lt;=BW$1),INDEX(Horas!$1:$1048576,GANTT!$D54,GANTT!BW$2),-1)</f>
        <v>-1</v>
      </c>
      <c r="BX54">
        <f>IF(AND($C54&gt;=BX$1,$B54&lt;=BX$1),INDEX(Horas!$1:$1048576,GANTT!$D54,GANTT!BX$2),-1)</f>
        <v>-1</v>
      </c>
    </row>
    <row r="55" spans="1:76" x14ac:dyDescent="0.3">
      <c r="A55">
        <f>Tareas!A48</f>
        <v>0</v>
      </c>
      <c r="B55" s="1">
        <f>INDEX(Tareas!G:G,MATCH(A55,Tareas!A:A,0))</f>
        <v>43473</v>
      </c>
      <c r="C55" s="1">
        <f>INDEX(Tareas!F:F,MATCH(A55,Tareas!A:A,0))</f>
        <v>43473</v>
      </c>
      <c r="D55">
        <f>MATCH(A55,Horas!A:A,0)</f>
        <v>2</v>
      </c>
      <c r="E55">
        <f>Tareas!B48</f>
        <v>0</v>
      </c>
      <c r="F55">
        <f>IF(AND($C55&gt;=F$1,$B55&lt;=F$1),INDEX(Horas!$1:$1048576,GANTT!$D55,GANTT!F$2),-1)</f>
        <v>0</v>
      </c>
      <c r="G55">
        <f>IF(AND($C55&gt;=G$1,$B55&lt;=G$1),INDEX(Horas!$1:$1048576,GANTT!$D55,GANTT!G$2),-1)</f>
        <v>-1</v>
      </c>
      <c r="H55">
        <f>IF(AND($C55&gt;=H$1,$B55&lt;=H$1),INDEX(Horas!$1:$1048576,GANTT!$D55,GANTT!H$2),-1)</f>
        <v>-1</v>
      </c>
      <c r="I55">
        <f>IF(AND($C55&gt;=I$1,$B55&lt;=I$1),INDEX(Horas!$1:$1048576,GANTT!$D55,GANTT!I$2),-1)</f>
        <v>-1</v>
      </c>
      <c r="J55">
        <f>IF(AND($C55&gt;=J$1,$B55&lt;=J$1),INDEX(Horas!$1:$1048576,GANTT!$D55,GANTT!J$2),-1)</f>
        <v>-1</v>
      </c>
      <c r="K55">
        <f>IF(AND($C55&gt;=K$1,$B55&lt;=K$1),INDEX(Horas!$1:$1048576,GANTT!$D55,GANTT!K$2),-1)</f>
        <v>-1</v>
      </c>
      <c r="L55">
        <f>IF(AND($C55&gt;=L$1,$B55&lt;=L$1),INDEX(Horas!$1:$1048576,GANTT!$D55,GANTT!L$2),-1)</f>
        <v>-1</v>
      </c>
      <c r="M55">
        <f>IF(AND($C55&gt;=M$1,$B55&lt;=M$1),INDEX(Horas!$1:$1048576,GANTT!$D55,GANTT!M$2),-1)</f>
        <v>-1</v>
      </c>
      <c r="N55">
        <f>IF(AND($C55&gt;=N$1,$B55&lt;=N$1),INDEX(Horas!$1:$1048576,GANTT!$D55,GANTT!N$2),-1)</f>
        <v>-1</v>
      </c>
      <c r="O55">
        <f>IF(AND($C55&gt;=O$1,$B55&lt;=O$1),INDEX(Horas!$1:$1048576,GANTT!$D55,GANTT!O$2),-1)</f>
        <v>-1</v>
      </c>
      <c r="P55">
        <f>IF(AND($C55&gt;=P$1,$B55&lt;=P$1),INDEX(Horas!$1:$1048576,GANTT!$D55,GANTT!P$2),-1)</f>
        <v>-1</v>
      </c>
      <c r="Q55">
        <f>IF(AND($C55&gt;=Q$1,$B55&lt;=Q$1),INDEX(Horas!$1:$1048576,GANTT!$D55,GANTT!Q$2),-1)</f>
        <v>-1</v>
      </c>
      <c r="R55">
        <f>IF(AND($C55&gt;=R$1,$B55&lt;=R$1),INDEX(Horas!$1:$1048576,GANTT!$D55,GANTT!R$2),-1)</f>
        <v>-1</v>
      </c>
      <c r="S55">
        <f>IF(AND($C55&gt;=S$1,$B55&lt;=S$1),INDEX(Horas!$1:$1048576,GANTT!$D55,GANTT!S$2),-1)</f>
        <v>-1</v>
      </c>
      <c r="T55">
        <f>IF(AND($C55&gt;=T$1,$B55&lt;=T$1),INDEX(Horas!$1:$1048576,GANTT!$D55,GANTT!T$2),-1)</f>
        <v>-1</v>
      </c>
      <c r="U55">
        <f>IF(AND($C55&gt;=U$1,$B55&lt;=U$1),INDEX(Horas!$1:$1048576,GANTT!$D55,GANTT!U$2),-1)</f>
        <v>-1</v>
      </c>
      <c r="V55">
        <f>IF(AND($C55&gt;=V$1,$B55&lt;=V$1),INDEX(Horas!$1:$1048576,GANTT!$D55,GANTT!V$2),-1)</f>
        <v>-1</v>
      </c>
      <c r="W55">
        <f>IF(AND($C55&gt;=W$1,$B55&lt;=W$1),INDEX(Horas!$1:$1048576,GANTT!$D55,GANTT!W$2),-1)</f>
        <v>-1</v>
      </c>
      <c r="X55">
        <f>IF(AND($C55&gt;=X$1,$B55&lt;=X$1),INDEX(Horas!$1:$1048576,GANTT!$D55,GANTT!X$2),-1)</f>
        <v>-1</v>
      </c>
      <c r="Y55">
        <f>IF(AND($C55&gt;=Y$1,$B55&lt;=Y$1),INDEX(Horas!$1:$1048576,GANTT!$D55,GANTT!Y$2),-1)</f>
        <v>-1</v>
      </c>
      <c r="Z55">
        <f>IF(AND($C55&gt;=Z$1,$B55&lt;=Z$1),INDEX(Horas!$1:$1048576,GANTT!$D55,GANTT!Z$2),-1)</f>
        <v>-1</v>
      </c>
      <c r="AA55">
        <f>IF(AND($C55&gt;=AA$1,$B55&lt;=AA$1),INDEX(Horas!$1:$1048576,GANTT!$D55,GANTT!AA$2),-1)</f>
        <v>-1</v>
      </c>
      <c r="AB55">
        <f>IF(AND($C55&gt;=AB$1,$B55&lt;=AB$1),INDEX(Horas!$1:$1048576,GANTT!$D55,GANTT!AB$2),-1)</f>
        <v>-1</v>
      </c>
      <c r="AC55">
        <f>IF(AND($C55&gt;=AC$1,$B55&lt;=AC$1),INDEX(Horas!$1:$1048576,GANTT!$D55,GANTT!AC$2),-1)</f>
        <v>-1</v>
      </c>
      <c r="AD55">
        <f>IF(AND($C55&gt;=AD$1,$B55&lt;=AD$1),INDEX(Horas!$1:$1048576,GANTT!$D55,GANTT!AD$2),-1)</f>
        <v>-1</v>
      </c>
      <c r="AE55">
        <f>IF(AND($C55&gt;=AE$1,$B55&lt;=AE$1),INDEX(Horas!$1:$1048576,GANTT!$D55,GANTT!AE$2),-1)</f>
        <v>-1</v>
      </c>
      <c r="AF55">
        <f>IF(AND($C55&gt;=AF$1,$B55&lt;=AF$1),INDEX(Horas!$1:$1048576,GANTT!$D55,GANTT!AF$2),-1)</f>
        <v>-1</v>
      </c>
      <c r="AG55">
        <f>IF(AND($C55&gt;=AG$1,$B55&lt;=AG$1),INDEX(Horas!$1:$1048576,GANTT!$D55,GANTT!AG$2),-1)</f>
        <v>-1</v>
      </c>
      <c r="AH55">
        <f>IF(AND($C55&gt;=AH$1,$B55&lt;=AH$1),INDEX(Horas!$1:$1048576,GANTT!$D55,GANTT!AH$2),-1)</f>
        <v>-1</v>
      </c>
      <c r="AI55">
        <f>IF(AND($C55&gt;=AI$1,$B55&lt;=AI$1),INDEX(Horas!$1:$1048576,GANTT!$D55,GANTT!AI$2),-1)</f>
        <v>-1</v>
      </c>
      <c r="AJ55">
        <f>IF(AND($C55&gt;=AJ$1,$B55&lt;=AJ$1),INDEX(Horas!$1:$1048576,GANTT!$D55,GANTT!AJ$2),-1)</f>
        <v>-1</v>
      </c>
      <c r="AK55">
        <f>IF(AND($C55&gt;=AK$1,$B55&lt;=AK$1),INDEX(Horas!$1:$1048576,GANTT!$D55,GANTT!AK$2),-1)</f>
        <v>-1</v>
      </c>
      <c r="AL55">
        <f>IF(AND($C55&gt;=AL$1,$B55&lt;=AL$1),INDEX(Horas!$1:$1048576,GANTT!$D55,GANTT!AL$2),-1)</f>
        <v>-1</v>
      </c>
      <c r="AM55">
        <f>IF(AND($C55&gt;=AM$1,$B55&lt;=AM$1),INDEX(Horas!$1:$1048576,GANTT!$D55,GANTT!AM$2),-1)</f>
        <v>-1</v>
      </c>
      <c r="AN55">
        <f>IF(AND($C55&gt;=AN$1,$B55&lt;=AN$1),INDEX(Horas!$1:$1048576,GANTT!$D55,GANTT!AN$2),-1)</f>
        <v>-1</v>
      </c>
      <c r="AO55">
        <f>IF(AND($C55&gt;=AO$1,$B55&lt;=AO$1),INDEX(Horas!$1:$1048576,GANTT!$D55,GANTT!AO$2),-1)</f>
        <v>-1</v>
      </c>
      <c r="AP55">
        <f>IF(AND($C55&gt;=AP$1,$B55&lt;=AP$1),INDEX(Horas!$1:$1048576,GANTT!$D55,GANTT!AP$2),-1)</f>
        <v>-1</v>
      </c>
      <c r="AQ55">
        <f>IF(AND($C55&gt;=AQ$1,$B55&lt;=AQ$1),INDEX(Horas!$1:$1048576,GANTT!$D55,GANTT!AQ$2),-1)</f>
        <v>-1</v>
      </c>
      <c r="AR55">
        <f>IF(AND($C55&gt;=AR$1,$B55&lt;=AR$1),INDEX(Horas!$1:$1048576,GANTT!$D55,GANTT!AR$2),-1)</f>
        <v>-1</v>
      </c>
      <c r="AS55">
        <f>IF(AND($C55&gt;=AS$1,$B55&lt;=AS$1),INDEX(Horas!$1:$1048576,GANTT!$D55,GANTT!AS$2),-1)</f>
        <v>-1</v>
      </c>
      <c r="AT55">
        <f>IF(AND($C55&gt;=AT$1,$B55&lt;=AT$1),INDEX(Horas!$1:$1048576,GANTT!$D55,GANTT!AT$2),-1)</f>
        <v>-1</v>
      </c>
      <c r="AU55">
        <f>IF(AND($C55&gt;=AU$1,$B55&lt;=AU$1),INDEX(Horas!$1:$1048576,GANTT!$D55,GANTT!AU$2),-1)</f>
        <v>-1</v>
      </c>
      <c r="AV55">
        <f>IF(AND($C55&gt;=AV$1,$B55&lt;=AV$1),INDEX(Horas!$1:$1048576,GANTT!$D55,GANTT!AV$2),-1)</f>
        <v>-1</v>
      </c>
      <c r="AW55">
        <f>IF(AND($C55&gt;=AW$1,$B55&lt;=AW$1),INDEX(Horas!$1:$1048576,GANTT!$D55,GANTT!AW$2),-1)</f>
        <v>-1</v>
      </c>
      <c r="AX55">
        <f>IF(AND($C55&gt;=AX$1,$B55&lt;=AX$1),INDEX(Horas!$1:$1048576,GANTT!$D55,GANTT!AX$2),-1)</f>
        <v>-1</v>
      </c>
      <c r="AY55">
        <f>IF(AND($C55&gt;=AY$1,$B55&lt;=AY$1),INDEX(Horas!$1:$1048576,GANTT!$D55,GANTT!AY$2),-1)</f>
        <v>-1</v>
      </c>
      <c r="AZ55">
        <f>IF(AND($C55&gt;=AZ$1,$B55&lt;=AZ$1),INDEX(Horas!$1:$1048576,GANTT!$D55,GANTT!AZ$2),-1)</f>
        <v>-1</v>
      </c>
      <c r="BA55">
        <f>IF(AND($C55&gt;=BA$1,$B55&lt;=BA$1),INDEX(Horas!$1:$1048576,GANTT!$D55,GANTT!BA$2),-1)</f>
        <v>-1</v>
      </c>
      <c r="BB55">
        <f>IF(AND($C55&gt;=BB$1,$B55&lt;=BB$1),INDEX(Horas!$1:$1048576,GANTT!$D55,GANTT!BB$2),-1)</f>
        <v>-1</v>
      </c>
      <c r="BC55">
        <f>IF(AND($C55&gt;=BC$1,$B55&lt;=BC$1),INDEX(Horas!$1:$1048576,GANTT!$D55,GANTT!BC$2),-1)</f>
        <v>-1</v>
      </c>
      <c r="BD55">
        <f>IF(AND($C55&gt;=BD$1,$B55&lt;=BD$1),INDEX(Horas!$1:$1048576,GANTT!$D55,GANTT!BD$2),-1)</f>
        <v>-1</v>
      </c>
      <c r="BE55">
        <f>IF(AND($C55&gt;=BE$1,$B55&lt;=BE$1),INDEX(Horas!$1:$1048576,GANTT!$D55,GANTT!BE$2),-1)</f>
        <v>-1</v>
      </c>
      <c r="BF55">
        <f>IF(AND($C55&gt;=BF$1,$B55&lt;=BF$1),INDEX(Horas!$1:$1048576,GANTT!$D55,GANTT!BF$2),-1)</f>
        <v>-1</v>
      </c>
      <c r="BG55">
        <f>IF(AND($C55&gt;=BG$1,$B55&lt;=BG$1),INDEX(Horas!$1:$1048576,GANTT!$D55,GANTT!BG$2),-1)</f>
        <v>-1</v>
      </c>
      <c r="BH55">
        <f>IF(AND($C55&gt;=BH$1,$B55&lt;=BH$1),INDEX(Horas!$1:$1048576,GANTT!$D55,GANTT!BH$2),-1)</f>
        <v>-1</v>
      </c>
      <c r="BI55">
        <f>IF(AND($C55&gt;=BI$1,$B55&lt;=BI$1),INDEX(Horas!$1:$1048576,GANTT!$D55,GANTT!BI$2),-1)</f>
        <v>-1</v>
      </c>
      <c r="BJ55">
        <f>IF(AND($C55&gt;=BJ$1,$B55&lt;=BJ$1),INDEX(Horas!$1:$1048576,GANTT!$D55,GANTT!BJ$2),-1)</f>
        <v>-1</v>
      </c>
      <c r="BK55">
        <f>IF(AND($C55&gt;=BK$1,$B55&lt;=BK$1),INDEX(Horas!$1:$1048576,GANTT!$D55,GANTT!BK$2),-1)</f>
        <v>-1</v>
      </c>
      <c r="BL55">
        <f>IF(AND($C55&gt;=BL$1,$B55&lt;=BL$1),INDEX(Horas!$1:$1048576,GANTT!$D55,GANTT!BL$2),-1)</f>
        <v>-1</v>
      </c>
      <c r="BM55">
        <f>IF(AND($C55&gt;=BM$1,$B55&lt;=BM$1),INDEX(Horas!$1:$1048576,GANTT!$D55,GANTT!BM$2),-1)</f>
        <v>-1</v>
      </c>
      <c r="BN55">
        <f>IF(AND($C55&gt;=BN$1,$B55&lt;=BN$1),INDEX(Horas!$1:$1048576,GANTT!$D55,GANTT!BN$2),-1)</f>
        <v>-1</v>
      </c>
      <c r="BO55">
        <f>IF(AND($C55&gt;=BO$1,$B55&lt;=BO$1),INDEX(Horas!$1:$1048576,GANTT!$D55,GANTT!BO$2),-1)</f>
        <v>-1</v>
      </c>
      <c r="BP55">
        <f>IF(AND($C55&gt;=BP$1,$B55&lt;=BP$1),INDEX(Horas!$1:$1048576,GANTT!$D55,GANTT!BP$2),-1)</f>
        <v>-1</v>
      </c>
      <c r="BQ55">
        <f>IF(AND($C55&gt;=BQ$1,$B55&lt;=BQ$1),INDEX(Horas!$1:$1048576,GANTT!$D55,GANTT!BQ$2),-1)</f>
        <v>-1</v>
      </c>
      <c r="BR55">
        <f>IF(AND($C55&gt;=BR$1,$B55&lt;=BR$1),INDEX(Horas!$1:$1048576,GANTT!$D55,GANTT!BR$2),-1)</f>
        <v>-1</v>
      </c>
      <c r="BS55">
        <f>IF(AND($C55&gt;=BS$1,$B55&lt;=BS$1),INDEX(Horas!$1:$1048576,GANTT!$D55,GANTT!BS$2),-1)</f>
        <v>-1</v>
      </c>
      <c r="BT55">
        <f>IF(AND($C55&gt;=BT$1,$B55&lt;=BT$1),INDEX(Horas!$1:$1048576,GANTT!$D55,GANTT!BT$2),-1)</f>
        <v>-1</v>
      </c>
      <c r="BU55">
        <f>IF(AND($C55&gt;=BU$1,$B55&lt;=BU$1),INDEX(Horas!$1:$1048576,GANTT!$D55,GANTT!BU$2),-1)</f>
        <v>-1</v>
      </c>
      <c r="BV55">
        <f>IF(AND($C55&gt;=BV$1,$B55&lt;=BV$1),INDEX(Horas!$1:$1048576,GANTT!$D55,GANTT!BV$2),-1)</f>
        <v>-1</v>
      </c>
      <c r="BW55">
        <f>IF(AND($C55&gt;=BW$1,$B55&lt;=BW$1),INDEX(Horas!$1:$1048576,GANTT!$D55,GANTT!BW$2),-1)</f>
        <v>-1</v>
      </c>
      <c r="BX55">
        <f>IF(AND($C55&gt;=BX$1,$B55&lt;=BX$1),INDEX(Horas!$1:$1048576,GANTT!$D55,GANTT!BX$2),-1)</f>
        <v>-1</v>
      </c>
    </row>
    <row r="56" spans="1:76" x14ac:dyDescent="0.3">
      <c r="A56">
        <f>Tareas!A49</f>
        <v>0</v>
      </c>
      <c r="B56" s="1">
        <f>INDEX(Tareas!G:G,MATCH(A56,Tareas!A:A,0))</f>
        <v>43473</v>
      </c>
      <c r="C56" s="1">
        <f>INDEX(Tareas!F:F,MATCH(A56,Tareas!A:A,0))</f>
        <v>43473</v>
      </c>
      <c r="D56">
        <f>MATCH(A56,Horas!A:A,0)</f>
        <v>2</v>
      </c>
      <c r="E56">
        <f>Tareas!B49</f>
        <v>0</v>
      </c>
      <c r="F56">
        <f>IF(AND($C56&gt;=F$1,$B56&lt;=F$1),INDEX(Horas!$1:$1048576,GANTT!$D56,GANTT!F$2),-1)</f>
        <v>0</v>
      </c>
      <c r="G56">
        <f>IF(AND($C56&gt;=G$1,$B56&lt;=G$1),INDEX(Horas!$1:$1048576,GANTT!$D56,GANTT!G$2),-1)</f>
        <v>-1</v>
      </c>
      <c r="H56">
        <f>IF(AND($C56&gt;=H$1,$B56&lt;=H$1),INDEX(Horas!$1:$1048576,GANTT!$D56,GANTT!H$2),-1)</f>
        <v>-1</v>
      </c>
      <c r="I56">
        <f>IF(AND($C56&gt;=I$1,$B56&lt;=I$1),INDEX(Horas!$1:$1048576,GANTT!$D56,GANTT!I$2),-1)</f>
        <v>-1</v>
      </c>
      <c r="J56">
        <f>IF(AND($C56&gt;=J$1,$B56&lt;=J$1),INDEX(Horas!$1:$1048576,GANTT!$D56,GANTT!J$2),-1)</f>
        <v>-1</v>
      </c>
      <c r="K56">
        <f>IF(AND($C56&gt;=K$1,$B56&lt;=K$1),INDEX(Horas!$1:$1048576,GANTT!$D56,GANTT!K$2),-1)</f>
        <v>-1</v>
      </c>
      <c r="L56">
        <f>IF(AND($C56&gt;=L$1,$B56&lt;=L$1),INDEX(Horas!$1:$1048576,GANTT!$D56,GANTT!L$2),-1)</f>
        <v>-1</v>
      </c>
      <c r="M56">
        <f>IF(AND($C56&gt;=M$1,$B56&lt;=M$1),INDEX(Horas!$1:$1048576,GANTT!$D56,GANTT!M$2),-1)</f>
        <v>-1</v>
      </c>
      <c r="N56">
        <f>IF(AND($C56&gt;=N$1,$B56&lt;=N$1),INDEX(Horas!$1:$1048576,GANTT!$D56,GANTT!N$2),-1)</f>
        <v>-1</v>
      </c>
      <c r="O56">
        <f>IF(AND($C56&gt;=O$1,$B56&lt;=O$1),INDEX(Horas!$1:$1048576,GANTT!$D56,GANTT!O$2),-1)</f>
        <v>-1</v>
      </c>
      <c r="P56">
        <f>IF(AND($C56&gt;=P$1,$B56&lt;=P$1),INDEX(Horas!$1:$1048576,GANTT!$D56,GANTT!P$2),-1)</f>
        <v>-1</v>
      </c>
      <c r="Q56">
        <f>IF(AND($C56&gt;=Q$1,$B56&lt;=Q$1),INDEX(Horas!$1:$1048576,GANTT!$D56,GANTT!Q$2),-1)</f>
        <v>-1</v>
      </c>
      <c r="R56">
        <f>IF(AND($C56&gt;=R$1,$B56&lt;=R$1),INDEX(Horas!$1:$1048576,GANTT!$D56,GANTT!R$2),-1)</f>
        <v>-1</v>
      </c>
      <c r="S56">
        <f>IF(AND($C56&gt;=S$1,$B56&lt;=S$1),INDEX(Horas!$1:$1048576,GANTT!$D56,GANTT!S$2),-1)</f>
        <v>-1</v>
      </c>
      <c r="T56">
        <f>IF(AND($C56&gt;=T$1,$B56&lt;=T$1),INDEX(Horas!$1:$1048576,GANTT!$D56,GANTT!T$2),-1)</f>
        <v>-1</v>
      </c>
      <c r="U56">
        <f>IF(AND($C56&gt;=U$1,$B56&lt;=U$1),INDEX(Horas!$1:$1048576,GANTT!$D56,GANTT!U$2),-1)</f>
        <v>-1</v>
      </c>
      <c r="V56">
        <f>IF(AND($C56&gt;=V$1,$B56&lt;=V$1),INDEX(Horas!$1:$1048576,GANTT!$D56,GANTT!V$2),-1)</f>
        <v>-1</v>
      </c>
      <c r="W56">
        <f>IF(AND($C56&gt;=W$1,$B56&lt;=W$1),INDEX(Horas!$1:$1048576,GANTT!$D56,GANTT!W$2),-1)</f>
        <v>-1</v>
      </c>
      <c r="X56">
        <f>IF(AND($C56&gt;=X$1,$B56&lt;=X$1),INDEX(Horas!$1:$1048576,GANTT!$D56,GANTT!X$2),-1)</f>
        <v>-1</v>
      </c>
      <c r="Y56">
        <f>IF(AND($C56&gt;=Y$1,$B56&lt;=Y$1),INDEX(Horas!$1:$1048576,GANTT!$D56,GANTT!Y$2),-1)</f>
        <v>-1</v>
      </c>
      <c r="Z56">
        <f>IF(AND($C56&gt;=Z$1,$B56&lt;=Z$1),INDEX(Horas!$1:$1048576,GANTT!$D56,GANTT!Z$2),-1)</f>
        <v>-1</v>
      </c>
      <c r="AA56">
        <f>IF(AND($C56&gt;=AA$1,$B56&lt;=AA$1),INDEX(Horas!$1:$1048576,GANTT!$D56,GANTT!AA$2),-1)</f>
        <v>-1</v>
      </c>
      <c r="AB56">
        <f>IF(AND($C56&gt;=AB$1,$B56&lt;=AB$1),INDEX(Horas!$1:$1048576,GANTT!$D56,GANTT!AB$2),-1)</f>
        <v>-1</v>
      </c>
      <c r="AC56">
        <f>IF(AND($C56&gt;=AC$1,$B56&lt;=AC$1),INDEX(Horas!$1:$1048576,GANTT!$D56,GANTT!AC$2),-1)</f>
        <v>-1</v>
      </c>
      <c r="AD56">
        <f>IF(AND($C56&gt;=AD$1,$B56&lt;=AD$1),INDEX(Horas!$1:$1048576,GANTT!$D56,GANTT!AD$2),-1)</f>
        <v>-1</v>
      </c>
      <c r="AE56">
        <f>IF(AND($C56&gt;=AE$1,$B56&lt;=AE$1),INDEX(Horas!$1:$1048576,GANTT!$D56,GANTT!AE$2),-1)</f>
        <v>-1</v>
      </c>
      <c r="AF56">
        <f>IF(AND($C56&gt;=AF$1,$B56&lt;=AF$1),INDEX(Horas!$1:$1048576,GANTT!$D56,GANTT!AF$2),-1)</f>
        <v>-1</v>
      </c>
      <c r="AG56">
        <f>IF(AND($C56&gt;=AG$1,$B56&lt;=AG$1),INDEX(Horas!$1:$1048576,GANTT!$D56,GANTT!AG$2),-1)</f>
        <v>-1</v>
      </c>
      <c r="AH56">
        <f>IF(AND($C56&gt;=AH$1,$B56&lt;=AH$1),INDEX(Horas!$1:$1048576,GANTT!$D56,GANTT!AH$2),-1)</f>
        <v>-1</v>
      </c>
      <c r="AI56">
        <f>IF(AND($C56&gt;=AI$1,$B56&lt;=AI$1),INDEX(Horas!$1:$1048576,GANTT!$D56,GANTT!AI$2),-1)</f>
        <v>-1</v>
      </c>
      <c r="AJ56">
        <f>IF(AND($C56&gt;=AJ$1,$B56&lt;=AJ$1),INDEX(Horas!$1:$1048576,GANTT!$D56,GANTT!AJ$2),-1)</f>
        <v>-1</v>
      </c>
      <c r="AK56">
        <f>IF(AND($C56&gt;=AK$1,$B56&lt;=AK$1),INDEX(Horas!$1:$1048576,GANTT!$D56,GANTT!AK$2),-1)</f>
        <v>-1</v>
      </c>
      <c r="AL56">
        <f>IF(AND($C56&gt;=AL$1,$B56&lt;=AL$1),INDEX(Horas!$1:$1048576,GANTT!$D56,GANTT!AL$2),-1)</f>
        <v>-1</v>
      </c>
      <c r="AM56">
        <f>IF(AND($C56&gt;=AM$1,$B56&lt;=AM$1),INDEX(Horas!$1:$1048576,GANTT!$D56,GANTT!AM$2),-1)</f>
        <v>-1</v>
      </c>
      <c r="AN56">
        <f>IF(AND($C56&gt;=AN$1,$B56&lt;=AN$1),INDEX(Horas!$1:$1048576,GANTT!$D56,GANTT!AN$2),-1)</f>
        <v>-1</v>
      </c>
      <c r="AO56">
        <f>IF(AND($C56&gt;=AO$1,$B56&lt;=AO$1),INDEX(Horas!$1:$1048576,GANTT!$D56,GANTT!AO$2),-1)</f>
        <v>-1</v>
      </c>
      <c r="AP56">
        <f>IF(AND($C56&gt;=AP$1,$B56&lt;=AP$1),INDEX(Horas!$1:$1048576,GANTT!$D56,GANTT!AP$2),-1)</f>
        <v>-1</v>
      </c>
      <c r="AQ56">
        <f>IF(AND($C56&gt;=AQ$1,$B56&lt;=AQ$1),INDEX(Horas!$1:$1048576,GANTT!$D56,GANTT!AQ$2),-1)</f>
        <v>-1</v>
      </c>
      <c r="AR56">
        <f>IF(AND($C56&gt;=AR$1,$B56&lt;=AR$1),INDEX(Horas!$1:$1048576,GANTT!$D56,GANTT!AR$2),-1)</f>
        <v>-1</v>
      </c>
      <c r="AS56">
        <f>IF(AND($C56&gt;=AS$1,$B56&lt;=AS$1),INDEX(Horas!$1:$1048576,GANTT!$D56,GANTT!AS$2),-1)</f>
        <v>-1</v>
      </c>
      <c r="AT56">
        <f>IF(AND($C56&gt;=AT$1,$B56&lt;=AT$1),INDEX(Horas!$1:$1048576,GANTT!$D56,GANTT!AT$2),-1)</f>
        <v>-1</v>
      </c>
      <c r="AU56">
        <f>IF(AND($C56&gt;=AU$1,$B56&lt;=AU$1),INDEX(Horas!$1:$1048576,GANTT!$D56,GANTT!AU$2),-1)</f>
        <v>-1</v>
      </c>
      <c r="AV56">
        <f>IF(AND($C56&gt;=AV$1,$B56&lt;=AV$1),INDEX(Horas!$1:$1048576,GANTT!$D56,GANTT!AV$2),-1)</f>
        <v>-1</v>
      </c>
      <c r="AW56">
        <f>IF(AND($C56&gt;=AW$1,$B56&lt;=AW$1),INDEX(Horas!$1:$1048576,GANTT!$D56,GANTT!AW$2),-1)</f>
        <v>-1</v>
      </c>
      <c r="AX56">
        <f>IF(AND($C56&gt;=AX$1,$B56&lt;=AX$1),INDEX(Horas!$1:$1048576,GANTT!$D56,GANTT!AX$2),-1)</f>
        <v>-1</v>
      </c>
      <c r="AY56">
        <f>IF(AND($C56&gt;=AY$1,$B56&lt;=AY$1),INDEX(Horas!$1:$1048576,GANTT!$D56,GANTT!AY$2),-1)</f>
        <v>-1</v>
      </c>
      <c r="AZ56">
        <f>IF(AND($C56&gt;=AZ$1,$B56&lt;=AZ$1),INDEX(Horas!$1:$1048576,GANTT!$D56,GANTT!AZ$2),-1)</f>
        <v>-1</v>
      </c>
      <c r="BA56">
        <f>IF(AND($C56&gt;=BA$1,$B56&lt;=BA$1),INDEX(Horas!$1:$1048576,GANTT!$D56,GANTT!BA$2),-1)</f>
        <v>-1</v>
      </c>
      <c r="BB56">
        <f>IF(AND($C56&gt;=BB$1,$B56&lt;=BB$1),INDEX(Horas!$1:$1048576,GANTT!$D56,GANTT!BB$2),-1)</f>
        <v>-1</v>
      </c>
      <c r="BC56">
        <f>IF(AND($C56&gt;=BC$1,$B56&lt;=BC$1),INDEX(Horas!$1:$1048576,GANTT!$D56,GANTT!BC$2),-1)</f>
        <v>-1</v>
      </c>
      <c r="BD56">
        <f>IF(AND($C56&gt;=BD$1,$B56&lt;=BD$1),INDEX(Horas!$1:$1048576,GANTT!$D56,GANTT!BD$2),-1)</f>
        <v>-1</v>
      </c>
      <c r="BE56">
        <f>IF(AND($C56&gt;=BE$1,$B56&lt;=BE$1),INDEX(Horas!$1:$1048576,GANTT!$D56,GANTT!BE$2),-1)</f>
        <v>-1</v>
      </c>
      <c r="BF56">
        <f>IF(AND($C56&gt;=BF$1,$B56&lt;=BF$1),INDEX(Horas!$1:$1048576,GANTT!$D56,GANTT!BF$2),-1)</f>
        <v>-1</v>
      </c>
      <c r="BG56">
        <f>IF(AND($C56&gt;=BG$1,$B56&lt;=BG$1),INDEX(Horas!$1:$1048576,GANTT!$D56,GANTT!BG$2),-1)</f>
        <v>-1</v>
      </c>
      <c r="BH56">
        <f>IF(AND($C56&gt;=BH$1,$B56&lt;=BH$1),INDEX(Horas!$1:$1048576,GANTT!$D56,GANTT!BH$2),-1)</f>
        <v>-1</v>
      </c>
      <c r="BI56">
        <f>IF(AND($C56&gt;=BI$1,$B56&lt;=BI$1),INDEX(Horas!$1:$1048576,GANTT!$D56,GANTT!BI$2),-1)</f>
        <v>-1</v>
      </c>
      <c r="BJ56">
        <f>IF(AND($C56&gt;=BJ$1,$B56&lt;=BJ$1),INDEX(Horas!$1:$1048576,GANTT!$D56,GANTT!BJ$2),-1)</f>
        <v>-1</v>
      </c>
      <c r="BK56">
        <f>IF(AND($C56&gt;=BK$1,$B56&lt;=BK$1),INDEX(Horas!$1:$1048576,GANTT!$D56,GANTT!BK$2),-1)</f>
        <v>-1</v>
      </c>
      <c r="BL56">
        <f>IF(AND($C56&gt;=BL$1,$B56&lt;=BL$1),INDEX(Horas!$1:$1048576,GANTT!$D56,GANTT!BL$2),-1)</f>
        <v>-1</v>
      </c>
      <c r="BM56">
        <f>IF(AND($C56&gt;=BM$1,$B56&lt;=BM$1),INDEX(Horas!$1:$1048576,GANTT!$D56,GANTT!BM$2),-1)</f>
        <v>-1</v>
      </c>
      <c r="BN56">
        <f>IF(AND($C56&gt;=BN$1,$B56&lt;=BN$1),INDEX(Horas!$1:$1048576,GANTT!$D56,GANTT!BN$2),-1)</f>
        <v>-1</v>
      </c>
      <c r="BO56">
        <f>IF(AND($C56&gt;=BO$1,$B56&lt;=BO$1),INDEX(Horas!$1:$1048576,GANTT!$D56,GANTT!BO$2),-1)</f>
        <v>-1</v>
      </c>
      <c r="BP56">
        <f>IF(AND($C56&gt;=BP$1,$B56&lt;=BP$1),INDEX(Horas!$1:$1048576,GANTT!$D56,GANTT!BP$2),-1)</f>
        <v>-1</v>
      </c>
      <c r="BQ56">
        <f>IF(AND($C56&gt;=BQ$1,$B56&lt;=BQ$1),INDEX(Horas!$1:$1048576,GANTT!$D56,GANTT!BQ$2),-1)</f>
        <v>-1</v>
      </c>
      <c r="BR56">
        <f>IF(AND($C56&gt;=BR$1,$B56&lt;=BR$1),INDEX(Horas!$1:$1048576,GANTT!$D56,GANTT!BR$2),-1)</f>
        <v>-1</v>
      </c>
      <c r="BS56">
        <f>IF(AND($C56&gt;=BS$1,$B56&lt;=BS$1),INDEX(Horas!$1:$1048576,GANTT!$D56,GANTT!BS$2),-1)</f>
        <v>-1</v>
      </c>
      <c r="BT56">
        <f>IF(AND($C56&gt;=BT$1,$B56&lt;=BT$1),INDEX(Horas!$1:$1048576,GANTT!$D56,GANTT!BT$2),-1)</f>
        <v>-1</v>
      </c>
      <c r="BU56">
        <f>IF(AND($C56&gt;=BU$1,$B56&lt;=BU$1),INDEX(Horas!$1:$1048576,GANTT!$D56,GANTT!BU$2),-1)</f>
        <v>-1</v>
      </c>
      <c r="BV56">
        <f>IF(AND($C56&gt;=BV$1,$B56&lt;=BV$1),INDEX(Horas!$1:$1048576,GANTT!$D56,GANTT!BV$2),-1)</f>
        <v>-1</v>
      </c>
      <c r="BW56">
        <f>IF(AND($C56&gt;=BW$1,$B56&lt;=BW$1),INDEX(Horas!$1:$1048576,GANTT!$D56,GANTT!BW$2),-1)</f>
        <v>-1</v>
      </c>
      <c r="BX56">
        <f>IF(AND($C56&gt;=BX$1,$B56&lt;=BX$1),INDEX(Horas!$1:$1048576,GANTT!$D56,GANTT!BX$2),-1)</f>
        <v>-1</v>
      </c>
    </row>
    <row r="57" spans="1:76" x14ac:dyDescent="0.3">
      <c r="A57">
        <f>Tareas!A50</f>
        <v>0</v>
      </c>
      <c r="B57" s="1">
        <f>INDEX(Tareas!G:G,MATCH(A57,Tareas!A:A,0))</f>
        <v>43473</v>
      </c>
      <c r="C57" s="1">
        <f>INDEX(Tareas!F:F,MATCH(A57,Tareas!A:A,0))</f>
        <v>43473</v>
      </c>
      <c r="D57">
        <f>MATCH(A57,Horas!A:A,0)</f>
        <v>2</v>
      </c>
      <c r="E57">
        <f>Tareas!B50</f>
        <v>0</v>
      </c>
      <c r="F57">
        <f>IF(AND($C57&gt;=F$1,$B57&lt;=F$1),INDEX(Horas!$1:$1048576,GANTT!$D57,GANTT!F$2),-1)</f>
        <v>0</v>
      </c>
      <c r="G57">
        <f>IF(AND($C57&gt;=G$1,$B57&lt;=G$1),INDEX(Horas!$1:$1048576,GANTT!$D57,GANTT!G$2),-1)</f>
        <v>-1</v>
      </c>
      <c r="H57">
        <f>IF(AND($C57&gt;=H$1,$B57&lt;=H$1),INDEX(Horas!$1:$1048576,GANTT!$D57,GANTT!H$2),-1)</f>
        <v>-1</v>
      </c>
      <c r="I57">
        <f>IF(AND($C57&gt;=I$1,$B57&lt;=I$1),INDEX(Horas!$1:$1048576,GANTT!$D57,GANTT!I$2),-1)</f>
        <v>-1</v>
      </c>
      <c r="J57">
        <f>IF(AND($C57&gt;=J$1,$B57&lt;=J$1),INDEX(Horas!$1:$1048576,GANTT!$D57,GANTT!J$2),-1)</f>
        <v>-1</v>
      </c>
      <c r="K57">
        <f>IF(AND($C57&gt;=K$1,$B57&lt;=K$1),INDEX(Horas!$1:$1048576,GANTT!$D57,GANTT!K$2),-1)</f>
        <v>-1</v>
      </c>
      <c r="L57">
        <f>IF(AND($C57&gt;=L$1,$B57&lt;=L$1),INDEX(Horas!$1:$1048576,GANTT!$D57,GANTT!L$2),-1)</f>
        <v>-1</v>
      </c>
      <c r="M57">
        <f>IF(AND($C57&gt;=M$1,$B57&lt;=M$1),INDEX(Horas!$1:$1048576,GANTT!$D57,GANTT!M$2),-1)</f>
        <v>-1</v>
      </c>
      <c r="N57">
        <f>IF(AND($C57&gt;=N$1,$B57&lt;=N$1),INDEX(Horas!$1:$1048576,GANTT!$D57,GANTT!N$2),-1)</f>
        <v>-1</v>
      </c>
      <c r="O57">
        <f>IF(AND($C57&gt;=O$1,$B57&lt;=O$1),INDEX(Horas!$1:$1048576,GANTT!$D57,GANTT!O$2),-1)</f>
        <v>-1</v>
      </c>
      <c r="P57">
        <f>IF(AND($C57&gt;=P$1,$B57&lt;=P$1),INDEX(Horas!$1:$1048576,GANTT!$D57,GANTT!P$2),-1)</f>
        <v>-1</v>
      </c>
      <c r="Q57">
        <f>IF(AND($C57&gt;=Q$1,$B57&lt;=Q$1),INDEX(Horas!$1:$1048576,GANTT!$D57,GANTT!Q$2),-1)</f>
        <v>-1</v>
      </c>
      <c r="R57">
        <f>IF(AND($C57&gt;=R$1,$B57&lt;=R$1),INDEX(Horas!$1:$1048576,GANTT!$D57,GANTT!R$2),-1)</f>
        <v>-1</v>
      </c>
      <c r="S57">
        <f>IF(AND($C57&gt;=S$1,$B57&lt;=S$1),INDEX(Horas!$1:$1048576,GANTT!$D57,GANTT!S$2),-1)</f>
        <v>-1</v>
      </c>
      <c r="T57">
        <f>IF(AND($C57&gt;=T$1,$B57&lt;=T$1),INDEX(Horas!$1:$1048576,GANTT!$D57,GANTT!T$2),-1)</f>
        <v>-1</v>
      </c>
      <c r="U57">
        <f>IF(AND($C57&gt;=U$1,$B57&lt;=U$1),INDEX(Horas!$1:$1048576,GANTT!$D57,GANTT!U$2),-1)</f>
        <v>-1</v>
      </c>
      <c r="V57">
        <f>IF(AND($C57&gt;=V$1,$B57&lt;=V$1),INDEX(Horas!$1:$1048576,GANTT!$D57,GANTT!V$2),-1)</f>
        <v>-1</v>
      </c>
      <c r="W57">
        <f>IF(AND($C57&gt;=W$1,$B57&lt;=W$1),INDEX(Horas!$1:$1048576,GANTT!$D57,GANTT!W$2),-1)</f>
        <v>-1</v>
      </c>
      <c r="X57">
        <f>IF(AND($C57&gt;=X$1,$B57&lt;=X$1),INDEX(Horas!$1:$1048576,GANTT!$D57,GANTT!X$2),-1)</f>
        <v>-1</v>
      </c>
      <c r="Y57">
        <f>IF(AND($C57&gt;=Y$1,$B57&lt;=Y$1),INDEX(Horas!$1:$1048576,GANTT!$D57,GANTT!Y$2),-1)</f>
        <v>-1</v>
      </c>
      <c r="Z57">
        <f>IF(AND($C57&gt;=Z$1,$B57&lt;=Z$1),INDEX(Horas!$1:$1048576,GANTT!$D57,GANTT!Z$2),-1)</f>
        <v>-1</v>
      </c>
      <c r="AA57">
        <f>IF(AND($C57&gt;=AA$1,$B57&lt;=AA$1),INDEX(Horas!$1:$1048576,GANTT!$D57,GANTT!AA$2),-1)</f>
        <v>-1</v>
      </c>
      <c r="AB57">
        <f>IF(AND($C57&gt;=AB$1,$B57&lt;=AB$1),INDEX(Horas!$1:$1048576,GANTT!$D57,GANTT!AB$2),-1)</f>
        <v>-1</v>
      </c>
      <c r="AC57">
        <f>IF(AND($C57&gt;=AC$1,$B57&lt;=AC$1),INDEX(Horas!$1:$1048576,GANTT!$D57,GANTT!AC$2),-1)</f>
        <v>-1</v>
      </c>
      <c r="AD57">
        <f>IF(AND($C57&gt;=AD$1,$B57&lt;=AD$1),INDEX(Horas!$1:$1048576,GANTT!$D57,GANTT!AD$2),-1)</f>
        <v>-1</v>
      </c>
      <c r="AE57">
        <f>IF(AND($C57&gt;=AE$1,$B57&lt;=AE$1),INDEX(Horas!$1:$1048576,GANTT!$D57,GANTT!AE$2),-1)</f>
        <v>-1</v>
      </c>
      <c r="AF57">
        <f>IF(AND($C57&gt;=AF$1,$B57&lt;=AF$1),INDEX(Horas!$1:$1048576,GANTT!$D57,GANTT!AF$2),-1)</f>
        <v>-1</v>
      </c>
      <c r="AG57">
        <f>IF(AND($C57&gt;=AG$1,$B57&lt;=AG$1),INDEX(Horas!$1:$1048576,GANTT!$D57,GANTT!AG$2),-1)</f>
        <v>-1</v>
      </c>
      <c r="AH57">
        <f>IF(AND($C57&gt;=AH$1,$B57&lt;=AH$1),INDEX(Horas!$1:$1048576,GANTT!$D57,GANTT!AH$2),-1)</f>
        <v>-1</v>
      </c>
      <c r="AI57">
        <f>IF(AND($C57&gt;=AI$1,$B57&lt;=AI$1),INDEX(Horas!$1:$1048576,GANTT!$D57,GANTT!AI$2),-1)</f>
        <v>-1</v>
      </c>
      <c r="AJ57">
        <f>IF(AND($C57&gt;=AJ$1,$B57&lt;=AJ$1),INDEX(Horas!$1:$1048576,GANTT!$D57,GANTT!AJ$2),-1)</f>
        <v>-1</v>
      </c>
      <c r="AK57">
        <f>IF(AND($C57&gt;=AK$1,$B57&lt;=AK$1),INDEX(Horas!$1:$1048576,GANTT!$D57,GANTT!AK$2),-1)</f>
        <v>-1</v>
      </c>
      <c r="AL57">
        <f>IF(AND($C57&gt;=AL$1,$B57&lt;=AL$1),INDEX(Horas!$1:$1048576,GANTT!$D57,GANTT!AL$2),-1)</f>
        <v>-1</v>
      </c>
      <c r="AM57">
        <f>IF(AND($C57&gt;=AM$1,$B57&lt;=AM$1),INDEX(Horas!$1:$1048576,GANTT!$D57,GANTT!AM$2),-1)</f>
        <v>-1</v>
      </c>
      <c r="AN57">
        <f>IF(AND($C57&gt;=AN$1,$B57&lt;=AN$1),INDEX(Horas!$1:$1048576,GANTT!$D57,GANTT!AN$2),-1)</f>
        <v>-1</v>
      </c>
      <c r="AO57">
        <f>IF(AND($C57&gt;=AO$1,$B57&lt;=AO$1),INDEX(Horas!$1:$1048576,GANTT!$D57,GANTT!AO$2),-1)</f>
        <v>-1</v>
      </c>
      <c r="AP57">
        <f>IF(AND($C57&gt;=AP$1,$B57&lt;=AP$1),INDEX(Horas!$1:$1048576,GANTT!$D57,GANTT!AP$2),-1)</f>
        <v>-1</v>
      </c>
      <c r="AQ57">
        <f>IF(AND($C57&gt;=AQ$1,$B57&lt;=AQ$1),INDEX(Horas!$1:$1048576,GANTT!$D57,GANTT!AQ$2),-1)</f>
        <v>-1</v>
      </c>
      <c r="AR57">
        <f>IF(AND($C57&gt;=AR$1,$B57&lt;=AR$1),INDEX(Horas!$1:$1048576,GANTT!$D57,GANTT!AR$2),-1)</f>
        <v>-1</v>
      </c>
      <c r="AS57">
        <f>IF(AND($C57&gt;=AS$1,$B57&lt;=AS$1),INDEX(Horas!$1:$1048576,GANTT!$D57,GANTT!AS$2),-1)</f>
        <v>-1</v>
      </c>
      <c r="AT57">
        <f>IF(AND($C57&gt;=AT$1,$B57&lt;=AT$1),INDEX(Horas!$1:$1048576,GANTT!$D57,GANTT!AT$2),-1)</f>
        <v>-1</v>
      </c>
      <c r="AU57">
        <f>IF(AND($C57&gt;=AU$1,$B57&lt;=AU$1),INDEX(Horas!$1:$1048576,GANTT!$D57,GANTT!AU$2),-1)</f>
        <v>-1</v>
      </c>
      <c r="AV57">
        <f>IF(AND($C57&gt;=AV$1,$B57&lt;=AV$1),INDEX(Horas!$1:$1048576,GANTT!$D57,GANTT!AV$2),-1)</f>
        <v>-1</v>
      </c>
      <c r="AW57">
        <f>IF(AND($C57&gt;=AW$1,$B57&lt;=AW$1),INDEX(Horas!$1:$1048576,GANTT!$D57,GANTT!AW$2),-1)</f>
        <v>-1</v>
      </c>
      <c r="AX57">
        <f>IF(AND($C57&gt;=AX$1,$B57&lt;=AX$1),INDEX(Horas!$1:$1048576,GANTT!$D57,GANTT!AX$2),-1)</f>
        <v>-1</v>
      </c>
      <c r="AY57">
        <f>IF(AND($C57&gt;=AY$1,$B57&lt;=AY$1),INDEX(Horas!$1:$1048576,GANTT!$D57,GANTT!AY$2),-1)</f>
        <v>-1</v>
      </c>
      <c r="AZ57">
        <f>IF(AND($C57&gt;=AZ$1,$B57&lt;=AZ$1),INDEX(Horas!$1:$1048576,GANTT!$D57,GANTT!AZ$2),-1)</f>
        <v>-1</v>
      </c>
      <c r="BA57">
        <f>IF(AND($C57&gt;=BA$1,$B57&lt;=BA$1),INDEX(Horas!$1:$1048576,GANTT!$D57,GANTT!BA$2),-1)</f>
        <v>-1</v>
      </c>
      <c r="BB57">
        <f>IF(AND($C57&gt;=BB$1,$B57&lt;=BB$1),INDEX(Horas!$1:$1048576,GANTT!$D57,GANTT!BB$2),-1)</f>
        <v>-1</v>
      </c>
      <c r="BC57">
        <f>IF(AND($C57&gt;=BC$1,$B57&lt;=BC$1),INDEX(Horas!$1:$1048576,GANTT!$D57,GANTT!BC$2),-1)</f>
        <v>-1</v>
      </c>
      <c r="BD57">
        <f>IF(AND($C57&gt;=BD$1,$B57&lt;=BD$1),INDEX(Horas!$1:$1048576,GANTT!$D57,GANTT!BD$2),-1)</f>
        <v>-1</v>
      </c>
      <c r="BE57">
        <f>IF(AND($C57&gt;=BE$1,$B57&lt;=BE$1),INDEX(Horas!$1:$1048576,GANTT!$D57,GANTT!BE$2),-1)</f>
        <v>-1</v>
      </c>
      <c r="BF57">
        <f>IF(AND($C57&gt;=BF$1,$B57&lt;=BF$1),INDEX(Horas!$1:$1048576,GANTT!$D57,GANTT!BF$2),-1)</f>
        <v>-1</v>
      </c>
      <c r="BG57">
        <f>IF(AND($C57&gt;=BG$1,$B57&lt;=BG$1),INDEX(Horas!$1:$1048576,GANTT!$D57,GANTT!BG$2),-1)</f>
        <v>-1</v>
      </c>
      <c r="BH57">
        <f>IF(AND($C57&gt;=BH$1,$B57&lt;=BH$1),INDEX(Horas!$1:$1048576,GANTT!$D57,GANTT!BH$2),-1)</f>
        <v>-1</v>
      </c>
      <c r="BI57">
        <f>IF(AND($C57&gt;=BI$1,$B57&lt;=BI$1),INDEX(Horas!$1:$1048576,GANTT!$D57,GANTT!BI$2),-1)</f>
        <v>-1</v>
      </c>
      <c r="BJ57">
        <f>IF(AND($C57&gt;=BJ$1,$B57&lt;=BJ$1),INDEX(Horas!$1:$1048576,GANTT!$D57,GANTT!BJ$2),-1)</f>
        <v>-1</v>
      </c>
      <c r="BK57">
        <f>IF(AND($C57&gt;=BK$1,$B57&lt;=BK$1),INDEX(Horas!$1:$1048576,GANTT!$D57,GANTT!BK$2),-1)</f>
        <v>-1</v>
      </c>
      <c r="BL57">
        <f>IF(AND($C57&gt;=BL$1,$B57&lt;=BL$1),INDEX(Horas!$1:$1048576,GANTT!$D57,GANTT!BL$2),-1)</f>
        <v>-1</v>
      </c>
      <c r="BM57">
        <f>IF(AND($C57&gt;=BM$1,$B57&lt;=BM$1),INDEX(Horas!$1:$1048576,GANTT!$D57,GANTT!BM$2),-1)</f>
        <v>-1</v>
      </c>
      <c r="BN57">
        <f>IF(AND($C57&gt;=BN$1,$B57&lt;=BN$1),INDEX(Horas!$1:$1048576,GANTT!$D57,GANTT!BN$2),-1)</f>
        <v>-1</v>
      </c>
      <c r="BO57">
        <f>IF(AND($C57&gt;=BO$1,$B57&lt;=BO$1),INDEX(Horas!$1:$1048576,GANTT!$D57,GANTT!BO$2),-1)</f>
        <v>-1</v>
      </c>
      <c r="BP57">
        <f>IF(AND($C57&gt;=BP$1,$B57&lt;=BP$1),INDEX(Horas!$1:$1048576,GANTT!$D57,GANTT!BP$2),-1)</f>
        <v>-1</v>
      </c>
      <c r="BQ57">
        <f>IF(AND($C57&gt;=BQ$1,$B57&lt;=BQ$1),INDEX(Horas!$1:$1048576,GANTT!$D57,GANTT!BQ$2),-1)</f>
        <v>-1</v>
      </c>
      <c r="BR57">
        <f>IF(AND($C57&gt;=BR$1,$B57&lt;=BR$1),INDEX(Horas!$1:$1048576,GANTT!$D57,GANTT!BR$2),-1)</f>
        <v>-1</v>
      </c>
      <c r="BS57">
        <f>IF(AND($C57&gt;=BS$1,$B57&lt;=BS$1),INDEX(Horas!$1:$1048576,GANTT!$D57,GANTT!BS$2),-1)</f>
        <v>-1</v>
      </c>
      <c r="BT57">
        <f>IF(AND($C57&gt;=BT$1,$B57&lt;=BT$1),INDEX(Horas!$1:$1048576,GANTT!$D57,GANTT!BT$2),-1)</f>
        <v>-1</v>
      </c>
      <c r="BU57">
        <f>IF(AND($C57&gt;=BU$1,$B57&lt;=BU$1),INDEX(Horas!$1:$1048576,GANTT!$D57,GANTT!BU$2),-1)</f>
        <v>-1</v>
      </c>
      <c r="BV57">
        <f>IF(AND($C57&gt;=BV$1,$B57&lt;=BV$1),INDEX(Horas!$1:$1048576,GANTT!$D57,GANTT!BV$2),-1)</f>
        <v>-1</v>
      </c>
      <c r="BW57">
        <f>IF(AND($C57&gt;=BW$1,$B57&lt;=BW$1),INDEX(Horas!$1:$1048576,GANTT!$D57,GANTT!BW$2),-1)</f>
        <v>-1</v>
      </c>
      <c r="BX57">
        <f>IF(AND($C57&gt;=BX$1,$B57&lt;=BX$1),INDEX(Horas!$1:$1048576,GANTT!$D57,GANTT!BX$2),-1)</f>
        <v>-1</v>
      </c>
    </row>
    <row r="58" spans="1:76" x14ac:dyDescent="0.3">
      <c r="A58">
        <f>Tareas!A51</f>
        <v>0</v>
      </c>
      <c r="B58" s="1">
        <f>INDEX(Tareas!G:G,MATCH(A58,Tareas!A:A,0))</f>
        <v>43473</v>
      </c>
      <c r="C58" s="1">
        <f>INDEX(Tareas!F:F,MATCH(A58,Tareas!A:A,0))</f>
        <v>43473</v>
      </c>
      <c r="D58">
        <f>MATCH(A58,Horas!A:A,0)</f>
        <v>2</v>
      </c>
      <c r="E58">
        <f>Tareas!B51</f>
        <v>0</v>
      </c>
      <c r="F58">
        <f>IF(AND($C58&gt;=F$1,$B58&lt;=F$1),INDEX(Horas!$1:$1048576,GANTT!$D58,GANTT!F$2),-1)</f>
        <v>0</v>
      </c>
      <c r="G58">
        <f>IF(AND($C58&gt;=G$1,$B58&lt;=G$1),INDEX(Horas!$1:$1048576,GANTT!$D58,GANTT!G$2),-1)</f>
        <v>-1</v>
      </c>
      <c r="H58">
        <f>IF(AND($C58&gt;=H$1,$B58&lt;=H$1),INDEX(Horas!$1:$1048576,GANTT!$D58,GANTT!H$2),-1)</f>
        <v>-1</v>
      </c>
      <c r="I58">
        <f>IF(AND($C58&gt;=I$1,$B58&lt;=I$1),INDEX(Horas!$1:$1048576,GANTT!$D58,GANTT!I$2),-1)</f>
        <v>-1</v>
      </c>
      <c r="J58">
        <f>IF(AND($C58&gt;=J$1,$B58&lt;=J$1),INDEX(Horas!$1:$1048576,GANTT!$D58,GANTT!J$2),-1)</f>
        <v>-1</v>
      </c>
      <c r="K58">
        <f>IF(AND($C58&gt;=K$1,$B58&lt;=K$1),INDEX(Horas!$1:$1048576,GANTT!$D58,GANTT!K$2),-1)</f>
        <v>-1</v>
      </c>
      <c r="L58">
        <f>IF(AND($C58&gt;=L$1,$B58&lt;=L$1),INDEX(Horas!$1:$1048576,GANTT!$D58,GANTT!L$2),-1)</f>
        <v>-1</v>
      </c>
      <c r="M58">
        <f>IF(AND($C58&gt;=M$1,$B58&lt;=M$1),INDEX(Horas!$1:$1048576,GANTT!$D58,GANTT!M$2),-1)</f>
        <v>-1</v>
      </c>
      <c r="N58">
        <f>IF(AND($C58&gt;=N$1,$B58&lt;=N$1),INDEX(Horas!$1:$1048576,GANTT!$D58,GANTT!N$2),-1)</f>
        <v>-1</v>
      </c>
      <c r="O58">
        <f>IF(AND($C58&gt;=O$1,$B58&lt;=O$1),INDEX(Horas!$1:$1048576,GANTT!$D58,GANTT!O$2),-1)</f>
        <v>-1</v>
      </c>
      <c r="P58">
        <f>IF(AND($C58&gt;=P$1,$B58&lt;=P$1),INDEX(Horas!$1:$1048576,GANTT!$D58,GANTT!P$2),-1)</f>
        <v>-1</v>
      </c>
      <c r="Q58">
        <f>IF(AND($C58&gt;=Q$1,$B58&lt;=Q$1),INDEX(Horas!$1:$1048576,GANTT!$D58,GANTT!Q$2),-1)</f>
        <v>-1</v>
      </c>
      <c r="R58">
        <f>IF(AND($C58&gt;=R$1,$B58&lt;=R$1),INDEX(Horas!$1:$1048576,GANTT!$D58,GANTT!R$2),-1)</f>
        <v>-1</v>
      </c>
      <c r="S58">
        <f>IF(AND($C58&gt;=S$1,$B58&lt;=S$1),INDEX(Horas!$1:$1048576,GANTT!$D58,GANTT!S$2),-1)</f>
        <v>-1</v>
      </c>
      <c r="T58">
        <f>IF(AND($C58&gt;=T$1,$B58&lt;=T$1),INDEX(Horas!$1:$1048576,GANTT!$D58,GANTT!T$2),-1)</f>
        <v>-1</v>
      </c>
      <c r="U58">
        <f>IF(AND($C58&gt;=U$1,$B58&lt;=U$1),INDEX(Horas!$1:$1048576,GANTT!$D58,GANTT!U$2),-1)</f>
        <v>-1</v>
      </c>
      <c r="V58">
        <f>IF(AND($C58&gt;=V$1,$B58&lt;=V$1),INDEX(Horas!$1:$1048576,GANTT!$D58,GANTT!V$2),-1)</f>
        <v>-1</v>
      </c>
      <c r="W58">
        <f>IF(AND($C58&gt;=W$1,$B58&lt;=W$1),INDEX(Horas!$1:$1048576,GANTT!$D58,GANTT!W$2),-1)</f>
        <v>-1</v>
      </c>
      <c r="X58">
        <f>IF(AND($C58&gt;=X$1,$B58&lt;=X$1),INDEX(Horas!$1:$1048576,GANTT!$D58,GANTT!X$2),-1)</f>
        <v>-1</v>
      </c>
      <c r="Y58">
        <f>IF(AND($C58&gt;=Y$1,$B58&lt;=Y$1),INDEX(Horas!$1:$1048576,GANTT!$D58,GANTT!Y$2),-1)</f>
        <v>-1</v>
      </c>
      <c r="Z58">
        <f>IF(AND($C58&gt;=Z$1,$B58&lt;=Z$1),INDEX(Horas!$1:$1048576,GANTT!$D58,GANTT!Z$2),-1)</f>
        <v>-1</v>
      </c>
      <c r="AA58">
        <f>IF(AND($C58&gt;=AA$1,$B58&lt;=AA$1),INDEX(Horas!$1:$1048576,GANTT!$D58,GANTT!AA$2),-1)</f>
        <v>-1</v>
      </c>
      <c r="AB58">
        <f>IF(AND($C58&gt;=AB$1,$B58&lt;=AB$1),INDEX(Horas!$1:$1048576,GANTT!$D58,GANTT!AB$2),-1)</f>
        <v>-1</v>
      </c>
      <c r="AC58">
        <f>IF(AND($C58&gt;=AC$1,$B58&lt;=AC$1),INDEX(Horas!$1:$1048576,GANTT!$D58,GANTT!AC$2),-1)</f>
        <v>-1</v>
      </c>
      <c r="AD58">
        <f>IF(AND($C58&gt;=AD$1,$B58&lt;=AD$1),INDEX(Horas!$1:$1048576,GANTT!$D58,GANTT!AD$2),-1)</f>
        <v>-1</v>
      </c>
      <c r="AE58">
        <f>IF(AND($C58&gt;=AE$1,$B58&lt;=AE$1),INDEX(Horas!$1:$1048576,GANTT!$D58,GANTT!AE$2),-1)</f>
        <v>-1</v>
      </c>
      <c r="AF58">
        <f>IF(AND($C58&gt;=AF$1,$B58&lt;=AF$1),INDEX(Horas!$1:$1048576,GANTT!$D58,GANTT!AF$2),-1)</f>
        <v>-1</v>
      </c>
      <c r="AG58">
        <f>IF(AND($C58&gt;=AG$1,$B58&lt;=AG$1),INDEX(Horas!$1:$1048576,GANTT!$D58,GANTT!AG$2),-1)</f>
        <v>-1</v>
      </c>
      <c r="AH58">
        <f>IF(AND($C58&gt;=AH$1,$B58&lt;=AH$1),INDEX(Horas!$1:$1048576,GANTT!$D58,GANTT!AH$2),-1)</f>
        <v>-1</v>
      </c>
      <c r="AI58">
        <f>IF(AND($C58&gt;=AI$1,$B58&lt;=AI$1),INDEX(Horas!$1:$1048576,GANTT!$D58,GANTT!AI$2),-1)</f>
        <v>-1</v>
      </c>
      <c r="AJ58">
        <f>IF(AND($C58&gt;=AJ$1,$B58&lt;=AJ$1),INDEX(Horas!$1:$1048576,GANTT!$D58,GANTT!AJ$2),-1)</f>
        <v>-1</v>
      </c>
      <c r="AK58">
        <f>IF(AND($C58&gt;=AK$1,$B58&lt;=AK$1),INDEX(Horas!$1:$1048576,GANTT!$D58,GANTT!AK$2),-1)</f>
        <v>-1</v>
      </c>
      <c r="AL58">
        <f>IF(AND($C58&gt;=AL$1,$B58&lt;=AL$1),INDEX(Horas!$1:$1048576,GANTT!$D58,GANTT!AL$2),-1)</f>
        <v>-1</v>
      </c>
      <c r="AM58">
        <f>IF(AND($C58&gt;=AM$1,$B58&lt;=AM$1),INDEX(Horas!$1:$1048576,GANTT!$D58,GANTT!AM$2),-1)</f>
        <v>-1</v>
      </c>
      <c r="AN58">
        <f>IF(AND($C58&gt;=AN$1,$B58&lt;=AN$1),INDEX(Horas!$1:$1048576,GANTT!$D58,GANTT!AN$2),-1)</f>
        <v>-1</v>
      </c>
      <c r="AO58">
        <f>IF(AND($C58&gt;=AO$1,$B58&lt;=AO$1),INDEX(Horas!$1:$1048576,GANTT!$D58,GANTT!AO$2),-1)</f>
        <v>-1</v>
      </c>
      <c r="AP58">
        <f>IF(AND($C58&gt;=AP$1,$B58&lt;=AP$1),INDEX(Horas!$1:$1048576,GANTT!$D58,GANTT!AP$2),-1)</f>
        <v>-1</v>
      </c>
      <c r="AQ58">
        <f>IF(AND($C58&gt;=AQ$1,$B58&lt;=AQ$1),INDEX(Horas!$1:$1048576,GANTT!$D58,GANTT!AQ$2),-1)</f>
        <v>-1</v>
      </c>
      <c r="AR58">
        <f>IF(AND($C58&gt;=AR$1,$B58&lt;=AR$1),INDEX(Horas!$1:$1048576,GANTT!$D58,GANTT!AR$2),-1)</f>
        <v>-1</v>
      </c>
      <c r="AS58">
        <f>IF(AND($C58&gt;=AS$1,$B58&lt;=AS$1),INDEX(Horas!$1:$1048576,GANTT!$D58,GANTT!AS$2),-1)</f>
        <v>-1</v>
      </c>
      <c r="AT58">
        <f>IF(AND($C58&gt;=AT$1,$B58&lt;=AT$1),INDEX(Horas!$1:$1048576,GANTT!$D58,GANTT!AT$2),-1)</f>
        <v>-1</v>
      </c>
      <c r="AU58">
        <f>IF(AND($C58&gt;=AU$1,$B58&lt;=AU$1),INDEX(Horas!$1:$1048576,GANTT!$D58,GANTT!AU$2),-1)</f>
        <v>-1</v>
      </c>
      <c r="AV58">
        <f>IF(AND($C58&gt;=AV$1,$B58&lt;=AV$1),INDEX(Horas!$1:$1048576,GANTT!$D58,GANTT!AV$2),-1)</f>
        <v>-1</v>
      </c>
      <c r="AW58">
        <f>IF(AND($C58&gt;=AW$1,$B58&lt;=AW$1),INDEX(Horas!$1:$1048576,GANTT!$D58,GANTT!AW$2),-1)</f>
        <v>-1</v>
      </c>
      <c r="AX58">
        <f>IF(AND($C58&gt;=AX$1,$B58&lt;=AX$1),INDEX(Horas!$1:$1048576,GANTT!$D58,GANTT!AX$2),-1)</f>
        <v>-1</v>
      </c>
      <c r="AY58">
        <f>IF(AND($C58&gt;=AY$1,$B58&lt;=AY$1),INDEX(Horas!$1:$1048576,GANTT!$D58,GANTT!AY$2),-1)</f>
        <v>-1</v>
      </c>
      <c r="AZ58">
        <f>IF(AND($C58&gt;=AZ$1,$B58&lt;=AZ$1),INDEX(Horas!$1:$1048576,GANTT!$D58,GANTT!AZ$2),-1)</f>
        <v>-1</v>
      </c>
      <c r="BA58">
        <f>IF(AND($C58&gt;=BA$1,$B58&lt;=BA$1),INDEX(Horas!$1:$1048576,GANTT!$D58,GANTT!BA$2),-1)</f>
        <v>-1</v>
      </c>
      <c r="BB58">
        <f>IF(AND($C58&gt;=BB$1,$B58&lt;=BB$1),INDEX(Horas!$1:$1048576,GANTT!$D58,GANTT!BB$2),-1)</f>
        <v>-1</v>
      </c>
      <c r="BC58">
        <f>IF(AND($C58&gt;=BC$1,$B58&lt;=BC$1),INDEX(Horas!$1:$1048576,GANTT!$D58,GANTT!BC$2),-1)</f>
        <v>-1</v>
      </c>
      <c r="BD58">
        <f>IF(AND($C58&gt;=BD$1,$B58&lt;=BD$1),INDEX(Horas!$1:$1048576,GANTT!$D58,GANTT!BD$2),-1)</f>
        <v>-1</v>
      </c>
      <c r="BE58">
        <f>IF(AND($C58&gt;=BE$1,$B58&lt;=BE$1),INDEX(Horas!$1:$1048576,GANTT!$D58,GANTT!BE$2),-1)</f>
        <v>-1</v>
      </c>
      <c r="BF58">
        <f>IF(AND($C58&gt;=BF$1,$B58&lt;=BF$1),INDEX(Horas!$1:$1048576,GANTT!$D58,GANTT!BF$2),-1)</f>
        <v>-1</v>
      </c>
      <c r="BG58">
        <f>IF(AND($C58&gt;=BG$1,$B58&lt;=BG$1),INDEX(Horas!$1:$1048576,GANTT!$D58,GANTT!BG$2),-1)</f>
        <v>-1</v>
      </c>
      <c r="BH58">
        <f>IF(AND($C58&gt;=BH$1,$B58&lt;=BH$1),INDEX(Horas!$1:$1048576,GANTT!$D58,GANTT!BH$2),-1)</f>
        <v>-1</v>
      </c>
      <c r="BI58">
        <f>IF(AND($C58&gt;=BI$1,$B58&lt;=BI$1),INDEX(Horas!$1:$1048576,GANTT!$D58,GANTT!BI$2),-1)</f>
        <v>-1</v>
      </c>
      <c r="BJ58">
        <f>IF(AND($C58&gt;=BJ$1,$B58&lt;=BJ$1),INDEX(Horas!$1:$1048576,GANTT!$D58,GANTT!BJ$2),-1)</f>
        <v>-1</v>
      </c>
      <c r="BK58">
        <f>IF(AND($C58&gt;=BK$1,$B58&lt;=BK$1),INDEX(Horas!$1:$1048576,GANTT!$D58,GANTT!BK$2),-1)</f>
        <v>-1</v>
      </c>
      <c r="BL58">
        <f>IF(AND($C58&gt;=BL$1,$B58&lt;=BL$1),INDEX(Horas!$1:$1048576,GANTT!$D58,GANTT!BL$2),-1)</f>
        <v>-1</v>
      </c>
      <c r="BM58">
        <f>IF(AND($C58&gt;=BM$1,$B58&lt;=BM$1),INDEX(Horas!$1:$1048576,GANTT!$D58,GANTT!BM$2),-1)</f>
        <v>-1</v>
      </c>
      <c r="BN58">
        <f>IF(AND($C58&gt;=BN$1,$B58&lt;=BN$1),INDEX(Horas!$1:$1048576,GANTT!$D58,GANTT!BN$2),-1)</f>
        <v>-1</v>
      </c>
      <c r="BO58">
        <f>IF(AND($C58&gt;=BO$1,$B58&lt;=BO$1),INDEX(Horas!$1:$1048576,GANTT!$D58,GANTT!BO$2),-1)</f>
        <v>-1</v>
      </c>
      <c r="BP58">
        <f>IF(AND($C58&gt;=BP$1,$B58&lt;=BP$1),INDEX(Horas!$1:$1048576,GANTT!$D58,GANTT!BP$2),-1)</f>
        <v>-1</v>
      </c>
      <c r="BQ58">
        <f>IF(AND($C58&gt;=BQ$1,$B58&lt;=BQ$1),INDEX(Horas!$1:$1048576,GANTT!$D58,GANTT!BQ$2),-1)</f>
        <v>-1</v>
      </c>
      <c r="BR58">
        <f>IF(AND($C58&gt;=BR$1,$B58&lt;=BR$1),INDEX(Horas!$1:$1048576,GANTT!$D58,GANTT!BR$2),-1)</f>
        <v>-1</v>
      </c>
      <c r="BS58">
        <f>IF(AND($C58&gt;=BS$1,$B58&lt;=BS$1),INDEX(Horas!$1:$1048576,GANTT!$D58,GANTT!BS$2),-1)</f>
        <v>-1</v>
      </c>
      <c r="BT58">
        <f>IF(AND($C58&gt;=BT$1,$B58&lt;=BT$1),INDEX(Horas!$1:$1048576,GANTT!$D58,GANTT!BT$2),-1)</f>
        <v>-1</v>
      </c>
      <c r="BU58">
        <f>IF(AND($C58&gt;=BU$1,$B58&lt;=BU$1),INDEX(Horas!$1:$1048576,GANTT!$D58,GANTT!BU$2),-1)</f>
        <v>-1</v>
      </c>
      <c r="BV58">
        <f>IF(AND($C58&gt;=BV$1,$B58&lt;=BV$1),INDEX(Horas!$1:$1048576,GANTT!$D58,GANTT!BV$2),-1)</f>
        <v>-1</v>
      </c>
      <c r="BW58">
        <f>IF(AND($C58&gt;=BW$1,$B58&lt;=BW$1),INDEX(Horas!$1:$1048576,GANTT!$D58,GANTT!BW$2),-1)</f>
        <v>-1</v>
      </c>
      <c r="BX58">
        <f>IF(AND($C58&gt;=BX$1,$B58&lt;=BX$1),INDEX(Horas!$1:$1048576,GANTT!$D58,GANTT!BX$2),-1)</f>
        <v>-1</v>
      </c>
    </row>
    <row r="59" spans="1:76" x14ac:dyDescent="0.3">
      <c r="A59">
        <f>Tareas!A52</f>
        <v>0</v>
      </c>
      <c r="B59" s="1">
        <f>INDEX(Tareas!G:G,MATCH(A59,Tareas!A:A,0))</f>
        <v>43473</v>
      </c>
      <c r="C59" s="1">
        <f>INDEX(Tareas!F:F,MATCH(A59,Tareas!A:A,0))</f>
        <v>43473</v>
      </c>
      <c r="D59">
        <f>MATCH(A59,Horas!A:A,0)</f>
        <v>2</v>
      </c>
      <c r="E59">
        <f>Tareas!B52</f>
        <v>0</v>
      </c>
      <c r="F59">
        <f>IF(AND($C59&gt;=F$1,$B59&lt;=F$1),INDEX(Horas!$1:$1048576,GANTT!$D59,GANTT!F$2),-1)</f>
        <v>0</v>
      </c>
      <c r="G59">
        <f>IF(AND($C59&gt;=G$1,$B59&lt;=G$1),INDEX(Horas!$1:$1048576,GANTT!$D59,GANTT!G$2),-1)</f>
        <v>-1</v>
      </c>
      <c r="H59">
        <f>IF(AND($C59&gt;=H$1,$B59&lt;=H$1),INDEX(Horas!$1:$1048576,GANTT!$D59,GANTT!H$2),-1)</f>
        <v>-1</v>
      </c>
      <c r="I59">
        <f>IF(AND($C59&gt;=I$1,$B59&lt;=I$1),INDEX(Horas!$1:$1048576,GANTT!$D59,GANTT!I$2),-1)</f>
        <v>-1</v>
      </c>
      <c r="J59">
        <f>IF(AND($C59&gt;=J$1,$B59&lt;=J$1),INDEX(Horas!$1:$1048576,GANTT!$D59,GANTT!J$2),-1)</f>
        <v>-1</v>
      </c>
      <c r="K59">
        <f>IF(AND($C59&gt;=K$1,$B59&lt;=K$1),INDEX(Horas!$1:$1048576,GANTT!$D59,GANTT!K$2),-1)</f>
        <v>-1</v>
      </c>
      <c r="L59">
        <f>IF(AND($C59&gt;=L$1,$B59&lt;=L$1),INDEX(Horas!$1:$1048576,GANTT!$D59,GANTT!L$2),-1)</f>
        <v>-1</v>
      </c>
      <c r="M59">
        <f>IF(AND($C59&gt;=M$1,$B59&lt;=M$1),INDEX(Horas!$1:$1048576,GANTT!$D59,GANTT!M$2),-1)</f>
        <v>-1</v>
      </c>
      <c r="N59">
        <f>IF(AND($C59&gt;=N$1,$B59&lt;=N$1),INDEX(Horas!$1:$1048576,GANTT!$D59,GANTT!N$2),-1)</f>
        <v>-1</v>
      </c>
      <c r="O59">
        <f>IF(AND($C59&gt;=O$1,$B59&lt;=O$1),INDEX(Horas!$1:$1048576,GANTT!$D59,GANTT!O$2),-1)</f>
        <v>-1</v>
      </c>
      <c r="P59">
        <f>IF(AND($C59&gt;=P$1,$B59&lt;=P$1),INDEX(Horas!$1:$1048576,GANTT!$D59,GANTT!P$2),-1)</f>
        <v>-1</v>
      </c>
      <c r="Q59">
        <f>IF(AND($C59&gt;=Q$1,$B59&lt;=Q$1),INDEX(Horas!$1:$1048576,GANTT!$D59,GANTT!Q$2),-1)</f>
        <v>-1</v>
      </c>
      <c r="R59">
        <f>IF(AND($C59&gt;=R$1,$B59&lt;=R$1),INDEX(Horas!$1:$1048576,GANTT!$D59,GANTT!R$2),-1)</f>
        <v>-1</v>
      </c>
      <c r="S59">
        <f>IF(AND($C59&gt;=S$1,$B59&lt;=S$1),INDEX(Horas!$1:$1048576,GANTT!$D59,GANTT!S$2),-1)</f>
        <v>-1</v>
      </c>
      <c r="T59">
        <f>IF(AND($C59&gt;=T$1,$B59&lt;=T$1),INDEX(Horas!$1:$1048576,GANTT!$D59,GANTT!T$2),-1)</f>
        <v>-1</v>
      </c>
      <c r="U59">
        <f>IF(AND($C59&gt;=U$1,$B59&lt;=U$1),INDEX(Horas!$1:$1048576,GANTT!$D59,GANTT!U$2),-1)</f>
        <v>-1</v>
      </c>
      <c r="V59">
        <f>IF(AND($C59&gt;=V$1,$B59&lt;=V$1),INDEX(Horas!$1:$1048576,GANTT!$D59,GANTT!V$2),-1)</f>
        <v>-1</v>
      </c>
      <c r="W59">
        <f>IF(AND($C59&gt;=W$1,$B59&lt;=W$1),INDEX(Horas!$1:$1048576,GANTT!$D59,GANTT!W$2),-1)</f>
        <v>-1</v>
      </c>
      <c r="X59">
        <f>IF(AND($C59&gt;=X$1,$B59&lt;=X$1),INDEX(Horas!$1:$1048576,GANTT!$D59,GANTT!X$2),-1)</f>
        <v>-1</v>
      </c>
      <c r="Y59">
        <f>IF(AND($C59&gt;=Y$1,$B59&lt;=Y$1),INDEX(Horas!$1:$1048576,GANTT!$D59,GANTT!Y$2),-1)</f>
        <v>-1</v>
      </c>
      <c r="Z59">
        <f>IF(AND($C59&gt;=Z$1,$B59&lt;=Z$1),INDEX(Horas!$1:$1048576,GANTT!$D59,GANTT!Z$2),-1)</f>
        <v>-1</v>
      </c>
      <c r="AA59">
        <f>IF(AND($C59&gt;=AA$1,$B59&lt;=AA$1),INDEX(Horas!$1:$1048576,GANTT!$D59,GANTT!AA$2),-1)</f>
        <v>-1</v>
      </c>
      <c r="AB59">
        <f>IF(AND($C59&gt;=AB$1,$B59&lt;=AB$1),INDEX(Horas!$1:$1048576,GANTT!$D59,GANTT!AB$2),-1)</f>
        <v>-1</v>
      </c>
      <c r="AC59">
        <f>IF(AND($C59&gt;=AC$1,$B59&lt;=AC$1),INDEX(Horas!$1:$1048576,GANTT!$D59,GANTT!AC$2),-1)</f>
        <v>-1</v>
      </c>
      <c r="AD59">
        <f>IF(AND($C59&gt;=AD$1,$B59&lt;=AD$1),INDEX(Horas!$1:$1048576,GANTT!$D59,GANTT!AD$2),-1)</f>
        <v>-1</v>
      </c>
      <c r="AE59">
        <f>IF(AND($C59&gt;=AE$1,$B59&lt;=AE$1),INDEX(Horas!$1:$1048576,GANTT!$D59,GANTT!AE$2),-1)</f>
        <v>-1</v>
      </c>
      <c r="AF59">
        <f>IF(AND($C59&gt;=AF$1,$B59&lt;=AF$1),INDEX(Horas!$1:$1048576,GANTT!$D59,GANTT!AF$2),-1)</f>
        <v>-1</v>
      </c>
      <c r="AG59">
        <f>IF(AND($C59&gt;=AG$1,$B59&lt;=AG$1),INDEX(Horas!$1:$1048576,GANTT!$D59,GANTT!AG$2),-1)</f>
        <v>-1</v>
      </c>
      <c r="AH59">
        <f>IF(AND($C59&gt;=AH$1,$B59&lt;=AH$1),INDEX(Horas!$1:$1048576,GANTT!$D59,GANTT!AH$2),-1)</f>
        <v>-1</v>
      </c>
      <c r="AI59">
        <f>IF(AND($C59&gt;=AI$1,$B59&lt;=AI$1),INDEX(Horas!$1:$1048576,GANTT!$D59,GANTT!AI$2),-1)</f>
        <v>-1</v>
      </c>
      <c r="AJ59">
        <f>IF(AND($C59&gt;=AJ$1,$B59&lt;=AJ$1),INDEX(Horas!$1:$1048576,GANTT!$D59,GANTT!AJ$2),-1)</f>
        <v>-1</v>
      </c>
      <c r="AK59">
        <f>IF(AND($C59&gt;=AK$1,$B59&lt;=AK$1),INDEX(Horas!$1:$1048576,GANTT!$D59,GANTT!AK$2),-1)</f>
        <v>-1</v>
      </c>
      <c r="AL59">
        <f>IF(AND($C59&gt;=AL$1,$B59&lt;=AL$1),INDEX(Horas!$1:$1048576,GANTT!$D59,GANTT!AL$2),-1)</f>
        <v>-1</v>
      </c>
      <c r="AM59">
        <f>IF(AND($C59&gt;=AM$1,$B59&lt;=AM$1),INDEX(Horas!$1:$1048576,GANTT!$D59,GANTT!AM$2),-1)</f>
        <v>-1</v>
      </c>
      <c r="AN59">
        <f>IF(AND($C59&gt;=AN$1,$B59&lt;=AN$1),INDEX(Horas!$1:$1048576,GANTT!$D59,GANTT!AN$2),-1)</f>
        <v>-1</v>
      </c>
      <c r="AO59">
        <f>IF(AND($C59&gt;=AO$1,$B59&lt;=AO$1),INDEX(Horas!$1:$1048576,GANTT!$D59,GANTT!AO$2),-1)</f>
        <v>-1</v>
      </c>
      <c r="AP59">
        <f>IF(AND($C59&gt;=AP$1,$B59&lt;=AP$1),INDEX(Horas!$1:$1048576,GANTT!$D59,GANTT!AP$2),-1)</f>
        <v>-1</v>
      </c>
      <c r="AQ59">
        <f>IF(AND($C59&gt;=AQ$1,$B59&lt;=AQ$1),INDEX(Horas!$1:$1048576,GANTT!$D59,GANTT!AQ$2),-1)</f>
        <v>-1</v>
      </c>
      <c r="AR59">
        <f>IF(AND($C59&gt;=AR$1,$B59&lt;=AR$1),INDEX(Horas!$1:$1048576,GANTT!$D59,GANTT!AR$2),-1)</f>
        <v>-1</v>
      </c>
      <c r="AS59">
        <f>IF(AND($C59&gt;=AS$1,$B59&lt;=AS$1),INDEX(Horas!$1:$1048576,GANTT!$D59,GANTT!AS$2),-1)</f>
        <v>-1</v>
      </c>
      <c r="AT59">
        <f>IF(AND($C59&gt;=AT$1,$B59&lt;=AT$1),INDEX(Horas!$1:$1048576,GANTT!$D59,GANTT!AT$2),-1)</f>
        <v>-1</v>
      </c>
      <c r="AU59">
        <f>IF(AND($C59&gt;=AU$1,$B59&lt;=AU$1),INDEX(Horas!$1:$1048576,GANTT!$D59,GANTT!AU$2),-1)</f>
        <v>-1</v>
      </c>
      <c r="AV59">
        <f>IF(AND($C59&gt;=AV$1,$B59&lt;=AV$1),INDEX(Horas!$1:$1048576,GANTT!$D59,GANTT!AV$2),-1)</f>
        <v>-1</v>
      </c>
      <c r="AW59">
        <f>IF(AND($C59&gt;=AW$1,$B59&lt;=AW$1),INDEX(Horas!$1:$1048576,GANTT!$D59,GANTT!AW$2),-1)</f>
        <v>-1</v>
      </c>
      <c r="AX59">
        <f>IF(AND($C59&gt;=AX$1,$B59&lt;=AX$1),INDEX(Horas!$1:$1048576,GANTT!$D59,GANTT!AX$2),-1)</f>
        <v>-1</v>
      </c>
      <c r="AY59">
        <f>IF(AND($C59&gt;=AY$1,$B59&lt;=AY$1),INDEX(Horas!$1:$1048576,GANTT!$D59,GANTT!AY$2),-1)</f>
        <v>-1</v>
      </c>
      <c r="AZ59">
        <f>IF(AND($C59&gt;=AZ$1,$B59&lt;=AZ$1),INDEX(Horas!$1:$1048576,GANTT!$D59,GANTT!AZ$2),-1)</f>
        <v>-1</v>
      </c>
      <c r="BA59">
        <f>IF(AND($C59&gt;=BA$1,$B59&lt;=BA$1),INDEX(Horas!$1:$1048576,GANTT!$D59,GANTT!BA$2),-1)</f>
        <v>-1</v>
      </c>
      <c r="BB59">
        <f>IF(AND($C59&gt;=BB$1,$B59&lt;=BB$1),INDEX(Horas!$1:$1048576,GANTT!$D59,GANTT!BB$2),-1)</f>
        <v>-1</v>
      </c>
      <c r="BC59">
        <f>IF(AND($C59&gt;=BC$1,$B59&lt;=BC$1),INDEX(Horas!$1:$1048576,GANTT!$D59,GANTT!BC$2),-1)</f>
        <v>-1</v>
      </c>
      <c r="BD59">
        <f>IF(AND($C59&gt;=BD$1,$B59&lt;=BD$1),INDEX(Horas!$1:$1048576,GANTT!$D59,GANTT!BD$2),-1)</f>
        <v>-1</v>
      </c>
      <c r="BE59">
        <f>IF(AND($C59&gt;=BE$1,$B59&lt;=BE$1),INDEX(Horas!$1:$1048576,GANTT!$D59,GANTT!BE$2),-1)</f>
        <v>-1</v>
      </c>
      <c r="BF59">
        <f>IF(AND($C59&gt;=BF$1,$B59&lt;=BF$1),INDEX(Horas!$1:$1048576,GANTT!$D59,GANTT!BF$2),-1)</f>
        <v>-1</v>
      </c>
      <c r="BG59">
        <f>IF(AND($C59&gt;=BG$1,$B59&lt;=BG$1),INDEX(Horas!$1:$1048576,GANTT!$D59,GANTT!BG$2),-1)</f>
        <v>-1</v>
      </c>
      <c r="BH59">
        <f>IF(AND($C59&gt;=BH$1,$B59&lt;=BH$1),INDEX(Horas!$1:$1048576,GANTT!$D59,GANTT!BH$2),-1)</f>
        <v>-1</v>
      </c>
      <c r="BI59">
        <f>IF(AND($C59&gt;=BI$1,$B59&lt;=BI$1),INDEX(Horas!$1:$1048576,GANTT!$D59,GANTT!BI$2),-1)</f>
        <v>-1</v>
      </c>
      <c r="BJ59">
        <f>IF(AND($C59&gt;=BJ$1,$B59&lt;=BJ$1),INDEX(Horas!$1:$1048576,GANTT!$D59,GANTT!BJ$2),-1)</f>
        <v>-1</v>
      </c>
      <c r="BK59">
        <f>IF(AND($C59&gt;=BK$1,$B59&lt;=BK$1),INDEX(Horas!$1:$1048576,GANTT!$D59,GANTT!BK$2),-1)</f>
        <v>-1</v>
      </c>
      <c r="BL59">
        <f>IF(AND($C59&gt;=BL$1,$B59&lt;=BL$1),INDEX(Horas!$1:$1048576,GANTT!$D59,GANTT!BL$2),-1)</f>
        <v>-1</v>
      </c>
      <c r="BM59">
        <f>IF(AND($C59&gt;=BM$1,$B59&lt;=BM$1),INDEX(Horas!$1:$1048576,GANTT!$D59,GANTT!BM$2),-1)</f>
        <v>-1</v>
      </c>
      <c r="BN59">
        <f>IF(AND($C59&gt;=BN$1,$B59&lt;=BN$1),INDEX(Horas!$1:$1048576,GANTT!$D59,GANTT!BN$2),-1)</f>
        <v>-1</v>
      </c>
      <c r="BO59">
        <f>IF(AND($C59&gt;=BO$1,$B59&lt;=BO$1),INDEX(Horas!$1:$1048576,GANTT!$D59,GANTT!BO$2),-1)</f>
        <v>-1</v>
      </c>
      <c r="BP59">
        <f>IF(AND($C59&gt;=BP$1,$B59&lt;=BP$1),INDEX(Horas!$1:$1048576,GANTT!$D59,GANTT!BP$2),-1)</f>
        <v>-1</v>
      </c>
      <c r="BQ59">
        <f>IF(AND($C59&gt;=BQ$1,$B59&lt;=BQ$1),INDEX(Horas!$1:$1048576,GANTT!$D59,GANTT!BQ$2),-1)</f>
        <v>-1</v>
      </c>
      <c r="BR59">
        <f>IF(AND($C59&gt;=BR$1,$B59&lt;=BR$1),INDEX(Horas!$1:$1048576,GANTT!$D59,GANTT!BR$2),-1)</f>
        <v>-1</v>
      </c>
      <c r="BS59">
        <f>IF(AND($C59&gt;=BS$1,$B59&lt;=BS$1),INDEX(Horas!$1:$1048576,GANTT!$D59,GANTT!BS$2),-1)</f>
        <v>-1</v>
      </c>
      <c r="BT59">
        <f>IF(AND($C59&gt;=BT$1,$B59&lt;=BT$1),INDEX(Horas!$1:$1048576,GANTT!$D59,GANTT!BT$2),-1)</f>
        <v>-1</v>
      </c>
      <c r="BU59">
        <f>IF(AND($C59&gt;=BU$1,$B59&lt;=BU$1),INDEX(Horas!$1:$1048576,GANTT!$D59,GANTT!BU$2),-1)</f>
        <v>-1</v>
      </c>
      <c r="BV59">
        <f>IF(AND($C59&gt;=BV$1,$B59&lt;=BV$1),INDEX(Horas!$1:$1048576,GANTT!$D59,GANTT!BV$2),-1)</f>
        <v>-1</v>
      </c>
      <c r="BW59">
        <f>IF(AND($C59&gt;=BW$1,$B59&lt;=BW$1),INDEX(Horas!$1:$1048576,GANTT!$D59,GANTT!BW$2),-1)</f>
        <v>-1</v>
      </c>
      <c r="BX59">
        <f>IF(AND($C59&gt;=BX$1,$B59&lt;=BX$1),INDEX(Horas!$1:$1048576,GANTT!$D59,GANTT!BX$2),-1)</f>
        <v>-1</v>
      </c>
    </row>
    <row r="60" spans="1:76" x14ac:dyDescent="0.3">
      <c r="A60">
        <f>Tareas!A53</f>
        <v>0</v>
      </c>
      <c r="B60" s="1">
        <f>INDEX(Tareas!G:G,MATCH(A60,Tareas!A:A,0))</f>
        <v>43473</v>
      </c>
      <c r="C60" s="1">
        <f>INDEX(Tareas!F:F,MATCH(A60,Tareas!A:A,0))</f>
        <v>43473</v>
      </c>
      <c r="D60">
        <f>MATCH(A60,Horas!A:A,0)</f>
        <v>2</v>
      </c>
      <c r="E60">
        <f>Tareas!B53</f>
        <v>0</v>
      </c>
      <c r="F60">
        <f>IF(AND($C60&gt;=F$1,$B60&lt;=F$1),INDEX(Horas!$1:$1048576,GANTT!$D60,GANTT!F$2),-1)</f>
        <v>0</v>
      </c>
      <c r="G60">
        <f>IF(AND($C60&gt;=G$1,$B60&lt;=G$1),INDEX(Horas!$1:$1048576,GANTT!$D60,GANTT!G$2),-1)</f>
        <v>-1</v>
      </c>
      <c r="H60">
        <f>IF(AND($C60&gt;=H$1,$B60&lt;=H$1),INDEX(Horas!$1:$1048576,GANTT!$D60,GANTT!H$2),-1)</f>
        <v>-1</v>
      </c>
      <c r="I60">
        <f>IF(AND($C60&gt;=I$1,$B60&lt;=I$1),INDEX(Horas!$1:$1048576,GANTT!$D60,GANTT!I$2),-1)</f>
        <v>-1</v>
      </c>
      <c r="J60">
        <f>IF(AND($C60&gt;=J$1,$B60&lt;=J$1),INDEX(Horas!$1:$1048576,GANTT!$D60,GANTT!J$2),-1)</f>
        <v>-1</v>
      </c>
      <c r="K60">
        <f>IF(AND($C60&gt;=K$1,$B60&lt;=K$1),INDEX(Horas!$1:$1048576,GANTT!$D60,GANTT!K$2),-1)</f>
        <v>-1</v>
      </c>
      <c r="L60">
        <f>IF(AND($C60&gt;=L$1,$B60&lt;=L$1),INDEX(Horas!$1:$1048576,GANTT!$D60,GANTT!L$2),-1)</f>
        <v>-1</v>
      </c>
      <c r="M60">
        <f>IF(AND($C60&gt;=M$1,$B60&lt;=M$1),INDEX(Horas!$1:$1048576,GANTT!$D60,GANTT!M$2),-1)</f>
        <v>-1</v>
      </c>
      <c r="N60">
        <f>IF(AND($C60&gt;=N$1,$B60&lt;=N$1),INDEX(Horas!$1:$1048576,GANTT!$D60,GANTT!N$2),-1)</f>
        <v>-1</v>
      </c>
      <c r="O60">
        <f>IF(AND($C60&gt;=O$1,$B60&lt;=O$1),INDEX(Horas!$1:$1048576,GANTT!$D60,GANTT!O$2),-1)</f>
        <v>-1</v>
      </c>
      <c r="P60">
        <f>IF(AND($C60&gt;=P$1,$B60&lt;=P$1),INDEX(Horas!$1:$1048576,GANTT!$D60,GANTT!P$2),-1)</f>
        <v>-1</v>
      </c>
      <c r="Q60">
        <f>IF(AND($C60&gt;=Q$1,$B60&lt;=Q$1),INDEX(Horas!$1:$1048576,GANTT!$D60,GANTT!Q$2),-1)</f>
        <v>-1</v>
      </c>
      <c r="R60">
        <f>IF(AND($C60&gt;=R$1,$B60&lt;=R$1),INDEX(Horas!$1:$1048576,GANTT!$D60,GANTT!R$2),-1)</f>
        <v>-1</v>
      </c>
      <c r="S60">
        <f>IF(AND($C60&gt;=S$1,$B60&lt;=S$1),INDEX(Horas!$1:$1048576,GANTT!$D60,GANTT!S$2),-1)</f>
        <v>-1</v>
      </c>
      <c r="T60">
        <f>IF(AND($C60&gt;=T$1,$B60&lt;=T$1),INDEX(Horas!$1:$1048576,GANTT!$D60,GANTT!T$2),-1)</f>
        <v>-1</v>
      </c>
      <c r="U60">
        <f>IF(AND($C60&gt;=U$1,$B60&lt;=U$1),INDEX(Horas!$1:$1048576,GANTT!$D60,GANTT!U$2),-1)</f>
        <v>-1</v>
      </c>
      <c r="V60">
        <f>IF(AND($C60&gt;=V$1,$B60&lt;=V$1),INDEX(Horas!$1:$1048576,GANTT!$D60,GANTT!V$2),-1)</f>
        <v>-1</v>
      </c>
      <c r="W60">
        <f>IF(AND($C60&gt;=W$1,$B60&lt;=W$1),INDEX(Horas!$1:$1048576,GANTT!$D60,GANTT!W$2),-1)</f>
        <v>-1</v>
      </c>
      <c r="X60">
        <f>IF(AND($C60&gt;=X$1,$B60&lt;=X$1),INDEX(Horas!$1:$1048576,GANTT!$D60,GANTT!X$2),-1)</f>
        <v>-1</v>
      </c>
      <c r="Y60">
        <f>IF(AND($C60&gt;=Y$1,$B60&lt;=Y$1),INDEX(Horas!$1:$1048576,GANTT!$D60,GANTT!Y$2),-1)</f>
        <v>-1</v>
      </c>
      <c r="Z60">
        <f>IF(AND($C60&gt;=Z$1,$B60&lt;=Z$1),INDEX(Horas!$1:$1048576,GANTT!$D60,GANTT!Z$2),-1)</f>
        <v>-1</v>
      </c>
      <c r="AA60">
        <f>IF(AND($C60&gt;=AA$1,$B60&lt;=AA$1),INDEX(Horas!$1:$1048576,GANTT!$D60,GANTT!AA$2),-1)</f>
        <v>-1</v>
      </c>
      <c r="AB60">
        <f>IF(AND($C60&gt;=AB$1,$B60&lt;=AB$1),INDEX(Horas!$1:$1048576,GANTT!$D60,GANTT!AB$2),-1)</f>
        <v>-1</v>
      </c>
      <c r="AC60">
        <f>IF(AND($C60&gt;=AC$1,$B60&lt;=AC$1),INDEX(Horas!$1:$1048576,GANTT!$D60,GANTT!AC$2),-1)</f>
        <v>-1</v>
      </c>
      <c r="AD60">
        <f>IF(AND($C60&gt;=AD$1,$B60&lt;=AD$1),INDEX(Horas!$1:$1048576,GANTT!$D60,GANTT!AD$2),-1)</f>
        <v>-1</v>
      </c>
      <c r="AE60">
        <f>IF(AND($C60&gt;=AE$1,$B60&lt;=AE$1),INDEX(Horas!$1:$1048576,GANTT!$D60,GANTT!AE$2),-1)</f>
        <v>-1</v>
      </c>
      <c r="AF60">
        <f>IF(AND($C60&gt;=AF$1,$B60&lt;=AF$1),INDEX(Horas!$1:$1048576,GANTT!$D60,GANTT!AF$2),-1)</f>
        <v>-1</v>
      </c>
      <c r="AG60">
        <f>IF(AND($C60&gt;=AG$1,$B60&lt;=AG$1),INDEX(Horas!$1:$1048576,GANTT!$D60,GANTT!AG$2),-1)</f>
        <v>-1</v>
      </c>
      <c r="AH60">
        <f>IF(AND($C60&gt;=AH$1,$B60&lt;=AH$1),INDEX(Horas!$1:$1048576,GANTT!$D60,GANTT!AH$2),-1)</f>
        <v>-1</v>
      </c>
      <c r="AI60">
        <f>IF(AND($C60&gt;=AI$1,$B60&lt;=AI$1),INDEX(Horas!$1:$1048576,GANTT!$D60,GANTT!AI$2),-1)</f>
        <v>-1</v>
      </c>
      <c r="AJ60">
        <f>IF(AND($C60&gt;=AJ$1,$B60&lt;=AJ$1),INDEX(Horas!$1:$1048576,GANTT!$D60,GANTT!AJ$2),-1)</f>
        <v>-1</v>
      </c>
      <c r="AK60">
        <f>IF(AND($C60&gt;=AK$1,$B60&lt;=AK$1),INDEX(Horas!$1:$1048576,GANTT!$D60,GANTT!AK$2),-1)</f>
        <v>-1</v>
      </c>
      <c r="AL60">
        <f>IF(AND($C60&gt;=AL$1,$B60&lt;=AL$1),INDEX(Horas!$1:$1048576,GANTT!$D60,GANTT!AL$2),-1)</f>
        <v>-1</v>
      </c>
      <c r="AM60">
        <f>IF(AND($C60&gt;=AM$1,$B60&lt;=AM$1),INDEX(Horas!$1:$1048576,GANTT!$D60,GANTT!AM$2),-1)</f>
        <v>-1</v>
      </c>
      <c r="AN60">
        <f>IF(AND($C60&gt;=AN$1,$B60&lt;=AN$1),INDEX(Horas!$1:$1048576,GANTT!$D60,GANTT!AN$2),-1)</f>
        <v>-1</v>
      </c>
      <c r="AO60">
        <f>IF(AND($C60&gt;=AO$1,$B60&lt;=AO$1),INDEX(Horas!$1:$1048576,GANTT!$D60,GANTT!AO$2),-1)</f>
        <v>-1</v>
      </c>
      <c r="AP60">
        <f>IF(AND($C60&gt;=AP$1,$B60&lt;=AP$1),INDEX(Horas!$1:$1048576,GANTT!$D60,GANTT!AP$2),-1)</f>
        <v>-1</v>
      </c>
      <c r="AQ60">
        <f>IF(AND($C60&gt;=AQ$1,$B60&lt;=AQ$1),INDEX(Horas!$1:$1048576,GANTT!$D60,GANTT!AQ$2),-1)</f>
        <v>-1</v>
      </c>
      <c r="AR60">
        <f>IF(AND($C60&gt;=AR$1,$B60&lt;=AR$1),INDEX(Horas!$1:$1048576,GANTT!$D60,GANTT!AR$2),-1)</f>
        <v>-1</v>
      </c>
      <c r="AS60">
        <f>IF(AND($C60&gt;=AS$1,$B60&lt;=AS$1),INDEX(Horas!$1:$1048576,GANTT!$D60,GANTT!AS$2),-1)</f>
        <v>-1</v>
      </c>
      <c r="AT60">
        <f>IF(AND($C60&gt;=AT$1,$B60&lt;=AT$1),INDEX(Horas!$1:$1048576,GANTT!$D60,GANTT!AT$2),-1)</f>
        <v>-1</v>
      </c>
      <c r="AU60">
        <f>IF(AND($C60&gt;=AU$1,$B60&lt;=AU$1),INDEX(Horas!$1:$1048576,GANTT!$D60,GANTT!AU$2),-1)</f>
        <v>-1</v>
      </c>
      <c r="AV60">
        <f>IF(AND($C60&gt;=AV$1,$B60&lt;=AV$1),INDEX(Horas!$1:$1048576,GANTT!$D60,GANTT!AV$2),-1)</f>
        <v>-1</v>
      </c>
      <c r="AW60">
        <f>IF(AND($C60&gt;=AW$1,$B60&lt;=AW$1),INDEX(Horas!$1:$1048576,GANTT!$D60,GANTT!AW$2),-1)</f>
        <v>-1</v>
      </c>
      <c r="AX60">
        <f>IF(AND($C60&gt;=AX$1,$B60&lt;=AX$1),INDEX(Horas!$1:$1048576,GANTT!$D60,GANTT!AX$2),-1)</f>
        <v>-1</v>
      </c>
      <c r="AY60">
        <f>IF(AND($C60&gt;=AY$1,$B60&lt;=AY$1),INDEX(Horas!$1:$1048576,GANTT!$D60,GANTT!AY$2),-1)</f>
        <v>-1</v>
      </c>
      <c r="AZ60">
        <f>IF(AND($C60&gt;=AZ$1,$B60&lt;=AZ$1),INDEX(Horas!$1:$1048576,GANTT!$D60,GANTT!AZ$2),-1)</f>
        <v>-1</v>
      </c>
      <c r="BA60">
        <f>IF(AND($C60&gt;=BA$1,$B60&lt;=BA$1),INDEX(Horas!$1:$1048576,GANTT!$D60,GANTT!BA$2),-1)</f>
        <v>-1</v>
      </c>
      <c r="BB60">
        <f>IF(AND($C60&gt;=BB$1,$B60&lt;=BB$1),INDEX(Horas!$1:$1048576,GANTT!$D60,GANTT!BB$2),-1)</f>
        <v>-1</v>
      </c>
      <c r="BC60">
        <f>IF(AND($C60&gt;=BC$1,$B60&lt;=BC$1),INDEX(Horas!$1:$1048576,GANTT!$D60,GANTT!BC$2),-1)</f>
        <v>-1</v>
      </c>
      <c r="BD60">
        <f>IF(AND($C60&gt;=BD$1,$B60&lt;=BD$1),INDEX(Horas!$1:$1048576,GANTT!$D60,GANTT!BD$2),-1)</f>
        <v>-1</v>
      </c>
      <c r="BE60">
        <f>IF(AND($C60&gt;=BE$1,$B60&lt;=BE$1),INDEX(Horas!$1:$1048576,GANTT!$D60,GANTT!BE$2),-1)</f>
        <v>-1</v>
      </c>
      <c r="BF60">
        <f>IF(AND($C60&gt;=BF$1,$B60&lt;=BF$1),INDEX(Horas!$1:$1048576,GANTT!$D60,GANTT!BF$2),-1)</f>
        <v>-1</v>
      </c>
      <c r="BG60">
        <f>IF(AND($C60&gt;=BG$1,$B60&lt;=BG$1),INDEX(Horas!$1:$1048576,GANTT!$D60,GANTT!BG$2),-1)</f>
        <v>-1</v>
      </c>
      <c r="BH60">
        <f>IF(AND($C60&gt;=BH$1,$B60&lt;=BH$1),INDEX(Horas!$1:$1048576,GANTT!$D60,GANTT!BH$2),-1)</f>
        <v>-1</v>
      </c>
      <c r="BI60">
        <f>IF(AND($C60&gt;=BI$1,$B60&lt;=BI$1),INDEX(Horas!$1:$1048576,GANTT!$D60,GANTT!BI$2),-1)</f>
        <v>-1</v>
      </c>
      <c r="BJ60">
        <f>IF(AND($C60&gt;=BJ$1,$B60&lt;=BJ$1),INDEX(Horas!$1:$1048576,GANTT!$D60,GANTT!BJ$2),-1)</f>
        <v>-1</v>
      </c>
      <c r="BK60">
        <f>IF(AND($C60&gt;=BK$1,$B60&lt;=BK$1),INDEX(Horas!$1:$1048576,GANTT!$D60,GANTT!BK$2),-1)</f>
        <v>-1</v>
      </c>
      <c r="BL60">
        <f>IF(AND($C60&gt;=BL$1,$B60&lt;=BL$1),INDEX(Horas!$1:$1048576,GANTT!$D60,GANTT!BL$2),-1)</f>
        <v>-1</v>
      </c>
      <c r="BM60">
        <f>IF(AND($C60&gt;=BM$1,$B60&lt;=BM$1),INDEX(Horas!$1:$1048576,GANTT!$D60,GANTT!BM$2),-1)</f>
        <v>-1</v>
      </c>
      <c r="BN60">
        <f>IF(AND($C60&gt;=BN$1,$B60&lt;=BN$1),INDEX(Horas!$1:$1048576,GANTT!$D60,GANTT!BN$2),-1)</f>
        <v>-1</v>
      </c>
      <c r="BO60">
        <f>IF(AND($C60&gt;=BO$1,$B60&lt;=BO$1),INDEX(Horas!$1:$1048576,GANTT!$D60,GANTT!BO$2),-1)</f>
        <v>-1</v>
      </c>
      <c r="BP60">
        <f>IF(AND($C60&gt;=BP$1,$B60&lt;=BP$1),INDEX(Horas!$1:$1048576,GANTT!$D60,GANTT!BP$2),-1)</f>
        <v>-1</v>
      </c>
      <c r="BQ60">
        <f>IF(AND($C60&gt;=BQ$1,$B60&lt;=BQ$1),INDEX(Horas!$1:$1048576,GANTT!$D60,GANTT!BQ$2),-1)</f>
        <v>-1</v>
      </c>
      <c r="BR60">
        <f>IF(AND($C60&gt;=BR$1,$B60&lt;=BR$1),INDEX(Horas!$1:$1048576,GANTT!$D60,GANTT!BR$2),-1)</f>
        <v>-1</v>
      </c>
      <c r="BS60">
        <f>IF(AND($C60&gt;=BS$1,$B60&lt;=BS$1),INDEX(Horas!$1:$1048576,GANTT!$D60,GANTT!BS$2),-1)</f>
        <v>-1</v>
      </c>
      <c r="BT60">
        <f>IF(AND($C60&gt;=BT$1,$B60&lt;=BT$1),INDEX(Horas!$1:$1048576,GANTT!$D60,GANTT!BT$2),-1)</f>
        <v>-1</v>
      </c>
      <c r="BU60">
        <f>IF(AND($C60&gt;=BU$1,$B60&lt;=BU$1),INDEX(Horas!$1:$1048576,GANTT!$D60,GANTT!BU$2),-1)</f>
        <v>-1</v>
      </c>
      <c r="BV60">
        <f>IF(AND($C60&gt;=BV$1,$B60&lt;=BV$1),INDEX(Horas!$1:$1048576,GANTT!$D60,GANTT!BV$2),-1)</f>
        <v>-1</v>
      </c>
      <c r="BW60">
        <f>IF(AND($C60&gt;=BW$1,$B60&lt;=BW$1),INDEX(Horas!$1:$1048576,GANTT!$D60,GANTT!BW$2),-1)</f>
        <v>-1</v>
      </c>
      <c r="BX60">
        <f>IF(AND($C60&gt;=BX$1,$B60&lt;=BX$1),INDEX(Horas!$1:$1048576,GANTT!$D60,GANTT!BX$2),-1)</f>
        <v>-1</v>
      </c>
    </row>
    <row r="61" spans="1:76" x14ac:dyDescent="0.3">
      <c r="A61">
        <f>Tareas!A54</f>
        <v>0</v>
      </c>
      <c r="B61" s="1">
        <f>INDEX(Tareas!G:G,MATCH(A61,Tareas!A:A,0))</f>
        <v>43473</v>
      </c>
      <c r="C61" s="1">
        <f>INDEX(Tareas!F:F,MATCH(A61,Tareas!A:A,0))</f>
        <v>43473</v>
      </c>
      <c r="D61">
        <f>MATCH(A61,Horas!A:A,0)</f>
        <v>2</v>
      </c>
      <c r="E61">
        <f>Tareas!B54</f>
        <v>0</v>
      </c>
      <c r="F61">
        <f>IF(AND($C61&gt;=F$1,$B61&lt;=F$1),INDEX(Horas!$1:$1048576,GANTT!$D61,GANTT!F$2),-1)</f>
        <v>0</v>
      </c>
      <c r="G61">
        <f>IF(AND($C61&gt;=G$1,$B61&lt;=G$1),INDEX(Horas!$1:$1048576,GANTT!$D61,GANTT!G$2),-1)</f>
        <v>-1</v>
      </c>
      <c r="H61">
        <f>IF(AND($C61&gt;=H$1,$B61&lt;=H$1),INDEX(Horas!$1:$1048576,GANTT!$D61,GANTT!H$2),-1)</f>
        <v>-1</v>
      </c>
      <c r="I61">
        <f>IF(AND($C61&gt;=I$1,$B61&lt;=I$1),INDEX(Horas!$1:$1048576,GANTT!$D61,GANTT!I$2),-1)</f>
        <v>-1</v>
      </c>
      <c r="J61">
        <f>IF(AND($C61&gt;=J$1,$B61&lt;=J$1),INDEX(Horas!$1:$1048576,GANTT!$D61,GANTT!J$2),-1)</f>
        <v>-1</v>
      </c>
      <c r="K61">
        <f>IF(AND($C61&gt;=K$1,$B61&lt;=K$1),INDEX(Horas!$1:$1048576,GANTT!$D61,GANTT!K$2),-1)</f>
        <v>-1</v>
      </c>
      <c r="L61">
        <f>IF(AND($C61&gt;=L$1,$B61&lt;=L$1),INDEX(Horas!$1:$1048576,GANTT!$D61,GANTT!L$2),-1)</f>
        <v>-1</v>
      </c>
      <c r="M61">
        <f>IF(AND($C61&gt;=M$1,$B61&lt;=M$1),INDEX(Horas!$1:$1048576,GANTT!$D61,GANTT!M$2),-1)</f>
        <v>-1</v>
      </c>
      <c r="N61">
        <f>IF(AND($C61&gt;=N$1,$B61&lt;=N$1),INDEX(Horas!$1:$1048576,GANTT!$D61,GANTT!N$2),-1)</f>
        <v>-1</v>
      </c>
      <c r="O61">
        <f>IF(AND($C61&gt;=O$1,$B61&lt;=O$1),INDEX(Horas!$1:$1048576,GANTT!$D61,GANTT!O$2),-1)</f>
        <v>-1</v>
      </c>
      <c r="P61">
        <f>IF(AND($C61&gt;=P$1,$B61&lt;=P$1),INDEX(Horas!$1:$1048576,GANTT!$D61,GANTT!P$2),-1)</f>
        <v>-1</v>
      </c>
      <c r="Q61">
        <f>IF(AND($C61&gt;=Q$1,$B61&lt;=Q$1),INDEX(Horas!$1:$1048576,GANTT!$D61,GANTT!Q$2),-1)</f>
        <v>-1</v>
      </c>
      <c r="R61">
        <f>IF(AND($C61&gt;=R$1,$B61&lt;=R$1),INDEX(Horas!$1:$1048576,GANTT!$D61,GANTT!R$2),-1)</f>
        <v>-1</v>
      </c>
      <c r="S61">
        <f>IF(AND($C61&gt;=S$1,$B61&lt;=S$1),INDEX(Horas!$1:$1048576,GANTT!$D61,GANTT!S$2),-1)</f>
        <v>-1</v>
      </c>
      <c r="T61">
        <f>IF(AND($C61&gt;=T$1,$B61&lt;=T$1),INDEX(Horas!$1:$1048576,GANTT!$D61,GANTT!T$2),-1)</f>
        <v>-1</v>
      </c>
      <c r="U61">
        <f>IF(AND($C61&gt;=U$1,$B61&lt;=U$1),INDEX(Horas!$1:$1048576,GANTT!$D61,GANTT!U$2),-1)</f>
        <v>-1</v>
      </c>
      <c r="V61">
        <f>IF(AND($C61&gt;=V$1,$B61&lt;=V$1),INDEX(Horas!$1:$1048576,GANTT!$D61,GANTT!V$2),-1)</f>
        <v>-1</v>
      </c>
      <c r="W61">
        <f>IF(AND($C61&gt;=W$1,$B61&lt;=W$1),INDEX(Horas!$1:$1048576,GANTT!$D61,GANTT!W$2),-1)</f>
        <v>-1</v>
      </c>
      <c r="X61">
        <f>IF(AND($C61&gt;=X$1,$B61&lt;=X$1),INDEX(Horas!$1:$1048576,GANTT!$D61,GANTT!X$2),-1)</f>
        <v>-1</v>
      </c>
      <c r="Y61">
        <f>IF(AND($C61&gt;=Y$1,$B61&lt;=Y$1),INDEX(Horas!$1:$1048576,GANTT!$D61,GANTT!Y$2),-1)</f>
        <v>-1</v>
      </c>
      <c r="Z61">
        <f>IF(AND($C61&gt;=Z$1,$B61&lt;=Z$1),INDEX(Horas!$1:$1048576,GANTT!$D61,GANTT!Z$2),-1)</f>
        <v>-1</v>
      </c>
      <c r="AA61">
        <f>IF(AND($C61&gt;=AA$1,$B61&lt;=AA$1),INDEX(Horas!$1:$1048576,GANTT!$D61,GANTT!AA$2),-1)</f>
        <v>-1</v>
      </c>
      <c r="AB61">
        <f>IF(AND($C61&gt;=AB$1,$B61&lt;=AB$1),INDEX(Horas!$1:$1048576,GANTT!$D61,GANTT!AB$2),-1)</f>
        <v>-1</v>
      </c>
      <c r="AC61">
        <f>IF(AND($C61&gt;=AC$1,$B61&lt;=AC$1),INDEX(Horas!$1:$1048576,GANTT!$D61,GANTT!AC$2),-1)</f>
        <v>-1</v>
      </c>
      <c r="AD61">
        <f>IF(AND($C61&gt;=AD$1,$B61&lt;=AD$1),INDEX(Horas!$1:$1048576,GANTT!$D61,GANTT!AD$2),-1)</f>
        <v>-1</v>
      </c>
      <c r="AE61">
        <f>IF(AND($C61&gt;=AE$1,$B61&lt;=AE$1),INDEX(Horas!$1:$1048576,GANTT!$D61,GANTT!AE$2),-1)</f>
        <v>-1</v>
      </c>
      <c r="AF61">
        <f>IF(AND($C61&gt;=AF$1,$B61&lt;=AF$1),INDEX(Horas!$1:$1048576,GANTT!$D61,GANTT!AF$2),-1)</f>
        <v>-1</v>
      </c>
      <c r="AG61">
        <f>IF(AND($C61&gt;=AG$1,$B61&lt;=AG$1),INDEX(Horas!$1:$1048576,GANTT!$D61,GANTT!AG$2),-1)</f>
        <v>-1</v>
      </c>
      <c r="AH61">
        <f>IF(AND($C61&gt;=AH$1,$B61&lt;=AH$1),INDEX(Horas!$1:$1048576,GANTT!$D61,GANTT!AH$2),-1)</f>
        <v>-1</v>
      </c>
      <c r="AI61">
        <f>IF(AND($C61&gt;=AI$1,$B61&lt;=AI$1),INDEX(Horas!$1:$1048576,GANTT!$D61,GANTT!AI$2),-1)</f>
        <v>-1</v>
      </c>
      <c r="AJ61">
        <f>IF(AND($C61&gt;=AJ$1,$B61&lt;=AJ$1),INDEX(Horas!$1:$1048576,GANTT!$D61,GANTT!AJ$2),-1)</f>
        <v>-1</v>
      </c>
      <c r="AK61">
        <f>IF(AND($C61&gt;=AK$1,$B61&lt;=AK$1),INDEX(Horas!$1:$1048576,GANTT!$D61,GANTT!AK$2),-1)</f>
        <v>-1</v>
      </c>
      <c r="AL61">
        <f>IF(AND($C61&gt;=AL$1,$B61&lt;=AL$1),INDEX(Horas!$1:$1048576,GANTT!$D61,GANTT!AL$2),-1)</f>
        <v>-1</v>
      </c>
      <c r="AM61">
        <f>IF(AND($C61&gt;=AM$1,$B61&lt;=AM$1),INDEX(Horas!$1:$1048576,GANTT!$D61,GANTT!AM$2),-1)</f>
        <v>-1</v>
      </c>
      <c r="AN61">
        <f>IF(AND($C61&gt;=AN$1,$B61&lt;=AN$1),INDEX(Horas!$1:$1048576,GANTT!$D61,GANTT!AN$2),-1)</f>
        <v>-1</v>
      </c>
      <c r="AO61">
        <f>IF(AND($C61&gt;=AO$1,$B61&lt;=AO$1),INDEX(Horas!$1:$1048576,GANTT!$D61,GANTT!AO$2),-1)</f>
        <v>-1</v>
      </c>
      <c r="AP61">
        <f>IF(AND($C61&gt;=AP$1,$B61&lt;=AP$1),INDEX(Horas!$1:$1048576,GANTT!$D61,GANTT!AP$2),-1)</f>
        <v>-1</v>
      </c>
      <c r="AQ61">
        <f>IF(AND($C61&gt;=AQ$1,$B61&lt;=AQ$1),INDEX(Horas!$1:$1048576,GANTT!$D61,GANTT!AQ$2),-1)</f>
        <v>-1</v>
      </c>
      <c r="AR61">
        <f>IF(AND($C61&gt;=AR$1,$B61&lt;=AR$1),INDEX(Horas!$1:$1048576,GANTT!$D61,GANTT!AR$2),-1)</f>
        <v>-1</v>
      </c>
      <c r="AS61">
        <f>IF(AND($C61&gt;=AS$1,$B61&lt;=AS$1),INDEX(Horas!$1:$1048576,GANTT!$D61,GANTT!AS$2),-1)</f>
        <v>-1</v>
      </c>
      <c r="AT61">
        <f>IF(AND($C61&gt;=AT$1,$B61&lt;=AT$1),INDEX(Horas!$1:$1048576,GANTT!$D61,GANTT!AT$2),-1)</f>
        <v>-1</v>
      </c>
      <c r="AU61">
        <f>IF(AND($C61&gt;=AU$1,$B61&lt;=AU$1),INDEX(Horas!$1:$1048576,GANTT!$D61,GANTT!AU$2),-1)</f>
        <v>-1</v>
      </c>
      <c r="AV61">
        <f>IF(AND($C61&gt;=AV$1,$B61&lt;=AV$1),INDEX(Horas!$1:$1048576,GANTT!$D61,GANTT!AV$2),-1)</f>
        <v>-1</v>
      </c>
      <c r="AW61">
        <f>IF(AND($C61&gt;=AW$1,$B61&lt;=AW$1),INDEX(Horas!$1:$1048576,GANTT!$D61,GANTT!AW$2),-1)</f>
        <v>-1</v>
      </c>
      <c r="AX61">
        <f>IF(AND($C61&gt;=AX$1,$B61&lt;=AX$1),INDEX(Horas!$1:$1048576,GANTT!$D61,GANTT!AX$2),-1)</f>
        <v>-1</v>
      </c>
      <c r="AY61">
        <f>IF(AND($C61&gt;=AY$1,$B61&lt;=AY$1),INDEX(Horas!$1:$1048576,GANTT!$D61,GANTT!AY$2),-1)</f>
        <v>-1</v>
      </c>
      <c r="AZ61">
        <f>IF(AND($C61&gt;=AZ$1,$B61&lt;=AZ$1),INDEX(Horas!$1:$1048576,GANTT!$D61,GANTT!AZ$2),-1)</f>
        <v>-1</v>
      </c>
      <c r="BA61">
        <f>IF(AND($C61&gt;=BA$1,$B61&lt;=BA$1),INDEX(Horas!$1:$1048576,GANTT!$D61,GANTT!BA$2),-1)</f>
        <v>-1</v>
      </c>
      <c r="BB61">
        <f>IF(AND($C61&gt;=BB$1,$B61&lt;=BB$1),INDEX(Horas!$1:$1048576,GANTT!$D61,GANTT!BB$2),-1)</f>
        <v>-1</v>
      </c>
      <c r="BC61">
        <f>IF(AND($C61&gt;=BC$1,$B61&lt;=BC$1),INDEX(Horas!$1:$1048576,GANTT!$D61,GANTT!BC$2),-1)</f>
        <v>-1</v>
      </c>
      <c r="BD61">
        <f>IF(AND($C61&gt;=BD$1,$B61&lt;=BD$1),INDEX(Horas!$1:$1048576,GANTT!$D61,GANTT!BD$2),-1)</f>
        <v>-1</v>
      </c>
      <c r="BE61">
        <f>IF(AND($C61&gt;=BE$1,$B61&lt;=BE$1),INDEX(Horas!$1:$1048576,GANTT!$D61,GANTT!BE$2),-1)</f>
        <v>-1</v>
      </c>
      <c r="BF61">
        <f>IF(AND($C61&gt;=BF$1,$B61&lt;=BF$1),INDEX(Horas!$1:$1048576,GANTT!$D61,GANTT!BF$2),-1)</f>
        <v>-1</v>
      </c>
      <c r="BG61">
        <f>IF(AND($C61&gt;=BG$1,$B61&lt;=BG$1),INDEX(Horas!$1:$1048576,GANTT!$D61,GANTT!BG$2),-1)</f>
        <v>-1</v>
      </c>
      <c r="BH61">
        <f>IF(AND($C61&gt;=BH$1,$B61&lt;=BH$1),INDEX(Horas!$1:$1048576,GANTT!$D61,GANTT!BH$2),-1)</f>
        <v>-1</v>
      </c>
      <c r="BI61">
        <f>IF(AND($C61&gt;=BI$1,$B61&lt;=BI$1),INDEX(Horas!$1:$1048576,GANTT!$D61,GANTT!BI$2),-1)</f>
        <v>-1</v>
      </c>
      <c r="BJ61">
        <f>IF(AND($C61&gt;=BJ$1,$B61&lt;=BJ$1),INDEX(Horas!$1:$1048576,GANTT!$D61,GANTT!BJ$2),-1)</f>
        <v>-1</v>
      </c>
      <c r="BK61">
        <f>IF(AND($C61&gt;=BK$1,$B61&lt;=BK$1),INDEX(Horas!$1:$1048576,GANTT!$D61,GANTT!BK$2),-1)</f>
        <v>-1</v>
      </c>
      <c r="BL61">
        <f>IF(AND($C61&gt;=BL$1,$B61&lt;=BL$1),INDEX(Horas!$1:$1048576,GANTT!$D61,GANTT!BL$2),-1)</f>
        <v>-1</v>
      </c>
      <c r="BM61">
        <f>IF(AND($C61&gt;=BM$1,$B61&lt;=BM$1),INDEX(Horas!$1:$1048576,GANTT!$D61,GANTT!BM$2),-1)</f>
        <v>-1</v>
      </c>
      <c r="BN61">
        <f>IF(AND($C61&gt;=BN$1,$B61&lt;=BN$1),INDEX(Horas!$1:$1048576,GANTT!$D61,GANTT!BN$2),-1)</f>
        <v>-1</v>
      </c>
      <c r="BO61">
        <f>IF(AND($C61&gt;=BO$1,$B61&lt;=BO$1),INDEX(Horas!$1:$1048576,GANTT!$D61,GANTT!BO$2),-1)</f>
        <v>-1</v>
      </c>
      <c r="BP61">
        <f>IF(AND($C61&gt;=BP$1,$B61&lt;=BP$1),INDEX(Horas!$1:$1048576,GANTT!$D61,GANTT!BP$2),-1)</f>
        <v>-1</v>
      </c>
      <c r="BQ61">
        <f>IF(AND($C61&gt;=BQ$1,$B61&lt;=BQ$1),INDEX(Horas!$1:$1048576,GANTT!$D61,GANTT!BQ$2),-1)</f>
        <v>-1</v>
      </c>
      <c r="BR61">
        <f>IF(AND($C61&gt;=BR$1,$B61&lt;=BR$1),INDEX(Horas!$1:$1048576,GANTT!$D61,GANTT!BR$2),-1)</f>
        <v>-1</v>
      </c>
      <c r="BS61">
        <f>IF(AND($C61&gt;=BS$1,$B61&lt;=BS$1),INDEX(Horas!$1:$1048576,GANTT!$D61,GANTT!BS$2),-1)</f>
        <v>-1</v>
      </c>
      <c r="BT61">
        <f>IF(AND($C61&gt;=BT$1,$B61&lt;=BT$1),INDEX(Horas!$1:$1048576,GANTT!$D61,GANTT!BT$2),-1)</f>
        <v>-1</v>
      </c>
      <c r="BU61">
        <f>IF(AND($C61&gt;=BU$1,$B61&lt;=BU$1),INDEX(Horas!$1:$1048576,GANTT!$D61,GANTT!BU$2),-1)</f>
        <v>-1</v>
      </c>
      <c r="BV61">
        <f>IF(AND($C61&gt;=BV$1,$B61&lt;=BV$1),INDEX(Horas!$1:$1048576,GANTT!$D61,GANTT!BV$2),-1)</f>
        <v>-1</v>
      </c>
      <c r="BW61">
        <f>IF(AND($C61&gt;=BW$1,$B61&lt;=BW$1),INDEX(Horas!$1:$1048576,GANTT!$D61,GANTT!BW$2),-1)</f>
        <v>-1</v>
      </c>
      <c r="BX61">
        <f>IF(AND($C61&gt;=BX$1,$B61&lt;=BX$1),INDEX(Horas!$1:$1048576,GANTT!$D61,GANTT!BX$2),-1)</f>
        <v>-1</v>
      </c>
    </row>
    <row r="62" spans="1:76" x14ac:dyDescent="0.3">
      <c r="A62">
        <f>Tareas!A55</f>
        <v>0</v>
      </c>
      <c r="B62" s="1">
        <f>INDEX(Tareas!G:G,MATCH(A62,Tareas!A:A,0))</f>
        <v>43473</v>
      </c>
      <c r="C62" s="1">
        <f>INDEX(Tareas!F:F,MATCH(A62,Tareas!A:A,0))</f>
        <v>43473</v>
      </c>
      <c r="D62">
        <f>MATCH(A62,Horas!A:A,0)</f>
        <v>2</v>
      </c>
      <c r="E62">
        <f>Tareas!B55</f>
        <v>0</v>
      </c>
      <c r="F62">
        <f>IF(AND($C62&gt;=F$1,$B62&lt;=F$1),INDEX(Horas!$1:$1048576,GANTT!$D62,GANTT!F$2),-1)</f>
        <v>0</v>
      </c>
      <c r="G62">
        <f>IF(AND($C62&gt;=G$1,$B62&lt;=G$1),INDEX(Horas!$1:$1048576,GANTT!$D62,GANTT!G$2),-1)</f>
        <v>-1</v>
      </c>
      <c r="H62">
        <f>IF(AND($C62&gt;=H$1,$B62&lt;=H$1),INDEX(Horas!$1:$1048576,GANTT!$D62,GANTT!H$2),-1)</f>
        <v>-1</v>
      </c>
      <c r="I62">
        <f>IF(AND($C62&gt;=I$1,$B62&lt;=I$1),INDEX(Horas!$1:$1048576,GANTT!$D62,GANTT!I$2),-1)</f>
        <v>-1</v>
      </c>
      <c r="J62">
        <f>IF(AND($C62&gt;=J$1,$B62&lt;=J$1),INDEX(Horas!$1:$1048576,GANTT!$D62,GANTT!J$2),-1)</f>
        <v>-1</v>
      </c>
      <c r="K62">
        <f>IF(AND($C62&gt;=K$1,$B62&lt;=K$1),INDEX(Horas!$1:$1048576,GANTT!$D62,GANTT!K$2),-1)</f>
        <v>-1</v>
      </c>
      <c r="L62">
        <f>IF(AND($C62&gt;=L$1,$B62&lt;=L$1),INDEX(Horas!$1:$1048576,GANTT!$D62,GANTT!L$2),-1)</f>
        <v>-1</v>
      </c>
      <c r="M62">
        <f>IF(AND($C62&gt;=M$1,$B62&lt;=M$1),INDEX(Horas!$1:$1048576,GANTT!$D62,GANTT!M$2),-1)</f>
        <v>-1</v>
      </c>
      <c r="N62">
        <f>IF(AND($C62&gt;=N$1,$B62&lt;=N$1),INDEX(Horas!$1:$1048576,GANTT!$D62,GANTT!N$2),-1)</f>
        <v>-1</v>
      </c>
      <c r="O62">
        <f>IF(AND($C62&gt;=O$1,$B62&lt;=O$1),INDEX(Horas!$1:$1048576,GANTT!$D62,GANTT!O$2),-1)</f>
        <v>-1</v>
      </c>
      <c r="P62">
        <f>IF(AND($C62&gt;=P$1,$B62&lt;=P$1),INDEX(Horas!$1:$1048576,GANTT!$D62,GANTT!P$2),-1)</f>
        <v>-1</v>
      </c>
      <c r="Q62">
        <f>IF(AND($C62&gt;=Q$1,$B62&lt;=Q$1),INDEX(Horas!$1:$1048576,GANTT!$D62,GANTT!Q$2),-1)</f>
        <v>-1</v>
      </c>
      <c r="R62">
        <f>IF(AND($C62&gt;=R$1,$B62&lt;=R$1),INDEX(Horas!$1:$1048576,GANTT!$D62,GANTT!R$2),-1)</f>
        <v>-1</v>
      </c>
      <c r="S62">
        <f>IF(AND($C62&gt;=S$1,$B62&lt;=S$1),INDEX(Horas!$1:$1048576,GANTT!$D62,GANTT!S$2),-1)</f>
        <v>-1</v>
      </c>
      <c r="T62">
        <f>IF(AND($C62&gt;=T$1,$B62&lt;=T$1),INDEX(Horas!$1:$1048576,GANTT!$D62,GANTT!T$2),-1)</f>
        <v>-1</v>
      </c>
      <c r="U62">
        <f>IF(AND($C62&gt;=U$1,$B62&lt;=U$1),INDEX(Horas!$1:$1048576,GANTT!$D62,GANTT!U$2),-1)</f>
        <v>-1</v>
      </c>
      <c r="V62">
        <f>IF(AND($C62&gt;=V$1,$B62&lt;=V$1),INDEX(Horas!$1:$1048576,GANTT!$D62,GANTT!V$2),-1)</f>
        <v>-1</v>
      </c>
      <c r="W62">
        <f>IF(AND($C62&gt;=W$1,$B62&lt;=W$1),INDEX(Horas!$1:$1048576,GANTT!$D62,GANTT!W$2),-1)</f>
        <v>-1</v>
      </c>
      <c r="X62">
        <f>IF(AND($C62&gt;=X$1,$B62&lt;=X$1),INDEX(Horas!$1:$1048576,GANTT!$D62,GANTT!X$2),-1)</f>
        <v>-1</v>
      </c>
      <c r="Y62">
        <f>IF(AND($C62&gt;=Y$1,$B62&lt;=Y$1),INDEX(Horas!$1:$1048576,GANTT!$D62,GANTT!Y$2),-1)</f>
        <v>-1</v>
      </c>
      <c r="Z62">
        <f>IF(AND($C62&gt;=Z$1,$B62&lt;=Z$1),INDEX(Horas!$1:$1048576,GANTT!$D62,GANTT!Z$2),-1)</f>
        <v>-1</v>
      </c>
      <c r="AA62">
        <f>IF(AND($C62&gt;=AA$1,$B62&lt;=AA$1),INDEX(Horas!$1:$1048576,GANTT!$D62,GANTT!AA$2),-1)</f>
        <v>-1</v>
      </c>
      <c r="AB62">
        <f>IF(AND($C62&gt;=AB$1,$B62&lt;=AB$1),INDEX(Horas!$1:$1048576,GANTT!$D62,GANTT!AB$2),-1)</f>
        <v>-1</v>
      </c>
      <c r="AC62">
        <f>IF(AND($C62&gt;=AC$1,$B62&lt;=AC$1),INDEX(Horas!$1:$1048576,GANTT!$D62,GANTT!AC$2),-1)</f>
        <v>-1</v>
      </c>
      <c r="AD62">
        <f>IF(AND($C62&gt;=AD$1,$B62&lt;=AD$1),INDEX(Horas!$1:$1048576,GANTT!$D62,GANTT!AD$2),-1)</f>
        <v>-1</v>
      </c>
      <c r="AE62">
        <f>IF(AND($C62&gt;=AE$1,$B62&lt;=AE$1),INDEX(Horas!$1:$1048576,GANTT!$D62,GANTT!AE$2),-1)</f>
        <v>-1</v>
      </c>
      <c r="AF62">
        <f>IF(AND($C62&gt;=AF$1,$B62&lt;=AF$1),INDEX(Horas!$1:$1048576,GANTT!$D62,GANTT!AF$2),-1)</f>
        <v>-1</v>
      </c>
      <c r="AG62">
        <f>IF(AND($C62&gt;=AG$1,$B62&lt;=AG$1),INDEX(Horas!$1:$1048576,GANTT!$D62,GANTT!AG$2),-1)</f>
        <v>-1</v>
      </c>
      <c r="AH62">
        <f>IF(AND($C62&gt;=AH$1,$B62&lt;=AH$1),INDEX(Horas!$1:$1048576,GANTT!$D62,GANTT!AH$2),-1)</f>
        <v>-1</v>
      </c>
      <c r="AI62">
        <f>IF(AND($C62&gt;=AI$1,$B62&lt;=AI$1),INDEX(Horas!$1:$1048576,GANTT!$D62,GANTT!AI$2),-1)</f>
        <v>-1</v>
      </c>
      <c r="AJ62">
        <f>IF(AND($C62&gt;=AJ$1,$B62&lt;=AJ$1),INDEX(Horas!$1:$1048576,GANTT!$D62,GANTT!AJ$2),-1)</f>
        <v>-1</v>
      </c>
      <c r="AK62">
        <f>IF(AND($C62&gt;=AK$1,$B62&lt;=AK$1),INDEX(Horas!$1:$1048576,GANTT!$D62,GANTT!AK$2),-1)</f>
        <v>-1</v>
      </c>
      <c r="AL62">
        <f>IF(AND($C62&gt;=AL$1,$B62&lt;=AL$1),INDEX(Horas!$1:$1048576,GANTT!$D62,GANTT!AL$2),-1)</f>
        <v>-1</v>
      </c>
      <c r="AM62">
        <f>IF(AND($C62&gt;=AM$1,$B62&lt;=AM$1),INDEX(Horas!$1:$1048576,GANTT!$D62,GANTT!AM$2),-1)</f>
        <v>-1</v>
      </c>
      <c r="AN62">
        <f>IF(AND($C62&gt;=AN$1,$B62&lt;=AN$1),INDEX(Horas!$1:$1048576,GANTT!$D62,GANTT!AN$2),-1)</f>
        <v>-1</v>
      </c>
      <c r="AO62">
        <f>IF(AND($C62&gt;=AO$1,$B62&lt;=AO$1),INDEX(Horas!$1:$1048576,GANTT!$D62,GANTT!AO$2),-1)</f>
        <v>-1</v>
      </c>
      <c r="AP62">
        <f>IF(AND($C62&gt;=AP$1,$B62&lt;=AP$1),INDEX(Horas!$1:$1048576,GANTT!$D62,GANTT!AP$2),-1)</f>
        <v>-1</v>
      </c>
      <c r="AQ62">
        <f>IF(AND($C62&gt;=AQ$1,$B62&lt;=AQ$1),INDEX(Horas!$1:$1048576,GANTT!$D62,GANTT!AQ$2),-1)</f>
        <v>-1</v>
      </c>
      <c r="AR62">
        <f>IF(AND($C62&gt;=AR$1,$B62&lt;=AR$1),INDEX(Horas!$1:$1048576,GANTT!$D62,GANTT!AR$2),-1)</f>
        <v>-1</v>
      </c>
      <c r="AS62">
        <f>IF(AND($C62&gt;=AS$1,$B62&lt;=AS$1),INDEX(Horas!$1:$1048576,GANTT!$D62,GANTT!AS$2),-1)</f>
        <v>-1</v>
      </c>
      <c r="AT62">
        <f>IF(AND($C62&gt;=AT$1,$B62&lt;=AT$1),INDEX(Horas!$1:$1048576,GANTT!$D62,GANTT!AT$2),-1)</f>
        <v>-1</v>
      </c>
      <c r="AU62">
        <f>IF(AND($C62&gt;=AU$1,$B62&lt;=AU$1),INDEX(Horas!$1:$1048576,GANTT!$D62,GANTT!AU$2),-1)</f>
        <v>-1</v>
      </c>
      <c r="AV62">
        <f>IF(AND($C62&gt;=AV$1,$B62&lt;=AV$1),INDEX(Horas!$1:$1048576,GANTT!$D62,GANTT!AV$2),-1)</f>
        <v>-1</v>
      </c>
      <c r="AW62">
        <f>IF(AND($C62&gt;=AW$1,$B62&lt;=AW$1),INDEX(Horas!$1:$1048576,GANTT!$D62,GANTT!AW$2),-1)</f>
        <v>-1</v>
      </c>
      <c r="AX62">
        <f>IF(AND($C62&gt;=AX$1,$B62&lt;=AX$1),INDEX(Horas!$1:$1048576,GANTT!$D62,GANTT!AX$2),-1)</f>
        <v>-1</v>
      </c>
      <c r="AY62">
        <f>IF(AND($C62&gt;=AY$1,$B62&lt;=AY$1),INDEX(Horas!$1:$1048576,GANTT!$D62,GANTT!AY$2),-1)</f>
        <v>-1</v>
      </c>
      <c r="AZ62">
        <f>IF(AND($C62&gt;=AZ$1,$B62&lt;=AZ$1),INDEX(Horas!$1:$1048576,GANTT!$D62,GANTT!AZ$2),-1)</f>
        <v>-1</v>
      </c>
      <c r="BA62">
        <f>IF(AND($C62&gt;=BA$1,$B62&lt;=BA$1),INDEX(Horas!$1:$1048576,GANTT!$D62,GANTT!BA$2),-1)</f>
        <v>-1</v>
      </c>
      <c r="BB62">
        <f>IF(AND($C62&gt;=BB$1,$B62&lt;=BB$1),INDEX(Horas!$1:$1048576,GANTT!$D62,GANTT!BB$2),-1)</f>
        <v>-1</v>
      </c>
      <c r="BC62">
        <f>IF(AND($C62&gt;=BC$1,$B62&lt;=BC$1),INDEX(Horas!$1:$1048576,GANTT!$D62,GANTT!BC$2),-1)</f>
        <v>-1</v>
      </c>
      <c r="BD62">
        <f>IF(AND($C62&gt;=BD$1,$B62&lt;=BD$1),INDEX(Horas!$1:$1048576,GANTT!$D62,GANTT!BD$2),-1)</f>
        <v>-1</v>
      </c>
      <c r="BE62">
        <f>IF(AND($C62&gt;=BE$1,$B62&lt;=BE$1),INDEX(Horas!$1:$1048576,GANTT!$D62,GANTT!BE$2),-1)</f>
        <v>-1</v>
      </c>
      <c r="BF62">
        <f>IF(AND($C62&gt;=BF$1,$B62&lt;=BF$1),INDEX(Horas!$1:$1048576,GANTT!$D62,GANTT!BF$2),-1)</f>
        <v>-1</v>
      </c>
      <c r="BG62">
        <f>IF(AND($C62&gt;=BG$1,$B62&lt;=BG$1),INDEX(Horas!$1:$1048576,GANTT!$D62,GANTT!BG$2),-1)</f>
        <v>-1</v>
      </c>
      <c r="BH62">
        <f>IF(AND($C62&gt;=BH$1,$B62&lt;=BH$1),INDEX(Horas!$1:$1048576,GANTT!$D62,GANTT!BH$2),-1)</f>
        <v>-1</v>
      </c>
      <c r="BI62">
        <f>IF(AND($C62&gt;=BI$1,$B62&lt;=BI$1),INDEX(Horas!$1:$1048576,GANTT!$D62,GANTT!BI$2),-1)</f>
        <v>-1</v>
      </c>
      <c r="BJ62">
        <f>IF(AND($C62&gt;=BJ$1,$B62&lt;=BJ$1),INDEX(Horas!$1:$1048576,GANTT!$D62,GANTT!BJ$2),-1)</f>
        <v>-1</v>
      </c>
      <c r="BK62">
        <f>IF(AND($C62&gt;=BK$1,$B62&lt;=BK$1),INDEX(Horas!$1:$1048576,GANTT!$D62,GANTT!BK$2),-1)</f>
        <v>-1</v>
      </c>
      <c r="BL62">
        <f>IF(AND($C62&gt;=BL$1,$B62&lt;=BL$1),INDEX(Horas!$1:$1048576,GANTT!$D62,GANTT!BL$2),-1)</f>
        <v>-1</v>
      </c>
      <c r="BM62">
        <f>IF(AND($C62&gt;=BM$1,$B62&lt;=BM$1),INDEX(Horas!$1:$1048576,GANTT!$D62,GANTT!BM$2),-1)</f>
        <v>-1</v>
      </c>
      <c r="BN62">
        <f>IF(AND($C62&gt;=BN$1,$B62&lt;=BN$1),INDEX(Horas!$1:$1048576,GANTT!$D62,GANTT!BN$2),-1)</f>
        <v>-1</v>
      </c>
      <c r="BO62">
        <f>IF(AND($C62&gt;=BO$1,$B62&lt;=BO$1),INDEX(Horas!$1:$1048576,GANTT!$D62,GANTT!BO$2),-1)</f>
        <v>-1</v>
      </c>
      <c r="BP62">
        <f>IF(AND($C62&gt;=BP$1,$B62&lt;=BP$1),INDEX(Horas!$1:$1048576,GANTT!$D62,GANTT!BP$2),-1)</f>
        <v>-1</v>
      </c>
      <c r="BQ62">
        <f>IF(AND($C62&gt;=BQ$1,$B62&lt;=BQ$1),INDEX(Horas!$1:$1048576,GANTT!$D62,GANTT!BQ$2),-1)</f>
        <v>-1</v>
      </c>
      <c r="BR62">
        <f>IF(AND($C62&gt;=BR$1,$B62&lt;=BR$1),INDEX(Horas!$1:$1048576,GANTT!$D62,GANTT!BR$2),-1)</f>
        <v>-1</v>
      </c>
      <c r="BS62">
        <f>IF(AND($C62&gt;=BS$1,$B62&lt;=BS$1),INDEX(Horas!$1:$1048576,GANTT!$D62,GANTT!BS$2),-1)</f>
        <v>-1</v>
      </c>
      <c r="BT62">
        <f>IF(AND($C62&gt;=BT$1,$B62&lt;=BT$1),INDEX(Horas!$1:$1048576,GANTT!$D62,GANTT!BT$2),-1)</f>
        <v>-1</v>
      </c>
      <c r="BU62">
        <f>IF(AND($C62&gt;=BU$1,$B62&lt;=BU$1),INDEX(Horas!$1:$1048576,GANTT!$D62,GANTT!BU$2),-1)</f>
        <v>-1</v>
      </c>
      <c r="BV62">
        <f>IF(AND($C62&gt;=BV$1,$B62&lt;=BV$1),INDEX(Horas!$1:$1048576,GANTT!$D62,GANTT!BV$2),-1)</f>
        <v>-1</v>
      </c>
      <c r="BW62">
        <f>IF(AND($C62&gt;=BW$1,$B62&lt;=BW$1),INDEX(Horas!$1:$1048576,GANTT!$D62,GANTT!BW$2),-1)</f>
        <v>-1</v>
      </c>
      <c r="BX62">
        <f>IF(AND($C62&gt;=BX$1,$B62&lt;=BX$1),INDEX(Horas!$1:$1048576,GANTT!$D62,GANTT!BX$2),-1)</f>
        <v>-1</v>
      </c>
    </row>
    <row r="63" spans="1:76" x14ac:dyDescent="0.3">
      <c r="A63">
        <f>Tareas!A56</f>
        <v>0</v>
      </c>
      <c r="B63" s="1">
        <f>INDEX(Tareas!G:G,MATCH(A63,Tareas!A:A,0))</f>
        <v>43473</v>
      </c>
      <c r="C63" s="1">
        <f>INDEX(Tareas!F:F,MATCH(A63,Tareas!A:A,0))</f>
        <v>43473</v>
      </c>
      <c r="D63">
        <f>MATCH(A63,Horas!A:A,0)</f>
        <v>2</v>
      </c>
      <c r="E63">
        <f>Tareas!B56</f>
        <v>0</v>
      </c>
      <c r="F63">
        <f>IF(AND($C63&gt;=F$1,$B63&lt;=F$1),INDEX(Horas!$1:$1048576,GANTT!$D63,GANTT!F$2),-1)</f>
        <v>0</v>
      </c>
      <c r="G63">
        <f>IF(AND($C63&gt;=G$1,$B63&lt;=G$1),INDEX(Horas!$1:$1048576,GANTT!$D63,GANTT!G$2),-1)</f>
        <v>-1</v>
      </c>
      <c r="H63">
        <f>IF(AND($C63&gt;=H$1,$B63&lt;=H$1),INDEX(Horas!$1:$1048576,GANTT!$D63,GANTT!H$2),-1)</f>
        <v>-1</v>
      </c>
      <c r="I63">
        <f>IF(AND($C63&gt;=I$1,$B63&lt;=I$1),INDEX(Horas!$1:$1048576,GANTT!$D63,GANTT!I$2),-1)</f>
        <v>-1</v>
      </c>
      <c r="J63">
        <f>IF(AND($C63&gt;=J$1,$B63&lt;=J$1),INDEX(Horas!$1:$1048576,GANTT!$D63,GANTT!J$2),-1)</f>
        <v>-1</v>
      </c>
      <c r="K63">
        <f>IF(AND($C63&gt;=K$1,$B63&lt;=K$1),INDEX(Horas!$1:$1048576,GANTT!$D63,GANTT!K$2),-1)</f>
        <v>-1</v>
      </c>
      <c r="L63">
        <f>IF(AND($C63&gt;=L$1,$B63&lt;=L$1),INDEX(Horas!$1:$1048576,GANTT!$D63,GANTT!L$2),-1)</f>
        <v>-1</v>
      </c>
      <c r="M63">
        <f>IF(AND($C63&gt;=M$1,$B63&lt;=M$1),INDEX(Horas!$1:$1048576,GANTT!$D63,GANTT!M$2),-1)</f>
        <v>-1</v>
      </c>
      <c r="N63">
        <f>IF(AND($C63&gt;=N$1,$B63&lt;=N$1),INDEX(Horas!$1:$1048576,GANTT!$D63,GANTT!N$2),-1)</f>
        <v>-1</v>
      </c>
      <c r="O63">
        <f>IF(AND($C63&gt;=O$1,$B63&lt;=O$1),INDEX(Horas!$1:$1048576,GANTT!$D63,GANTT!O$2),-1)</f>
        <v>-1</v>
      </c>
      <c r="P63">
        <f>IF(AND($C63&gt;=P$1,$B63&lt;=P$1),INDEX(Horas!$1:$1048576,GANTT!$D63,GANTT!P$2),-1)</f>
        <v>-1</v>
      </c>
      <c r="Q63">
        <f>IF(AND($C63&gt;=Q$1,$B63&lt;=Q$1),INDEX(Horas!$1:$1048576,GANTT!$D63,GANTT!Q$2),-1)</f>
        <v>-1</v>
      </c>
      <c r="R63">
        <f>IF(AND($C63&gt;=R$1,$B63&lt;=R$1),INDEX(Horas!$1:$1048576,GANTT!$D63,GANTT!R$2),-1)</f>
        <v>-1</v>
      </c>
      <c r="S63">
        <f>IF(AND($C63&gt;=S$1,$B63&lt;=S$1),INDEX(Horas!$1:$1048576,GANTT!$D63,GANTT!S$2),-1)</f>
        <v>-1</v>
      </c>
      <c r="T63">
        <f>IF(AND($C63&gt;=T$1,$B63&lt;=T$1),INDEX(Horas!$1:$1048576,GANTT!$D63,GANTT!T$2),-1)</f>
        <v>-1</v>
      </c>
      <c r="U63">
        <f>IF(AND($C63&gt;=U$1,$B63&lt;=U$1),INDEX(Horas!$1:$1048576,GANTT!$D63,GANTT!U$2),-1)</f>
        <v>-1</v>
      </c>
      <c r="V63">
        <f>IF(AND($C63&gt;=V$1,$B63&lt;=V$1),INDEX(Horas!$1:$1048576,GANTT!$D63,GANTT!V$2),-1)</f>
        <v>-1</v>
      </c>
      <c r="W63">
        <f>IF(AND($C63&gt;=W$1,$B63&lt;=W$1),INDEX(Horas!$1:$1048576,GANTT!$D63,GANTT!W$2),-1)</f>
        <v>-1</v>
      </c>
      <c r="X63">
        <f>IF(AND($C63&gt;=X$1,$B63&lt;=X$1),INDEX(Horas!$1:$1048576,GANTT!$D63,GANTT!X$2),-1)</f>
        <v>-1</v>
      </c>
      <c r="Y63">
        <f>IF(AND($C63&gt;=Y$1,$B63&lt;=Y$1),INDEX(Horas!$1:$1048576,GANTT!$D63,GANTT!Y$2),-1)</f>
        <v>-1</v>
      </c>
      <c r="Z63">
        <f>IF(AND($C63&gt;=Z$1,$B63&lt;=Z$1),INDEX(Horas!$1:$1048576,GANTT!$D63,GANTT!Z$2),-1)</f>
        <v>-1</v>
      </c>
      <c r="AA63">
        <f>IF(AND($C63&gt;=AA$1,$B63&lt;=AA$1),INDEX(Horas!$1:$1048576,GANTT!$D63,GANTT!AA$2),-1)</f>
        <v>-1</v>
      </c>
      <c r="AB63">
        <f>IF(AND($C63&gt;=AB$1,$B63&lt;=AB$1),INDEX(Horas!$1:$1048576,GANTT!$D63,GANTT!AB$2),-1)</f>
        <v>-1</v>
      </c>
      <c r="AC63">
        <f>IF(AND($C63&gt;=AC$1,$B63&lt;=AC$1),INDEX(Horas!$1:$1048576,GANTT!$D63,GANTT!AC$2),-1)</f>
        <v>-1</v>
      </c>
      <c r="AD63">
        <f>IF(AND($C63&gt;=AD$1,$B63&lt;=AD$1),INDEX(Horas!$1:$1048576,GANTT!$D63,GANTT!AD$2),-1)</f>
        <v>-1</v>
      </c>
      <c r="AE63">
        <f>IF(AND($C63&gt;=AE$1,$B63&lt;=AE$1),INDEX(Horas!$1:$1048576,GANTT!$D63,GANTT!AE$2),-1)</f>
        <v>-1</v>
      </c>
      <c r="AF63">
        <f>IF(AND($C63&gt;=AF$1,$B63&lt;=AF$1),INDEX(Horas!$1:$1048576,GANTT!$D63,GANTT!AF$2),-1)</f>
        <v>-1</v>
      </c>
      <c r="AG63">
        <f>IF(AND($C63&gt;=AG$1,$B63&lt;=AG$1),INDEX(Horas!$1:$1048576,GANTT!$D63,GANTT!AG$2),-1)</f>
        <v>-1</v>
      </c>
      <c r="AH63">
        <f>IF(AND($C63&gt;=AH$1,$B63&lt;=AH$1),INDEX(Horas!$1:$1048576,GANTT!$D63,GANTT!AH$2),-1)</f>
        <v>-1</v>
      </c>
      <c r="AI63">
        <f>IF(AND($C63&gt;=AI$1,$B63&lt;=AI$1),INDEX(Horas!$1:$1048576,GANTT!$D63,GANTT!AI$2),-1)</f>
        <v>-1</v>
      </c>
      <c r="AJ63">
        <f>IF(AND($C63&gt;=AJ$1,$B63&lt;=AJ$1),INDEX(Horas!$1:$1048576,GANTT!$D63,GANTT!AJ$2),-1)</f>
        <v>-1</v>
      </c>
      <c r="AK63">
        <f>IF(AND($C63&gt;=AK$1,$B63&lt;=AK$1),INDEX(Horas!$1:$1048576,GANTT!$D63,GANTT!AK$2),-1)</f>
        <v>-1</v>
      </c>
      <c r="AL63">
        <f>IF(AND($C63&gt;=AL$1,$B63&lt;=AL$1),INDEX(Horas!$1:$1048576,GANTT!$D63,GANTT!AL$2),-1)</f>
        <v>-1</v>
      </c>
      <c r="AM63">
        <f>IF(AND($C63&gt;=AM$1,$B63&lt;=AM$1),INDEX(Horas!$1:$1048576,GANTT!$D63,GANTT!AM$2),-1)</f>
        <v>-1</v>
      </c>
      <c r="AN63">
        <f>IF(AND($C63&gt;=AN$1,$B63&lt;=AN$1),INDEX(Horas!$1:$1048576,GANTT!$D63,GANTT!AN$2),-1)</f>
        <v>-1</v>
      </c>
      <c r="AO63">
        <f>IF(AND($C63&gt;=AO$1,$B63&lt;=AO$1),INDEX(Horas!$1:$1048576,GANTT!$D63,GANTT!AO$2),-1)</f>
        <v>-1</v>
      </c>
      <c r="AP63">
        <f>IF(AND($C63&gt;=AP$1,$B63&lt;=AP$1),INDEX(Horas!$1:$1048576,GANTT!$D63,GANTT!AP$2),-1)</f>
        <v>-1</v>
      </c>
      <c r="AQ63">
        <f>IF(AND($C63&gt;=AQ$1,$B63&lt;=AQ$1),INDEX(Horas!$1:$1048576,GANTT!$D63,GANTT!AQ$2),-1)</f>
        <v>-1</v>
      </c>
      <c r="AR63">
        <f>IF(AND($C63&gt;=AR$1,$B63&lt;=AR$1),INDEX(Horas!$1:$1048576,GANTT!$D63,GANTT!AR$2),-1)</f>
        <v>-1</v>
      </c>
      <c r="AS63">
        <f>IF(AND($C63&gt;=AS$1,$B63&lt;=AS$1),INDEX(Horas!$1:$1048576,GANTT!$D63,GANTT!AS$2),-1)</f>
        <v>-1</v>
      </c>
      <c r="AT63">
        <f>IF(AND($C63&gt;=AT$1,$B63&lt;=AT$1),INDEX(Horas!$1:$1048576,GANTT!$D63,GANTT!AT$2),-1)</f>
        <v>-1</v>
      </c>
      <c r="AU63">
        <f>IF(AND($C63&gt;=AU$1,$B63&lt;=AU$1),INDEX(Horas!$1:$1048576,GANTT!$D63,GANTT!AU$2),-1)</f>
        <v>-1</v>
      </c>
      <c r="AV63">
        <f>IF(AND($C63&gt;=AV$1,$B63&lt;=AV$1),INDEX(Horas!$1:$1048576,GANTT!$D63,GANTT!AV$2),-1)</f>
        <v>-1</v>
      </c>
      <c r="AW63">
        <f>IF(AND($C63&gt;=AW$1,$B63&lt;=AW$1),INDEX(Horas!$1:$1048576,GANTT!$D63,GANTT!AW$2),-1)</f>
        <v>-1</v>
      </c>
      <c r="AX63">
        <f>IF(AND($C63&gt;=AX$1,$B63&lt;=AX$1),INDEX(Horas!$1:$1048576,GANTT!$D63,GANTT!AX$2),-1)</f>
        <v>-1</v>
      </c>
      <c r="AY63">
        <f>IF(AND($C63&gt;=AY$1,$B63&lt;=AY$1),INDEX(Horas!$1:$1048576,GANTT!$D63,GANTT!AY$2),-1)</f>
        <v>-1</v>
      </c>
      <c r="AZ63">
        <f>IF(AND($C63&gt;=AZ$1,$B63&lt;=AZ$1),INDEX(Horas!$1:$1048576,GANTT!$D63,GANTT!AZ$2),-1)</f>
        <v>-1</v>
      </c>
      <c r="BA63">
        <f>IF(AND($C63&gt;=BA$1,$B63&lt;=BA$1),INDEX(Horas!$1:$1048576,GANTT!$D63,GANTT!BA$2),-1)</f>
        <v>-1</v>
      </c>
      <c r="BB63">
        <f>IF(AND($C63&gt;=BB$1,$B63&lt;=BB$1),INDEX(Horas!$1:$1048576,GANTT!$D63,GANTT!BB$2),-1)</f>
        <v>-1</v>
      </c>
      <c r="BC63">
        <f>IF(AND($C63&gt;=BC$1,$B63&lt;=BC$1),INDEX(Horas!$1:$1048576,GANTT!$D63,GANTT!BC$2),-1)</f>
        <v>-1</v>
      </c>
      <c r="BD63">
        <f>IF(AND($C63&gt;=BD$1,$B63&lt;=BD$1),INDEX(Horas!$1:$1048576,GANTT!$D63,GANTT!BD$2),-1)</f>
        <v>-1</v>
      </c>
      <c r="BE63">
        <f>IF(AND($C63&gt;=BE$1,$B63&lt;=BE$1),INDEX(Horas!$1:$1048576,GANTT!$D63,GANTT!BE$2),-1)</f>
        <v>-1</v>
      </c>
      <c r="BF63">
        <f>IF(AND($C63&gt;=BF$1,$B63&lt;=BF$1),INDEX(Horas!$1:$1048576,GANTT!$D63,GANTT!BF$2),-1)</f>
        <v>-1</v>
      </c>
      <c r="BG63">
        <f>IF(AND($C63&gt;=BG$1,$B63&lt;=BG$1),INDEX(Horas!$1:$1048576,GANTT!$D63,GANTT!BG$2),-1)</f>
        <v>-1</v>
      </c>
      <c r="BH63">
        <f>IF(AND($C63&gt;=BH$1,$B63&lt;=BH$1),INDEX(Horas!$1:$1048576,GANTT!$D63,GANTT!BH$2),-1)</f>
        <v>-1</v>
      </c>
      <c r="BI63">
        <f>IF(AND($C63&gt;=BI$1,$B63&lt;=BI$1),INDEX(Horas!$1:$1048576,GANTT!$D63,GANTT!BI$2),-1)</f>
        <v>-1</v>
      </c>
      <c r="BJ63">
        <f>IF(AND($C63&gt;=BJ$1,$B63&lt;=BJ$1),INDEX(Horas!$1:$1048576,GANTT!$D63,GANTT!BJ$2),-1)</f>
        <v>-1</v>
      </c>
      <c r="BK63">
        <f>IF(AND($C63&gt;=BK$1,$B63&lt;=BK$1),INDEX(Horas!$1:$1048576,GANTT!$D63,GANTT!BK$2),-1)</f>
        <v>-1</v>
      </c>
      <c r="BL63">
        <f>IF(AND($C63&gt;=BL$1,$B63&lt;=BL$1),INDEX(Horas!$1:$1048576,GANTT!$D63,GANTT!BL$2),-1)</f>
        <v>-1</v>
      </c>
      <c r="BM63">
        <f>IF(AND($C63&gt;=BM$1,$B63&lt;=BM$1),INDEX(Horas!$1:$1048576,GANTT!$D63,GANTT!BM$2),-1)</f>
        <v>-1</v>
      </c>
      <c r="BN63">
        <f>IF(AND($C63&gt;=BN$1,$B63&lt;=BN$1),INDEX(Horas!$1:$1048576,GANTT!$D63,GANTT!BN$2),-1)</f>
        <v>-1</v>
      </c>
      <c r="BO63">
        <f>IF(AND($C63&gt;=BO$1,$B63&lt;=BO$1),INDEX(Horas!$1:$1048576,GANTT!$D63,GANTT!BO$2),-1)</f>
        <v>-1</v>
      </c>
      <c r="BP63">
        <f>IF(AND($C63&gt;=BP$1,$B63&lt;=BP$1),INDEX(Horas!$1:$1048576,GANTT!$D63,GANTT!BP$2),-1)</f>
        <v>-1</v>
      </c>
      <c r="BQ63">
        <f>IF(AND($C63&gt;=BQ$1,$B63&lt;=BQ$1),INDEX(Horas!$1:$1048576,GANTT!$D63,GANTT!BQ$2),-1)</f>
        <v>-1</v>
      </c>
      <c r="BR63">
        <f>IF(AND($C63&gt;=BR$1,$B63&lt;=BR$1),INDEX(Horas!$1:$1048576,GANTT!$D63,GANTT!BR$2),-1)</f>
        <v>-1</v>
      </c>
      <c r="BS63">
        <f>IF(AND($C63&gt;=BS$1,$B63&lt;=BS$1),INDEX(Horas!$1:$1048576,GANTT!$D63,GANTT!BS$2),-1)</f>
        <v>-1</v>
      </c>
      <c r="BT63">
        <f>IF(AND($C63&gt;=BT$1,$B63&lt;=BT$1),INDEX(Horas!$1:$1048576,GANTT!$D63,GANTT!BT$2),-1)</f>
        <v>-1</v>
      </c>
      <c r="BU63">
        <f>IF(AND($C63&gt;=BU$1,$B63&lt;=BU$1),INDEX(Horas!$1:$1048576,GANTT!$D63,GANTT!BU$2),-1)</f>
        <v>-1</v>
      </c>
      <c r="BV63">
        <f>IF(AND($C63&gt;=BV$1,$B63&lt;=BV$1),INDEX(Horas!$1:$1048576,GANTT!$D63,GANTT!BV$2),-1)</f>
        <v>-1</v>
      </c>
      <c r="BW63">
        <f>IF(AND($C63&gt;=BW$1,$B63&lt;=BW$1),INDEX(Horas!$1:$1048576,GANTT!$D63,GANTT!BW$2),-1)</f>
        <v>-1</v>
      </c>
      <c r="BX63">
        <f>IF(AND($C63&gt;=BX$1,$B63&lt;=BX$1),INDEX(Horas!$1:$1048576,GANTT!$D63,GANTT!BX$2),-1)</f>
        <v>-1</v>
      </c>
    </row>
  </sheetData>
  <mergeCells count="11">
    <mergeCell ref="BP4:BV4"/>
    <mergeCell ref="BW4:CC4"/>
    <mergeCell ref="F4:K4"/>
    <mergeCell ref="L4:R4"/>
    <mergeCell ref="S4:Y4"/>
    <mergeCell ref="Z4:AF4"/>
    <mergeCell ref="AG4:AM4"/>
    <mergeCell ref="AN4:AT4"/>
    <mergeCell ref="AU4:BA4"/>
    <mergeCell ref="BB4:BH4"/>
    <mergeCell ref="BI4:BO4"/>
  </mergeCells>
  <conditionalFormatting sqref="A7:XFD9">
    <cfRule type="cellIs" dxfId="6" priority="5" operator="equal">
      <formula>1</formula>
    </cfRule>
    <cfRule type="cellIs" dxfId="5" priority="6" operator="equal">
      <formula>-1</formula>
    </cfRule>
  </conditionalFormatting>
  <conditionalFormatting sqref="F10:BX63">
    <cfRule type="colorScale" priority="3">
      <colorScale>
        <cfvo type="min"/>
        <cfvo type="max"/>
        <color rgb="FF92D050"/>
        <color rgb="FF00B050"/>
      </colorScale>
    </cfRule>
    <cfRule type="cellIs" dxfId="4" priority="2" stopIfTrue="1" operator="equal">
      <formula>-1</formula>
    </cfRule>
    <cfRule type="cellIs" dxfId="3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53CD-56DE-4B0F-99F1-B6DAC07A70CF}">
  <dimension ref="A1:C12"/>
  <sheetViews>
    <sheetView workbookViewId="0">
      <selection activeCell="G21" sqref="G21"/>
    </sheetView>
  </sheetViews>
  <sheetFormatPr baseColWidth="10" defaultRowHeight="14.4" x14ac:dyDescent="0.3"/>
  <sheetData>
    <row r="1" spans="1:3" x14ac:dyDescent="0.3">
      <c r="A1">
        <v>1</v>
      </c>
      <c r="B1" t="s">
        <v>106</v>
      </c>
      <c r="C1" t="s">
        <v>119</v>
      </c>
    </row>
    <row r="2" spans="1:3" x14ac:dyDescent="0.3">
      <c r="A2">
        <v>2</v>
      </c>
      <c r="B2" t="s">
        <v>105</v>
      </c>
      <c r="C2" t="s">
        <v>122</v>
      </c>
    </row>
    <row r="3" spans="1:3" x14ac:dyDescent="0.3">
      <c r="A3">
        <v>3</v>
      </c>
      <c r="B3" t="s">
        <v>107</v>
      </c>
      <c r="C3" t="s">
        <v>104</v>
      </c>
    </row>
    <row r="4" spans="1:3" x14ac:dyDescent="0.3">
      <c r="A4">
        <v>4</v>
      </c>
      <c r="B4" t="s">
        <v>108</v>
      </c>
      <c r="C4" t="s">
        <v>120</v>
      </c>
    </row>
    <row r="5" spans="1:3" x14ac:dyDescent="0.3">
      <c r="A5">
        <v>5</v>
      </c>
      <c r="B5" t="s">
        <v>109</v>
      </c>
      <c r="C5" t="s">
        <v>117</v>
      </c>
    </row>
    <row r="6" spans="1:3" x14ac:dyDescent="0.3">
      <c r="A6">
        <v>6</v>
      </c>
      <c r="B6" t="s">
        <v>110</v>
      </c>
      <c r="C6" t="s">
        <v>121</v>
      </c>
    </row>
    <row r="7" spans="1:3" x14ac:dyDescent="0.3">
      <c r="A7">
        <v>7</v>
      </c>
      <c r="B7" t="s">
        <v>111</v>
      </c>
      <c r="C7" t="s">
        <v>118</v>
      </c>
    </row>
    <row r="8" spans="1:3" x14ac:dyDescent="0.3">
      <c r="A8">
        <v>8</v>
      </c>
      <c r="B8" t="s">
        <v>112</v>
      </c>
    </row>
    <row r="9" spans="1:3" x14ac:dyDescent="0.3">
      <c r="A9">
        <v>9</v>
      </c>
      <c r="B9" t="s">
        <v>113</v>
      </c>
    </row>
    <row r="10" spans="1:3" x14ac:dyDescent="0.3">
      <c r="A10">
        <v>10</v>
      </c>
      <c r="B10" t="s">
        <v>114</v>
      </c>
    </row>
    <row r="11" spans="1:3" x14ac:dyDescent="0.3">
      <c r="A11">
        <v>11</v>
      </c>
      <c r="B11" t="s">
        <v>115</v>
      </c>
    </row>
    <row r="12" spans="1:3" x14ac:dyDescent="0.3">
      <c r="A12">
        <v>12</v>
      </c>
      <c r="B12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Horas</vt:lpstr>
      <vt:lpstr>Tareas</vt:lpstr>
      <vt:lpstr>GANTT</vt:lpstr>
      <vt:lpstr>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lozano</dc:creator>
  <cp:lastModifiedBy>vicente lozano</cp:lastModifiedBy>
  <dcterms:created xsi:type="dcterms:W3CDTF">2019-03-14T09:32:51Z</dcterms:created>
  <dcterms:modified xsi:type="dcterms:W3CDTF">2019-03-19T11:05:38Z</dcterms:modified>
</cp:coreProperties>
</file>