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0f8656b0253b51/Employment/insomnisec/templates/Staffing/"/>
    </mc:Choice>
  </mc:AlternateContent>
  <xr:revisionPtr revIDLastSave="0" documentId="8_{2A16EFDD-E6FB-4B7E-BB06-9CADD290B044}" xr6:coauthVersionLast="47" xr6:coauthVersionMax="47" xr10:uidLastSave="{00000000-0000-0000-0000-000000000000}"/>
  <bookViews>
    <workbookView xWindow="-120" yWindow="-120" windowWidth="34935" windowHeight="18495" xr2:uid="{00000000-000D-0000-FFFF-FFFF00000000}"/>
  </bookViews>
  <sheets>
    <sheet name="SE_Candidate_Matrix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Torry Crass</author>
  </authors>
  <commentList>
    <comment ref="M1" authorId="0" shapeId="0" xr:uid="{1BA8703E-9486-4D08-BEA5-7C29450921E5}">
      <text>
        <r>
          <rPr>
            <b/>
            <sz val="9"/>
            <color indexed="81"/>
            <rFont val="Tahoma"/>
            <family val="2"/>
          </rPr>
          <t>Torry Crass:</t>
        </r>
        <r>
          <rPr>
            <sz val="9"/>
            <color indexed="81"/>
            <rFont val="Tahoma"/>
            <family val="2"/>
          </rPr>
          <t xml:space="preserve">
This means years of "work" experience listed on the resume, not what is claimed.</t>
        </r>
      </text>
    </comment>
    <comment ref="N1" authorId="0" shapeId="0" xr:uid="{A15090D6-3824-4319-9CED-B0C582549B76}">
      <text>
        <r>
          <rPr>
            <b/>
            <sz val="9"/>
            <color indexed="81"/>
            <rFont val="Tahoma"/>
            <family val="2"/>
          </rPr>
          <t>Torry Crass:</t>
        </r>
        <r>
          <rPr>
            <sz val="9"/>
            <color indexed="81"/>
            <rFont val="Tahoma"/>
            <family val="2"/>
          </rPr>
          <t xml:space="preserve">
This means years of "work" experience listed on the resume, not what is claimed.</t>
        </r>
      </text>
    </comment>
  </commentList>
</comments>
</file>

<file path=xl/sharedStrings.xml><?xml version="1.0" encoding="utf-8"?>
<sst xmlns="http://schemas.openxmlformats.org/spreadsheetml/2006/main" count="50" uniqueCount="50">
  <si>
    <t>Virtualization</t>
  </si>
  <si>
    <t>Desktop &amp; Infrastructure Support</t>
  </si>
  <si>
    <t>SEIM / Log Analysis</t>
  </si>
  <si>
    <t>Standards (NIST, ISO, HIPAA, etc.)</t>
  </si>
  <si>
    <t>Security Specific Job (w/in 3 yrs)</t>
  </si>
  <si>
    <t>Community Involvement</t>
  </si>
  <si>
    <t>Industry Professional Organization Membership</t>
  </si>
  <si>
    <t>Vulnerability Management</t>
  </si>
  <si>
    <t>Demonstrated Intrusion/Malware Response</t>
  </si>
  <si>
    <t>Demonstrated Security Engineering Work</t>
  </si>
  <si>
    <t>Years of Experience (1-2 yr)</t>
  </si>
  <si>
    <t>Years of Experience (2+)</t>
  </si>
  <si>
    <t>Linux Experience</t>
  </si>
  <si>
    <t>Cloud Experience</t>
  </si>
  <si>
    <t>Documentation Creation (Runbook)</t>
  </si>
  <si>
    <t>Cyber Security Certification</t>
  </si>
  <si>
    <t>Skillset Weight</t>
  </si>
  <si>
    <t>Candidate</t>
  </si>
  <si>
    <t>Score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</si>
  <si>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</si>
  <si>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</si>
  <si>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</si>
  <si>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</si>
  <si>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</si>
  <si>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</si>
  <si>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</si>
  <si>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</si>
  <si>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</si>
  <si>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</si>
  <si>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</si>
  <si>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</si>
  <si>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</si>
  <si>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</si>
  <si>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</si>
  <si>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</si>
  <si>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Candidate 1</t>
  </si>
  <si>
    <t>Candidate 2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</si>
  <si>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</si>
  <si>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</si>
  <si>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</si>
  <si>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</si>
  <si>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</si>
  <si>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</si>
  <si>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</si>
  <si>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</si>
  <si>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Candidate 11</t>
  </si>
  <si>
    <t>* Scoring taken from job positions listed within application or resume.</t>
  </si>
  <si>
    <t>* Statements of knowledge without work history support not considered</t>
  </si>
  <si>
    <t>* Years of Experience means in a cyber security specific role by title, only one is chosen, 0 is also valid</t>
  </si>
  <si>
    <t>* Experience weighted higher for more experience due to the specific role of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</si>
</sst>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 wrapText="1"/>
    </xf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92D4B-C976-4760-922B-5BCB0E438FD9}" name="Table3" displayName="Table3" ref="A3:R20" totalsRowShown="0">
  <autoFilter ref="A3:R20" xr:uid="{2195E7F4-A0D5-450A-862E-1EFA75BB6E0F}"/>
  <tableColumns count="18">
    <tableColumn id="1" xr3:uid="{D26E065B-F9C7-40A6-8396-10F6DBC953FF}" name="Candidate"/>
    <tableColumn id="2" xr3:uid="{56602ABE-CE71-4549-933E-6DCCBF141CDC}" name="Score" dataDxfId="0">
      <calculatedColumnFormula>SUM((C4*$C$2)+(D4*$D$2)+(E4*$E$2)+(F4*$F$2)+(G4*$G$2)+(H4*$H$2)+(I4*$I$2)+(J4*$J$2)+(K4*$K$2)+(L4*$L$2)+(M4*$M$2)+(N4*$N$2)+(O4*$O$2)+(P4*$P$2)+(Q4*$Q$2)+(R4*$R$2))</calculatedColumnFormula>
    </tableColumn>
    <tableColumn id="3" xr3:uid="{38DC163C-763E-4D5C-AF59-FCA147A0EAD5}" name="Column1"/>
    <tableColumn id="4" xr3:uid="{BF14FC13-E1C1-4039-B17C-AF923BF6E711}" name="Column2"/>
    <tableColumn id="5" xr3:uid="{531506A3-F3A7-472D-BE36-677262D27722}" name="Column3"/>
    <tableColumn id="6" xr3:uid="{237224B7-E99B-4180-9AEB-229998EAA44C}" name="Column4"/>
    <tableColumn id="7" xr3:uid="{E7CB0A27-AF3B-4DE4-8C10-7F93C8A06224}" name="Column5"/>
    <tableColumn id="8" xr3:uid="{5322DFA8-4BBF-4BC6-833B-8DCEA2D063C2}" name="Column6"/>
    <tableColumn id="9" xr3:uid="{BEC9E878-0AFD-4C2B-A1C4-EE0784635150}" name="Column7"/>
    <tableColumn id="10" xr3:uid="{7AD0569E-B5B1-473C-874C-703DFFBCCB0F}" name="Column8"/>
    <tableColumn id="11" xr3:uid="{EC292210-F485-4B76-8FB4-9A725E6441AB}" name="Column9"/>
    <tableColumn id="12" xr3:uid="{5E85A31E-1C29-481D-8948-547D53863213}" name="Column10"/>
    <tableColumn id="13" xr3:uid="{1A03948C-238C-4198-8F0C-77669B23E203}" name="Column11"/>
    <tableColumn id="14" xr3:uid="{65957580-E2DB-4B97-91EA-92D7ED4CECDE}" name="Column12"/>
    <tableColumn id="15" xr3:uid="{263F7ABE-E3DB-4DDF-AB1C-25794F8BD1E8}" name="Column13"/>
    <tableColumn id="16" xr3:uid="{A3A95797-462C-41BF-B734-D143383200DB}" name="Column14"/>
    <tableColumn id="17" xr3:uid="{8501B3A5-4B85-48E2-98A3-924BFBD7227A}" name="Column15"/>
    <tableColumn id="18" xr3:uid="{651D50B0-D034-4F4A-BF34-3FFCE1EDF2D9}" name="Column1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237A-A468-4EF7-8169-E1B23D4AC385}">
  <dimension ref="A1:R26"/>
  <sheetViews>
    <sheetView tabSelected="1" zoomScale="70" zoomScaleNormal="70" workbookViewId="0">
      <pane ySplit="2775" topLeftCell="A4" activePane="bottomLeft"/>
      <selection pane="bottomLeft" activeCell="B4" sqref="B4"/>
      <selection activeCell="N1" sqref="N1"/>
    </sheetView>
  </sheetViews>
  <sheetFormatPr defaultRowHeight="15"/>
  <cols>
    <col min="1" max="1" width="22.85546875" bestFit="1" customWidth="1"/>
    <col min="2" max="2" width="22.85546875" customWidth="1"/>
    <col min="3" max="18" width="9.28515625" customWidth="1"/>
  </cols>
  <sheetData>
    <row r="1" spans="1:18" ht="142.5" customHeight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>
      <c r="B2" s="3" t="s">
        <v>16</v>
      </c>
      <c r="C2" s="1">
        <v>1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1</v>
      </c>
      <c r="M2" s="1">
        <v>1</v>
      </c>
      <c r="N2" s="1">
        <v>2</v>
      </c>
      <c r="O2" s="1">
        <v>2</v>
      </c>
      <c r="P2" s="1">
        <v>1</v>
      </c>
      <c r="Q2" s="1">
        <v>1</v>
      </c>
      <c r="R2" s="1">
        <v>1</v>
      </c>
    </row>
    <row r="3" spans="1:18" ht="26.25">
      <c r="A3" s="2" t="s">
        <v>17</v>
      </c>
      <c r="B3" s="2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34</v>
      </c>
    </row>
    <row r="4" spans="1:18">
      <c r="A4" s="5" t="s">
        <v>35</v>
      </c>
      <c r="B4" s="4">
        <f>SUM((C4*$C$2)+(D4*$D$2)+(E4*$E$2)+(F4*$F$2)+(G4*$G$2)+(H4*$H$2)+(I4*$I$2)+(J4*$J$2)+(K4*$K$2)+(L4*$L$2)+(M4*$M$2)+(N4*$N$2)+(O4*$O$2)+(P4*$P$2)+(Q4*$Q$2)+(R4*$R$2))</f>
        <v>6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</row>
    <row r="5" spans="1:18">
      <c r="A5" t="s">
        <v>36</v>
      </c>
      <c r="B5" s="4">
        <f t="shared" ref="B4:B20" si="0">SUM((C5*$C$2)+(D5*$D$2)+(E5*$E$2)+(F5*$F$2)+(G5*$G$2)+(H5*$H$2)+(I5*$I$2)+(J5*$J$2)+(K5*$K$2)+(L5*$L$2)+(M5*$M$2)+(N5*$N$2)+(O5*$O$2)+(P5*$P$2)+(Q5*$Q$2)+(R5*$R$2))</f>
        <v>5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</row>
    <row r="6" spans="1:18">
      <c r="A6" s="5" t="s">
        <v>37</v>
      </c>
      <c r="B6" s="4">
        <f t="shared" si="0"/>
        <v>7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</row>
    <row r="7" spans="1:18">
      <c r="A7" t="s">
        <v>38</v>
      </c>
      <c r="B7" s="4">
        <f t="shared" si="0"/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39</v>
      </c>
      <c r="B8" s="4">
        <f t="shared" si="0"/>
        <v>4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40</v>
      </c>
      <c r="B9" s="4">
        <f t="shared" si="0"/>
        <v>2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5" t="s">
        <v>41</v>
      </c>
      <c r="B10" s="4">
        <f t="shared" si="0"/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</row>
    <row r="11" spans="1:18">
      <c r="A11" t="s">
        <v>42</v>
      </c>
      <c r="B11" s="4">
        <f t="shared" si="0"/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t="s">
        <v>43</v>
      </c>
      <c r="B12" s="4">
        <f t="shared" si="0"/>
        <v>7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</row>
    <row r="13" spans="1:18">
      <c r="A13" t="s">
        <v>44</v>
      </c>
      <c r="B13" s="4">
        <f t="shared" si="0"/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>
      <c r="A14" t="s">
        <v>45</v>
      </c>
      <c r="B14" s="4">
        <f t="shared" si="0"/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B15" s="4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B16" s="4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B17" s="4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B18" s="4">
        <f t="shared" ref="B18" si="1">SUM((C18*$C$2)+(D18*$D$2)+(E18*$E$2)+(F18*$F$2)+(G18*$G$2)+(H18*$H$2)+(I18*$I$2)+(J18*$J$2)+(K18*$K$2)+(L18*$L$2)+(M18*$M$2)+(N18*$N$2)+(O18*$O$2)+(P18*$P$2)+(Q18*$Q$2)+(R18*$R$2))</f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B19" s="4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B20" s="4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B21" s="4"/>
    </row>
    <row r="22" spans="1:18">
      <c r="B22" s="4"/>
    </row>
    <row r="23" spans="1:18">
      <c r="A23" t="s">
        <v>46</v>
      </c>
    </row>
    <row r="24" spans="1:18">
      <c r="A24" t="s">
        <v>47</v>
      </c>
    </row>
    <row r="25" spans="1:18">
      <c r="A25" t="s">
        <v>48</v>
      </c>
    </row>
    <row r="26" spans="1:18">
      <c r="A26" t="s">
        <v>49</v>
      </c>
    </row>
  </sheetData>
  <phoneticPr fontId="22" type="noConversion"/>
  <conditionalFormatting sqref="B4:B22">
    <cfRule type="cellIs" dxfId="2" priority="1" operator="greaterThan">
      <formula>8</formula>
    </cfRule>
    <cfRule type="cellIs" dxfId="1" priority="2" operator="greaterThan">
      <formula>9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Torry Crass</dc:creator>
  <cp:keywords/>
  <dc:description/>
  <cp:lastModifiedBy/>
  <cp:revision/>
  <dcterms:created xsi:type="dcterms:W3CDTF">2021-01-27T19:24:19Z</dcterms:created>
  <dcterms:modified xsi:type="dcterms:W3CDTF">2023-09-24T02:22:12Z</dcterms:modified>
  <cp:category/>
  <cp:contentStatus/>
</cp:coreProperties>
</file>