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Rebate" sheetId="1" r:id="rId1"/>
    <sheet name="Rafaksi" sheetId="4" r:id="rId2"/>
    <sheet name="PSM" sheetId="5" r:id="rId3"/>
    <sheet name="Summary" sheetId="3" r:id="rId4"/>
    <sheet name="Data" sheetId="2" r:id="rId5"/>
  </sheets>
  <calcPr calcId="144525"/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I62" i="3"/>
  <c r="I60" i="3"/>
  <c r="I61" i="3"/>
  <c r="I59" i="3"/>
  <c r="I55" i="3"/>
  <c r="I56" i="3"/>
  <c r="I57" i="3"/>
  <c r="I58" i="3"/>
  <c r="I54" i="3"/>
  <c r="H62" i="3"/>
  <c r="H60" i="3"/>
  <c r="H61" i="3"/>
  <c r="H59" i="3"/>
  <c r="H55" i="3"/>
  <c r="H56" i="3"/>
  <c r="H57" i="3"/>
  <c r="H58" i="3"/>
  <c r="H54" i="3"/>
  <c r="G62" i="3"/>
  <c r="G60" i="3"/>
  <c r="G61" i="3"/>
  <c r="G59" i="3"/>
  <c r="G55" i="3"/>
  <c r="G56" i="3"/>
  <c r="G57" i="3"/>
  <c r="G58" i="3"/>
  <c r="G54" i="3"/>
  <c r="F62" i="3"/>
  <c r="F60" i="3"/>
  <c r="F61" i="3"/>
  <c r="F59" i="3"/>
  <c r="F63" i="3"/>
  <c r="F55" i="3"/>
  <c r="F56" i="3"/>
  <c r="F57" i="3"/>
  <c r="F58" i="3"/>
  <c r="F54" i="3"/>
  <c r="E62" i="3"/>
  <c r="E60" i="3"/>
  <c r="E61" i="3"/>
  <c r="E59" i="3"/>
  <c r="E55" i="3"/>
  <c r="E56" i="3"/>
  <c r="E57" i="3"/>
  <c r="E58" i="3"/>
  <c r="E54" i="3"/>
  <c r="D62" i="3"/>
  <c r="D60" i="3"/>
  <c r="D61" i="3"/>
  <c r="D59" i="3"/>
  <c r="D55" i="3"/>
  <c r="D56" i="3"/>
  <c r="D57" i="3"/>
  <c r="D58" i="3"/>
  <c r="D54" i="3"/>
  <c r="C62" i="3"/>
  <c r="C60" i="3"/>
  <c r="C61" i="3"/>
  <c r="C59" i="3"/>
  <c r="C55" i="3"/>
  <c r="C56" i="3"/>
  <c r="C57" i="3"/>
  <c r="C58" i="3"/>
  <c r="C54" i="3"/>
  <c r="B63" i="3"/>
  <c r="B62" i="3"/>
  <c r="B60" i="3"/>
  <c r="B61" i="3"/>
  <c r="B59" i="3"/>
  <c r="B55" i="3"/>
  <c r="B56" i="3"/>
  <c r="B57" i="3"/>
  <c r="B58" i="3"/>
  <c r="B54" i="3"/>
  <c r="D142" i="5"/>
  <c r="E142" i="5"/>
  <c r="F142" i="5"/>
  <c r="G142" i="5"/>
  <c r="H142" i="5"/>
  <c r="I142" i="5"/>
  <c r="J142" i="5"/>
  <c r="K142" i="5"/>
  <c r="L142" i="5"/>
  <c r="M142" i="5"/>
  <c r="N142" i="5"/>
  <c r="D138" i="5"/>
  <c r="E138" i="5"/>
  <c r="F138" i="5"/>
  <c r="G138" i="5"/>
  <c r="H138" i="5"/>
  <c r="I138" i="5"/>
  <c r="J138" i="5"/>
  <c r="K138" i="5"/>
  <c r="L138" i="5"/>
  <c r="M138" i="5"/>
  <c r="N138" i="5"/>
  <c r="D139" i="5"/>
  <c r="E139" i="5"/>
  <c r="F139" i="5"/>
  <c r="G139" i="5"/>
  <c r="H139" i="5"/>
  <c r="I139" i="5"/>
  <c r="J139" i="5"/>
  <c r="K139" i="5"/>
  <c r="L139" i="5"/>
  <c r="M139" i="5"/>
  <c r="N139" i="5"/>
  <c r="D140" i="5"/>
  <c r="E140" i="5"/>
  <c r="F140" i="5"/>
  <c r="G140" i="5"/>
  <c r="H140" i="5"/>
  <c r="I140" i="5"/>
  <c r="J140" i="5"/>
  <c r="K140" i="5"/>
  <c r="L140" i="5"/>
  <c r="M140" i="5"/>
  <c r="N140" i="5"/>
  <c r="D132" i="5"/>
  <c r="E132" i="5"/>
  <c r="F132" i="5"/>
  <c r="G132" i="5"/>
  <c r="H132" i="5"/>
  <c r="I132" i="5"/>
  <c r="J132" i="5"/>
  <c r="K132" i="5"/>
  <c r="L132" i="5"/>
  <c r="M132" i="5"/>
  <c r="N132" i="5"/>
  <c r="D133" i="5"/>
  <c r="E133" i="5"/>
  <c r="F133" i="5"/>
  <c r="G133" i="5"/>
  <c r="H133" i="5"/>
  <c r="I133" i="5"/>
  <c r="J133" i="5"/>
  <c r="K133" i="5"/>
  <c r="L133" i="5"/>
  <c r="M133" i="5"/>
  <c r="N133" i="5"/>
  <c r="D134" i="5"/>
  <c r="E134" i="5"/>
  <c r="F134" i="5"/>
  <c r="G134" i="5"/>
  <c r="H134" i="5"/>
  <c r="I134" i="5"/>
  <c r="J134" i="5"/>
  <c r="K134" i="5"/>
  <c r="L134" i="5"/>
  <c r="M134" i="5"/>
  <c r="N134" i="5"/>
  <c r="D135" i="5"/>
  <c r="E135" i="5"/>
  <c r="F135" i="5"/>
  <c r="G135" i="5"/>
  <c r="H135" i="5"/>
  <c r="I135" i="5"/>
  <c r="J135" i="5"/>
  <c r="K135" i="5"/>
  <c r="L135" i="5"/>
  <c r="M135" i="5"/>
  <c r="N135" i="5"/>
  <c r="D136" i="5"/>
  <c r="E136" i="5"/>
  <c r="F136" i="5"/>
  <c r="G136" i="5"/>
  <c r="H136" i="5"/>
  <c r="I136" i="5"/>
  <c r="J136" i="5"/>
  <c r="K136" i="5"/>
  <c r="L136" i="5"/>
  <c r="M136" i="5"/>
  <c r="N136" i="5"/>
  <c r="C142" i="5"/>
  <c r="C139" i="5"/>
  <c r="C140" i="5"/>
  <c r="C138" i="5"/>
  <c r="C133" i="5"/>
  <c r="C134" i="5"/>
  <c r="C135" i="5"/>
  <c r="C136" i="5"/>
  <c r="C132" i="5"/>
  <c r="D124" i="5"/>
  <c r="E124" i="5"/>
  <c r="F124" i="5"/>
  <c r="G124" i="5"/>
  <c r="H124" i="5"/>
  <c r="I124" i="5"/>
  <c r="J124" i="5"/>
  <c r="K124" i="5"/>
  <c r="L124" i="5"/>
  <c r="M124" i="5"/>
  <c r="N124" i="5"/>
  <c r="D120" i="5"/>
  <c r="E120" i="5"/>
  <c r="F120" i="5"/>
  <c r="G120" i="5"/>
  <c r="H120" i="5"/>
  <c r="I120" i="5"/>
  <c r="J120" i="5"/>
  <c r="K120" i="5"/>
  <c r="L120" i="5"/>
  <c r="M120" i="5"/>
  <c r="N120" i="5"/>
  <c r="D121" i="5"/>
  <c r="E121" i="5"/>
  <c r="F121" i="5"/>
  <c r="G121" i="5"/>
  <c r="H121" i="5"/>
  <c r="I121" i="5"/>
  <c r="J121" i="5"/>
  <c r="K121" i="5"/>
  <c r="L121" i="5"/>
  <c r="M121" i="5"/>
  <c r="N121" i="5"/>
  <c r="D122" i="5"/>
  <c r="E122" i="5"/>
  <c r="F122" i="5"/>
  <c r="G122" i="5"/>
  <c r="H122" i="5"/>
  <c r="I122" i="5"/>
  <c r="J122" i="5"/>
  <c r="K122" i="5"/>
  <c r="L122" i="5"/>
  <c r="M122" i="5"/>
  <c r="N122" i="5"/>
  <c r="D114" i="5"/>
  <c r="E114" i="5"/>
  <c r="F114" i="5"/>
  <c r="G114" i="5"/>
  <c r="H114" i="5"/>
  <c r="I114" i="5"/>
  <c r="J114" i="5"/>
  <c r="K114" i="5"/>
  <c r="L114" i="5"/>
  <c r="M114" i="5"/>
  <c r="N114" i="5"/>
  <c r="D115" i="5"/>
  <c r="E115" i="5"/>
  <c r="F115" i="5"/>
  <c r="G115" i="5"/>
  <c r="H115" i="5"/>
  <c r="I115" i="5"/>
  <c r="J115" i="5"/>
  <c r="K115" i="5"/>
  <c r="L115" i="5"/>
  <c r="M115" i="5"/>
  <c r="N115" i="5"/>
  <c r="D116" i="5"/>
  <c r="E116" i="5"/>
  <c r="F116" i="5"/>
  <c r="G116" i="5"/>
  <c r="H116" i="5"/>
  <c r="I116" i="5"/>
  <c r="J116" i="5"/>
  <c r="K116" i="5"/>
  <c r="L116" i="5"/>
  <c r="M116" i="5"/>
  <c r="N116" i="5"/>
  <c r="D117" i="5"/>
  <c r="E117" i="5"/>
  <c r="F117" i="5"/>
  <c r="G117" i="5"/>
  <c r="H117" i="5"/>
  <c r="I117" i="5"/>
  <c r="J117" i="5"/>
  <c r="K117" i="5"/>
  <c r="L117" i="5"/>
  <c r="M117" i="5"/>
  <c r="N117" i="5"/>
  <c r="D118" i="5"/>
  <c r="E118" i="5"/>
  <c r="F118" i="5"/>
  <c r="G118" i="5"/>
  <c r="H118" i="5"/>
  <c r="I118" i="5"/>
  <c r="J118" i="5"/>
  <c r="K118" i="5"/>
  <c r="L118" i="5"/>
  <c r="M118" i="5"/>
  <c r="N118" i="5"/>
  <c r="C124" i="5"/>
  <c r="C121" i="5"/>
  <c r="C122" i="5"/>
  <c r="C120" i="5"/>
  <c r="C115" i="5"/>
  <c r="C116" i="5"/>
  <c r="C117" i="5"/>
  <c r="C118" i="5"/>
  <c r="C114" i="5"/>
  <c r="D106" i="5"/>
  <c r="E106" i="5"/>
  <c r="F106" i="5"/>
  <c r="G106" i="5"/>
  <c r="H106" i="5"/>
  <c r="I106" i="5"/>
  <c r="J106" i="5"/>
  <c r="K106" i="5"/>
  <c r="L106" i="5"/>
  <c r="M106" i="5"/>
  <c r="N106" i="5"/>
  <c r="D102" i="5"/>
  <c r="E102" i="5"/>
  <c r="F102" i="5"/>
  <c r="G102" i="5"/>
  <c r="H102" i="5"/>
  <c r="I102" i="5"/>
  <c r="J102" i="5"/>
  <c r="K102" i="5"/>
  <c r="L102" i="5"/>
  <c r="M102" i="5"/>
  <c r="N102" i="5"/>
  <c r="D103" i="5"/>
  <c r="E103" i="5"/>
  <c r="F103" i="5"/>
  <c r="G103" i="5"/>
  <c r="H103" i="5"/>
  <c r="I103" i="5"/>
  <c r="J103" i="5"/>
  <c r="K103" i="5"/>
  <c r="L103" i="5"/>
  <c r="M103" i="5"/>
  <c r="N103" i="5"/>
  <c r="D104" i="5"/>
  <c r="E104" i="5"/>
  <c r="F104" i="5"/>
  <c r="G104" i="5"/>
  <c r="H104" i="5"/>
  <c r="I104" i="5"/>
  <c r="J104" i="5"/>
  <c r="K104" i="5"/>
  <c r="L104" i="5"/>
  <c r="M104" i="5"/>
  <c r="N104" i="5"/>
  <c r="D96" i="5"/>
  <c r="E96" i="5"/>
  <c r="F96" i="5"/>
  <c r="G96" i="5"/>
  <c r="H96" i="5"/>
  <c r="I96" i="5"/>
  <c r="J96" i="5"/>
  <c r="K96" i="5"/>
  <c r="L96" i="5"/>
  <c r="M96" i="5"/>
  <c r="N96" i="5"/>
  <c r="D97" i="5"/>
  <c r="E97" i="5"/>
  <c r="F97" i="5"/>
  <c r="G97" i="5"/>
  <c r="H97" i="5"/>
  <c r="I97" i="5"/>
  <c r="J97" i="5"/>
  <c r="K97" i="5"/>
  <c r="L97" i="5"/>
  <c r="M97" i="5"/>
  <c r="N97" i="5"/>
  <c r="D98" i="5"/>
  <c r="E98" i="5"/>
  <c r="F98" i="5"/>
  <c r="G98" i="5"/>
  <c r="H98" i="5"/>
  <c r="I98" i="5"/>
  <c r="J98" i="5"/>
  <c r="K98" i="5"/>
  <c r="L98" i="5"/>
  <c r="M98" i="5"/>
  <c r="N98" i="5"/>
  <c r="D99" i="5"/>
  <c r="E99" i="5"/>
  <c r="F99" i="5"/>
  <c r="G99" i="5"/>
  <c r="H99" i="5"/>
  <c r="I99" i="5"/>
  <c r="J99" i="5"/>
  <c r="K99" i="5"/>
  <c r="L99" i="5"/>
  <c r="M99" i="5"/>
  <c r="N99" i="5"/>
  <c r="D100" i="5"/>
  <c r="E100" i="5"/>
  <c r="F100" i="5"/>
  <c r="G100" i="5"/>
  <c r="H100" i="5"/>
  <c r="I100" i="5"/>
  <c r="J100" i="5"/>
  <c r="K100" i="5"/>
  <c r="L100" i="5"/>
  <c r="M100" i="5"/>
  <c r="N100" i="5"/>
  <c r="C106" i="5"/>
  <c r="C103" i="5"/>
  <c r="C104" i="5"/>
  <c r="C102" i="5"/>
  <c r="C97" i="5"/>
  <c r="C98" i="5"/>
  <c r="C99" i="5"/>
  <c r="C100" i="5"/>
  <c r="C96" i="5"/>
  <c r="D88" i="5"/>
  <c r="E88" i="5"/>
  <c r="F88" i="5"/>
  <c r="G88" i="5"/>
  <c r="H88" i="5"/>
  <c r="I88" i="5"/>
  <c r="J88" i="5"/>
  <c r="K88" i="5"/>
  <c r="L88" i="5"/>
  <c r="M88" i="5"/>
  <c r="N88" i="5"/>
  <c r="D84" i="5"/>
  <c r="E84" i="5"/>
  <c r="F84" i="5"/>
  <c r="G84" i="5"/>
  <c r="H84" i="5"/>
  <c r="I84" i="5"/>
  <c r="J84" i="5"/>
  <c r="K84" i="5"/>
  <c r="L84" i="5"/>
  <c r="M84" i="5"/>
  <c r="N84" i="5"/>
  <c r="D85" i="5"/>
  <c r="E85" i="5"/>
  <c r="F85" i="5"/>
  <c r="G85" i="5"/>
  <c r="H85" i="5"/>
  <c r="I85" i="5"/>
  <c r="J85" i="5"/>
  <c r="K85" i="5"/>
  <c r="L85" i="5"/>
  <c r="M85" i="5"/>
  <c r="N85" i="5"/>
  <c r="D86" i="5"/>
  <c r="E86" i="5"/>
  <c r="F86" i="5"/>
  <c r="G86" i="5"/>
  <c r="H86" i="5"/>
  <c r="I86" i="5"/>
  <c r="J86" i="5"/>
  <c r="K86" i="5"/>
  <c r="L86" i="5"/>
  <c r="M86" i="5"/>
  <c r="N86" i="5"/>
  <c r="D78" i="5"/>
  <c r="E78" i="5"/>
  <c r="F78" i="5"/>
  <c r="G78" i="5"/>
  <c r="H78" i="5"/>
  <c r="I78" i="5"/>
  <c r="J78" i="5"/>
  <c r="K78" i="5"/>
  <c r="L78" i="5"/>
  <c r="M78" i="5"/>
  <c r="N78" i="5"/>
  <c r="D79" i="5"/>
  <c r="E79" i="5"/>
  <c r="F79" i="5"/>
  <c r="G79" i="5"/>
  <c r="H79" i="5"/>
  <c r="I79" i="5"/>
  <c r="J79" i="5"/>
  <c r="K79" i="5"/>
  <c r="L79" i="5"/>
  <c r="M79" i="5"/>
  <c r="N79" i="5"/>
  <c r="D80" i="5"/>
  <c r="E80" i="5"/>
  <c r="F80" i="5"/>
  <c r="G80" i="5"/>
  <c r="H80" i="5"/>
  <c r="I80" i="5"/>
  <c r="J80" i="5"/>
  <c r="K80" i="5"/>
  <c r="L80" i="5"/>
  <c r="M80" i="5"/>
  <c r="N80" i="5"/>
  <c r="D81" i="5"/>
  <c r="E81" i="5"/>
  <c r="F81" i="5"/>
  <c r="G81" i="5"/>
  <c r="H81" i="5"/>
  <c r="I81" i="5"/>
  <c r="J81" i="5"/>
  <c r="K81" i="5"/>
  <c r="L81" i="5"/>
  <c r="M81" i="5"/>
  <c r="N81" i="5"/>
  <c r="D82" i="5"/>
  <c r="E82" i="5"/>
  <c r="F82" i="5"/>
  <c r="G82" i="5"/>
  <c r="H82" i="5"/>
  <c r="I82" i="5"/>
  <c r="J82" i="5"/>
  <c r="K82" i="5"/>
  <c r="L82" i="5"/>
  <c r="M82" i="5"/>
  <c r="N82" i="5"/>
  <c r="C88" i="5"/>
  <c r="C85" i="5"/>
  <c r="C86" i="5"/>
  <c r="C84" i="5"/>
  <c r="C79" i="5"/>
  <c r="C80" i="5"/>
  <c r="C81" i="5"/>
  <c r="C82" i="5"/>
  <c r="C78" i="5"/>
  <c r="D70" i="5"/>
  <c r="E70" i="5"/>
  <c r="F70" i="5"/>
  <c r="G70" i="5"/>
  <c r="H70" i="5"/>
  <c r="I70" i="5"/>
  <c r="J70" i="5"/>
  <c r="K70" i="5"/>
  <c r="L70" i="5"/>
  <c r="M70" i="5"/>
  <c r="N70" i="5"/>
  <c r="D66" i="5"/>
  <c r="E66" i="5"/>
  <c r="F66" i="5"/>
  <c r="G66" i="5"/>
  <c r="H66" i="5"/>
  <c r="I66" i="5"/>
  <c r="J66" i="5"/>
  <c r="K66" i="5"/>
  <c r="L66" i="5"/>
  <c r="M66" i="5"/>
  <c r="N66" i="5"/>
  <c r="D67" i="5"/>
  <c r="E67" i="5"/>
  <c r="F67" i="5"/>
  <c r="G67" i="5"/>
  <c r="H67" i="5"/>
  <c r="I67" i="5"/>
  <c r="J67" i="5"/>
  <c r="K67" i="5"/>
  <c r="L67" i="5"/>
  <c r="M67" i="5"/>
  <c r="N67" i="5"/>
  <c r="D68" i="5"/>
  <c r="E68" i="5"/>
  <c r="F68" i="5"/>
  <c r="G68" i="5"/>
  <c r="H68" i="5"/>
  <c r="I68" i="5"/>
  <c r="J68" i="5"/>
  <c r="K68" i="5"/>
  <c r="L68" i="5"/>
  <c r="M68" i="5"/>
  <c r="N68" i="5"/>
  <c r="D60" i="5"/>
  <c r="E60" i="5"/>
  <c r="F60" i="5"/>
  <c r="G60" i="5"/>
  <c r="H60" i="5"/>
  <c r="I60" i="5"/>
  <c r="J60" i="5"/>
  <c r="K60" i="5"/>
  <c r="L60" i="5"/>
  <c r="M60" i="5"/>
  <c r="N60" i="5"/>
  <c r="D61" i="5"/>
  <c r="E61" i="5"/>
  <c r="F61" i="5"/>
  <c r="G61" i="5"/>
  <c r="H61" i="5"/>
  <c r="I61" i="5"/>
  <c r="J61" i="5"/>
  <c r="K61" i="5"/>
  <c r="L61" i="5"/>
  <c r="M61" i="5"/>
  <c r="N61" i="5"/>
  <c r="D62" i="5"/>
  <c r="E62" i="5"/>
  <c r="F62" i="5"/>
  <c r="G62" i="5"/>
  <c r="H62" i="5"/>
  <c r="I62" i="5"/>
  <c r="J62" i="5"/>
  <c r="K62" i="5"/>
  <c r="L62" i="5"/>
  <c r="M62" i="5"/>
  <c r="N62" i="5"/>
  <c r="D63" i="5"/>
  <c r="E63" i="5"/>
  <c r="F63" i="5"/>
  <c r="G63" i="5"/>
  <c r="H63" i="5"/>
  <c r="I63" i="5"/>
  <c r="J63" i="5"/>
  <c r="K63" i="5"/>
  <c r="L63" i="5"/>
  <c r="M63" i="5"/>
  <c r="N63" i="5"/>
  <c r="D64" i="5"/>
  <c r="E64" i="5"/>
  <c r="F64" i="5"/>
  <c r="G64" i="5"/>
  <c r="H64" i="5"/>
  <c r="I64" i="5"/>
  <c r="J64" i="5"/>
  <c r="K64" i="5"/>
  <c r="L64" i="5"/>
  <c r="M64" i="5"/>
  <c r="N64" i="5"/>
  <c r="C70" i="5"/>
  <c r="C67" i="5"/>
  <c r="C68" i="5"/>
  <c r="C66" i="5"/>
  <c r="C61" i="5"/>
  <c r="C62" i="5"/>
  <c r="C63" i="5"/>
  <c r="C64" i="5"/>
  <c r="C60" i="5"/>
  <c r="D52" i="5"/>
  <c r="E52" i="5"/>
  <c r="F52" i="5"/>
  <c r="G52" i="5"/>
  <c r="H52" i="5"/>
  <c r="I52" i="5"/>
  <c r="J52" i="5"/>
  <c r="K52" i="5"/>
  <c r="L52" i="5"/>
  <c r="M52" i="5"/>
  <c r="N52" i="5"/>
  <c r="D48" i="5"/>
  <c r="E48" i="5"/>
  <c r="F48" i="5"/>
  <c r="G48" i="5"/>
  <c r="H48" i="5"/>
  <c r="I48" i="5"/>
  <c r="J48" i="5"/>
  <c r="K48" i="5"/>
  <c r="L48" i="5"/>
  <c r="M48" i="5"/>
  <c r="N48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D42" i="5"/>
  <c r="E42" i="5"/>
  <c r="F42" i="5"/>
  <c r="G42" i="5"/>
  <c r="H42" i="5"/>
  <c r="I42" i="5"/>
  <c r="J42" i="5"/>
  <c r="K42" i="5"/>
  <c r="L42" i="5"/>
  <c r="M42" i="5"/>
  <c r="N42" i="5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D45" i="5"/>
  <c r="E45" i="5"/>
  <c r="F45" i="5"/>
  <c r="G45" i="5"/>
  <c r="H45" i="5"/>
  <c r="I45" i="5"/>
  <c r="J45" i="5"/>
  <c r="K45" i="5"/>
  <c r="L45" i="5"/>
  <c r="M45" i="5"/>
  <c r="N45" i="5"/>
  <c r="D46" i="5"/>
  <c r="E46" i="5"/>
  <c r="F46" i="5"/>
  <c r="G46" i="5"/>
  <c r="H46" i="5"/>
  <c r="I46" i="5"/>
  <c r="J46" i="5"/>
  <c r="K46" i="5"/>
  <c r="L46" i="5"/>
  <c r="M46" i="5"/>
  <c r="N46" i="5"/>
  <c r="C52" i="5"/>
  <c r="C49" i="5"/>
  <c r="C50" i="5"/>
  <c r="C48" i="5"/>
  <c r="C43" i="5"/>
  <c r="C44" i="5"/>
  <c r="C45" i="5"/>
  <c r="C46" i="5"/>
  <c r="C42" i="5"/>
  <c r="D34" i="5"/>
  <c r="E34" i="5"/>
  <c r="F34" i="5"/>
  <c r="G34" i="5"/>
  <c r="H34" i="5"/>
  <c r="I34" i="5"/>
  <c r="J34" i="5"/>
  <c r="K34" i="5"/>
  <c r="L34" i="5"/>
  <c r="M34" i="5"/>
  <c r="N34" i="5"/>
  <c r="D30" i="5"/>
  <c r="E30" i="5"/>
  <c r="F30" i="5"/>
  <c r="G30" i="5"/>
  <c r="H30" i="5"/>
  <c r="I30" i="5"/>
  <c r="J30" i="5"/>
  <c r="K30" i="5"/>
  <c r="L30" i="5"/>
  <c r="M30" i="5"/>
  <c r="N30" i="5"/>
  <c r="D31" i="5"/>
  <c r="E31" i="5"/>
  <c r="F31" i="5"/>
  <c r="G31" i="5"/>
  <c r="H31" i="5"/>
  <c r="I31" i="5"/>
  <c r="J31" i="5"/>
  <c r="K31" i="5"/>
  <c r="L31" i="5"/>
  <c r="M31" i="5"/>
  <c r="N31" i="5"/>
  <c r="D32" i="5"/>
  <c r="E32" i="5"/>
  <c r="F32" i="5"/>
  <c r="G32" i="5"/>
  <c r="H32" i="5"/>
  <c r="I32" i="5"/>
  <c r="J32" i="5"/>
  <c r="K32" i="5"/>
  <c r="L32" i="5"/>
  <c r="M32" i="5"/>
  <c r="N32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C34" i="5"/>
  <c r="C31" i="5"/>
  <c r="C32" i="5"/>
  <c r="C30" i="5"/>
  <c r="C25" i="5"/>
  <c r="C26" i="5"/>
  <c r="C27" i="5"/>
  <c r="C28" i="5"/>
  <c r="C24" i="5"/>
  <c r="D16" i="5"/>
  <c r="E16" i="5"/>
  <c r="F16" i="5"/>
  <c r="G16" i="5"/>
  <c r="H16" i="5"/>
  <c r="I16" i="5"/>
  <c r="J16" i="5"/>
  <c r="K16" i="5"/>
  <c r="L16" i="5"/>
  <c r="M16" i="5"/>
  <c r="N16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C16" i="5"/>
  <c r="C13" i="5"/>
  <c r="C14" i="5"/>
  <c r="C12" i="5"/>
  <c r="C7" i="5"/>
  <c r="C8" i="5"/>
  <c r="C9" i="5"/>
  <c r="C10" i="5"/>
  <c r="C6" i="5"/>
  <c r="I63" i="3" l="1"/>
  <c r="H63" i="3"/>
  <c r="G63" i="3"/>
  <c r="E63" i="3"/>
  <c r="D63" i="3"/>
  <c r="C63" i="3"/>
  <c r="N143" i="5"/>
  <c r="M143" i="5"/>
  <c r="L143" i="5"/>
  <c r="K143" i="5"/>
  <c r="J143" i="5"/>
  <c r="I143" i="5"/>
  <c r="H143" i="5"/>
  <c r="G143" i="5"/>
  <c r="F143" i="5"/>
  <c r="E143" i="5"/>
  <c r="D143" i="5"/>
  <c r="C143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N89" i="5"/>
  <c r="M89" i="5"/>
  <c r="L89" i="5"/>
  <c r="K89" i="5"/>
  <c r="J89" i="5"/>
  <c r="I89" i="5"/>
  <c r="H89" i="5"/>
  <c r="G89" i="5"/>
  <c r="F89" i="5"/>
  <c r="E89" i="5"/>
  <c r="D89" i="5"/>
  <c r="C89" i="5"/>
  <c r="N87" i="5"/>
  <c r="M87" i="5"/>
  <c r="L87" i="5"/>
  <c r="K87" i="5"/>
  <c r="J87" i="5"/>
  <c r="I87" i="5"/>
  <c r="H87" i="5"/>
  <c r="G87" i="5"/>
  <c r="F87" i="5"/>
  <c r="E87" i="5"/>
  <c r="D87" i="5"/>
  <c r="C87" i="5"/>
  <c r="N83" i="5"/>
  <c r="M83" i="5"/>
  <c r="L83" i="5"/>
  <c r="K83" i="5"/>
  <c r="J83" i="5"/>
  <c r="I83" i="5"/>
  <c r="H83" i="5"/>
  <c r="G83" i="5"/>
  <c r="F83" i="5"/>
  <c r="E83" i="5"/>
  <c r="D83" i="5"/>
  <c r="C83" i="5"/>
  <c r="N71" i="5"/>
  <c r="M71" i="5"/>
  <c r="L71" i="5"/>
  <c r="K71" i="5"/>
  <c r="J71" i="5"/>
  <c r="I71" i="5"/>
  <c r="H71" i="5"/>
  <c r="G71" i="5"/>
  <c r="F71" i="5"/>
  <c r="E71" i="5"/>
  <c r="D71" i="5"/>
  <c r="C71" i="5"/>
  <c r="N69" i="5"/>
  <c r="M69" i="5"/>
  <c r="L69" i="5"/>
  <c r="K69" i="5"/>
  <c r="J69" i="5"/>
  <c r="I69" i="5"/>
  <c r="H69" i="5"/>
  <c r="G69" i="5"/>
  <c r="F69" i="5"/>
  <c r="E69" i="5"/>
  <c r="D69" i="5"/>
  <c r="C69" i="5"/>
  <c r="N65" i="5"/>
  <c r="M65" i="5"/>
  <c r="L65" i="5"/>
  <c r="K65" i="5"/>
  <c r="J65" i="5"/>
  <c r="I65" i="5"/>
  <c r="H65" i="5"/>
  <c r="G65" i="5"/>
  <c r="F65" i="5"/>
  <c r="E65" i="5"/>
  <c r="D65" i="5"/>
  <c r="C65" i="5"/>
  <c r="N53" i="5"/>
  <c r="M53" i="5"/>
  <c r="L53" i="5"/>
  <c r="K53" i="5"/>
  <c r="J53" i="5"/>
  <c r="I53" i="5"/>
  <c r="H53" i="5"/>
  <c r="G53" i="5"/>
  <c r="F53" i="5"/>
  <c r="E53" i="5"/>
  <c r="D53" i="5"/>
  <c r="C53" i="5"/>
  <c r="N51" i="5"/>
  <c r="M51" i="5"/>
  <c r="L51" i="5"/>
  <c r="K51" i="5"/>
  <c r="J51" i="5"/>
  <c r="I51" i="5"/>
  <c r="H51" i="5"/>
  <c r="G51" i="5"/>
  <c r="F51" i="5"/>
  <c r="E51" i="5"/>
  <c r="D51" i="5"/>
  <c r="C51" i="5"/>
  <c r="N47" i="5"/>
  <c r="M47" i="5"/>
  <c r="L47" i="5"/>
  <c r="K47" i="5"/>
  <c r="J47" i="5"/>
  <c r="I47" i="5"/>
  <c r="H47" i="5"/>
  <c r="G47" i="5"/>
  <c r="F47" i="5"/>
  <c r="E47" i="5"/>
  <c r="D47" i="5"/>
  <c r="C47" i="5"/>
  <c r="N35" i="5"/>
  <c r="M35" i="5"/>
  <c r="L35" i="5"/>
  <c r="K35" i="5"/>
  <c r="J35" i="5"/>
  <c r="I35" i="5"/>
  <c r="H35" i="5"/>
  <c r="G35" i="5"/>
  <c r="F35" i="5"/>
  <c r="E35" i="5"/>
  <c r="D35" i="5"/>
  <c r="C35" i="5"/>
  <c r="N33" i="5"/>
  <c r="M33" i="5"/>
  <c r="L33" i="5"/>
  <c r="K33" i="5"/>
  <c r="J33" i="5"/>
  <c r="I33" i="5"/>
  <c r="H33" i="5"/>
  <c r="G33" i="5"/>
  <c r="F33" i="5"/>
  <c r="E33" i="5"/>
  <c r="D33" i="5"/>
  <c r="C33" i="5"/>
  <c r="N29" i="5"/>
  <c r="M29" i="5"/>
  <c r="L29" i="5"/>
  <c r="K29" i="5"/>
  <c r="J29" i="5"/>
  <c r="I29" i="5"/>
  <c r="H29" i="5"/>
  <c r="G29" i="5"/>
  <c r="F29" i="5"/>
  <c r="E29" i="5"/>
  <c r="D29" i="5"/>
  <c r="C29" i="5"/>
  <c r="N17" i="5"/>
  <c r="M17" i="5"/>
  <c r="L17" i="5"/>
  <c r="K17" i="5"/>
  <c r="J17" i="5"/>
  <c r="I17" i="5"/>
  <c r="H17" i="5"/>
  <c r="G17" i="5"/>
  <c r="F17" i="5"/>
  <c r="E17" i="5"/>
  <c r="D17" i="5"/>
  <c r="C17" i="5"/>
  <c r="N15" i="5"/>
  <c r="M15" i="5"/>
  <c r="L15" i="5"/>
  <c r="K15" i="5"/>
  <c r="J15" i="5"/>
  <c r="I15" i="5"/>
  <c r="H15" i="5"/>
  <c r="G15" i="5"/>
  <c r="F15" i="5"/>
  <c r="E15" i="5"/>
  <c r="D15" i="5"/>
  <c r="C15" i="5"/>
  <c r="N11" i="5"/>
  <c r="M11" i="5"/>
  <c r="L11" i="5"/>
  <c r="K11" i="5"/>
  <c r="J11" i="5"/>
  <c r="I11" i="5"/>
  <c r="H11" i="5"/>
  <c r="G11" i="5"/>
  <c r="F11" i="5"/>
  <c r="E11" i="5"/>
  <c r="D11" i="5"/>
  <c r="C11" i="5"/>
  <c r="F18" i="5" l="1"/>
  <c r="C18" i="5"/>
  <c r="E18" i="5"/>
  <c r="G18" i="5"/>
  <c r="I18" i="5"/>
  <c r="K18" i="5"/>
  <c r="M18" i="5"/>
  <c r="C36" i="5"/>
  <c r="E36" i="5"/>
  <c r="G36" i="5"/>
  <c r="I36" i="5"/>
  <c r="K36" i="5"/>
  <c r="M36" i="5"/>
  <c r="D18" i="5"/>
  <c r="H18" i="5"/>
  <c r="J18" i="5"/>
  <c r="L18" i="5"/>
  <c r="N18" i="5"/>
  <c r="D36" i="5"/>
  <c r="F36" i="5"/>
  <c r="H36" i="5"/>
  <c r="J36" i="5"/>
  <c r="L36" i="5"/>
  <c r="N36" i="5"/>
  <c r="C54" i="5"/>
  <c r="E54" i="5"/>
  <c r="G54" i="5"/>
  <c r="I54" i="5"/>
  <c r="K54" i="5"/>
  <c r="M54" i="5"/>
  <c r="C72" i="5"/>
  <c r="E72" i="5"/>
  <c r="G72" i="5"/>
  <c r="I72" i="5"/>
  <c r="K72" i="5"/>
  <c r="M72" i="5"/>
  <c r="D54" i="5"/>
  <c r="F54" i="5"/>
  <c r="H54" i="5"/>
  <c r="J54" i="5"/>
  <c r="L54" i="5"/>
  <c r="N54" i="5"/>
  <c r="D72" i="5"/>
  <c r="F72" i="5"/>
  <c r="H72" i="5"/>
  <c r="J72" i="5"/>
  <c r="L72" i="5"/>
  <c r="N72" i="5"/>
  <c r="D90" i="5"/>
  <c r="F90" i="5"/>
  <c r="H90" i="5"/>
  <c r="J90" i="5"/>
  <c r="C90" i="5"/>
  <c r="E90" i="5"/>
  <c r="G90" i="5"/>
  <c r="I90" i="5"/>
  <c r="K90" i="5"/>
  <c r="M90" i="5"/>
  <c r="C108" i="5"/>
  <c r="E108" i="5"/>
  <c r="G108" i="5"/>
  <c r="I108" i="5"/>
  <c r="K108" i="5"/>
  <c r="M108" i="5"/>
  <c r="C126" i="5"/>
  <c r="E126" i="5"/>
  <c r="G126" i="5"/>
  <c r="I126" i="5"/>
  <c r="K126" i="5"/>
  <c r="M126" i="5"/>
  <c r="C144" i="5"/>
  <c r="E144" i="5"/>
  <c r="G144" i="5"/>
  <c r="I144" i="5"/>
  <c r="K144" i="5"/>
  <c r="M144" i="5"/>
  <c r="L90" i="5"/>
  <c r="N90" i="5"/>
  <c r="D108" i="5"/>
  <c r="F108" i="5"/>
  <c r="H108" i="5"/>
  <c r="J108" i="5"/>
  <c r="L108" i="5"/>
  <c r="N108" i="5"/>
  <c r="D126" i="5"/>
  <c r="F126" i="5"/>
  <c r="H126" i="5"/>
  <c r="J126" i="5"/>
  <c r="L126" i="5"/>
  <c r="N126" i="5"/>
  <c r="D144" i="5"/>
  <c r="F144" i="5"/>
  <c r="H144" i="5"/>
  <c r="J144" i="5"/>
  <c r="L144" i="5"/>
  <c r="N144" i="5"/>
  <c r="C11" i="3"/>
  <c r="D11" i="3"/>
  <c r="E11" i="3"/>
  <c r="F11" i="3"/>
  <c r="B11" i="3"/>
  <c r="C10" i="3"/>
  <c r="C9" i="3"/>
  <c r="C8" i="3"/>
  <c r="C7" i="3"/>
  <c r="C6" i="3"/>
  <c r="C5" i="3"/>
  <c r="C4" i="3"/>
  <c r="C3" i="3"/>
  <c r="I45" i="3"/>
  <c r="I43" i="3"/>
  <c r="I44" i="3"/>
  <c r="I42" i="3"/>
  <c r="I38" i="3"/>
  <c r="I39" i="3"/>
  <c r="I40" i="3"/>
  <c r="I41" i="3"/>
  <c r="I37" i="3"/>
  <c r="H45" i="3"/>
  <c r="H43" i="3"/>
  <c r="H44" i="3"/>
  <c r="H42" i="3"/>
  <c r="H38" i="3"/>
  <c r="H39" i="3"/>
  <c r="H40" i="3"/>
  <c r="H41" i="3"/>
  <c r="H37" i="3"/>
  <c r="G45" i="3"/>
  <c r="G43" i="3"/>
  <c r="G44" i="3"/>
  <c r="G42" i="3"/>
  <c r="G38" i="3"/>
  <c r="G39" i="3"/>
  <c r="G40" i="3"/>
  <c r="G41" i="3"/>
  <c r="G37" i="3"/>
  <c r="F45" i="3"/>
  <c r="F43" i="3"/>
  <c r="F44" i="3"/>
  <c r="F42" i="3"/>
  <c r="F38" i="3"/>
  <c r="F39" i="3"/>
  <c r="F40" i="3"/>
  <c r="F41" i="3"/>
  <c r="F37" i="3"/>
  <c r="E45" i="3"/>
  <c r="E43" i="3"/>
  <c r="E44" i="3"/>
  <c r="E42" i="3"/>
  <c r="E38" i="3"/>
  <c r="E39" i="3"/>
  <c r="E40" i="3"/>
  <c r="E41" i="3"/>
  <c r="E37" i="3"/>
  <c r="D45" i="3"/>
  <c r="D43" i="3"/>
  <c r="D44" i="3"/>
  <c r="D42" i="3"/>
  <c r="D38" i="3"/>
  <c r="D39" i="3"/>
  <c r="D40" i="3"/>
  <c r="D41" i="3"/>
  <c r="D37" i="3"/>
  <c r="C45" i="3"/>
  <c r="C43" i="3"/>
  <c r="C44" i="3"/>
  <c r="C42" i="3"/>
  <c r="C38" i="3"/>
  <c r="C39" i="3"/>
  <c r="C40" i="3"/>
  <c r="C41" i="3"/>
  <c r="C37" i="3"/>
  <c r="B45" i="3"/>
  <c r="B43" i="3"/>
  <c r="B44" i="3"/>
  <c r="B42" i="3"/>
  <c r="B38" i="3"/>
  <c r="B39" i="3"/>
  <c r="B40" i="3"/>
  <c r="B41" i="3"/>
  <c r="B37" i="3"/>
  <c r="B46" i="3"/>
  <c r="D142" i="4"/>
  <c r="E142" i="4"/>
  <c r="F142" i="4"/>
  <c r="G142" i="4"/>
  <c r="H142" i="4"/>
  <c r="I142" i="4"/>
  <c r="J142" i="4"/>
  <c r="K142" i="4"/>
  <c r="L142" i="4"/>
  <c r="M142" i="4"/>
  <c r="N142" i="4"/>
  <c r="D138" i="4"/>
  <c r="E138" i="4"/>
  <c r="F138" i="4"/>
  <c r="G138" i="4"/>
  <c r="H138" i="4"/>
  <c r="I138" i="4"/>
  <c r="J138" i="4"/>
  <c r="K138" i="4"/>
  <c r="L138" i="4"/>
  <c r="M138" i="4"/>
  <c r="N138" i="4"/>
  <c r="D139" i="4"/>
  <c r="E139" i="4"/>
  <c r="F139" i="4"/>
  <c r="G139" i="4"/>
  <c r="H139" i="4"/>
  <c r="I139" i="4"/>
  <c r="J139" i="4"/>
  <c r="K139" i="4"/>
  <c r="L139" i="4"/>
  <c r="M139" i="4"/>
  <c r="N139" i="4"/>
  <c r="D140" i="4"/>
  <c r="E140" i="4"/>
  <c r="F140" i="4"/>
  <c r="G140" i="4"/>
  <c r="H140" i="4"/>
  <c r="I140" i="4"/>
  <c r="J140" i="4"/>
  <c r="K140" i="4"/>
  <c r="L140" i="4"/>
  <c r="M140" i="4"/>
  <c r="N140" i="4"/>
  <c r="D132" i="4"/>
  <c r="E132" i="4"/>
  <c r="F132" i="4"/>
  <c r="G132" i="4"/>
  <c r="H132" i="4"/>
  <c r="I132" i="4"/>
  <c r="J132" i="4"/>
  <c r="K132" i="4"/>
  <c r="L132" i="4"/>
  <c r="M132" i="4"/>
  <c r="N132" i="4"/>
  <c r="D133" i="4"/>
  <c r="E133" i="4"/>
  <c r="F133" i="4"/>
  <c r="G133" i="4"/>
  <c r="H133" i="4"/>
  <c r="I133" i="4"/>
  <c r="J133" i="4"/>
  <c r="K133" i="4"/>
  <c r="L133" i="4"/>
  <c r="M133" i="4"/>
  <c r="N133" i="4"/>
  <c r="D134" i="4"/>
  <c r="E134" i="4"/>
  <c r="F134" i="4"/>
  <c r="G134" i="4"/>
  <c r="H134" i="4"/>
  <c r="I134" i="4"/>
  <c r="J134" i="4"/>
  <c r="K134" i="4"/>
  <c r="L134" i="4"/>
  <c r="M134" i="4"/>
  <c r="N134" i="4"/>
  <c r="D135" i="4"/>
  <c r="E135" i="4"/>
  <c r="F135" i="4"/>
  <c r="G135" i="4"/>
  <c r="H135" i="4"/>
  <c r="I135" i="4"/>
  <c r="J135" i="4"/>
  <c r="K135" i="4"/>
  <c r="L135" i="4"/>
  <c r="M135" i="4"/>
  <c r="N135" i="4"/>
  <c r="D136" i="4"/>
  <c r="E136" i="4"/>
  <c r="F136" i="4"/>
  <c r="G136" i="4"/>
  <c r="H136" i="4"/>
  <c r="I136" i="4"/>
  <c r="J136" i="4"/>
  <c r="K136" i="4"/>
  <c r="L136" i="4"/>
  <c r="M136" i="4"/>
  <c r="N136" i="4"/>
  <c r="C142" i="4"/>
  <c r="C139" i="4"/>
  <c r="C140" i="4"/>
  <c r="C138" i="4"/>
  <c r="C133" i="4"/>
  <c r="C134" i="4"/>
  <c r="C135" i="4"/>
  <c r="C136" i="4"/>
  <c r="C132" i="4"/>
  <c r="D124" i="4"/>
  <c r="E124" i="4"/>
  <c r="F124" i="4"/>
  <c r="G124" i="4"/>
  <c r="H124" i="4"/>
  <c r="I124" i="4"/>
  <c r="J124" i="4"/>
  <c r="K124" i="4"/>
  <c r="L124" i="4"/>
  <c r="M124" i="4"/>
  <c r="N124" i="4"/>
  <c r="D120" i="4"/>
  <c r="E120" i="4"/>
  <c r="F120" i="4"/>
  <c r="G120" i="4"/>
  <c r="H120" i="4"/>
  <c r="I120" i="4"/>
  <c r="J120" i="4"/>
  <c r="K120" i="4"/>
  <c r="L120" i="4"/>
  <c r="M120" i="4"/>
  <c r="N120" i="4"/>
  <c r="D121" i="4"/>
  <c r="E121" i="4"/>
  <c r="F121" i="4"/>
  <c r="G121" i="4"/>
  <c r="H121" i="4"/>
  <c r="I121" i="4"/>
  <c r="J121" i="4"/>
  <c r="K121" i="4"/>
  <c r="L121" i="4"/>
  <c r="M121" i="4"/>
  <c r="N121" i="4"/>
  <c r="D122" i="4"/>
  <c r="E122" i="4"/>
  <c r="F122" i="4"/>
  <c r="G122" i="4"/>
  <c r="H122" i="4"/>
  <c r="I122" i="4"/>
  <c r="J122" i="4"/>
  <c r="K122" i="4"/>
  <c r="L122" i="4"/>
  <c r="M122" i="4"/>
  <c r="N122" i="4"/>
  <c r="D114" i="4"/>
  <c r="E114" i="4"/>
  <c r="F114" i="4"/>
  <c r="G114" i="4"/>
  <c r="H114" i="4"/>
  <c r="I114" i="4"/>
  <c r="J114" i="4"/>
  <c r="K114" i="4"/>
  <c r="L114" i="4"/>
  <c r="M114" i="4"/>
  <c r="N114" i="4"/>
  <c r="D115" i="4"/>
  <c r="E115" i="4"/>
  <c r="F115" i="4"/>
  <c r="G115" i="4"/>
  <c r="H115" i="4"/>
  <c r="I115" i="4"/>
  <c r="J115" i="4"/>
  <c r="K115" i="4"/>
  <c r="L115" i="4"/>
  <c r="M115" i="4"/>
  <c r="N115" i="4"/>
  <c r="D116" i="4"/>
  <c r="E116" i="4"/>
  <c r="F116" i="4"/>
  <c r="G116" i="4"/>
  <c r="H116" i="4"/>
  <c r="I116" i="4"/>
  <c r="J116" i="4"/>
  <c r="K116" i="4"/>
  <c r="L116" i="4"/>
  <c r="M116" i="4"/>
  <c r="N116" i="4"/>
  <c r="D117" i="4"/>
  <c r="E117" i="4"/>
  <c r="F117" i="4"/>
  <c r="G117" i="4"/>
  <c r="H117" i="4"/>
  <c r="I117" i="4"/>
  <c r="J117" i="4"/>
  <c r="K117" i="4"/>
  <c r="L117" i="4"/>
  <c r="M117" i="4"/>
  <c r="N117" i="4"/>
  <c r="D118" i="4"/>
  <c r="E118" i="4"/>
  <c r="F118" i="4"/>
  <c r="G118" i="4"/>
  <c r="H118" i="4"/>
  <c r="I118" i="4"/>
  <c r="J118" i="4"/>
  <c r="K118" i="4"/>
  <c r="L118" i="4"/>
  <c r="M118" i="4"/>
  <c r="N118" i="4"/>
  <c r="C124" i="4"/>
  <c r="C121" i="4"/>
  <c r="C122" i="4"/>
  <c r="C120" i="4"/>
  <c r="C115" i="4"/>
  <c r="C116" i="4"/>
  <c r="C117" i="4"/>
  <c r="C118" i="4"/>
  <c r="C114" i="4"/>
  <c r="D106" i="4"/>
  <c r="E106" i="4"/>
  <c r="F106" i="4"/>
  <c r="G106" i="4"/>
  <c r="H106" i="4"/>
  <c r="I106" i="4"/>
  <c r="J106" i="4"/>
  <c r="K106" i="4"/>
  <c r="L106" i="4"/>
  <c r="M106" i="4"/>
  <c r="N106" i="4"/>
  <c r="D102" i="4"/>
  <c r="E102" i="4"/>
  <c r="F102" i="4"/>
  <c r="G102" i="4"/>
  <c r="H102" i="4"/>
  <c r="I102" i="4"/>
  <c r="J102" i="4"/>
  <c r="K102" i="4"/>
  <c r="L102" i="4"/>
  <c r="M102" i="4"/>
  <c r="N102" i="4"/>
  <c r="D103" i="4"/>
  <c r="E103" i="4"/>
  <c r="F103" i="4"/>
  <c r="G103" i="4"/>
  <c r="H103" i="4"/>
  <c r="I103" i="4"/>
  <c r="J103" i="4"/>
  <c r="K103" i="4"/>
  <c r="L103" i="4"/>
  <c r="M103" i="4"/>
  <c r="N103" i="4"/>
  <c r="D104" i="4"/>
  <c r="E104" i="4"/>
  <c r="F104" i="4"/>
  <c r="G104" i="4"/>
  <c r="H104" i="4"/>
  <c r="I104" i="4"/>
  <c r="J104" i="4"/>
  <c r="K104" i="4"/>
  <c r="L104" i="4"/>
  <c r="M104" i="4"/>
  <c r="N104" i="4"/>
  <c r="D96" i="4"/>
  <c r="E96" i="4"/>
  <c r="F96" i="4"/>
  <c r="G96" i="4"/>
  <c r="H96" i="4"/>
  <c r="I96" i="4"/>
  <c r="J96" i="4"/>
  <c r="K96" i="4"/>
  <c r="L96" i="4"/>
  <c r="M96" i="4"/>
  <c r="N96" i="4"/>
  <c r="D97" i="4"/>
  <c r="E97" i="4"/>
  <c r="F97" i="4"/>
  <c r="G97" i="4"/>
  <c r="H97" i="4"/>
  <c r="I97" i="4"/>
  <c r="J97" i="4"/>
  <c r="K97" i="4"/>
  <c r="L97" i="4"/>
  <c r="M97" i="4"/>
  <c r="N97" i="4"/>
  <c r="D98" i="4"/>
  <c r="E98" i="4"/>
  <c r="F98" i="4"/>
  <c r="G98" i="4"/>
  <c r="H98" i="4"/>
  <c r="I98" i="4"/>
  <c r="J98" i="4"/>
  <c r="K98" i="4"/>
  <c r="L98" i="4"/>
  <c r="M98" i="4"/>
  <c r="N98" i="4"/>
  <c r="D99" i="4"/>
  <c r="E99" i="4"/>
  <c r="F99" i="4"/>
  <c r="G99" i="4"/>
  <c r="H99" i="4"/>
  <c r="I99" i="4"/>
  <c r="J99" i="4"/>
  <c r="K99" i="4"/>
  <c r="L99" i="4"/>
  <c r="M99" i="4"/>
  <c r="N99" i="4"/>
  <c r="D100" i="4"/>
  <c r="E100" i="4"/>
  <c r="F100" i="4"/>
  <c r="G100" i="4"/>
  <c r="H100" i="4"/>
  <c r="I100" i="4"/>
  <c r="J100" i="4"/>
  <c r="K100" i="4"/>
  <c r="L100" i="4"/>
  <c r="M100" i="4"/>
  <c r="N100" i="4"/>
  <c r="C106" i="4"/>
  <c r="C103" i="4"/>
  <c r="C104" i="4"/>
  <c r="C105" i="4"/>
  <c r="C102" i="4"/>
  <c r="C97" i="4"/>
  <c r="C98" i="4"/>
  <c r="C99" i="4"/>
  <c r="C100" i="4"/>
  <c r="C96" i="4"/>
  <c r="D88" i="4"/>
  <c r="E88" i="4"/>
  <c r="F88" i="4"/>
  <c r="G88" i="4"/>
  <c r="H88" i="4"/>
  <c r="I88" i="4"/>
  <c r="J88" i="4"/>
  <c r="K88" i="4"/>
  <c r="L88" i="4"/>
  <c r="M88" i="4"/>
  <c r="N88" i="4"/>
  <c r="D84" i="4"/>
  <c r="E84" i="4"/>
  <c r="F84" i="4"/>
  <c r="G84" i="4"/>
  <c r="H84" i="4"/>
  <c r="I84" i="4"/>
  <c r="J84" i="4"/>
  <c r="K84" i="4"/>
  <c r="L84" i="4"/>
  <c r="M84" i="4"/>
  <c r="N84" i="4"/>
  <c r="D85" i="4"/>
  <c r="E85" i="4"/>
  <c r="F85" i="4"/>
  <c r="G85" i="4"/>
  <c r="H85" i="4"/>
  <c r="I85" i="4"/>
  <c r="J85" i="4"/>
  <c r="K85" i="4"/>
  <c r="L85" i="4"/>
  <c r="M85" i="4"/>
  <c r="N85" i="4"/>
  <c r="D86" i="4"/>
  <c r="E86" i="4"/>
  <c r="F86" i="4"/>
  <c r="G86" i="4"/>
  <c r="H86" i="4"/>
  <c r="I86" i="4"/>
  <c r="J86" i="4"/>
  <c r="K86" i="4"/>
  <c r="L86" i="4"/>
  <c r="M86" i="4"/>
  <c r="N86" i="4"/>
  <c r="D78" i="4"/>
  <c r="E78" i="4"/>
  <c r="F78" i="4"/>
  <c r="G78" i="4"/>
  <c r="H78" i="4"/>
  <c r="I78" i="4"/>
  <c r="J78" i="4"/>
  <c r="K78" i="4"/>
  <c r="L78" i="4"/>
  <c r="M78" i="4"/>
  <c r="N78" i="4"/>
  <c r="D79" i="4"/>
  <c r="E79" i="4"/>
  <c r="F79" i="4"/>
  <c r="G79" i="4"/>
  <c r="H79" i="4"/>
  <c r="I79" i="4"/>
  <c r="J79" i="4"/>
  <c r="K79" i="4"/>
  <c r="L79" i="4"/>
  <c r="M79" i="4"/>
  <c r="N79" i="4"/>
  <c r="D80" i="4"/>
  <c r="E80" i="4"/>
  <c r="F80" i="4"/>
  <c r="G80" i="4"/>
  <c r="H80" i="4"/>
  <c r="I80" i="4"/>
  <c r="J80" i="4"/>
  <c r="K80" i="4"/>
  <c r="L80" i="4"/>
  <c r="M80" i="4"/>
  <c r="N80" i="4"/>
  <c r="D81" i="4"/>
  <c r="E81" i="4"/>
  <c r="F81" i="4"/>
  <c r="G81" i="4"/>
  <c r="H81" i="4"/>
  <c r="I81" i="4"/>
  <c r="J81" i="4"/>
  <c r="K81" i="4"/>
  <c r="L81" i="4"/>
  <c r="M81" i="4"/>
  <c r="N81" i="4"/>
  <c r="D82" i="4"/>
  <c r="E82" i="4"/>
  <c r="F82" i="4"/>
  <c r="G82" i="4"/>
  <c r="H82" i="4"/>
  <c r="I82" i="4"/>
  <c r="J82" i="4"/>
  <c r="K82" i="4"/>
  <c r="L82" i="4"/>
  <c r="M82" i="4"/>
  <c r="N82" i="4"/>
  <c r="C88" i="4"/>
  <c r="C85" i="4"/>
  <c r="C86" i="4"/>
  <c r="C84" i="4"/>
  <c r="C79" i="4"/>
  <c r="C80" i="4"/>
  <c r="C81" i="4"/>
  <c r="C82" i="4"/>
  <c r="C78" i="4"/>
  <c r="D70" i="4"/>
  <c r="E70" i="4"/>
  <c r="F70" i="4"/>
  <c r="G70" i="4"/>
  <c r="H70" i="4"/>
  <c r="I70" i="4"/>
  <c r="J70" i="4"/>
  <c r="K70" i="4"/>
  <c r="L70" i="4"/>
  <c r="M70" i="4"/>
  <c r="N70" i="4"/>
  <c r="D66" i="4"/>
  <c r="E66" i="4"/>
  <c r="F66" i="4"/>
  <c r="G66" i="4"/>
  <c r="H66" i="4"/>
  <c r="I66" i="4"/>
  <c r="J66" i="4"/>
  <c r="K66" i="4"/>
  <c r="L66" i="4"/>
  <c r="M66" i="4"/>
  <c r="N66" i="4"/>
  <c r="D67" i="4"/>
  <c r="E67" i="4"/>
  <c r="F67" i="4"/>
  <c r="G67" i="4"/>
  <c r="H67" i="4"/>
  <c r="I67" i="4"/>
  <c r="J67" i="4"/>
  <c r="K67" i="4"/>
  <c r="L67" i="4"/>
  <c r="M67" i="4"/>
  <c r="N67" i="4"/>
  <c r="D68" i="4"/>
  <c r="E68" i="4"/>
  <c r="F68" i="4"/>
  <c r="G68" i="4"/>
  <c r="H68" i="4"/>
  <c r="I68" i="4"/>
  <c r="J68" i="4"/>
  <c r="K68" i="4"/>
  <c r="L68" i="4"/>
  <c r="M68" i="4"/>
  <c r="N68" i="4"/>
  <c r="D60" i="4"/>
  <c r="E60" i="4"/>
  <c r="F60" i="4"/>
  <c r="G60" i="4"/>
  <c r="H60" i="4"/>
  <c r="I60" i="4"/>
  <c r="J60" i="4"/>
  <c r="K60" i="4"/>
  <c r="L60" i="4"/>
  <c r="M60" i="4"/>
  <c r="N60" i="4"/>
  <c r="D61" i="4"/>
  <c r="E61" i="4"/>
  <c r="F61" i="4"/>
  <c r="G61" i="4"/>
  <c r="H61" i="4"/>
  <c r="I61" i="4"/>
  <c r="J61" i="4"/>
  <c r="K61" i="4"/>
  <c r="L61" i="4"/>
  <c r="M61" i="4"/>
  <c r="N61" i="4"/>
  <c r="D62" i="4"/>
  <c r="E62" i="4"/>
  <c r="F62" i="4"/>
  <c r="G62" i="4"/>
  <c r="H62" i="4"/>
  <c r="I62" i="4"/>
  <c r="J62" i="4"/>
  <c r="K62" i="4"/>
  <c r="L62" i="4"/>
  <c r="M62" i="4"/>
  <c r="N62" i="4"/>
  <c r="D63" i="4"/>
  <c r="E63" i="4"/>
  <c r="F63" i="4"/>
  <c r="G63" i="4"/>
  <c r="H63" i="4"/>
  <c r="I63" i="4"/>
  <c r="J63" i="4"/>
  <c r="K63" i="4"/>
  <c r="L63" i="4"/>
  <c r="M63" i="4"/>
  <c r="N63" i="4"/>
  <c r="D64" i="4"/>
  <c r="E64" i="4"/>
  <c r="F64" i="4"/>
  <c r="G64" i="4"/>
  <c r="H64" i="4"/>
  <c r="I64" i="4"/>
  <c r="J64" i="4"/>
  <c r="K64" i="4"/>
  <c r="L64" i="4"/>
  <c r="M64" i="4"/>
  <c r="N64" i="4"/>
  <c r="C70" i="4"/>
  <c r="C67" i="4"/>
  <c r="C68" i="4"/>
  <c r="C66" i="4"/>
  <c r="C61" i="4"/>
  <c r="C62" i="4"/>
  <c r="C63" i="4"/>
  <c r="C64" i="4"/>
  <c r="C60" i="4"/>
  <c r="D52" i="4"/>
  <c r="E52" i="4"/>
  <c r="F52" i="4"/>
  <c r="G52" i="4"/>
  <c r="H52" i="4"/>
  <c r="I52" i="4"/>
  <c r="J52" i="4"/>
  <c r="K52" i="4"/>
  <c r="L52" i="4"/>
  <c r="M52" i="4"/>
  <c r="N52" i="4"/>
  <c r="D48" i="4"/>
  <c r="E48" i="4"/>
  <c r="F48" i="4"/>
  <c r="G48" i="4"/>
  <c r="H48" i="4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D42" i="4"/>
  <c r="E42" i="4"/>
  <c r="F42" i="4"/>
  <c r="G42" i="4"/>
  <c r="H42" i="4"/>
  <c r="I42" i="4"/>
  <c r="J42" i="4"/>
  <c r="K42" i="4"/>
  <c r="L42" i="4"/>
  <c r="M42" i="4"/>
  <c r="N42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D45" i="4"/>
  <c r="E45" i="4"/>
  <c r="F45" i="4"/>
  <c r="G45" i="4"/>
  <c r="H45" i="4"/>
  <c r="I45" i="4"/>
  <c r="J45" i="4"/>
  <c r="K45" i="4"/>
  <c r="L45" i="4"/>
  <c r="M45" i="4"/>
  <c r="N45" i="4"/>
  <c r="D46" i="4"/>
  <c r="E46" i="4"/>
  <c r="F46" i="4"/>
  <c r="G46" i="4"/>
  <c r="H46" i="4"/>
  <c r="I46" i="4"/>
  <c r="J46" i="4"/>
  <c r="K46" i="4"/>
  <c r="L46" i="4"/>
  <c r="M46" i="4"/>
  <c r="N46" i="4"/>
  <c r="C52" i="4"/>
  <c r="C49" i="4"/>
  <c r="C50" i="4"/>
  <c r="C48" i="4"/>
  <c r="C46" i="4"/>
  <c r="C43" i="4"/>
  <c r="C44" i="4"/>
  <c r="C45" i="4"/>
  <c r="C42" i="4"/>
  <c r="D34" i="4"/>
  <c r="E34" i="4"/>
  <c r="F34" i="4"/>
  <c r="G34" i="4"/>
  <c r="H34" i="4"/>
  <c r="I34" i="4"/>
  <c r="J34" i="4"/>
  <c r="K34" i="4"/>
  <c r="L34" i="4"/>
  <c r="M34" i="4"/>
  <c r="N34" i="4"/>
  <c r="D30" i="4"/>
  <c r="E30" i="4"/>
  <c r="F30" i="4"/>
  <c r="G30" i="4"/>
  <c r="H30" i="4"/>
  <c r="I30" i="4"/>
  <c r="J30" i="4"/>
  <c r="K30" i="4"/>
  <c r="L30" i="4"/>
  <c r="M30" i="4"/>
  <c r="N3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D28" i="4"/>
  <c r="E28" i="4"/>
  <c r="F28" i="4"/>
  <c r="G28" i="4"/>
  <c r="H28" i="4"/>
  <c r="I28" i="4"/>
  <c r="J28" i="4"/>
  <c r="K28" i="4"/>
  <c r="L28" i="4"/>
  <c r="M28" i="4"/>
  <c r="N28" i="4"/>
  <c r="C34" i="4"/>
  <c r="C31" i="4"/>
  <c r="C32" i="4"/>
  <c r="C30" i="4"/>
  <c r="C25" i="4"/>
  <c r="C26" i="4"/>
  <c r="C27" i="4"/>
  <c r="C28" i="4"/>
  <c r="C24" i="4"/>
  <c r="D16" i="4"/>
  <c r="E16" i="4"/>
  <c r="F16" i="4"/>
  <c r="G16" i="4"/>
  <c r="H16" i="4"/>
  <c r="I16" i="4"/>
  <c r="J16" i="4"/>
  <c r="K16" i="4"/>
  <c r="L16" i="4"/>
  <c r="M16" i="4"/>
  <c r="N16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C16" i="4"/>
  <c r="C13" i="4"/>
  <c r="C14" i="4"/>
  <c r="C12" i="4"/>
  <c r="C7" i="4"/>
  <c r="C8" i="4"/>
  <c r="C9" i="4"/>
  <c r="C10" i="4"/>
  <c r="C6" i="4"/>
  <c r="I46" i="3" l="1"/>
  <c r="H46" i="3"/>
  <c r="G46" i="3"/>
  <c r="F46" i="3"/>
  <c r="E46" i="3"/>
  <c r="D46" i="3"/>
  <c r="C46" i="3"/>
  <c r="N143" i="4"/>
  <c r="M143" i="4"/>
  <c r="L143" i="4"/>
  <c r="K143" i="4"/>
  <c r="J143" i="4"/>
  <c r="I143" i="4"/>
  <c r="H143" i="4"/>
  <c r="G143" i="4"/>
  <c r="F143" i="4"/>
  <c r="E143" i="4"/>
  <c r="D143" i="4"/>
  <c r="C143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N105" i="4"/>
  <c r="M105" i="4"/>
  <c r="L105" i="4"/>
  <c r="K105" i="4"/>
  <c r="J105" i="4"/>
  <c r="I105" i="4"/>
  <c r="H105" i="4"/>
  <c r="G105" i="4"/>
  <c r="F105" i="4"/>
  <c r="E105" i="4"/>
  <c r="D105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N89" i="4"/>
  <c r="M89" i="4"/>
  <c r="L89" i="4"/>
  <c r="K89" i="4"/>
  <c r="J89" i="4"/>
  <c r="I89" i="4"/>
  <c r="H89" i="4"/>
  <c r="G89" i="4"/>
  <c r="F89" i="4"/>
  <c r="E89" i="4"/>
  <c r="D89" i="4"/>
  <c r="C89" i="4"/>
  <c r="N87" i="4"/>
  <c r="M87" i="4"/>
  <c r="L87" i="4"/>
  <c r="K87" i="4"/>
  <c r="J87" i="4"/>
  <c r="I87" i="4"/>
  <c r="H87" i="4"/>
  <c r="G87" i="4"/>
  <c r="F87" i="4"/>
  <c r="E87" i="4"/>
  <c r="D87" i="4"/>
  <c r="C87" i="4"/>
  <c r="N83" i="4"/>
  <c r="M83" i="4"/>
  <c r="L83" i="4"/>
  <c r="K83" i="4"/>
  <c r="J83" i="4"/>
  <c r="I83" i="4"/>
  <c r="H83" i="4"/>
  <c r="G83" i="4"/>
  <c r="F83" i="4"/>
  <c r="E83" i="4"/>
  <c r="D83" i="4"/>
  <c r="C83" i="4"/>
  <c r="N71" i="4"/>
  <c r="M71" i="4"/>
  <c r="L71" i="4"/>
  <c r="K71" i="4"/>
  <c r="J71" i="4"/>
  <c r="I71" i="4"/>
  <c r="H71" i="4"/>
  <c r="G71" i="4"/>
  <c r="F71" i="4"/>
  <c r="E71" i="4"/>
  <c r="D71" i="4"/>
  <c r="C71" i="4"/>
  <c r="N69" i="4"/>
  <c r="M69" i="4"/>
  <c r="L69" i="4"/>
  <c r="K69" i="4"/>
  <c r="J69" i="4"/>
  <c r="I69" i="4"/>
  <c r="H69" i="4"/>
  <c r="G69" i="4"/>
  <c r="F69" i="4"/>
  <c r="E69" i="4"/>
  <c r="D69" i="4"/>
  <c r="C69" i="4"/>
  <c r="N65" i="4"/>
  <c r="M65" i="4"/>
  <c r="L65" i="4"/>
  <c r="K65" i="4"/>
  <c r="J65" i="4"/>
  <c r="I65" i="4"/>
  <c r="H65" i="4"/>
  <c r="G65" i="4"/>
  <c r="F65" i="4"/>
  <c r="E65" i="4"/>
  <c r="D65" i="4"/>
  <c r="C65" i="4"/>
  <c r="N53" i="4"/>
  <c r="M53" i="4"/>
  <c r="L53" i="4"/>
  <c r="K53" i="4"/>
  <c r="J53" i="4"/>
  <c r="I53" i="4"/>
  <c r="H53" i="4"/>
  <c r="G53" i="4"/>
  <c r="F53" i="4"/>
  <c r="E53" i="4"/>
  <c r="D53" i="4"/>
  <c r="C53" i="4"/>
  <c r="N51" i="4"/>
  <c r="M51" i="4"/>
  <c r="L51" i="4"/>
  <c r="K51" i="4"/>
  <c r="J51" i="4"/>
  <c r="I51" i="4"/>
  <c r="H51" i="4"/>
  <c r="G51" i="4"/>
  <c r="F51" i="4"/>
  <c r="E51" i="4"/>
  <c r="D51" i="4"/>
  <c r="C51" i="4"/>
  <c r="N47" i="4"/>
  <c r="M47" i="4"/>
  <c r="L47" i="4"/>
  <c r="K47" i="4"/>
  <c r="J47" i="4"/>
  <c r="I47" i="4"/>
  <c r="H47" i="4"/>
  <c r="G47" i="4"/>
  <c r="F47" i="4"/>
  <c r="E47" i="4"/>
  <c r="D47" i="4"/>
  <c r="C47" i="4"/>
  <c r="N35" i="4"/>
  <c r="M35" i="4"/>
  <c r="L35" i="4"/>
  <c r="K35" i="4"/>
  <c r="J35" i="4"/>
  <c r="I35" i="4"/>
  <c r="H35" i="4"/>
  <c r="G35" i="4"/>
  <c r="F35" i="4"/>
  <c r="E35" i="4"/>
  <c r="D35" i="4"/>
  <c r="C35" i="4"/>
  <c r="N33" i="4"/>
  <c r="M33" i="4"/>
  <c r="L33" i="4"/>
  <c r="K33" i="4"/>
  <c r="J33" i="4"/>
  <c r="I33" i="4"/>
  <c r="H33" i="4"/>
  <c r="G33" i="4"/>
  <c r="F33" i="4"/>
  <c r="E33" i="4"/>
  <c r="D33" i="4"/>
  <c r="C33" i="4"/>
  <c r="N29" i="4"/>
  <c r="M29" i="4"/>
  <c r="L29" i="4"/>
  <c r="K29" i="4"/>
  <c r="J29" i="4"/>
  <c r="I29" i="4"/>
  <c r="H29" i="4"/>
  <c r="G29" i="4"/>
  <c r="F29" i="4"/>
  <c r="E29" i="4"/>
  <c r="D29" i="4"/>
  <c r="C29" i="4"/>
  <c r="N17" i="4"/>
  <c r="M17" i="4"/>
  <c r="L17" i="4"/>
  <c r="K17" i="4"/>
  <c r="J17" i="4"/>
  <c r="I17" i="4"/>
  <c r="H17" i="4"/>
  <c r="G17" i="4"/>
  <c r="F17" i="4"/>
  <c r="E17" i="4"/>
  <c r="D17" i="4"/>
  <c r="C17" i="4"/>
  <c r="N15" i="4"/>
  <c r="M15" i="4"/>
  <c r="L15" i="4"/>
  <c r="K15" i="4"/>
  <c r="J15" i="4"/>
  <c r="I15" i="4"/>
  <c r="H15" i="4"/>
  <c r="G15" i="4"/>
  <c r="F15" i="4"/>
  <c r="E15" i="4"/>
  <c r="D15" i="4"/>
  <c r="C15" i="4"/>
  <c r="N11" i="4"/>
  <c r="M11" i="4"/>
  <c r="L11" i="4"/>
  <c r="K11" i="4"/>
  <c r="J11" i="4"/>
  <c r="I11" i="4"/>
  <c r="H11" i="4"/>
  <c r="G11" i="4"/>
  <c r="F11" i="4"/>
  <c r="E11" i="4"/>
  <c r="D11" i="4"/>
  <c r="C11" i="4"/>
  <c r="I28" i="3"/>
  <c r="I26" i="3"/>
  <c r="I27" i="3"/>
  <c r="I25" i="3"/>
  <c r="I21" i="3"/>
  <c r="I22" i="3"/>
  <c r="I23" i="3"/>
  <c r="I24" i="3"/>
  <c r="I20" i="3"/>
  <c r="H28" i="3"/>
  <c r="H26" i="3"/>
  <c r="H27" i="3"/>
  <c r="H25" i="3"/>
  <c r="H21" i="3"/>
  <c r="H22" i="3"/>
  <c r="H23" i="3"/>
  <c r="H24" i="3"/>
  <c r="H20" i="3"/>
  <c r="G28" i="3"/>
  <c r="G26" i="3"/>
  <c r="G27" i="3"/>
  <c r="G25" i="3"/>
  <c r="G21" i="3"/>
  <c r="G22" i="3"/>
  <c r="G23" i="3"/>
  <c r="G24" i="3"/>
  <c r="G20" i="3"/>
  <c r="F28" i="3"/>
  <c r="F26" i="3"/>
  <c r="F27" i="3"/>
  <c r="D88" i="1"/>
  <c r="E88" i="1"/>
  <c r="F88" i="1"/>
  <c r="G88" i="1"/>
  <c r="H88" i="1"/>
  <c r="I88" i="1"/>
  <c r="J88" i="1"/>
  <c r="K88" i="1"/>
  <c r="L88" i="1"/>
  <c r="M88" i="1"/>
  <c r="N88" i="1"/>
  <c r="C88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D84" i="1"/>
  <c r="E84" i="1"/>
  <c r="F84" i="1"/>
  <c r="G84" i="1"/>
  <c r="H84" i="1"/>
  <c r="I84" i="1"/>
  <c r="J84" i="1"/>
  <c r="K84" i="1"/>
  <c r="L84" i="1"/>
  <c r="M84" i="1"/>
  <c r="N84" i="1"/>
  <c r="C84" i="1"/>
  <c r="F25" i="3" s="1"/>
  <c r="F21" i="3"/>
  <c r="F22" i="3"/>
  <c r="F23" i="3"/>
  <c r="F24" i="3"/>
  <c r="F20" i="3"/>
  <c r="E28" i="3"/>
  <c r="E26" i="3"/>
  <c r="E27" i="3"/>
  <c r="E25" i="3"/>
  <c r="E21" i="3"/>
  <c r="E22" i="3"/>
  <c r="E23" i="3"/>
  <c r="E24" i="3"/>
  <c r="E20" i="3"/>
  <c r="D28" i="3"/>
  <c r="D26" i="3"/>
  <c r="D27" i="3"/>
  <c r="D25" i="3"/>
  <c r="D21" i="3"/>
  <c r="D22" i="3"/>
  <c r="D23" i="3"/>
  <c r="D24" i="3"/>
  <c r="D20" i="3"/>
  <c r="C28" i="3"/>
  <c r="C26" i="3"/>
  <c r="C27" i="3"/>
  <c r="C25" i="3"/>
  <c r="C21" i="3"/>
  <c r="C22" i="3"/>
  <c r="C23" i="3"/>
  <c r="C24" i="3"/>
  <c r="C20" i="3"/>
  <c r="B28" i="3"/>
  <c r="B26" i="3"/>
  <c r="B27" i="3"/>
  <c r="B25" i="3"/>
  <c r="B22" i="3"/>
  <c r="B23" i="3"/>
  <c r="B24" i="3"/>
  <c r="B21" i="3"/>
  <c r="B20" i="3"/>
  <c r="B29" i="3" s="1"/>
  <c r="B3" i="3" s="1"/>
  <c r="D142" i="1"/>
  <c r="E142" i="1"/>
  <c r="F142" i="1"/>
  <c r="G142" i="1"/>
  <c r="H142" i="1"/>
  <c r="I142" i="1"/>
  <c r="J142" i="1"/>
  <c r="K142" i="1"/>
  <c r="L142" i="1"/>
  <c r="M142" i="1"/>
  <c r="N142" i="1"/>
  <c r="C142" i="1"/>
  <c r="D138" i="1"/>
  <c r="E138" i="1"/>
  <c r="F138" i="1"/>
  <c r="G138" i="1"/>
  <c r="H138" i="1"/>
  <c r="I138" i="1"/>
  <c r="J138" i="1"/>
  <c r="K138" i="1"/>
  <c r="L138" i="1"/>
  <c r="M138" i="1"/>
  <c r="N138" i="1"/>
  <c r="D139" i="1"/>
  <c r="E139" i="1"/>
  <c r="F139" i="1"/>
  <c r="G139" i="1"/>
  <c r="H139" i="1"/>
  <c r="I139" i="1"/>
  <c r="J139" i="1"/>
  <c r="K139" i="1"/>
  <c r="L139" i="1"/>
  <c r="M139" i="1"/>
  <c r="N139" i="1"/>
  <c r="D140" i="1"/>
  <c r="E140" i="1"/>
  <c r="F140" i="1"/>
  <c r="G140" i="1"/>
  <c r="H140" i="1"/>
  <c r="I140" i="1"/>
  <c r="J140" i="1"/>
  <c r="K140" i="1"/>
  <c r="L140" i="1"/>
  <c r="M140" i="1"/>
  <c r="N140" i="1"/>
  <c r="C139" i="1"/>
  <c r="C140" i="1"/>
  <c r="C138" i="1"/>
  <c r="D132" i="1"/>
  <c r="E132" i="1"/>
  <c r="F132" i="1"/>
  <c r="G132" i="1"/>
  <c r="H132" i="1"/>
  <c r="I132" i="1"/>
  <c r="J132" i="1"/>
  <c r="K132" i="1"/>
  <c r="L132" i="1"/>
  <c r="M132" i="1"/>
  <c r="N132" i="1"/>
  <c r="D133" i="1"/>
  <c r="E133" i="1"/>
  <c r="F133" i="1"/>
  <c r="G133" i="1"/>
  <c r="H133" i="1"/>
  <c r="I133" i="1"/>
  <c r="J133" i="1"/>
  <c r="K133" i="1"/>
  <c r="L133" i="1"/>
  <c r="M133" i="1"/>
  <c r="N133" i="1"/>
  <c r="D134" i="1"/>
  <c r="E134" i="1"/>
  <c r="F134" i="1"/>
  <c r="G134" i="1"/>
  <c r="H134" i="1"/>
  <c r="I134" i="1"/>
  <c r="J134" i="1"/>
  <c r="K134" i="1"/>
  <c r="L134" i="1"/>
  <c r="M134" i="1"/>
  <c r="N134" i="1"/>
  <c r="D135" i="1"/>
  <c r="E135" i="1"/>
  <c r="F135" i="1"/>
  <c r="G135" i="1"/>
  <c r="H135" i="1"/>
  <c r="I135" i="1"/>
  <c r="J135" i="1"/>
  <c r="K135" i="1"/>
  <c r="L135" i="1"/>
  <c r="M135" i="1"/>
  <c r="N135" i="1"/>
  <c r="D136" i="1"/>
  <c r="E136" i="1"/>
  <c r="F136" i="1"/>
  <c r="G136" i="1"/>
  <c r="H136" i="1"/>
  <c r="I136" i="1"/>
  <c r="J136" i="1"/>
  <c r="K136" i="1"/>
  <c r="L136" i="1"/>
  <c r="M136" i="1"/>
  <c r="N136" i="1"/>
  <c r="C133" i="1"/>
  <c r="C134" i="1"/>
  <c r="C135" i="1"/>
  <c r="C136" i="1"/>
  <c r="D124" i="1"/>
  <c r="E124" i="1"/>
  <c r="F124" i="1"/>
  <c r="G124" i="1"/>
  <c r="H124" i="1"/>
  <c r="I124" i="1"/>
  <c r="J124" i="1"/>
  <c r="K124" i="1"/>
  <c r="L124" i="1"/>
  <c r="M124" i="1"/>
  <c r="N124" i="1"/>
  <c r="C124" i="1"/>
  <c r="D120" i="1"/>
  <c r="E120" i="1"/>
  <c r="F120" i="1"/>
  <c r="G120" i="1"/>
  <c r="H120" i="1"/>
  <c r="I120" i="1"/>
  <c r="J120" i="1"/>
  <c r="K120" i="1"/>
  <c r="L120" i="1"/>
  <c r="M120" i="1"/>
  <c r="N120" i="1"/>
  <c r="D121" i="1"/>
  <c r="E121" i="1"/>
  <c r="F121" i="1"/>
  <c r="G121" i="1"/>
  <c r="H121" i="1"/>
  <c r="I121" i="1"/>
  <c r="J121" i="1"/>
  <c r="K121" i="1"/>
  <c r="L121" i="1"/>
  <c r="M121" i="1"/>
  <c r="N121" i="1"/>
  <c r="D122" i="1"/>
  <c r="E122" i="1"/>
  <c r="F122" i="1"/>
  <c r="G122" i="1"/>
  <c r="H122" i="1"/>
  <c r="I122" i="1"/>
  <c r="J122" i="1"/>
  <c r="K122" i="1"/>
  <c r="L122" i="1"/>
  <c r="M122" i="1"/>
  <c r="N122" i="1"/>
  <c r="D114" i="1"/>
  <c r="E114" i="1"/>
  <c r="F114" i="1"/>
  <c r="G114" i="1"/>
  <c r="H114" i="1"/>
  <c r="I114" i="1"/>
  <c r="J114" i="1"/>
  <c r="K114" i="1"/>
  <c r="L114" i="1"/>
  <c r="M114" i="1"/>
  <c r="N114" i="1"/>
  <c r="D115" i="1"/>
  <c r="E115" i="1"/>
  <c r="F115" i="1"/>
  <c r="G115" i="1"/>
  <c r="H115" i="1"/>
  <c r="I115" i="1"/>
  <c r="J115" i="1"/>
  <c r="K115" i="1"/>
  <c r="L115" i="1"/>
  <c r="M115" i="1"/>
  <c r="N115" i="1"/>
  <c r="D116" i="1"/>
  <c r="E116" i="1"/>
  <c r="F116" i="1"/>
  <c r="G116" i="1"/>
  <c r="H116" i="1"/>
  <c r="I116" i="1"/>
  <c r="J116" i="1"/>
  <c r="K116" i="1"/>
  <c r="L116" i="1"/>
  <c r="M116" i="1"/>
  <c r="N116" i="1"/>
  <c r="D117" i="1"/>
  <c r="E117" i="1"/>
  <c r="F117" i="1"/>
  <c r="G117" i="1"/>
  <c r="H117" i="1"/>
  <c r="I117" i="1"/>
  <c r="J117" i="1"/>
  <c r="K117" i="1"/>
  <c r="L117" i="1"/>
  <c r="M117" i="1"/>
  <c r="N117" i="1"/>
  <c r="D118" i="1"/>
  <c r="E118" i="1"/>
  <c r="F118" i="1"/>
  <c r="G118" i="1"/>
  <c r="H118" i="1"/>
  <c r="I118" i="1"/>
  <c r="J118" i="1"/>
  <c r="K118" i="1"/>
  <c r="L118" i="1"/>
  <c r="M118" i="1"/>
  <c r="N118" i="1"/>
  <c r="C121" i="1"/>
  <c r="C122" i="1"/>
  <c r="C120" i="1"/>
  <c r="C115" i="1"/>
  <c r="C116" i="1"/>
  <c r="C117" i="1"/>
  <c r="C118" i="1"/>
  <c r="D106" i="1"/>
  <c r="E106" i="1"/>
  <c r="F106" i="1"/>
  <c r="G106" i="1"/>
  <c r="H106" i="1"/>
  <c r="I106" i="1"/>
  <c r="J106" i="1"/>
  <c r="K106" i="1"/>
  <c r="L106" i="1"/>
  <c r="M106" i="1"/>
  <c r="N106" i="1"/>
  <c r="C106" i="1"/>
  <c r="D102" i="1"/>
  <c r="E102" i="1"/>
  <c r="F102" i="1"/>
  <c r="G102" i="1"/>
  <c r="H102" i="1"/>
  <c r="I102" i="1"/>
  <c r="J102" i="1"/>
  <c r="K102" i="1"/>
  <c r="L102" i="1"/>
  <c r="M102" i="1"/>
  <c r="N102" i="1"/>
  <c r="D103" i="1"/>
  <c r="E103" i="1"/>
  <c r="F103" i="1"/>
  <c r="G103" i="1"/>
  <c r="H103" i="1"/>
  <c r="I103" i="1"/>
  <c r="J103" i="1"/>
  <c r="K103" i="1"/>
  <c r="L103" i="1"/>
  <c r="M103" i="1"/>
  <c r="N103" i="1"/>
  <c r="D104" i="1"/>
  <c r="E104" i="1"/>
  <c r="F104" i="1"/>
  <c r="G104" i="1"/>
  <c r="H104" i="1"/>
  <c r="I104" i="1"/>
  <c r="J104" i="1"/>
  <c r="K104" i="1"/>
  <c r="L104" i="1"/>
  <c r="M104" i="1"/>
  <c r="N104" i="1"/>
  <c r="C103" i="1"/>
  <c r="C104" i="1"/>
  <c r="C102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C98" i="1"/>
  <c r="C99" i="1"/>
  <c r="C100" i="1"/>
  <c r="C97" i="1"/>
  <c r="D78" i="1"/>
  <c r="E78" i="1"/>
  <c r="F78" i="1"/>
  <c r="G78" i="1"/>
  <c r="H78" i="1"/>
  <c r="I78" i="1"/>
  <c r="J78" i="1"/>
  <c r="K78" i="1"/>
  <c r="L78" i="1"/>
  <c r="M78" i="1"/>
  <c r="N78" i="1"/>
  <c r="D79" i="1"/>
  <c r="E79" i="1"/>
  <c r="F79" i="1"/>
  <c r="G79" i="1"/>
  <c r="H79" i="1"/>
  <c r="I79" i="1"/>
  <c r="J79" i="1"/>
  <c r="K79" i="1"/>
  <c r="L79" i="1"/>
  <c r="M79" i="1"/>
  <c r="N79" i="1"/>
  <c r="D80" i="1"/>
  <c r="E80" i="1"/>
  <c r="F80" i="1"/>
  <c r="G80" i="1"/>
  <c r="H80" i="1"/>
  <c r="I80" i="1"/>
  <c r="J80" i="1"/>
  <c r="K80" i="1"/>
  <c r="L80" i="1"/>
  <c r="M80" i="1"/>
  <c r="N80" i="1"/>
  <c r="D81" i="1"/>
  <c r="E81" i="1"/>
  <c r="F81" i="1"/>
  <c r="G81" i="1"/>
  <c r="H81" i="1"/>
  <c r="I81" i="1"/>
  <c r="J81" i="1"/>
  <c r="K81" i="1"/>
  <c r="L81" i="1"/>
  <c r="M81" i="1"/>
  <c r="N81" i="1"/>
  <c r="D82" i="1"/>
  <c r="E82" i="1"/>
  <c r="F82" i="1"/>
  <c r="G82" i="1"/>
  <c r="H82" i="1"/>
  <c r="I82" i="1"/>
  <c r="J82" i="1"/>
  <c r="K82" i="1"/>
  <c r="L82" i="1"/>
  <c r="M82" i="1"/>
  <c r="N82" i="1"/>
  <c r="C79" i="1"/>
  <c r="C80" i="1"/>
  <c r="C81" i="1"/>
  <c r="C82" i="1"/>
  <c r="D70" i="1"/>
  <c r="E70" i="1"/>
  <c r="F70" i="1"/>
  <c r="G70" i="1"/>
  <c r="H70" i="1"/>
  <c r="I70" i="1"/>
  <c r="J70" i="1"/>
  <c r="K70" i="1"/>
  <c r="L70" i="1"/>
  <c r="M70" i="1"/>
  <c r="N70" i="1"/>
  <c r="C70" i="1"/>
  <c r="D66" i="1"/>
  <c r="E66" i="1"/>
  <c r="F66" i="1"/>
  <c r="G66" i="1"/>
  <c r="H66" i="1"/>
  <c r="I66" i="1"/>
  <c r="J66" i="1"/>
  <c r="K66" i="1"/>
  <c r="L66" i="1"/>
  <c r="M66" i="1"/>
  <c r="N66" i="1"/>
  <c r="D67" i="1"/>
  <c r="E67" i="1"/>
  <c r="F67" i="1"/>
  <c r="G67" i="1"/>
  <c r="H67" i="1"/>
  <c r="I67" i="1"/>
  <c r="J67" i="1"/>
  <c r="K67" i="1"/>
  <c r="L67" i="1"/>
  <c r="M67" i="1"/>
  <c r="N67" i="1"/>
  <c r="D68" i="1"/>
  <c r="E68" i="1"/>
  <c r="F68" i="1"/>
  <c r="G68" i="1"/>
  <c r="H68" i="1"/>
  <c r="I68" i="1"/>
  <c r="J68" i="1"/>
  <c r="K68" i="1"/>
  <c r="L68" i="1"/>
  <c r="M68" i="1"/>
  <c r="N68" i="1"/>
  <c r="C68" i="1"/>
  <c r="C67" i="1"/>
  <c r="C66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  <c r="D64" i="1"/>
  <c r="E64" i="1"/>
  <c r="F64" i="1"/>
  <c r="G64" i="1"/>
  <c r="H64" i="1"/>
  <c r="I64" i="1"/>
  <c r="J64" i="1"/>
  <c r="K64" i="1"/>
  <c r="L64" i="1"/>
  <c r="M64" i="1"/>
  <c r="N64" i="1"/>
  <c r="C61" i="1"/>
  <c r="C62" i="1"/>
  <c r="C63" i="1"/>
  <c r="C64" i="1"/>
  <c r="D52" i="1"/>
  <c r="E52" i="1"/>
  <c r="F52" i="1"/>
  <c r="G52" i="1"/>
  <c r="H52" i="1"/>
  <c r="I52" i="1"/>
  <c r="J52" i="1"/>
  <c r="K52" i="1"/>
  <c r="L52" i="1"/>
  <c r="M52" i="1"/>
  <c r="N52" i="1"/>
  <c r="C52" i="1"/>
  <c r="C53" i="1" s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C49" i="1"/>
  <c r="C50" i="1"/>
  <c r="C48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C43" i="1"/>
  <c r="C44" i="1"/>
  <c r="C45" i="1"/>
  <c r="C46" i="1"/>
  <c r="C132" i="1"/>
  <c r="C114" i="1"/>
  <c r="C78" i="1"/>
  <c r="C60" i="1"/>
  <c r="C42" i="1"/>
  <c r="D34" i="1"/>
  <c r="E34" i="1"/>
  <c r="F34" i="1"/>
  <c r="G34" i="1"/>
  <c r="H34" i="1"/>
  <c r="I34" i="1"/>
  <c r="J34" i="1"/>
  <c r="K34" i="1"/>
  <c r="L34" i="1"/>
  <c r="M34" i="1"/>
  <c r="N34" i="1"/>
  <c r="C34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C31" i="1"/>
  <c r="C32" i="1"/>
  <c r="C30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C25" i="1"/>
  <c r="C26" i="1"/>
  <c r="C27" i="1"/>
  <c r="C28" i="1"/>
  <c r="C2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89" i="1"/>
  <c r="M89" i="1"/>
  <c r="L89" i="1"/>
  <c r="K89" i="1"/>
  <c r="J89" i="1"/>
  <c r="I89" i="1"/>
  <c r="H89" i="1"/>
  <c r="G89" i="1"/>
  <c r="F89" i="1"/>
  <c r="E89" i="1"/>
  <c r="D89" i="1"/>
  <c r="C89" i="1"/>
  <c r="N87" i="1"/>
  <c r="M87" i="1"/>
  <c r="L87" i="1"/>
  <c r="K87" i="1"/>
  <c r="J87" i="1"/>
  <c r="I87" i="1"/>
  <c r="H87" i="1"/>
  <c r="G87" i="1"/>
  <c r="F87" i="1"/>
  <c r="E87" i="1"/>
  <c r="D87" i="1"/>
  <c r="C87" i="1"/>
  <c r="N83" i="1"/>
  <c r="M83" i="1"/>
  <c r="L83" i="1"/>
  <c r="K83" i="1"/>
  <c r="J83" i="1"/>
  <c r="I83" i="1"/>
  <c r="H83" i="1"/>
  <c r="G83" i="1"/>
  <c r="F83" i="1"/>
  <c r="E83" i="1"/>
  <c r="D83" i="1"/>
  <c r="C83" i="1"/>
  <c r="N71" i="1"/>
  <c r="M71" i="1"/>
  <c r="L71" i="1"/>
  <c r="K71" i="1"/>
  <c r="J71" i="1"/>
  <c r="I71" i="1"/>
  <c r="H71" i="1"/>
  <c r="G71" i="1"/>
  <c r="F71" i="1"/>
  <c r="E71" i="1"/>
  <c r="D71" i="1"/>
  <c r="C71" i="1"/>
  <c r="N69" i="1"/>
  <c r="M69" i="1"/>
  <c r="L69" i="1"/>
  <c r="K69" i="1"/>
  <c r="J69" i="1"/>
  <c r="I69" i="1"/>
  <c r="H69" i="1"/>
  <c r="G69" i="1"/>
  <c r="F69" i="1"/>
  <c r="E69" i="1"/>
  <c r="D69" i="1"/>
  <c r="C69" i="1"/>
  <c r="N65" i="1"/>
  <c r="M65" i="1"/>
  <c r="L65" i="1"/>
  <c r="K65" i="1"/>
  <c r="J65" i="1"/>
  <c r="I65" i="1"/>
  <c r="H65" i="1"/>
  <c r="G65" i="1"/>
  <c r="F65" i="1"/>
  <c r="E65" i="1"/>
  <c r="D65" i="1"/>
  <c r="C65" i="1"/>
  <c r="N53" i="1"/>
  <c r="M53" i="1"/>
  <c r="L53" i="1"/>
  <c r="K53" i="1"/>
  <c r="J53" i="1"/>
  <c r="I53" i="1"/>
  <c r="H53" i="1"/>
  <c r="G53" i="1"/>
  <c r="F53" i="1"/>
  <c r="E53" i="1"/>
  <c r="D53" i="1"/>
  <c r="N51" i="1"/>
  <c r="M51" i="1"/>
  <c r="L51" i="1"/>
  <c r="K51" i="1"/>
  <c r="J51" i="1"/>
  <c r="I51" i="1"/>
  <c r="H51" i="1"/>
  <c r="G51" i="1"/>
  <c r="F51" i="1"/>
  <c r="E51" i="1"/>
  <c r="D51" i="1"/>
  <c r="C51" i="1"/>
  <c r="N47" i="1"/>
  <c r="M47" i="1"/>
  <c r="L47" i="1"/>
  <c r="K47" i="1"/>
  <c r="J47" i="1"/>
  <c r="I47" i="1"/>
  <c r="H47" i="1"/>
  <c r="G47" i="1"/>
  <c r="F47" i="1"/>
  <c r="E47" i="1"/>
  <c r="D47" i="1"/>
  <c r="C47" i="1"/>
  <c r="N35" i="1"/>
  <c r="M35" i="1"/>
  <c r="L35" i="1"/>
  <c r="K35" i="1"/>
  <c r="J35" i="1"/>
  <c r="I35" i="1"/>
  <c r="H35" i="1"/>
  <c r="G35" i="1"/>
  <c r="F35" i="1"/>
  <c r="E35" i="1"/>
  <c r="D35" i="1"/>
  <c r="C35" i="1"/>
  <c r="N33" i="1"/>
  <c r="M33" i="1"/>
  <c r="L33" i="1"/>
  <c r="K33" i="1"/>
  <c r="J33" i="1"/>
  <c r="I33" i="1"/>
  <c r="H33" i="1"/>
  <c r="G33" i="1"/>
  <c r="F33" i="1"/>
  <c r="E33" i="1"/>
  <c r="D33" i="1"/>
  <c r="C33" i="1"/>
  <c r="N29" i="1"/>
  <c r="M29" i="1"/>
  <c r="L29" i="1"/>
  <c r="K29" i="1"/>
  <c r="J29" i="1"/>
  <c r="I29" i="1"/>
  <c r="H29" i="1"/>
  <c r="G29" i="1"/>
  <c r="F29" i="1"/>
  <c r="E29" i="1"/>
  <c r="D29" i="1"/>
  <c r="C29" i="1"/>
  <c r="C18" i="4" l="1"/>
  <c r="E18" i="4"/>
  <c r="G18" i="4"/>
  <c r="I18" i="4"/>
  <c r="K18" i="4"/>
  <c r="M18" i="4"/>
  <c r="C36" i="4"/>
  <c r="E36" i="4"/>
  <c r="G36" i="4"/>
  <c r="I36" i="4"/>
  <c r="K36" i="4"/>
  <c r="M36" i="4"/>
  <c r="D18" i="4"/>
  <c r="F18" i="4"/>
  <c r="H18" i="4"/>
  <c r="J18" i="4"/>
  <c r="L18" i="4"/>
  <c r="N18" i="4"/>
  <c r="D36" i="4"/>
  <c r="F36" i="4"/>
  <c r="H36" i="4"/>
  <c r="J36" i="4"/>
  <c r="L36" i="4"/>
  <c r="N36" i="4"/>
  <c r="C54" i="4"/>
  <c r="E54" i="4"/>
  <c r="G54" i="4"/>
  <c r="I54" i="4"/>
  <c r="K54" i="4"/>
  <c r="M54" i="4"/>
  <c r="C72" i="4"/>
  <c r="E72" i="4"/>
  <c r="G72" i="4"/>
  <c r="I72" i="4"/>
  <c r="K72" i="4"/>
  <c r="M72" i="4"/>
  <c r="D54" i="4"/>
  <c r="F54" i="4"/>
  <c r="H54" i="4"/>
  <c r="J54" i="4"/>
  <c r="L54" i="4"/>
  <c r="N54" i="4"/>
  <c r="D72" i="4"/>
  <c r="F72" i="4"/>
  <c r="H72" i="4"/>
  <c r="J72" i="4"/>
  <c r="L72" i="4"/>
  <c r="N72" i="4"/>
  <c r="C90" i="4"/>
  <c r="E90" i="4"/>
  <c r="G90" i="4"/>
  <c r="I90" i="4"/>
  <c r="K90" i="4"/>
  <c r="M90" i="4"/>
  <c r="C108" i="4"/>
  <c r="E108" i="4"/>
  <c r="G108" i="4"/>
  <c r="I108" i="4"/>
  <c r="K108" i="4"/>
  <c r="M108" i="4"/>
  <c r="C126" i="4"/>
  <c r="E126" i="4"/>
  <c r="G126" i="4"/>
  <c r="I126" i="4"/>
  <c r="K126" i="4"/>
  <c r="M126" i="4"/>
  <c r="C144" i="4"/>
  <c r="E144" i="4"/>
  <c r="G144" i="4"/>
  <c r="I144" i="4"/>
  <c r="K144" i="4"/>
  <c r="M144" i="4"/>
  <c r="D90" i="4"/>
  <c r="F90" i="4"/>
  <c r="H90" i="4"/>
  <c r="J90" i="4"/>
  <c r="L90" i="4"/>
  <c r="N90" i="4"/>
  <c r="D108" i="4"/>
  <c r="F108" i="4"/>
  <c r="H108" i="4"/>
  <c r="J108" i="4"/>
  <c r="L108" i="4"/>
  <c r="N108" i="4"/>
  <c r="D126" i="4"/>
  <c r="F126" i="4"/>
  <c r="H126" i="4"/>
  <c r="J126" i="4"/>
  <c r="L126" i="4"/>
  <c r="N126" i="4"/>
  <c r="D144" i="4"/>
  <c r="F144" i="4"/>
  <c r="H144" i="4"/>
  <c r="J144" i="4"/>
  <c r="L144" i="4"/>
  <c r="N144" i="4"/>
  <c r="G29" i="3"/>
  <c r="B8" i="3" s="1"/>
  <c r="I29" i="3"/>
  <c r="B10" i="3" s="1"/>
  <c r="H29" i="3"/>
  <c r="B9" i="3" s="1"/>
  <c r="F29" i="3"/>
  <c r="B7" i="3" s="1"/>
  <c r="E29" i="3"/>
  <c r="B6" i="3" s="1"/>
  <c r="D29" i="3"/>
  <c r="B5" i="3" s="1"/>
  <c r="C29" i="3"/>
  <c r="B4" i="3" s="1"/>
  <c r="E144" i="1"/>
  <c r="G144" i="1"/>
  <c r="I144" i="1"/>
  <c r="K144" i="1"/>
  <c r="M144" i="1"/>
  <c r="D144" i="1"/>
  <c r="F144" i="1"/>
  <c r="H144" i="1"/>
  <c r="J144" i="1"/>
  <c r="L144" i="1"/>
  <c r="N144" i="1"/>
  <c r="E126" i="1"/>
  <c r="G126" i="1"/>
  <c r="I126" i="1"/>
  <c r="K126" i="1"/>
  <c r="M126" i="1"/>
  <c r="D126" i="1"/>
  <c r="F126" i="1"/>
  <c r="H126" i="1"/>
  <c r="J126" i="1"/>
  <c r="L126" i="1"/>
  <c r="N126" i="1"/>
  <c r="C126" i="1"/>
  <c r="E108" i="1"/>
  <c r="G108" i="1"/>
  <c r="I108" i="1"/>
  <c r="K108" i="1"/>
  <c r="M108" i="1"/>
  <c r="D108" i="1"/>
  <c r="F108" i="1"/>
  <c r="H108" i="1"/>
  <c r="J108" i="1"/>
  <c r="L108" i="1"/>
  <c r="N108" i="1"/>
  <c r="D90" i="1"/>
  <c r="F90" i="1"/>
  <c r="H90" i="1"/>
  <c r="J90" i="1"/>
  <c r="L90" i="1"/>
  <c r="N90" i="1"/>
  <c r="E90" i="1"/>
  <c r="G90" i="1"/>
  <c r="I90" i="1"/>
  <c r="K90" i="1"/>
  <c r="M90" i="1"/>
  <c r="E72" i="1"/>
  <c r="G72" i="1"/>
  <c r="I72" i="1"/>
  <c r="K72" i="1"/>
  <c r="M72" i="1"/>
  <c r="D72" i="1"/>
  <c r="F72" i="1"/>
  <c r="H72" i="1"/>
  <c r="J72" i="1"/>
  <c r="L72" i="1"/>
  <c r="N72" i="1"/>
  <c r="D54" i="1"/>
  <c r="F54" i="1"/>
  <c r="H54" i="1"/>
  <c r="J54" i="1"/>
  <c r="L54" i="1"/>
  <c r="N54" i="1"/>
  <c r="E54" i="1"/>
  <c r="G54" i="1"/>
  <c r="I54" i="1"/>
  <c r="K54" i="1"/>
  <c r="M54" i="1"/>
  <c r="C144" i="1"/>
  <c r="C108" i="1"/>
  <c r="C90" i="1"/>
  <c r="C72" i="1"/>
  <c r="C54" i="1"/>
  <c r="C36" i="1"/>
  <c r="E36" i="1"/>
  <c r="G36" i="1"/>
  <c r="I36" i="1"/>
  <c r="K36" i="1"/>
  <c r="M36" i="1"/>
  <c r="D36" i="1"/>
  <c r="F36" i="1"/>
  <c r="H36" i="1"/>
  <c r="J36" i="1"/>
  <c r="L36" i="1"/>
  <c r="N36" i="1"/>
  <c r="D16" i="1" l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J16" i="1"/>
  <c r="J17" i="1" s="1"/>
  <c r="K16" i="1"/>
  <c r="K17" i="1" s="1"/>
  <c r="L16" i="1"/>
  <c r="L17" i="1" s="1"/>
  <c r="M16" i="1"/>
  <c r="M17" i="1" s="1"/>
  <c r="N16" i="1"/>
  <c r="N17" i="1" s="1"/>
  <c r="C16" i="1"/>
  <c r="C17" i="1" s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7" i="1"/>
  <c r="E7" i="1"/>
  <c r="F7" i="1"/>
  <c r="G7" i="1"/>
  <c r="H7" i="1"/>
  <c r="I7" i="1"/>
  <c r="J7" i="1"/>
  <c r="K7" i="1"/>
  <c r="L7" i="1"/>
  <c r="M7" i="1"/>
  <c r="N7" i="1"/>
  <c r="C13" i="1"/>
  <c r="C14" i="1"/>
  <c r="C12" i="1"/>
  <c r="C7" i="1"/>
  <c r="C8" i="1"/>
  <c r="C9" i="1"/>
  <c r="C10" i="1"/>
  <c r="D6" i="1"/>
  <c r="E6" i="1"/>
  <c r="F6" i="1"/>
  <c r="G6" i="1"/>
  <c r="H6" i="1"/>
  <c r="I6" i="1"/>
  <c r="J6" i="1"/>
  <c r="K6" i="1"/>
  <c r="L6" i="1"/>
  <c r="M6" i="1"/>
  <c r="N6" i="1"/>
  <c r="C6" i="1"/>
  <c r="C11" i="1" l="1"/>
  <c r="M11" i="1"/>
  <c r="K11" i="1"/>
  <c r="I11" i="1"/>
  <c r="G11" i="1"/>
  <c r="E11" i="1"/>
  <c r="C15" i="1"/>
  <c r="M15" i="1"/>
  <c r="K15" i="1"/>
  <c r="I15" i="1"/>
  <c r="G15" i="1"/>
  <c r="E15" i="1"/>
  <c r="C18" i="1"/>
  <c r="M18" i="1"/>
  <c r="K18" i="1"/>
  <c r="I18" i="1"/>
  <c r="G18" i="1"/>
  <c r="E18" i="1"/>
  <c r="N11" i="1"/>
  <c r="L11" i="1"/>
  <c r="J11" i="1"/>
  <c r="H11" i="1"/>
  <c r="F11" i="1"/>
  <c r="D11" i="1"/>
  <c r="N15" i="1"/>
  <c r="L15" i="1"/>
  <c r="J15" i="1"/>
  <c r="H15" i="1"/>
  <c r="F15" i="1"/>
  <c r="D15" i="1"/>
  <c r="N18" i="1"/>
  <c r="L18" i="1"/>
  <c r="J18" i="1"/>
  <c r="H18" i="1"/>
  <c r="F18" i="1"/>
  <c r="D18" i="1"/>
</calcChain>
</file>

<file path=xl/sharedStrings.xml><?xml version="1.0" encoding="utf-8"?>
<sst xmlns="http://schemas.openxmlformats.org/spreadsheetml/2006/main" count="2794" uniqueCount="123">
  <si>
    <t>PT. RAMAYANA LESTARI SENTOSA ,Tbk.</t>
  </si>
  <si>
    <t>M.AKHL</t>
  </si>
  <si>
    <t>IS, 14/08/2017 13:2</t>
  </si>
  <si>
    <t>HEAD OFFICE</t>
  </si>
  <si>
    <t>[ AR-R043 ]</t>
  </si>
  <si>
    <t>A</t>
  </si>
  <si>
    <t>LAPORA</t>
  </si>
  <si>
    <t>N PENDAPATAN RABAT/</t>
  </si>
  <si>
    <t>SALES INCENTIVE PER</t>
  </si>
  <si>
    <t>PERIODE</t>
  </si>
  <si>
    <t>( January/2010 s</t>
  </si>
  <si>
    <t>/d December/2010 )</t>
  </si>
  <si>
    <t>Page  :</t>
  </si>
  <si>
    <t>Store : HEAD OFFICE</t>
  </si>
  <si>
    <t>-------------------------------------</t>
  </si>
  <si>
    <t>-----------------</t>
  </si>
  <si>
    <t>-------------------</t>
  </si>
  <si>
    <t>-</t>
  </si>
  <si>
    <t>MD  + Description</t>
  </si>
  <si>
    <t>Total 061  - TOYS</t>
  </si>
  <si>
    <t>Total 062  - STATIONERY</t>
  </si>
  <si>
    <t>Total 071  - BED &amp; BATH</t>
  </si>
  <si>
    <t>Total 072  - HOUSEHOLD</t>
  </si>
  <si>
    <t>Total 073  - ELECTRONIC</t>
  </si>
  <si>
    <t>Total 081  - BEAUTY,HOME CARE AND C</t>
  </si>
  <si>
    <t>Total 082  - FOODS</t>
  </si>
  <si>
    <t>Total 083  - DRINKS</t>
  </si>
  <si>
    <t>Total 084  - FRESH PRODUCT</t>
  </si>
  <si>
    <t>Grand Total</t>
  </si>
  <si>
    <t>Laporan Rebate By MD By Month</t>
  </si>
  <si>
    <t>MD</t>
  </si>
  <si>
    <t>6A</t>
  </si>
  <si>
    <t>6B</t>
  </si>
  <si>
    <t>7A</t>
  </si>
  <si>
    <t>7B</t>
  </si>
  <si>
    <t>7C</t>
  </si>
  <si>
    <t>8A</t>
  </si>
  <si>
    <t>8B</t>
  </si>
  <si>
    <t>8C</t>
  </si>
  <si>
    <t>8D</t>
  </si>
  <si>
    <t>GMS Total</t>
  </si>
  <si>
    <t>Grocery Total</t>
  </si>
  <si>
    <t>Fresh Total</t>
  </si>
  <si>
    <t>Sub_Div</t>
  </si>
  <si>
    <t>GMS</t>
  </si>
  <si>
    <t>Grocery</t>
  </si>
  <si>
    <t>Fresh</t>
  </si>
  <si>
    <r>
      <rPr>
        <b/>
        <i/>
        <sz val="11"/>
        <color theme="1"/>
        <rFont val="Calibri"/>
        <family val="2"/>
        <scheme val="minor"/>
      </rPr>
      <t>GMS</t>
    </r>
    <r>
      <rPr>
        <b/>
        <sz val="11"/>
        <color theme="1"/>
        <rFont val="Calibri"/>
        <family val="2"/>
        <scheme val="minor"/>
      </rPr>
      <t xml:space="preserve"> Total</t>
    </r>
  </si>
  <si>
    <r>
      <rPr>
        <b/>
        <i/>
        <sz val="11"/>
        <color theme="1"/>
        <rFont val="Calibri"/>
        <family val="2"/>
        <scheme val="minor"/>
      </rPr>
      <t>Grocery</t>
    </r>
    <r>
      <rPr>
        <b/>
        <sz val="11"/>
        <color theme="1"/>
        <rFont val="Calibri"/>
        <family val="2"/>
        <scheme val="minor"/>
      </rPr>
      <t xml:space="preserve"> Total</t>
    </r>
  </si>
  <si>
    <r>
      <rPr>
        <b/>
        <i/>
        <sz val="11"/>
        <color theme="1"/>
        <rFont val="Calibri"/>
        <family val="2"/>
        <scheme val="minor"/>
      </rPr>
      <t>Fresh</t>
    </r>
    <r>
      <rPr>
        <b/>
        <sz val="11"/>
        <color theme="1"/>
        <rFont val="Calibri"/>
        <family val="2"/>
        <scheme val="minor"/>
      </rPr>
      <t xml:space="preserve"> Total</t>
    </r>
  </si>
  <si>
    <t>Jan</t>
  </si>
  <si>
    <t>Feb</t>
  </si>
  <si>
    <t>Mar</t>
  </si>
  <si>
    <t>Apr</t>
  </si>
  <si>
    <t>Mei</t>
  </si>
  <si>
    <t>Jun</t>
  </si>
  <si>
    <t>Jul</t>
  </si>
  <si>
    <t>Aug</t>
  </si>
  <si>
    <t>Sep</t>
  </si>
  <si>
    <t>Oct</t>
  </si>
  <si>
    <t>Nov</t>
  </si>
  <si>
    <t>Dec</t>
  </si>
  <si>
    <t>TOTAL</t>
  </si>
  <si>
    <t>IS, 14/08/2017 11:2</t>
  </si>
  <si>
    <t>( January/2011 s</t>
  </si>
  <si>
    <t>/d December/2011 )</t>
  </si>
  <si>
    <t>( January/2012 s</t>
  </si>
  <si>
    <t>/d December/2012 )</t>
  </si>
  <si>
    <t>------------------------------------</t>
  </si>
  <si>
    <t>------------------</t>
  </si>
  <si>
    <t>IS, 14/08/2017 11:1</t>
  </si>
  <si>
    <t>( January/2013 s</t>
  </si>
  <si>
    <t>/d December/2013 )</t>
  </si>
  <si>
    <t>( January/2014 s</t>
  </si>
  <si>
    <t>/d December/2014 )</t>
  </si>
  <si>
    <t>IS, 14/08/2017 11:</t>
  </si>
  <si>
    <t>[ AR-R043</t>
  </si>
  <si>
    <t>( January/2015 s</t>
  </si>
  <si>
    <t>/d December/2015 )</t>
  </si>
  <si>
    <t>IS, 14/08/2017 11:0</t>
  </si>
  <si>
    <t>( January/2016 s</t>
  </si>
  <si>
    <t>/d December/2016 )</t>
  </si>
  <si>
    <t>M.AKHLI</t>
  </si>
  <si>
    <t>S, 14/08/2017 11:08</t>
  </si>
  <si>
    <t>[ AR-R043 ]A</t>
  </si>
  <si>
    <t>( January/2017 s</t>
  </si>
  <si>
    <t>/d December/2017 )</t>
  </si>
  <si>
    <t>Page  :    1</t>
  </si>
  <si>
    <t>---------------------</t>
  </si>
  <si>
    <t>Period 2010 - 2017</t>
  </si>
  <si>
    <t>Rebate Summary Report</t>
  </si>
  <si>
    <t>Year</t>
  </si>
  <si>
    <t>Rebate</t>
  </si>
  <si>
    <t>Rafaksi</t>
  </si>
  <si>
    <t>DistFee</t>
  </si>
  <si>
    <t>Lfee</t>
  </si>
  <si>
    <t>B to B</t>
  </si>
  <si>
    <t>Laporan Rafaksi By MD By Month</t>
  </si>
  <si>
    <t>* in million rupiah</t>
  </si>
  <si>
    <t>IS, 14/08/2017 15:4</t>
  </si>
  <si>
    <t>LAPOR</t>
  </si>
  <si>
    <t>AN PENDAPATAN RAFAK</t>
  </si>
  <si>
    <t>SI/PARTISIPASI PER</t>
  </si>
  <si>
    <t>----------------</t>
  </si>
  <si>
    <t>--------------------</t>
  </si>
  <si>
    <t>M.AKHLIS,</t>
  </si>
  <si>
    <t>14/08/2017 11:</t>
  </si>
  <si>
    <t>-------------------------</t>
  </si>
  <si>
    <t>---------------</t>
  </si>
  <si>
    <t>Rafaksi Summary Report</t>
  </si>
  <si>
    <t>IS, 14/08/2017 11:25</t>
  </si>
  <si>
    <t>AN PENDAPATAN PROMO</t>
  </si>
  <si>
    <t>SI PASAR MURAH PER</t>
  </si>
  <si>
    <t>IS, 14/08/2017 10:5</t>
  </si>
  <si>
    <t>M.AKHLIS</t>
  </si>
  <si>
    <t>, 14/08/2017 11:</t>
  </si>
  <si>
    <t>----------------------</t>
  </si>
  <si>
    <t>]A</t>
  </si>
  <si>
    <t>--</t>
  </si>
  <si>
    <t>Laporan PSM By MD By Month</t>
  </si>
  <si>
    <t>S, 14/08/2017 11:</t>
  </si>
  <si>
    <t>PSM</t>
  </si>
  <si>
    <t>PSM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</si>
</sst>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Book Antiqua"/>
      <family val="1"/>
    </font>
    <font>
      <b/>
      <i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i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164" fontId="2" fillId="3" borderId="0" xfId="1" applyNumberFormat="1" applyFont="1" applyFill="1"/>
    <xf numFmtId="164" fontId="2" fillId="2" borderId="0" xfId="0" applyNumberFormat="1" applyFont="1" applyFill="1"/>
    <xf numFmtId="164" fontId="2" fillId="3" borderId="0" xfId="0" applyNumberFormat="1" applyFont="1" applyFill="1"/>
    <xf numFmtId="0" fontId="2" fillId="0" borderId="0" xfId="0" applyFont="1" applyAlignment="1"/>
    <xf numFmtId="164" fontId="0" fillId="0" borderId="0" xfId="0" applyNumberFormat="1" applyAlignment="1"/>
    <xf numFmtId="0" fontId="6" fillId="0" borderId="0" xfId="0" applyFont="1"/>
    <xf numFmtId="0" fontId="2" fillId="2" borderId="0" xfId="0" applyFont="1" applyFill="1" applyAlignment="1">
      <alignment horizontal="center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Book Antiqua" pitchFamily="18" charset="0"/>
              </a:rPr>
              <a:t>Rebate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Summary!$B$2</c:f>
              <c:strCache>
                <c:ptCount val="1"/>
                <c:pt idx="0">
                  <c:v>Rebate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>
                    <a:latin typeface="Book Antiqua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Summary!$A$3:$A$10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Summary!$B$3:$B$10</c:f>
              <c:numCache>
                <c:formatCode>_(* #,##0_);_(* \(#,##0\);_(* "-"??_);_(@_)</c:formatCode>
                <c:ptCount val="8"/>
                <c:pt idx="0">
                  <c:v>7391.8807779999997</c:v>
                </c:pt>
                <c:pt idx="1">
                  <c:v>13841.177226</c:v>
                </c:pt>
                <c:pt idx="2">
                  <c:v>15692.212471999999</c:v>
                </c:pt>
                <c:pt idx="3">
                  <c:v>15308.997484</c:v>
                </c:pt>
                <c:pt idx="4">
                  <c:v>18845.190388999999</c:v>
                </c:pt>
                <c:pt idx="5">
                  <c:v>10444.222252</c:v>
                </c:pt>
                <c:pt idx="6">
                  <c:v>14455.674889</c:v>
                </c:pt>
                <c:pt idx="7">
                  <c:v>9772.9818849999992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8356992"/>
        <c:axId val="156103168"/>
      </c:barChart>
      <c:catAx>
        <c:axId val="1983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103168"/>
        <c:crosses val="autoZero"/>
        <c:auto val="1"/>
        <c:lblAlgn val="ctr"/>
        <c:lblOffset val="100"/>
        <c:noMultiLvlLbl val="0"/>
      </c:catAx>
      <c:valAx>
        <c:axId val="1561031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crossAx val="1983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9525</xdr:rowOff>
    </xdr:from>
    <xdr:to>
      <xdr:col>14</xdr:col>
      <xdr:colOff>38100</xdr:colOff>
      <xdr:row>12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5" x14ac:dyDescent="0.25"/>
  <cols>
    <col min="1" max="1" width="10.85546875" customWidth="1"/>
    <col min="2" max="2" width="6.5703125" bestFit="1" customWidth="1"/>
    <col min="3" max="10" width="14.28515625" bestFit="1" customWidth="1"/>
    <col min="11" max="11" width="12.5703125" bestFit="1" customWidth="1"/>
    <col min="12" max="14" width="14.28515625" bestFit="1" customWidth="1"/>
  </cols>
  <sheetData>
    <row r="1" spans="1:14" ht="20.25" x14ac:dyDescent="0.3">
      <c r="A1" s="3" t="s">
        <v>29</v>
      </c>
    </row>
    <row r="2" spans="1:14" x14ac:dyDescent="0.25">
      <c r="A2" s="9" t="s">
        <v>89</v>
      </c>
    </row>
    <row r="4" spans="1:14" x14ac:dyDescent="0.25">
      <c r="A4" s="10"/>
      <c r="B4" s="10"/>
      <c r="C4" s="20">
        <v>2010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11" t="s">
        <v>43</v>
      </c>
      <c r="B5" s="11" t="s">
        <v>30</v>
      </c>
      <c r="C5" s="11" t="s">
        <v>50</v>
      </c>
      <c r="D5" s="11" t="s">
        <v>51</v>
      </c>
      <c r="E5" s="11" t="s">
        <v>52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57</v>
      </c>
      <c r="K5" s="11" t="s">
        <v>58</v>
      </c>
      <c r="L5" s="11" t="s">
        <v>59</v>
      </c>
      <c r="M5" s="11" t="s">
        <v>60</v>
      </c>
      <c r="N5" s="11" t="s">
        <v>61</v>
      </c>
    </row>
    <row r="6" spans="1:14" x14ac:dyDescent="0.25">
      <c r="A6" s="5" t="s">
        <v>44</v>
      </c>
      <c r="B6" t="s">
        <v>31</v>
      </c>
      <c r="C6" s="6">
        <f>Data!B11</f>
        <v>0</v>
      </c>
      <c r="D6" s="6">
        <f>Data!C11</f>
        <v>181299622</v>
      </c>
      <c r="E6" s="6">
        <f>Data!D11</f>
        <v>82773726</v>
      </c>
      <c r="F6" s="6">
        <f>Data!E11</f>
        <v>0</v>
      </c>
      <c r="G6" s="6">
        <f>Data!F11</f>
        <v>0</v>
      </c>
      <c r="H6" s="6">
        <f>Data!G11</f>
        <v>0</v>
      </c>
      <c r="I6" s="6">
        <f>Data!H11</f>
        <v>0</v>
      </c>
      <c r="J6" s="6">
        <f>Data!I11</f>
        <v>0</v>
      </c>
      <c r="K6" s="6">
        <f>Data!J11</f>
        <v>0</v>
      </c>
      <c r="L6" s="6">
        <f>Data!K11</f>
        <v>0</v>
      </c>
      <c r="M6" s="6">
        <f>Data!L11</f>
        <v>0</v>
      </c>
      <c r="N6" s="6">
        <f>Data!M11</f>
        <v>0</v>
      </c>
    </row>
    <row r="7" spans="1:14" x14ac:dyDescent="0.25">
      <c r="B7" t="s">
        <v>32</v>
      </c>
      <c r="C7" s="6">
        <f>Data!B12</f>
        <v>0</v>
      </c>
      <c r="D7" s="6">
        <f>Data!C12</f>
        <v>0</v>
      </c>
      <c r="E7" s="6">
        <f>Data!D12</f>
        <v>182053714</v>
      </c>
      <c r="F7" s="6">
        <f>Data!E12</f>
        <v>0</v>
      </c>
      <c r="G7" s="6">
        <f>Data!F12</f>
        <v>0</v>
      </c>
      <c r="H7" s="6">
        <f>Data!G12</f>
        <v>0</v>
      </c>
      <c r="I7" s="6">
        <f>Data!H12</f>
        <v>0</v>
      </c>
      <c r="J7" s="6">
        <f>Data!I12</f>
        <v>0</v>
      </c>
      <c r="K7" s="6">
        <f>Data!J12</f>
        <v>0</v>
      </c>
      <c r="L7" s="6">
        <f>Data!K12</f>
        <v>0</v>
      </c>
      <c r="M7" s="6">
        <f>Data!L12</f>
        <v>0</v>
      </c>
      <c r="N7" s="6">
        <f>Data!M12</f>
        <v>0</v>
      </c>
    </row>
    <row r="8" spans="1:14" x14ac:dyDescent="0.25">
      <c r="B8" t="s">
        <v>33</v>
      </c>
      <c r="C8" s="6">
        <f>Data!B13</f>
        <v>0</v>
      </c>
      <c r="D8" s="6">
        <f>Data!C13</f>
        <v>310448603</v>
      </c>
      <c r="E8" s="6">
        <f>Data!D13</f>
        <v>22225296</v>
      </c>
      <c r="F8" s="6">
        <f>Data!E13</f>
        <v>0</v>
      </c>
      <c r="G8" s="6">
        <f>Data!F13</f>
        <v>0</v>
      </c>
      <c r="H8" s="6">
        <f>Data!G13</f>
        <v>0</v>
      </c>
      <c r="I8" s="6">
        <f>Data!H13</f>
        <v>0</v>
      </c>
      <c r="J8" s="6">
        <f>Data!I13</f>
        <v>0</v>
      </c>
      <c r="K8" s="6">
        <f>Data!J13</f>
        <v>0</v>
      </c>
      <c r="L8" s="6">
        <f>Data!K13</f>
        <v>0</v>
      </c>
      <c r="M8" s="6">
        <f>Data!L13</f>
        <v>0</v>
      </c>
      <c r="N8" s="6">
        <f>Data!M13</f>
        <v>0</v>
      </c>
    </row>
    <row r="9" spans="1:14" x14ac:dyDescent="0.25">
      <c r="B9" t="s">
        <v>34</v>
      </c>
      <c r="C9" s="6">
        <f>Data!B14</f>
        <v>251720869</v>
      </c>
      <c r="D9" s="6">
        <f>Data!C14</f>
        <v>124858530</v>
      </c>
      <c r="E9" s="6">
        <f>Data!D14</f>
        <v>6572000</v>
      </c>
      <c r="F9" s="6">
        <f>Data!E14</f>
        <v>0</v>
      </c>
      <c r="G9" s="6">
        <f>Data!F14</f>
        <v>4201556</v>
      </c>
      <c r="H9" s="6">
        <f>Data!G14</f>
        <v>84632929</v>
      </c>
      <c r="I9" s="6">
        <f>Data!H14</f>
        <v>0</v>
      </c>
      <c r="J9" s="6">
        <f>Data!I14</f>
        <v>0</v>
      </c>
      <c r="K9" s="6">
        <f>Data!J14</f>
        <v>0</v>
      </c>
      <c r="L9" s="6">
        <f>Data!K14</f>
        <v>174165311</v>
      </c>
      <c r="M9" s="6">
        <f>Data!L14</f>
        <v>194191907</v>
      </c>
      <c r="N9" s="6">
        <f>Data!M14</f>
        <v>111690208</v>
      </c>
    </row>
    <row r="10" spans="1:14" x14ac:dyDescent="0.25">
      <c r="B10" t="s">
        <v>35</v>
      </c>
      <c r="C10" s="6">
        <f>Data!B15</f>
        <v>14534386</v>
      </c>
      <c r="D10" s="6">
        <f>Data!C15</f>
        <v>15750103</v>
      </c>
      <c r="E10" s="6">
        <f>Data!D15</f>
        <v>114304115</v>
      </c>
      <c r="F10" s="6">
        <f>Data!E15</f>
        <v>108644303</v>
      </c>
      <c r="G10" s="6">
        <f>Data!F15</f>
        <v>0</v>
      </c>
      <c r="H10" s="6">
        <f>Data!G15</f>
        <v>46166600</v>
      </c>
      <c r="I10" s="6">
        <f>Data!H15</f>
        <v>0</v>
      </c>
      <c r="J10" s="6">
        <f>Data!I15</f>
        <v>0</v>
      </c>
      <c r="K10" s="6">
        <f>Data!J15</f>
        <v>0</v>
      </c>
      <c r="L10" s="6">
        <f>Data!K15</f>
        <v>0</v>
      </c>
      <c r="M10" s="6">
        <f>Data!L15</f>
        <v>299152820</v>
      </c>
      <c r="N10" s="6">
        <f>Data!M15</f>
        <v>112508688</v>
      </c>
    </row>
    <row r="11" spans="1:14" x14ac:dyDescent="0.25">
      <c r="A11" s="12" t="s">
        <v>47</v>
      </c>
      <c r="B11" s="13"/>
      <c r="C11" s="14">
        <f>SUM(C6:C10)</f>
        <v>266255255</v>
      </c>
      <c r="D11" s="14">
        <f t="shared" ref="D11:N11" si="0">SUM(D6:D10)</f>
        <v>632356858</v>
      </c>
      <c r="E11" s="14">
        <f t="shared" si="0"/>
        <v>407928851</v>
      </c>
      <c r="F11" s="14">
        <f t="shared" si="0"/>
        <v>108644303</v>
      </c>
      <c r="G11" s="14">
        <f t="shared" si="0"/>
        <v>4201556</v>
      </c>
      <c r="H11" s="14">
        <f t="shared" si="0"/>
        <v>130799529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174165311</v>
      </c>
      <c r="M11" s="14">
        <f t="shared" si="0"/>
        <v>493344727</v>
      </c>
      <c r="N11" s="14">
        <f t="shared" si="0"/>
        <v>224198896</v>
      </c>
    </row>
    <row r="12" spans="1:14" x14ac:dyDescent="0.25">
      <c r="A12" s="5" t="s">
        <v>45</v>
      </c>
      <c r="B12" t="s">
        <v>36</v>
      </c>
      <c r="C12" s="6">
        <f>Data!B16</f>
        <v>0</v>
      </c>
      <c r="D12" s="6">
        <f>Data!C16</f>
        <v>80778264</v>
      </c>
      <c r="E12" s="6">
        <f>Data!D16</f>
        <v>97095785</v>
      </c>
      <c r="F12" s="6">
        <f>Data!E16</f>
        <v>1884436113</v>
      </c>
      <c r="G12" s="6">
        <f>Data!F16</f>
        <v>0</v>
      </c>
      <c r="H12" s="6">
        <f>Data!G16</f>
        <v>0</v>
      </c>
      <c r="I12" s="6">
        <f>Data!H16</f>
        <v>30016553</v>
      </c>
      <c r="J12" s="6">
        <f>Data!I16</f>
        <v>79490452</v>
      </c>
      <c r="K12" s="6">
        <f>Data!J16</f>
        <v>0</v>
      </c>
      <c r="L12" s="6">
        <f>Data!K16</f>
        <v>0</v>
      </c>
      <c r="M12" s="6">
        <f>Data!L16</f>
        <v>0</v>
      </c>
      <c r="N12" s="6">
        <f>Data!M16</f>
        <v>0</v>
      </c>
    </row>
    <row r="13" spans="1:14" x14ac:dyDescent="0.25">
      <c r="B13" t="s">
        <v>37</v>
      </c>
      <c r="C13" s="6">
        <f>Data!B17</f>
        <v>203857131</v>
      </c>
      <c r="D13" s="6">
        <f>Data!C17</f>
        <v>41412680</v>
      </c>
      <c r="E13" s="6">
        <f>Data!D17</f>
        <v>21052216</v>
      </c>
      <c r="F13" s="6">
        <f>Data!E17</f>
        <v>134366905</v>
      </c>
      <c r="G13" s="6">
        <f>Data!F17</f>
        <v>0</v>
      </c>
      <c r="H13" s="6">
        <f>Data!G17</f>
        <v>37755920</v>
      </c>
      <c r="I13" s="6">
        <f>Data!H17</f>
        <v>47596076</v>
      </c>
      <c r="J13" s="6">
        <f>Data!I17</f>
        <v>0</v>
      </c>
      <c r="K13" s="6">
        <f>Data!J17</f>
        <v>0</v>
      </c>
      <c r="L13" s="6">
        <f>Data!K17</f>
        <v>0</v>
      </c>
      <c r="M13" s="6">
        <f>Data!L17</f>
        <v>0</v>
      </c>
      <c r="N13" s="6">
        <f>Data!M17</f>
        <v>0</v>
      </c>
    </row>
    <row r="14" spans="1:14" x14ac:dyDescent="0.25">
      <c r="B14" t="s">
        <v>38</v>
      </c>
      <c r="C14" s="6">
        <f>Data!B18</f>
        <v>236729534</v>
      </c>
      <c r="D14" s="6">
        <f>Data!C18</f>
        <v>0</v>
      </c>
      <c r="E14" s="6">
        <f>Data!D18</f>
        <v>0</v>
      </c>
      <c r="F14" s="6">
        <f>Data!E18</f>
        <v>349038586</v>
      </c>
      <c r="G14" s="6">
        <f>Data!F18</f>
        <v>0</v>
      </c>
      <c r="H14" s="6">
        <f>Data!G18</f>
        <v>0</v>
      </c>
      <c r="I14" s="6">
        <f>Data!H18</f>
        <v>206843100</v>
      </c>
      <c r="J14" s="6">
        <f>Data!I18</f>
        <v>62271176</v>
      </c>
      <c r="K14" s="6">
        <f>Data!J18</f>
        <v>0</v>
      </c>
      <c r="L14" s="6">
        <f>Data!K18</f>
        <v>63808573</v>
      </c>
      <c r="M14" s="6">
        <f>Data!L18</f>
        <v>29048786</v>
      </c>
      <c r="N14" s="6">
        <f>Data!M18</f>
        <v>0</v>
      </c>
    </row>
    <row r="15" spans="1:14" x14ac:dyDescent="0.25">
      <c r="A15" s="12" t="s">
        <v>48</v>
      </c>
      <c r="B15" s="13"/>
      <c r="C15" s="14">
        <f>SUM(C12:C14)</f>
        <v>440586665</v>
      </c>
      <c r="D15" s="14">
        <f t="shared" ref="D15:N15" si="1">SUM(D12:D14)</f>
        <v>122190944</v>
      </c>
      <c r="E15" s="14">
        <f t="shared" si="1"/>
        <v>118148001</v>
      </c>
      <c r="F15" s="14">
        <f t="shared" si="1"/>
        <v>2367841604</v>
      </c>
      <c r="G15" s="14">
        <f t="shared" si="1"/>
        <v>0</v>
      </c>
      <c r="H15" s="14">
        <f t="shared" si="1"/>
        <v>37755920</v>
      </c>
      <c r="I15" s="14">
        <f t="shared" si="1"/>
        <v>284455729</v>
      </c>
      <c r="J15" s="14">
        <f t="shared" si="1"/>
        <v>141761628</v>
      </c>
      <c r="K15" s="14">
        <f t="shared" si="1"/>
        <v>0</v>
      </c>
      <c r="L15" s="14">
        <f t="shared" si="1"/>
        <v>63808573</v>
      </c>
      <c r="M15" s="14">
        <f t="shared" si="1"/>
        <v>29048786</v>
      </c>
      <c r="N15" s="14">
        <f t="shared" si="1"/>
        <v>0</v>
      </c>
    </row>
    <row r="16" spans="1:14" x14ac:dyDescent="0.25">
      <c r="A16" s="4" t="s">
        <v>46</v>
      </c>
      <c r="B16" t="s">
        <v>39</v>
      </c>
      <c r="C16" s="6">
        <f>Data!B19</f>
        <v>121680631</v>
      </c>
      <c r="D16" s="6">
        <f>Data!C19</f>
        <v>114764422</v>
      </c>
      <c r="E16" s="6">
        <f>Data!D19</f>
        <v>147488264</v>
      </c>
      <c r="F16" s="6">
        <f>Data!E19</f>
        <v>24837033</v>
      </c>
      <c r="G16" s="6">
        <f>Data!F19</f>
        <v>79487185</v>
      </c>
      <c r="H16" s="6">
        <f>Data!G19</f>
        <v>50683883</v>
      </c>
      <c r="I16" s="6">
        <f>Data!H19</f>
        <v>95987998</v>
      </c>
      <c r="J16" s="6">
        <f>Data!I19</f>
        <v>275140810</v>
      </c>
      <c r="K16" s="6">
        <f>Data!J19</f>
        <v>8692972</v>
      </c>
      <c r="L16" s="6">
        <f>Data!K19</f>
        <v>127136038</v>
      </c>
      <c r="M16" s="6">
        <f>Data!L19</f>
        <v>80434436</v>
      </c>
      <c r="N16" s="6">
        <f>Data!M19</f>
        <v>218053970</v>
      </c>
    </row>
    <row r="17" spans="1:14" x14ac:dyDescent="0.25">
      <c r="A17" s="12" t="s">
        <v>49</v>
      </c>
      <c r="B17" s="13"/>
      <c r="C17" s="16">
        <f>SUM(C16)</f>
        <v>121680631</v>
      </c>
      <c r="D17" s="16">
        <f t="shared" ref="D17:N17" si="2">SUM(D16)</f>
        <v>114764422</v>
      </c>
      <c r="E17" s="16">
        <f t="shared" si="2"/>
        <v>147488264</v>
      </c>
      <c r="F17" s="16">
        <f t="shared" si="2"/>
        <v>24837033</v>
      </c>
      <c r="G17" s="16">
        <f t="shared" si="2"/>
        <v>79487185</v>
      </c>
      <c r="H17" s="16">
        <f t="shared" si="2"/>
        <v>50683883</v>
      </c>
      <c r="I17" s="16">
        <f t="shared" si="2"/>
        <v>95987998</v>
      </c>
      <c r="J17" s="16">
        <f t="shared" si="2"/>
        <v>275140810</v>
      </c>
      <c r="K17" s="16">
        <f t="shared" si="2"/>
        <v>8692972</v>
      </c>
      <c r="L17" s="16">
        <f t="shared" si="2"/>
        <v>127136038</v>
      </c>
      <c r="M17" s="16">
        <f t="shared" si="2"/>
        <v>80434436</v>
      </c>
      <c r="N17" s="16">
        <f t="shared" si="2"/>
        <v>218053970</v>
      </c>
    </row>
    <row r="18" spans="1:14" x14ac:dyDescent="0.25">
      <c r="A18" s="10"/>
      <c r="B18" s="11" t="s">
        <v>62</v>
      </c>
      <c r="C18" s="15">
        <f>SUM(C17,C15,C11)</f>
        <v>828522551</v>
      </c>
      <c r="D18" s="15">
        <f t="shared" ref="D18:N18" si="3">SUM(D17,D15,D11)</f>
        <v>869312224</v>
      </c>
      <c r="E18" s="15">
        <f t="shared" si="3"/>
        <v>673565116</v>
      </c>
      <c r="F18" s="15">
        <f t="shared" si="3"/>
        <v>2501322940</v>
      </c>
      <c r="G18" s="15">
        <f t="shared" si="3"/>
        <v>83688741</v>
      </c>
      <c r="H18" s="15">
        <f t="shared" si="3"/>
        <v>219239332</v>
      </c>
      <c r="I18" s="15">
        <f t="shared" si="3"/>
        <v>380443727</v>
      </c>
      <c r="J18" s="15">
        <f t="shared" si="3"/>
        <v>416902438</v>
      </c>
      <c r="K18" s="15">
        <f t="shared" si="3"/>
        <v>8692972</v>
      </c>
      <c r="L18" s="15">
        <f t="shared" si="3"/>
        <v>365109922</v>
      </c>
      <c r="M18" s="15">
        <f t="shared" si="3"/>
        <v>602827949</v>
      </c>
      <c r="N18" s="15">
        <f t="shared" si="3"/>
        <v>442252866</v>
      </c>
    </row>
    <row r="22" spans="1:14" x14ac:dyDescent="0.25">
      <c r="A22" s="10"/>
      <c r="B22" s="10"/>
      <c r="C22" s="20">
        <v>2011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11" t="s">
        <v>43</v>
      </c>
      <c r="B23" s="11" t="s">
        <v>30</v>
      </c>
      <c r="C23" s="11" t="s">
        <v>50</v>
      </c>
      <c r="D23" s="11" t="s">
        <v>51</v>
      </c>
      <c r="E23" s="11" t="s">
        <v>52</v>
      </c>
      <c r="F23" s="11" t="s">
        <v>53</v>
      </c>
      <c r="G23" s="11" t="s">
        <v>54</v>
      </c>
      <c r="H23" s="11" t="s">
        <v>55</v>
      </c>
      <c r="I23" s="11" t="s">
        <v>56</v>
      </c>
      <c r="J23" s="11" t="s">
        <v>57</v>
      </c>
      <c r="K23" s="11" t="s">
        <v>58</v>
      </c>
      <c r="L23" s="11" t="s">
        <v>59</v>
      </c>
      <c r="M23" s="11" t="s">
        <v>60</v>
      </c>
      <c r="N23" s="11" t="s">
        <v>61</v>
      </c>
    </row>
    <row r="24" spans="1:14" x14ac:dyDescent="0.25">
      <c r="A24" s="5" t="s">
        <v>44</v>
      </c>
      <c r="B24" t="s">
        <v>31</v>
      </c>
      <c r="C24" s="6">
        <f>Data!B33</f>
        <v>0</v>
      </c>
      <c r="D24" s="6">
        <f>Data!C33</f>
        <v>161264492</v>
      </c>
      <c r="E24" s="6">
        <f>Data!D33</f>
        <v>33807801</v>
      </c>
      <c r="F24" s="6">
        <f>Data!E33</f>
        <v>0</v>
      </c>
      <c r="G24" s="6">
        <f>Data!F33</f>
        <v>0</v>
      </c>
      <c r="H24" s="6">
        <f>Data!G33</f>
        <v>0</v>
      </c>
      <c r="I24" s="6">
        <f>Data!H33</f>
        <v>0</v>
      </c>
      <c r="J24" s="6">
        <f>Data!I33</f>
        <v>0</v>
      </c>
      <c r="K24" s="6">
        <f>Data!J33</f>
        <v>0</v>
      </c>
      <c r="L24" s="6">
        <f>Data!K33</f>
        <v>0</v>
      </c>
      <c r="M24" s="6">
        <f>Data!L33</f>
        <v>0</v>
      </c>
      <c r="N24" s="6">
        <f>Data!M33</f>
        <v>0</v>
      </c>
    </row>
    <row r="25" spans="1:14" x14ac:dyDescent="0.25">
      <c r="B25" t="s">
        <v>32</v>
      </c>
      <c r="C25" s="6">
        <f>Data!B34</f>
        <v>0</v>
      </c>
      <c r="D25" s="6">
        <f>Data!C34</f>
        <v>178070520</v>
      </c>
      <c r="E25" s="6">
        <f>Data!D34</f>
        <v>0</v>
      </c>
      <c r="F25" s="6">
        <f>Data!E34</f>
        <v>0</v>
      </c>
      <c r="G25" s="6">
        <f>Data!F34</f>
        <v>0</v>
      </c>
      <c r="H25" s="6">
        <f>Data!G34</f>
        <v>0</v>
      </c>
      <c r="I25" s="6">
        <f>Data!H34</f>
        <v>0</v>
      </c>
      <c r="J25" s="6">
        <f>Data!I34</f>
        <v>0</v>
      </c>
      <c r="K25" s="6">
        <f>Data!J34</f>
        <v>0</v>
      </c>
      <c r="L25" s="6">
        <f>Data!K34</f>
        <v>0</v>
      </c>
      <c r="M25" s="6">
        <f>Data!L34</f>
        <v>0</v>
      </c>
      <c r="N25" s="6">
        <f>Data!M34</f>
        <v>0</v>
      </c>
    </row>
    <row r="26" spans="1:14" x14ac:dyDescent="0.25">
      <c r="B26" t="s">
        <v>33</v>
      </c>
      <c r="C26" s="6">
        <f>Data!B35</f>
        <v>0</v>
      </c>
      <c r="D26" s="6">
        <f>Data!C35</f>
        <v>531741570</v>
      </c>
      <c r="E26" s="6">
        <f>Data!D35</f>
        <v>72042623</v>
      </c>
      <c r="F26" s="6">
        <f>Data!E35</f>
        <v>25698452</v>
      </c>
      <c r="G26" s="6">
        <f>Data!F35</f>
        <v>63297828</v>
      </c>
      <c r="H26" s="6">
        <f>Data!G35</f>
        <v>0</v>
      </c>
      <c r="I26" s="6">
        <f>Data!H35</f>
        <v>6411166</v>
      </c>
      <c r="J26" s="6">
        <f>Data!I35</f>
        <v>0</v>
      </c>
      <c r="K26" s="6">
        <f>Data!J35</f>
        <v>0</v>
      </c>
      <c r="L26" s="6">
        <f>Data!K35</f>
        <v>0</v>
      </c>
      <c r="M26" s="6">
        <f>Data!L35</f>
        <v>0</v>
      </c>
      <c r="N26" s="6">
        <f>Data!M35</f>
        <v>0</v>
      </c>
    </row>
    <row r="27" spans="1:14" x14ac:dyDescent="0.25">
      <c r="B27" t="s">
        <v>34</v>
      </c>
      <c r="C27" s="6">
        <f>Data!B36</f>
        <v>103467466</v>
      </c>
      <c r="D27" s="6">
        <f>Data!C36</f>
        <v>519239303</v>
      </c>
      <c r="E27" s="6">
        <f>Data!D36</f>
        <v>34933143</v>
      </c>
      <c r="F27" s="6">
        <f>Data!E36</f>
        <v>308071360</v>
      </c>
      <c r="G27" s="6">
        <f>Data!F36</f>
        <v>258306806</v>
      </c>
      <c r="H27" s="6">
        <f>Data!G36</f>
        <v>0</v>
      </c>
      <c r="I27" s="6">
        <f>Data!H36</f>
        <v>0</v>
      </c>
      <c r="J27" s="6">
        <f>Data!I36</f>
        <v>0</v>
      </c>
      <c r="K27" s="6">
        <f>Data!J36</f>
        <v>0</v>
      </c>
      <c r="L27" s="6">
        <f>Data!K36</f>
        <v>0</v>
      </c>
      <c r="M27" s="6">
        <f>Data!L36</f>
        <v>345352560</v>
      </c>
      <c r="N27" s="6">
        <f>Data!M36</f>
        <v>31511076</v>
      </c>
    </row>
    <row r="28" spans="1:14" x14ac:dyDescent="0.25">
      <c r="B28" t="s">
        <v>35</v>
      </c>
      <c r="C28" s="6">
        <f>Data!B37</f>
        <v>0</v>
      </c>
      <c r="D28" s="6">
        <f>Data!C37</f>
        <v>845716653</v>
      </c>
      <c r="E28" s="6">
        <f>Data!D37</f>
        <v>60000000</v>
      </c>
      <c r="F28" s="6">
        <f>Data!E37</f>
        <v>0</v>
      </c>
      <c r="G28" s="6">
        <f>Data!F37</f>
        <v>223327442</v>
      </c>
      <c r="H28" s="6">
        <f>Data!G37</f>
        <v>97799034</v>
      </c>
      <c r="I28" s="6">
        <f>Data!H37</f>
        <v>42203085</v>
      </c>
      <c r="J28" s="6">
        <f>Data!I37</f>
        <v>164757113</v>
      </c>
      <c r="K28" s="6">
        <f>Data!J37</f>
        <v>13932425</v>
      </c>
      <c r="L28" s="6">
        <f>Data!K37</f>
        <v>33417069</v>
      </c>
      <c r="M28" s="6">
        <f>Data!L37</f>
        <v>0</v>
      </c>
      <c r="N28" s="6">
        <f>Data!M37</f>
        <v>285593606</v>
      </c>
    </row>
    <row r="29" spans="1:14" x14ac:dyDescent="0.25">
      <c r="A29" s="12" t="s">
        <v>40</v>
      </c>
      <c r="B29" s="13"/>
      <c r="C29" s="14">
        <f>SUM(C24:C28)</f>
        <v>103467466</v>
      </c>
      <c r="D29" s="14">
        <f t="shared" ref="D29" si="4">SUM(D24:D28)</f>
        <v>2236032538</v>
      </c>
      <c r="E29" s="14">
        <f t="shared" ref="E29" si="5">SUM(E24:E28)</f>
        <v>200783567</v>
      </c>
      <c r="F29" s="14">
        <f t="shared" ref="F29" si="6">SUM(F24:F28)</f>
        <v>333769812</v>
      </c>
      <c r="G29" s="14">
        <f t="shared" ref="G29" si="7">SUM(G24:G28)</f>
        <v>544932076</v>
      </c>
      <c r="H29" s="14">
        <f t="shared" ref="H29" si="8">SUM(H24:H28)</f>
        <v>97799034</v>
      </c>
      <c r="I29" s="14">
        <f t="shared" ref="I29" si="9">SUM(I24:I28)</f>
        <v>48614251</v>
      </c>
      <c r="J29" s="14">
        <f t="shared" ref="J29" si="10">SUM(J24:J28)</f>
        <v>164757113</v>
      </c>
      <c r="K29" s="14">
        <f t="shared" ref="K29" si="11">SUM(K24:K28)</f>
        <v>13932425</v>
      </c>
      <c r="L29" s="14">
        <f t="shared" ref="L29" si="12">SUM(L24:L28)</f>
        <v>33417069</v>
      </c>
      <c r="M29" s="14">
        <f t="shared" ref="M29" si="13">SUM(M24:M28)</f>
        <v>345352560</v>
      </c>
      <c r="N29" s="14">
        <f t="shared" ref="N29" si="14">SUM(N24:N28)</f>
        <v>317104682</v>
      </c>
    </row>
    <row r="30" spans="1:14" x14ac:dyDescent="0.25">
      <c r="A30" s="5" t="s">
        <v>45</v>
      </c>
      <c r="B30" t="s">
        <v>36</v>
      </c>
      <c r="C30" s="6">
        <f>Data!B38</f>
        <v>132965522</v>
      </c>
      <c r="D30" s="6">
        <f>Data!C38</f>
        <v>2183793884</v>
      </c>
      <c r="E30" s="6">
        <f>Data!D38</f>
        <v>1319645854</v>
      </c>
      <c r="F30" s="6">
        <f>Data!E38</f>
        <v>171589231</v>
      </c>
      <c r="G30" s="6">
        <f>Data!F38</f>
        <v>47864475</v>
      </c>
      <c r="H30" s="6">
        <f>Data!G38</f>
        <v>0</v>
      </c>
      <c r="I30" s="6">
        <f>Data!H38</f>
        <v>0</v>
      </c>
      <c r="J30" s="6">
        <f>Data!I38</f>
        <v>137156596</v>
      </c>
      <c r="K30" s="6">
        <f>Data!J38</f>
        <v>57089596</v>
      </c>
      <c r="L30" s="6">
        <f>Data!K38</f>
        <v>113059218</v>
      </c>
      <c r="M30" s="6">
        <f>Data!L38</f>
        <v>0</v>
      </c>
      <c r="N30" s="6">
        <f>Data!M38</f>
        <v>23025137</v>
      </c>
    </row>
    <row r="31" spans="1:14" x14ac:dyDescent="0.25">
      <c r="B31" t="s">
        <v>37</v>
      </c>
      <c r="C31" s="6">
        <f>Data!B39</f>
        <v>66032785</v>
      </c>
      <c r="D31" s="6">
        <f>Data!C39</f>
        <v>335183551</v>
      </c>
      <c r="E31" s="6">
        <f>Data!D39</f>
        <v>815959421</v>
      </c>
      <c r="F31" s="6">
        <f>Data!E39</f>
        <v>87166679</v>
      </c>
      <c r="G31" s="6">
        <f>Data!F39</f>
        <v>2228296</v>
      </c>
      <c r="H31" s="6">
        <f>Data!G39</f>
        <v>0</v>
      </c>
      <c r="I31" s="6">
        <f>Data!H39</f>
        <v>0</v>
      </c>
      <c r="J31" s="6">
        <f>Data!I39</f>
        <v>0</v>
      </c>
      <c r="K31" s="6">
        <f>Data!J39</f>
        <v>0</v>
      </c>
      <c r="L31" s="6">
        <f>Data!K39</f>
        <v>0</v>
      </c>
      <c r="M31" s="6">
        <f>Data!L39</f>
        <v>0</v>
      </c>
      <c r="N31" s="6">
        <f>Data!M39</f>
        <v>0</v>
      </c>
    </row>
    <row r="32" spans="1:14" x14ac:dyDescent="0.25">
      <c r="B32" t="s">
        <v>38</v>
      </c>
      <c r="C32" s="6">
        <f>Data!B40</f>
        <v>0</v>
      </c>
      <c r="D32" s="6">
        <f>Data!C40</f>
        <v>561237246</v>
      </c>
      <c r="E32" s="6">
        <f>Data!D40</f>
        <v>845244835</v>
      </c>
      <c r="F32" s="6">
        <f>Data!E40</f>
        <v>29348896</v>
      </c>
      <c r="G32" s="6">
        <f>Data!F40</f>
        <v>138530711</v>
      </c>
      <c r="H32" s="6">
        <f>Data!G40</f>
        <v>0</v>
      </c>
      <c r="I32" s="6">
        <f>Data!H40</f>
        <v>3018463</v>
      </c>
      <c r="J32" s="6">
        <f>Data!I40</f>
        <v>0</v>
      </c>
      <c r="K32" s="6">
        <f>Data!J40</f>
        <v>0</v>
      </c>
      <c r="L32" s="6">
        <f>Data!K40</f>
        <v>0</v>
      </c>
      <c r="M32" s="6">
        <f>Data!L40</f>
        <v>0</v>
      </c>
      <c r="N32" s="6">
        <f>Data!M40</f>
        <v>0</v>
      </c>
    </row>
    <row r="33" spans="1:14" x14ac:dyDescent="0.25">
      <c r="A33" s="12" t="s">
        <v>41</v>
      </c>
      <c r="B33" s="13"/>
      <c r="C33" s="14">
        <f>SUM(C30:C32)</f>
        <v>198998307</v>
      </c>
      <c r="D33" s="14">
        <f t="shared" ref="D33" si="15">SUM(D30:D32)</f>
        <v>3080214681</v>
      </c>
      <c r="E33" s="14">
        <f t="shared" ref="E33" si="16">SUM(E30:E32)</f>
        <v>2980850110</v>
      </c>
      <c r="F33" s="14">
        <f t="shared" ref="F33" si="17">SUM(F30:F32)</f>
        <v>288104806</v>
      </c>
      <c r="G33" s="14">
        <f t="shared" ref="G33" si="18">SUM(G30:G32)</f>
        <v>188623482</v>
      </c>
      <c r="H33" s="14">
        <f t="shared" ref="H33" si="19">SUM(H30:H32)</f>
        <v>0</v>
      </c>
      <c r="I33" s="14">
        <f t="shared" ref="I33" si="20">SUM(I30:I32)</f>
        <v>3018463</v>
      </c>
      <c r="J33" s="14">
        <f t="shared" ref="J33" si="21">SUM(J30:J32)</f>
        <v>137156596</v>
      </c>
      <c r="K33" s="14">
        <f t="shared" ref="K33" si="22">SUM(K30:K32)</f>
        <v>57089596</v>
      </c>
      <c r="L33" s="14">
        <f t="shared" ref="L33" si="23">SUM(L30:L32)</f>
        <v>113059218</v>
      </c>
      <c r="M33" s="14">
        <f t="shared" ref="M33" si="24">SUM(M30:M32)</f>
        <v>0</v>
      </c>
      <c r="N33" s="14">
        <f t="shared" ref="N33" si="25">SUM(N30:N32)</f>
        <v>23025137</v>
      </c>
    </row>
    <row r="34" spans="1:14" x14ac:dyDescent="0.25">
      <c r="A34" s="4" t="s">
        <v>46</v>
      </c>
      <c r="B34" t="s">
        <v>39</v>
      </c>
      <c r="C34" s="6">
        <f>Data!B41</f>
        <v>446720333</v>
      </c>
      <c r="D34" s="6">
        <f>Data!C41</f>
        <v>238796736</v>
      </c>
      <c r="E34" s="6">
        <f>Data!D41</f>
        <v>465921454</v>
      </c>
      <c r="F34" s="6">
        <f>Data!E41</f>
        <v>237313279</v>
      </c>
      <c r="G34" s="6">
        <f>Data!F41</f>
        <v>74519278</v>
      </c>
      <c r="H34" s="6">
        <f>Data!G41</f>
        <v>18003789</v>
      </c>
      <c r="I34" s="6">
        <f>Data!H41</f>
        <v>339317283</v>
      </c>
      <c r="J34" s="6">
        <f>Data!I41</f>
        <v>30544113</v>
      </c>
      <c r="K34" s="6">
        <f>Data!J41</f>
        <v>45132980</v>
      </c>
      <c r="L34" s="6">
        <f>Data!K41</f>
        <v>391494625</v>
      </c>
      <c r="M34" s="6">
        <f>Data!L41</f>
        <v>19023020</v>
      </c>
      <c r="N34" s="6">
        <f>Data!M41</f>
        <v>24287347</v>
      </c>
    </row>
    <row r="35" spans="1:14" x14ac:dyDescent="0.25">
      <c r="A35" s="12" t="s">
        <v>42</v>
      </c>
      <c r="B35" s="13"/>
      <c r="C35" s="16">
        <f>SUM(C34)</f>
        <v>446720333</v>
      </c>
      <c r="D35" s="16">
        <f t="shared" ref="D35" si="26">SUM(D34)</f>
        <v>238796736</v>
      </c>
      <c r="E35" s="16">
        <f t="shared" ref="E35" si="27">SUM(E34)</f>
        <v>465921454</v>
      </c>
      <c r="F35" s="16">
        <f t="shared" ref="F35" si="28">SUM(F34)</f>
        <v>237313279</v>
      </c>
      <c r="G35" s="16">
        <f t="shared" ref="G35" si="29">SUM(G34)</f>
        <v>74519278</v>
      </c>
      <c r="H35" s="16">
        <f t="shared" ref="H35" si="30">SUM(H34)</f>
        <v>18003789</v>
      </c>
      <c r="I35" s="16">
        <f t="shared" ref="I35" si="31">SUM(I34)</f>
        <v>339317283</v>
      </c>
      <c r="J35" s="16">
        <f t="shared" ref="J35" si="32">SUM(J34)</f>
        <v>30544113</v>
      </c>
      <c r="K35" s="16">
        <f t="shared" ref="K35" si="33">SUM(K34)</f>
        <v>45132980</v>
      </c>
      <c r="L35" s="16">
        <f t="shared" ref="L35" si="34">SUM(L34)</f>
        <v>391494625</v>
      </c>
      <c r="M35" s="16">
        <f t="shared" ref="M35" si="35">SUM(M34)</f>
        <v>19023020</v>
      </c>
      <c r="N35" s="16">
        <f t="shared" ref="N35" si="36">SUM(N34)</f>
        <v>24287347</v>
      </c>
    </row>
    <row r="36" spans="1:14" x14ac:dyDescent="0.25">
      <c r="A36" s="10"/>
      <c r="B36" s="11" t="s">
        <v>62</v>
      </c>
      <c r="C36" s="15">
        <f>SUM(C35,C33,C29)</f>
        <v>749186106</v>
      </c>
      <c r="D36" s="15">
        <f t="shared" ref="D36" si="37">SUM(D35,D33,D29)</f>
        <v>5555043955</v>
      </c>
      <c r="E36" s="15">
        <f t="shared" ref="E36" si="38">SUM(E35,E33,E29)</f>
        <v>3647555131</v>
      </c>
      <c r="F36" s="15">
        <f t="shared" ref="F36" si="39">SUM(F35,F33,F29)</f>
        <v>859187897</v>
      </c>
      <c r="G36" s="15">
        <f t="shared" ref="G36" si="40">SUM(G35,G33,G29)</f>
        <v>808074836</v>
      </c>
      <c r="H36" s="15">
        <f t="shared" ref="H36" si="41">SUM(H35,H33,H29)</f>
        <v>115802823</v>
      </c>
      <c r="I36" s="15">
        <f t="shared" ref="I36" si="42">SUM(I35,I33,I29)</f>
        <v>390949997</v>
      </c>
      <c r="J36" s="15">
        <f t="shared" ref="J36" si="43">SUM(J35,J33,J29)</f>
        <v>332457822</v>
      </c>
      <c r="K36" s="15">
        <f t="shared" ref="K36" si="44">SUM(K35,K33,K29)</f>
        <v>116155001</v>
      </c>
      <c r="L36" s="15">
        <f t="shared" ref="L36" si="45">SUM(L35,L33,L29)</f>
        <v>537970912</v>
      </c>
      <c r="M36" s="15">
        <f t="shared" ref="M36" si="46">SUM(M35,M33,M29)</f>
        <v>364375580</v>
      </c>
      <c r="N36" s="15">
        <f t="shared" ref="N36" si="47">SUM(N35,N33,N29)</f>
        <v>364417166</v>
      </c>
    </row>
    <row r="40" spans="1:14" x14ac:dyDescent="0.25">
      <c r="A40" s="10"/>
      <c r="B40" s="10"/>
      <c r="C40" s="20">
        <v>2012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11" t="s">
        <v>43</v>
      </c>
      <c r="B41" s="11" t="s">
        <v>30</v>
      </c>
      <c r="C41" s="11" t="s">
        <v>50</v>
      </c>
      <c r="D41" s="11" t="s">
        <v>51</v>
      </c>
      <c r="E41" s="11" t="s">
        <v>52</v>
      </c>
      <c r="F41" s="11" t="s">
        <v>53</v>
      </c>
      <c r="G41" s="11" t="s">
        <v>54</v>
      </c>
      <c r="H41" s="11" t="s">
        <v>55</v>
      </c>
      <c r="I41" s="11" t="s">
        <v>56</v>
      </c>
      <c r="J41" s="11" t="s">
        <v>57</v>
      </c>
      <c r="K41" s="11" t="s">
        <v>58</v>
      </c>
      <c r="L41" s="11" t="s">
        <v>59</v>
      </c>
      <c r="M41" s="11" t="s">
        <v>60</v>
      </c>
      <c r="N41" s="11" t="s">
        <v>61</v>
      </c>
    </row>
    <row r="42" spans="1:14" x14ac:dyDescent="0.25">
      <c r="A42" s="5" t="s">
        <v>44</v>
      </c>
      <c r="B42" t="s">
        <v>31</v>
      </c>
      <c r="C42" s="6">
        <f>Data!B55</f>
        <v>0</v>
      </c>
      <c r="D42" s="6">
        <f>Data!C55</f>
        <v>340834721</v>
      </c>
      <c r="E42" s="6">
        <f>Data!D55</f>
        <v>36451454</v>
      </c>
      <c r="F42" s="6">
        <f>Data!E55</f>
        <v>0</v>
      </c>
      <c r="G42" s="6">
        <f>Data!F55</f>
        <v>0</v>
      </c>
      <c r="H42" s="6">
        <f>Data!G55</f>
        <v>0</v>
      </c>
      <c r="I42" s="6">
        <f>Data!H55</f>
        <v>0</v>
      </c>
      <c r="J42" s="6">
        <f>Data!I55</f>
        <v>0</v>
      </c>
      <c r="K42" s="6">
        <f>Data!J55</f>
        <v>0</v>
      </c>
      <c r="L42" s="6">
        <f>Data!K55</f>
        <v>0</v>
      </c>
      <c r="M42" s="6">
        <f>Data!L55</f>
        <v>0</v>
      </c>
      <c r="N42" s="6">
        <f>Data!M55</f>
        <v>0</v>
      </c>
    </row>
    <row r="43" spans="1:14" x14ac:dyDescent="0.25">
      <c r="B43" t="s">
        <v>32</v>
      </c>
      <c r="C43" s="6">
        <f>Data!B56</f>
        <v>0</v>
      </c>
      <c r="D43" s="6">
        <f>Data!C56</f>
        <v>154645969</v>
      </c>
      <c r="E43" s="6">
        <f>Data!D56</f>
        <v>2253897</v>
      </c>
      <c r="F43" s="6">
        <f>Data!E56</f>
        <v>0</v>
      </c>
      <c r="G43" s="6">
        <f>Data!F56</f>
        <v>0</v>
      </c>
      <c r="H43" s="6">
        <f>Data!G56</f>
        <v>0</v>
      </c>
      <c r="I43" s="6">
        <f>Data!H56</f>
        <v>0</v>
      </c>
      <c r="J43" s="6">
        <f>Data!I56</f>
        <v>0</v>
      </c>
      <c r="K43" s="6">
        <f>Data!J56</f>
        <v>0</v>
      </c>
      <c r="L43" s="6">
        <f>Data!K56</f>
        <v>0</v>
      </c>
      <c r="M43" s="6">
        <f>Data!L56</f>
        <v>0</v>
      </c>
      <c r="N43" s="6">
        <f>Data!M56</f>
        <v>0</v>
      </c>
    </row>
    <row r="44" spans="1:14" x14ac:dyDescent="0.25">
      <c r="B44" t="s">
        <v>33</v>
      </c>
      <c r="C44" s="6">
        <f>Data!B57</f>
        <v>0</v>
      </c>
      <c r="D44" s="6">
        <f>Data!C57</f>
        <v>452910491</v>
      </c>
      <c r="E44" s="6">
        <f>Data!D57</f>
        <v>0</v>
      </c>
      <c r="F44" s="6">
        <f>Data!E57</f>
        <v>0</v>
      </c>
      <c r="G44" s="6">
        <f>Data!F57</f>
        <v>23712500</v>
      </c>
      <c r="H44" s="6">
        <f>Data!G57</f>
        <v>0</v>
      </c>
      <c r="I44" s="6">
        <f>Data!H57</f>
        <v>30971081</v>
      </c>
      <c r="J44" s="6">
        <f>Data!I57</f>
        <v>12810706</v>
      </c>
      <c r="K44" s="6">
        <f>Data!J57</f>
        <v>0</v>
      </c>
      <c r="L44" s="6">
        <f>Data!K57</f>
        <v>6034138</v>
      </c>
      <c r="M44" s="6">
        <f>Data!L57</f>
        <v>3783592</v>
      </c>
      <c r="N44" s="6">
        <f>Data!M57</f>
        <v>0</v>
      </c>
    </row>
    <row r="45" spans="1:14" x14ac:dyDescent="0.25">
      <c r="B45" t="s">
        <v>34</v>
      </c>
      <c r="C45" s="6">
        <f>Data!B58</f>
        <v>417697806</v>
      </c>
      <c r="D45" s="6">
        <f>Data!C58</f>
        <v>460507654</v>
      </c>
      <c r="E45" s="6">
        <f>Data!D58</f>
        <v>53117519</v>
      </c>
      <c r="F45" s="6">
        <f>Data!E58</f>
        <v>285090513</v>
      </c>
      <c r="G45" s="6">
        <f>Data!F58</f>
        <v>77545724</v>
      </c>
      <c r="H45" s="6">
        <f>Data!G58</f>
        <v>141804812</v>
      </c>
      <c r="I45" s="6">
        <f>Data!H58</f>
        <v>50634068</v>
      </c>
      <c r="J45" s="6">
        <f>Data!I58</f>
        <v>96483324</v>
      </c>
      <c r="K45" s="6">
        <f>Data!J58</f>
        <v>66639417</v>
      </c>
      <c r="L45" s="6">
        <f>Data!K58</f>
        <v>18238986</v>
      </c>
      <c r="M45" s="6">
        <f>Data!L58</f>
        <v>17962251</v>
      </c>
      <c r="N45" s="6">
        <f>Data!M58</f>
        <v>32961567</v>
      </c>
    </row>
    <row r="46" spans="1:14" x14ac:dyDescent="0.25">
      <c r="B46" t="s">
        <v>35</v>
      </c>
      <c r="C46" s="6">
        <f>Data!B59</f>
        <v>0</v>
      </c>
      <c r="D46" s="6">
        <f>Data!C59</f>
        <v>487671416</v>
      </c>
      <c r="E46" s="6">
        <f>Data!D59</f>
        <v>56064650</v>
      </c>
      <c r="F46" s="6">
        <f>Data!E59</f>
        <v>70819455</v>
      </c>
      <c r="G46" s="6">
        <f>Data!F59</f>
        <v>183183888</v>
      </c>
      <c r="H46" s="6">
        <f>Data!G59</f>
        <v>37271452</v>
      </c>
      <c r="I46" s="6">
        <f>Data!H59</f>
        <v>111391371</v>
      </c>
      <c r="J46" s="6">
        <f>Data!I59</f>
        <v>253447301</v>
      </c>
      <c r="K46" s="6">
        <f>Data!J59</f>
        <v>40053248</v>
      </c>
      <c r="L46" s="6">
        <f>Data!K59</f>
        <v>0</v>
      </c>
      <c r="M46" s="6">
        <f>Data!L59</f>
        <v>70287492</v>
      </c>
      <c r="N46" s="6">
        <f>Data!M59</f>
        <v>12704231</v>
      </c>
    </row>
    <row r="47" spans="1:14" x14ac:dyDescent="0.25">
      <c r="A47" s="12" t="s">
        <v>40</v>
      </c>
      <c r="B47" s="13"/>
      <c r="C47" s="14">
        <f>SUM(C42:C46)</f>
        <v>417697806</v>
      </c>
      <c r="D47" s="14">
        <f t="shared" ref="D47" si="48">SUM(D42:D46)</f>
        <v>1896570251</v>
      </c>
      <c r="E47" s="14">
        <f t="shared" ref="E47" si="49">SUM(E42:E46)</f>
        <v>147887520</v>
      </c>
      <c r="F47" s="14">
        <f t="shared" ref="F47" si="50">SUM(F42:F46)</f>
        <v>355909968</v>
      </c>
      <c r="G47" s="14">
        <f t="shared" ref="G47" si="51">SUM(G42:G46)</f>
        <v>284442112</v>
      </c>
      <c r="H47" s="14">
        <f t="shared" ref="H47" si="52">SUM(H42:H46)</f>
        <v>179076264</v>
      </c>
      <c r="I47" s="14">
        <f t="shared" ref="I47" si="53">SUM(I42:I46)</f>
        <v>192996520</v>
      </c>
      <c r="J47" s="14">
        <f t="shared" ref="J47" si="54">SUM(J42:J46)</f>
        <v>362741331</v>
      </c>
      <c r="K47" s="14">
        <f t="shared" ref="K47" si="55">SUM(K42:K46)</f>
        <v>106692665</v>
      </c>
      <c r="L47" s="14">
        <f t="shared" ref="L47" si="56">SUM(L42:L46)</f>
        <v>24273124</v>
      </c>
      <c r="M47" s="14">
        <f t="shared" ref="M47" si="57">SUM(M42:M46)</f>
        <v>92033335</v>
      </c>
      <c r="N47" s="14">
        <f t="shared" ref="N47" si="58">SUM(N42:N46)</f>
        <v>45665798</v>
      </c>
    </row>
    <row r="48" spans="1:14" x14ac:dyDescent="0.25">
      <c r="A48" s="5" t="s">
        <v>45</v>
      </c>
      <c r="B48" t="s">
        <v>36</v>
      </c>
      <c r="C48" s="6">
        <f>Data!B60</f>
        <v>0</v>
      </c>
      <c r="D48" s="6">
        <f>Data!C60</f>
        <v>1662915741</v>
      </c>
      <c r="E48" s="6">
        <f>Data!D60</f>
        <v>466393655</v>
      </c>
      <c r="F48" s="6">
        <f>Data!E60</f>
        <v>157239200</v>
      </c>
      <c r="G48" s="6">
        <f>Data!F60</f>
        <v>178992137</v>
      </c>
      <c r="H48" s="6">
        <f>Data!G60</f>
        <v>947278211</v>
      </c>
      <c r="I48" s="6">
        <f>Data!H60</f>
        <v>23883899</v>
      </c>
      <c r="J48" s="6">
        <f>Data!I60</f>
        <v>386026498</v>
      </c>
      <c r="K48" s="6">
        <f>Data!J60</f>
        <v>15486235</v>
      </c>
      <c r="L48" s="6">
        <f>Data!K60</f>
        <v>72966126</v>
      </c>
      <c r="M48" s="6">
        <f>Data!L60</f>
        <v>248053660</v>
      </c>
      <c r="N48" s="6">
        <f>Data!M60</f>
        <v>810173157</v>
      </c>
    </row>
    <row r="49" spans="1:14" x14ac:dyDescent="0.25">
      <c r="B49" t="s">
        <v>37</v>
      </c>
      <c r="C49" s="6">
        <f>Data!B61</f>
        <v>32210077</v>
      </c>
      <c r="D49" s="6">
        <f>Data!C61</f>
        <v>970920640</v>
      </c>
      <c r="E49" s="6">
        <f>Data!D61</f>
        <v>67572032</v>
      </c>
      <c r="F49" s="6">
        <f>Data!E61</f>
        <v>265972801</v>
      </c>
      <c r="G49" s="6">
        <f>Data!F61</f>
        <v>24362237</v>
      </c>
      <c r="H49" s="6">
        <f>Data!G61</f>
        <v>95098682</v>
      </c>
      <c r="I49" s="6">
        <f>Data!H61</f>
        <v>2034641</v>
      </c>
      <c r="J49" s="6">
        <f>Data!I61</f>
        <v>0</v>
      </c>
      <c r="K49" s="6">
        <f>Data!J61</f>
        <v>4304319</v>
      </c>
      <c r="L49" s="6">
        <f>Data!K61</f>
        <v>46048552</v>
      </c>
      <c r="M49" s="6">
        <f>Data!L61</f>
        <v>43883774</v>
      </c>
      <c r="N49" s="6">
        <f>Data!M61</f>
        <v>35846851</v>
      </c>
    </row>
    <row r="50" spans="1:14" x14ac:dyDescent="0.25">
      <c r="B50" t="s">
        <v>38</v>
      </c>
      <c r="C50" s="6">
        <f>Data!B62</f>
        <v>14553361</v>
      </c>
      <c r="D50" s="6">
        <f>Data!C62</f>
        <v>676644891</v>
      </c>
      <c r="E50" s="6">
        <f>Data!D62</f>
        <v>331671188</v>
      </c>
      <c r="F50" s="6">
        <f>Data!E62</f>
        <v>226882586</v>
      </c>
      <c r="G50" s="6">
        <f>Data!F62</f>
        <v>2322103</v>
      </c>
      <c r="H50" s="6">
        <f>Data!G62</f>
        <v>20524945</v>
      </c>
      <c r="I50" s="6">
        <f>Data!H62</f>
        <v>0</v>
      </c>
      <c r="J50" s="6">
        <f>Data!I62</f>
        <v>0</v>
      </c>
      <c r="K50" s="6">
        <f>Data!J62</f>
        <v>0</v>
      </c>
      <c r="L50" s="6">
        <f>Data!K62</f>
        <v>144519847</v>
      </c>
      <c r="M50" s="6">
        <f>Data!L62</f>
        <v>143565681</v>
      </c>
      <c r="N50" s="6">
        <f>Data!M62</f>
        <v>374809375</v>
      </c>
    </row>
    <row r="51" spans="1:14" x14ac:dyDescent="0.25">
      <c r="A51" s="12" t="s">
        <v>41</v>
      </c>
      <c r="B51" s="13"/>
      <c r="C51" s="14">
        <f>SUM(C48:C50)</f>
        <v>46763438</v>
      </c>
      <c r="D51" s="14">
        <f t="shared" ref="D51" si="59">SUM(D48:D50)</f>
        <v>3310481272</v>
      </c>
      <c r="E51" s="14">
        <f t="shared" ref="E51" si="60">SUM(E48:E50)</f>
        <v>865636875</v>
      </c>
      <c r="F51" s="14">
        <f t="shared" ref="F51" si="61">SUM(F48:F50)</f>
        <v>650094587</v>
      </c>
      <c r="G51" s="14">
        <f t="shared" ref="G51" si="62">SUM(G48:G50)</f>
        <v>205676477</v>
      </c>
      <c r="H51" s="14">
        <f t="shared" ref="H51" si="63">SUM(H48:H50)</f>
        <v>1062901838</v>
      </c>
      <c r="I51" s="14">
        <f t="shared" ref="I51" si="64">SUM(I48:I50)</f>
        <v>25918540</v>
      </c>
      <c r="J51" s="14">
        <f t="shared" ref="J51" si="65">SUM(J48:J50)</f>
        <v>386026498</v>
      </c>
      <c r="K51" s="14">
        <f t="shared" ref="K51" si="66">SUM(K48:K50)</f>
        <v>19790554</v>
      </c>
      <c r="L51" s="14">
        <f t="shared" ref="L51" si="67">SUM(L48:L50)</f>
        <v>263534525</v>
      </c>
      <c r="M51" s="14">
        <f t="shared" ref="M51" si="68">SUM(M48:M50)</f>
        <v>435503115</v>
      </c>
      <c r="N51" s="14">
        <f t="shared" ref="N51" si="69">SUM(N48:N50)</f>
        <v>1220829383</v>
      </c>
    </row>
    <row r="52" spans="1:14" x14ac:dyDescent="0.25">
      <c r="A52" s="4" t="s">
        <v>46</v>
      </c>
      <c r="B52" t="s">
        <v>39</v>
      </c>
      <c r="C52" s="6">
        <f>Data!B63</f>
        <v>1054942588</v>
      </c>
      <c r="D52" s="6">
        <f>Data!C63</f>
        <v>252258200</v>
      </c>
      <c r="E52" s="6">
        <f>Data!D63</f>
        <v>54668491</v>
      </c>
      <c r="F52" s="6">
        <f>Data!E63</f>
        <v>318960122</v>
      </c>
      <c r="G52" s="6">
        <f>Data!F63</f>
        <v>39307084</v>
      </c>
      <c r="H52" s="6">
        <f>Data!G63</f>
        <v>31489119</v>
      </c>
      <c r="I52" s="6">
        <f>Data!H63</f>
        <v>610272142</v>
      </c>
      <c r="J52" s="6">
        <f>Data!I63</f>
        <v>110406648</v>
      </c>
      <c r="K52" s="6">
        <f>Data!J63</f>
        <v>85441001</v>
      </c>
      <c r="L52" s="6">
        <f>Data!K63</f>
        <v>271046168</v>
      </c>
      <c r="M52" s="6">
        <f>Data!L63</f>
        <v>156784320</v>
      </c>
      <c r="N52" s="6">
        <f>Data!M63</f>
        <v>107492793</v>
      </c>
    </row>
    <row r="53" spans="1:14" x14ac:dyDescent="0.25">
      <c r="A53" s="12" t="s">
        <v>42</v>
      </c>
      <c r="B53" s="13"/>
      <c r="C53" s="16">
        <f>SUM(C52)</f>
        <v>1054942588</v>
      </c>
      <c r="D53" s="16">
        <f t="shared" ref="D53" si="70">SUM(D52)</f>
        <v>252258200</v>
      </c>
      <c r="E53" s="16">
        <f t="shared" ref="E53" si="71">SUM(E52)</f>
        <v>54668491</v>
      </c>
      <c r="F53" s="16">
        <f t="shared" ref="F53" si="72">SUM(F52)</f>
        <v>318960122</v>
      </c>
      <c r="G53" s="16">
        <f t="shared" ref="G53" si="73">SUM(G52)</f>
        <v>39307084</v>
      </c>
      <c r="H53" s="16">
        <f t="shared" ref="H53" si="74">SUM(H52)</f>
        <v>31489119</v>
      </c>
      <c r="I53" s="16">
        <f t="shared" ref="I53" si="75">SUM(I52)</f>
        <v>610272142</v>
      </c>
      <c r="J53" s="16">
        <f t="shared" ref="J53" si="76">SUM(J52)</f>
        <v>110406648</v>
      </c>
      <c r="K53" s="16">
        <f t="shared" ref="K53" si="77">SUM(K52)</f>
        <v>85441001</v>
      </c>
      <c r="L53" s="16">
        <f t="shared" ref="L53" si="78">SUM(L52)</f>
        <v>271046168</v>
      </c>
      <c r="M53" s="16">
        <f t="shared" ref="M53" si="79">SUM(M52)</f>
        <v>156784320</v>
      </c>
      <c r="N53" s="16">
        <f t="shared" ref="N53" si="80">SUM(N52)</f>
        <v>107492793</v>
      </c>
    </row>
    <row r="54" spans="1:14" x14ac:dyDescent="0.25">
      <c r="A54" s="10"/>
      <c r="B54" s="11" t="s">
        <v>62</v>
      </c>
      <c r="C54" s="15">
        <f>SUM(C53,C51,C47)</f>
        <v>1519403832</v>
      </c>
      <c r="D54" s="15">
        <f t="shared" ref="D54" si="81">SUM(D53,D51,D47)</f>
        <v>5459309723</v>
      </c>
      <c r="E54" s="15">
        <f t="shared" ref="E54" si="82">SUM(E53,E51,E47)</f>
        <v>1068192886</v>
      </c>
      <c r="F54" s="15">
        <f t="shared" ref="F54" si="83">SUM(F53,F51,F47)</f>
        <v>1324964677</v>
      </c>
      <c r="G54" s="15">
        <f t="shared" ref="G54" si="84">SUM(G53,G51,G47)</f>
        <v>529425673</v>
      </c>
      <c r="H54" s="15">
        <f t="shared" ref="H54" si="85">SUM(H53,H51,H47)</f>
        <v>1273467221</v>
      </c>
      <c r="I54" s="15">
        <f t="shared" ref="I54" si="86">SUM(I53,I51,I47)</f>
        <v>829187202</v>
      </c>
      <c r="J54" s="15">
        <f t="shared" ref="J54" si="87">SUM(J53,J51,J47)</f>
        <v>859174477</v>
      </c>
      <c r="K54" s="15">
        <f t="shared" ref="K54" si="88">SUM(K53,K51,K47)</f>
        <v>211924220</v>
      </c>
      <c r="L54" s="15">
        <f t="shared" ref="L54" si="89">SUM(L53,L51,L47)</f>
        <v>558853817</v>
      </c>
      <c r="M54" s="15">
        <f t="shared" ref="M54" si="90">SUM(M53,M51,M47)</f>
        <v>684320770</v>
      </c>
      <c r="N54" s="15">
        <f t="shared" ref="N54" si="91">SUM(N53,N51,N47)</f>
        <v>1373987974</v>
      </c>
    </row>
    <row r="58" spans="1:14" x14ac:dyDescent="0.25">
      <c r="A58" s="10"/>
      <c r="B58" s="10"/>
      <c r="C58" s="20">
        <v>2013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1" t="s">
        <v>43</v>
      </c>
      <c r="B59" s="11" t="s">
        <v>30</v>
      </c>
      <c r="C59" s="11" t="s">
        <v>50</v>
      </c>
      <c r="D59" s="11" t="s">
        <v>51</v>
      </c>
      <c r="E59" s="11" t="s">
        <v>52</v>
      </c>
      <c r="F59" s="11" t="s">
        <v>53</v>
      </c>
      <c r="G59" s="11" t="s">
        <v>54</v>
      </c>
      <c r="H59" s="11" t="s">
        <v>55</v>
      </c>
      <c r="I59" s="11" t="s">
        <v>56</v>
      </c>
      <c r="J59" s="11" t="s">
        <v>57</v>
      </c>
      <c r="K59" s="11" t="s">
        <v>58</v>
      </c>
      <c r="L59" s="11" t="s">
        <v>59</v>
      </c>
      <c r="M59" s="11" t="s">
        <v>60</v>
      </c>
      <c r="N59" s="11" t="s">
        <v>61</v>
      </c>
    </row>
    <row r="60" spans="1:14" x14ac:dyDescent="0.25">
      <c r="A60" s="5" t="s">
        <v>44</v>
      </c>
      <c r="B60" t="s">
        <v>31</v>
      </c>
      <c r="C60" s="6">
        <f>Data!B77</f>
        <v>73814496</v>
      </c>
      <c r="D60" s="6">
        <f>Data!C77</f>
        <v>246031890</v>
      </c>
      <c r="E60" s="6">
        <f>Data!D77</f>
        <v>71014689</v>
      </c>
      <c r="F60" s="6">
        <f>Data!E77</f>
        <v>0</v>
      </c>
      <c r="G60" s="6">
        <f>Data!F77</f>
        <v>0</v>
      </c>
      <c r="H60" s="6">
        <f>Data!G77</f>
        <v>0</v>
      </c>
      <c r="I60" s="6">
        <f>Data!H77</f>
        <v>0</v>
      </c>
      <c r="J60" s="6">
        <f>Data!I77</f>
        <v>0</v>
      </c>
      <c r="K60" s="6">
        <f>Data!J77</f>
        <v>0</v>
      </c>
      <c r="L60" s="6">
        <f>Data!K77</f>
        <v>0</v>
      </c>
      <c r="M60" s="6">
        <f>Data!L77</f>
        <v>0</v>
      </c>
      <c r="N60" s="6">
        <f>Data!M77</f>
        <v>0</v>
      </c>
    </row>
    <row r="61" spans="1:14" x14ac:dyDescent="0.25">
      <c r="B61" t="s">
        <v>32</v>
      </c>
      <c r="C61" s="6">
        <f>Data!B78</f>
        <v>37732710</v>
      </c>
      <c r="D61" s="6">
        <f>Data!C78</f>
        <v>213540424</v>
      </c>
      <c r="E61" s="6">
        <f>Data!D78</f>
        <v>0</v>
      </c>
      <c r="F61" s="6">
        <f>Data!E78</f>
        <v>0</v>
      </c>
      <c r="G61" s="6">
        <f>Data!F78</f>
        <v>0</v>
      </c>
      <c r="H61" s="6">
        <f>Data!G78</f>
        <v>0</v>
      </c>
      <c r="I61" s="6">
        <f>Data!H78</f>
        <v>0</v>
      </c>
      <c r="J61" s="6">
        <f>Data!I78</f>
        <v>0</v>
      </c>
      <c r="K61" s="6">
        <f>Data!J78</f>
        <v>0</v>
      </c>
      <c r="L61" s="6">
        <f>Data!K78</f>
        <v>0</v>
      </c>
      <c r="M61" s="6">
        <f>Data!L78</f>
        <v>0</v>
      </c>
      <c r="N61" s="6">
        <f>Data!M78</f>
        <v>0</v>
      </c>
    </row>
    <row r="62" spans="1:14" x14ac:dyDescent="0.25">
      <c r="B62" t="s">
        <v>33</v>
      </c>
      <c r="C62" s="6">
        <f>Data!B79</f>
        <v>457275402</v>
      </c>
      <c r="D62" s="6">
        <f>Data!C79</f>
        <v>229609489</v>
      </c>
      <c r="E62" s="6">
        <f>Data!D79</f>
        <v>0</v>
      </c>
      <c r="F62" s="6">
        <f>Data!E79</f>
        <v>0</v>
      </c>
      <c r="G62" s="6">
        <f>Data!F79</f>
        <v>0</v>
      </c>
      <c r="H62" s="6">
        <f>Data!G79</f>
        <v>0</v>
      </c>
      <c r="I62" s="6">
        <f>Data!H79</f>
        <v>0</v>
      </c>
      <c r="J62" s="6">
        <f>Data!I79</f>
        <v>0</v>
      </c>
      <c r="K62" s="6">
        <f>Data!J79</f>
        <v>49290535</v>
      </c>
      <c r="L62" s="6">
        <f>Data!K79</f>
        <v>0</v>
      </c>
      <c r="M62" s="6">
        <f>Data!L79</f>
        <v>19227898</v>
      </c>
      <c r="N62" s="6">
        <f>Data!M79</f>
        <v>0</v>
      </c>
    </row>
    <row r="63" spans="1:14" x14ac:dyDescent="0.25">
      <c r="B63" t="s">
        <v>34</v>
      </c>
      <c r="C63" s="6">
        <f>Data!B80</f>
        <v>126608708</v>
      </c>
      <c r="D63" s="6">
        <f>Data!C80</f>
        <v>393204604</v>
      </c>
      <c r="E63" s="6">
        <f>Data!D80</f>
        <v>0</v>
      </c>
      <c r="F63" s="6">
        <f>Data!E80</f>
        <v>182596311</v>
      </c>
      <c r="G63" s="6">
        <f>Data!F80</f>
        <v>349884967</v>
      </c>
      <c r="H63" s="6">
        <f>Data!G80</f>
        <v>70387578</v>
      </c>
      <c r="I63" s="6">
        <f>Data!H80</f>
        <v>109482231</v>
      </c>
      <c r="J63" s="6">
        <f>Data!I80</f>
        <v>0</v>
      </c>
      <c r="K63" s="6">
        <f>Data!J80</f>
        <v>2088917</v>
      </c>
      <c r="L63" s="6">
        <f>Data!K80</f>
        <v>74089718</v>
      </c>
      <c r="M63" s="6">
        <f>Data!L80</f>
        <v>104579126</v>
      </c>
      <c r="N63" s="6">
        <f>Data!M80</f>
        <v>0</v>
      </c>
    </row>
    <row r="64" spans="1:14" x14ac:dyDescent="0.25">
      <c r="B64" t="s">
        <v>35</v>
      </c>
      <c r="C64" s="6">
        <f>Data!B81</f>
        <v>290758052</v>
      </c>
      <c r="D64" s="6">
        <f>Data!C81</f>
        <v>89499838</v>
      </c>
      <c r="E64" s="6">
        <f>Data!D81</f>
        <v>20084073</v>
      </c>
      <c r="F64" s="6">
        <f>Data!E81</f>
        <v>171696570</v>
      </c>
      <c r="G64" s="6">
        <f>Data!F81</f>
        <v>32433841</v>
      </c>
      <c r="H64" s="6">
        <f>Data!G81</f>
        <v>35804081</v>
      </c>
      <c r="I64" s="6">
        <f>Data!H81</f>
        <v>139759060</v>
      </c>
      <c r="J64" s="6">
        <f>Data!I81</f>
        <v>68411991</v>
      </c>
      <c r="K64" s="6">
        <f>Data!J81</f>
        <v>235865589</v>
      </c>
      <c r="L64" s="6">
        <f>Data!K81</f>
        <v>166766123</v>
      </c>
      <c r="M64" s="6">
        <f>Data!L81</f>
        <v>90845146</v>
      </c>
      <c r="N64" s="6">
        <f>Data!M81</f>
        <v>12441990</v>
      </c>
    </row>
    <row r="65" spans="1:14" x14ac:dyDescent="0.25">
      <c r="A65" s="12" t="s">
        <v>40</v>
      </c>
      <c r="B65" s="13"/>
      <c r="C65" s="14">
        <f>SUM(C60:C64)</f>
        <v>986189368</v>
      </c>
      <c r="D65" s="14">
        <f t="shared" ref="D65" si="92">SUM(D60:D64)</f>
        <v>1171886245</v>
      </c>
      <c r="E65" s="14">
        <f t="shared" ref="E65" si="93">SUM(E60:E64)</f>
        <v>91098762</v>
      </c>
      <c r="F65" s="14">
        <f t="shared" ref="F65" si="94">SUM(F60:F64)</f>
        <v>354292881</v>
      </c>
      <c r="G65" s="14">
        <f t="shared" ref="G65" si="95">SUM(G60:G64)</f>
        <v>382318808</v>
      </c>
      <c r="H65" s="14">
        <f t="shared" ref="H65" si="96">SUM(H60:H64)</f>
        <v>106191659</v>
      </c>
      <c r="I65" s="14">
        <f t="shared" ref="I65" si="97">SUM(I60:I64)</f>
        <v>249241291</v>
      </c>
      <c r="J65" s="14">
        <f t="shared" ref="J65" si="98">SUM(J60:J64)</f>
        <v>68411991</v>
      </c>
      <c r="K65" s="14">
        <f t="shared" ref="K65" si="99">SUM(K60:K64)</f>
        <v>287245041</v>
      </c>
      <c r="L65" s="14">
        <f t="shared" ref="L65" si="100">SUM(L60:L64)</f>
        <v>240855841</v>
      </c>
      <c r="M65" s="14">
        <f t="shared" ref="M65" si="101">SUM(M60:M64)</f>
        <v>214652170</v>
      </c>
      <c r="N65" s="14">
        <f t="shared" ref="N65" si="102">SUM(N60:N64)</f>
        <v>12441990</v>
      </c>
    </row>
    <row r="66" spans="1:14" x14ac:dyDescent="0.25">
      <c r="A66" s="5" t="s">
        <v>45</v>
      </c>
      <c r="B66" t="s">
        <v>36</v>
      </c>
      <c r="C66" s="6">
        <f>Data!B82</f>
        <v>711675464</v>
      </c>
      <c r="D66" s="6">
        <f>Data!C82</f>
        <v>2076257598</v>
      </c>
      <c r="E66" s="6">
        <f>Data!D82</f>
        <v>0</v>
      </c>
      <c r="F66" s="6">
        <f>Data!E82</f>
        <v>100868616</v>
      </c>
      <c r="G66" s="6">
        <f>Data!F82</f>
        <v>241043111</v>
      </c>
      <c r="H66" s="6">
        <f>Data!G82</f>
        <v>22079809</v>
      </c>
      <c r="I66" s="6">
        <f>Data!H82</f>
        <v>44059068</v>
      </c>
      <c r="J66" s="6">
        <f>Data!I82</f>
        <v>370540127</v>
      </c>
      <c r="K66" s="6">
        <f>Data!J82</f>
        <v>121091543</v>
      </c>
      <c r="L66" s="6">
        <f>Data!K82</f>
        <v>58243521</v>
      </c>
      <c r="M66" s="6">
        <f>Data!L82</f>
        <v>305585187</v>
      </c>
      <c r="N66" s="6">
        <f>Data!M82</f>
        <v>97852435</v>
      </c>
    </row>
    <row r="67" spans="1:14" x14ac:dyDescent="0.25">
      <c r="B67" t="s">
        <v>37</v>
      </c>
      <c r="C67" s="6">
        <f>Data!B83</f>
        <v>1150309110</v>
      </c>
      <c r="D67" s="6">
        <f>Data!C83</f>
        <v>89504389</v>
      </c>
      <c r="E67" s="6">
        <f>Data!D83</f>
        <v>358461767</v>
      </c>
      <c r="F67" s="6">
        <f>Data!E83</f>
        <v>19264277</v>
      </c>
      <c r="G67" s="6">
        <f>Data!F83</f>
        <v>0</v>
      </c>
      <c r="H67" s="6">
        <f>Data!G83</f>
        <v>0</v>
      </c>
      <c r="I67" s="6">
        <f>Data!H83</f>
        <v>87787007</v>
      </c>
      <c r="J67" s="6">
        <f>Data!I83</f>
        <v>63604740</v>
      </c>
      <c r="K67" s="6">
        <f>Data!J83</f>
        <v>112891266</v>
      </c>
      <c r="L67" s="6">
        <f>Data!K83</f>
        <v>40153203</v>
      </c>
      <c r="M67" s="6">
        <f>Data!L83</f>
        <v>138477413</v>
      </c>
      <c r="N67" s="6">
        <f>Data!M83</f>
        <v>69164110</v>
      </c>
    </row>
    <row r="68" spans="1:14" x14ac:dyDescent="0.25">
      <c r="B68" t="s">
        <v>38</v>
      </c>
      <c r="C68" s="6">
        <f>Data!B84</f>
        <v>0</v>
      </c>
      <c r="D68" s="6">
        <f>Data!C84</f>
        <v>690806398</v>
      </c>
      <c r="E68" s="6">
        <f>Data!D84</f>
        <v>1136924484</v>
      </c>
      <c r="F68" s="6">
        <f>Data!E84</f>
        <v>7436991</v>
      </c>
      <c r="G68" s="6">
        <f>Data!F84</f>
        <v>4234165</v>
      </c>
      <c r="H68" s="6">
        <f>Data!G84</f>
        <v>60513339</v>
      </c>
      <c r="I68" s="6">
        <f>Data!H84</f>
        <v>75087372</v>
      </c>
      <c r="J68" s="6">
        <f>Data!I84</f>
        <v>0</v>
      </c>
      <c r="K68" s="6">
        <f>Data!J84</f>
        <v>7400951</v>
      </c>
      <c r="L68" s="6">
        <f>Data!K84</f>
        <v>254920463</v>
      </c>
      <c r="M68" s="6">
        <f>Data!L84</f>
        <v>85920365</v>
      </c>
      <c r="N68" s="6">
        <f>Data!M84</f>
        <v>39409085</v>
      </c>
    </row>
    <row r="69" spans="1:14" x14ac:dyDescent="0.25">
      <c r="A69" s="12" t="s">
        <v>41</v>
      </c>
      <c r="B69" s="13"/>
      <c r="C69" s="14">
        <f>SUM(C66:C68)</f>
        <v>1861984574</v>
      </c>
      <c r="D69" s="14">
        <f t="shared" ref="D69" si="103">SUM(D66:D68)</f>
        <v>2856568385</v>
      </c>
      <c r="E69" s="14">
        <f t="shared" ref="E69" si="104">SUM(E66:E68)</f>
        <v>1495386251</v>
      </c>
      <c r="F69" s="14">
        <f t="shared" ref="F69" si="105">SUM(F66:F68)</f>
        <v>127569884</v>
      </c>
      <c r="G69" s="14">
        <f t="shared" ref="G69" si="106">SUM(G66:G68)</f>
        <v>245277276</v>
      </c>
      <c r="H69" s="14">
        <f t="shared" ref="H69" si="107">SUM(H66:H68)</f>
        <v>82593148</v>
      </c>
      <c r="I69" s="14">
        <f t="shared" ref="I69" si="108">SUM(I66:I68)</f>
        <v>206933447</v>
      </c>
      <c r="J69" s="14">
        <f t="shared" ref="J69" si="109">SUM(J66:J68)</f>
        <v>434144867</v>
      </c>
      <c r="K69" s="14">
        <f t="shared" ref="K69" si="110">SUM(K66:K68)</f>
        <v>241383760</v>
      </c>
      <c r="L69" s="14">
        <f t="shared" ref="L69" si="111">SUM(L66:L68)</f>
        <v>353317187</v>
      </c>
      <c r="M69" s="14">
        <f t="shared" ref="M69" si="112">SUM(M66:M68)</f>
        <v>529982965</v>
      </c>
      <c r="N69" s="14">
        <f t="shared" ref="N69" si="113">SUM(N66:N68)</f>
        <v>206425630</v>
      </c>
    </row>
    <row r="70" spans="1:14" x14ac:dyDescent="0.25">
      <c r="A70" s="4" t="s">
        <v>46</v>
      </c>
      <c r="B70" t="s">
        <v>39</v>
      </c>
      <c r="C70" s="6">
        <f>Data!B85</f>
        <v>606544154</v>
      </c>
      <c r="D70" s="6">
        <f>Data!C85</f>
        <v>331642945</v>
      </c>
      <c r="E70" s="6">
        <f>Data!D85</f>
        <v>98005958</v>
      </c>
      <c r="F70" s="6">
        <f>Data!E85</f>
        <v>290766953</v>
      </c>
      <c r="G70" s="6">
        <f>Data!F85</f>
        <v>55217989</v>
      </c>
      <c r="H70" s="6">
        <f>Data!G85</f>
        <v>48026295</v>
      </c>
      <c r="I70" s="6">
        <f>Data!H85</f>
        <v>33141983</v>
      </c>
      <c r="J70" s="6">
        <f>Data!I85</f>
        <v>294141576</v>
      </c>
      <c r="K70" s="6">
        <f>Data!J85</f>
        <v>175501410</v>
      </c>
      <c r="L70" s="6">
        <f>Data!K85</f>
        <v>219064590</v>
      </c>
      <c r="M70" s="6">
        <f>Data!L85</f>
        <v>329390561</v>
      </c>
      <c r="N70" s="6">
        <f>Data!M85</f>
        <v>21159649</v>
      </c>
    </row>
    <row r="71" spans="1:14" x14ac:dyDescent="0.25">
      <c r="A71" s="12" t="s">
        <v>42</v>
      </c>
      <c r="B71" s="13"/>
      <c r="C71" s="16">
        <f>SUM(C70)</f>
        <v>606544154</v>
      </c>
      <c r="D71" s="16">
        <f t="shared" ref="D71" si="114">SUM(D70)</f>
        <v>331642945</v>
      </c>
      <c r="E71" s="16">
        <f t="shared" ref="E71" si="115">SUM(E70)</f>
        <v>98005958</v>
      </c>
      <c r="F71" s="16">
        <f t="shared" ref="F71" si="116">SUM(F70)</f>
        <v>290766953</v>
      </c>
      <c r="G71" s="16">
        <f t="shared" ref="G71" si="117">SUM(G70)</f>
        <v>55217989</v>
      </c>
      <c r="H71" s="16">
        <f t="shared" ref="H71" si="118">SUM(H70)</f>
        <v>48026295</v>
      </c>
      <c r="I71" s="16">
        <f t="shared" ref="I71" si="119">SUM(I70)</f>
        <v>33141983</v>
      </c>
      <c r="J71" s="16">
        <f t="shared" ref="J71" si="120">SUM(J70)</f>
        <v>294141576</v>
      </c>
      <c r="K71" s="16">
        <f t="shared" ref="K71" si="121">SUM(K70)</f>
        <v>175501410</v>
      </c>
      <c r="L71" s="16">
        <f t="shared" ref="L71" si="122">SUM(L70)</f>
        <v>219064590</v>
      </c>
      <c r="M71" s="16">
        <f t="shared" ref="M71" si="123">SUM(M70)</f>
        <v>329390561</v>
      </c>
      <c r="N71" s="16">
        <f t="shared" ref="N71" si="124">SUM(N70)</f>
        <v>21159649</v>
      </c>
    </row>
    <row r="72" spans="1:14" x14ac:dyDescent="0.25">
      <c r="A72" s="10"/>
      <c r="B72" s="11" t="s">
        <v>62</v>
      </c>
      <c r="C72" s="15">
        <f>SUM(C71,C69,C65)</f>
        <v>3454718096</v>
      </c>
      <c r="D72" s="15">
        <f t="shared" ref="D72" si="125">SUM(D71,D69,D65)</f>
        <v>4360097575</v>
      </c>
      <c r="E72" s="15">
        <f t="shared" ref="E72" si="126">SUM(E71,E69,E65)</f>
        <v>1684490971</v>
      </c>
      <c r="F72" s="15">
        <f t="shared" ref="F72" si="127">SUM(F71,F69,F65)</f>
        <v>772629718</v>
      </c>
      <c r="G72" s="15">
        <f t="shared" ref="G72" si="128">SUM(G71,G69,G65)</f>
        <v>682814073</v>
      </c>
      <c r="H72" s="15">
        <f t="shared" ref="H72" si="129">SUM(H71,H69,H65)</f>
        <v>236811102</v>
      </c>
      <c r="I72" s="15">
        <f t="shared" ref="I72" si="130">SUM(I71,I69,I65)</f>
        <v>489316721</v>
      </c>
      <c r="J72" s="15">
        <f t="shared" ref="J72" si="131">SUM(J71,J69,J65)</f>
        <v>796698434</v>
      </c>
      <c r="K72" s="15">
        <f t="shared" ref="K72" si="132">SUM(K71,K69,K65)</f>
        <v>704130211</v>
      </c>
      <c r="L72" s="15">
        <f t="shared" ref="L72" si="133">SUM(L71,L69,L65)</f>
        <v>813237618</v>
      </c>
      <c r="M72" s="15">
        <f t="shared" ref="M72" si="134">SUM(M71,M69,M65)</f>
        <v>1074025696</v>
      </c>
      <c r="N72" s="15">
        <f t="shared" ref="N72" si="135">SUM(N71,N69,N65)</f>
        <v>240027269</v>
      </c>
    </row>
    <row r="76" spans="1:14" x14ac:dyDescent="0.25">
      <c r="A76" s="10"/>
      <c r="B76" s="10"/>
      <c r="C76" s="20">
        <v>2014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1" t="s">
        <v>43</v>
      </c>
      <c r="B77" s="11" t="s">
        <v>30</v>
      </c>
      <c r="C77" s="11" t="s">
        <v>50</v>
      </c>
      <c r="D77" s="11" t="s">
        <v>51</v>
      </c>
      <c r="E77" s="11" t="s">
        <v>52</v>
      </c>
      <c r="F77" s="11" t="s">
        <v>53</v>
      </c>
      <c r="G77" s="11" t="s">
        <v>54</v>
      </c>
      <c r="H77" s="11" t="s">
        <v>55</v>
      </c>
      <c r="I77" s="11" t="s">
        <v>56</v>
      </c>
      <c r="J77" s="11" t="s">
        <v>57</v>
      </c>
      <c r="K77" s="11" t="s">
        <v>58</v>
      </c>
      <c r="L77" s="11" t="s">
        <v>59</v>
      </c>
      <c r="M77" s="11" t="s">
        <v>60</v>
      </c>
      <c r="N77" s="11" t="s">
        <v>61</v>
      </c>
    </row>
    <row r="78" spans="1:14" x14ac:dyDescent="0.25">
      <c r="A78" s="5" t="s">
        <v>44</v>
      </c>
      <c r="B78" t="s">
        <v>31</v>
      </c>
      <c r="C78" s="6">
        <f>Data!B99</f>
        <v>168820936</v>
      </c>
      <c r="D78" s="6">
        <f>Data!C99</f>
        <v>192346449</v>
      </c>
      <c r="E78" s="6">
        <f>Data!D99</f>
        <v>0</v>
      </c>
      <c r="F78" s="6">
        <f>Data!E99</f>
        <v>0</v>
      </c>
      <c r="G78" s="6">
        <f>Data!F99</f>
        <v>0</v>
      </c>
      <c r="H78" s="6">
        <f>Data!G99</f>
        <v>0</v>
      </c>
      <c r="I78" s="6">
        <f>Data!H99</f>
        <v>0</v>
      </c>
      <c r="J78" s="6">
        <f>Data!I99</f>
        <v>0</v>
      </c>
      <c r="K78" s="6">
        <f>Data!J99</f>
        <v>0</v>
      </c>
      <c r="L78" s="6">
        <f>Data!K99</f>
        <v>0</v>
      </c>
      <c r="M78" s="6">
        <f>Data!L99</f>
        <v>0</v>
      </c>
      <c r="N78" s="6">
        <f>Data!M99</f>
        <v>0</v>
      </c>
    </row>
    <row r="79" spans="1:14" x14ac:dyDescent="0.25">
      <c r="B79" t="s">
        <v>32</v>
      </c>
      <c r="C79" s="6">
        <f>Data!B100</f>
        <v>27431317</v>
      </c>
      <c r="D79" s="6">
        <f>Data!C100</f>
        <v>59358456</v>
      </c>
      <c r="E79" s="6">
        <f>Data!D100</f>
        <v>65794274</v>
      </c>
      <c r="F79" s="6">
        <f>Data!E100</f>
        <v>0</v>
      </c>
      <c r="G79" s="6">
        <f>Data!F100</f>
        <v>22118378</v>
      </c>
      <c r="H79" s="6">
        <f>Data!G100</f>
        <v>14877579</v>
      </c>
      <c r="I79" s="6">
        <f>Data!H100</f>
        <v>73776914</v>
      </c>
      <c r="J79" s="6">
        <f>Data!I100</f>
        <v>95537344</v>
      </c>
      <c r="K79" s="6">
        <f>Data!J100</f>
        <v>0</v>
      </c>
      <c r="L79" s="6">
        <f>Data!K100</f>
        <v>9380886</v>
      </c>
      <c r="M79" s="6">
        <f>Data!L100</f>
        <v>0</v>
      </c>
      <c r="N79" s="6">
        <f>Data!M100</f>
        <v>0</v>
      </c>
    </row>
    <row r="80" spans="1:14" x14ac:dyDescent="0.25">
      <c r="B80" t="s">
        <v>33</v>
      </c>
      <c r="C80" s="6">
        <f>Data!B101</f>
        <v>103597350</v>
      </c>
      <c r="D80" s="6">
        <f>Data!C101</f>
        <v>241986429</v>
      </c>
      <c r="E80" s="6">
        <f>Data!D101</f>
        <v>109811600</v>
      </c>
      <c r="F80" s="6">
        <f>Data!E101</f>
        <v>31719806</v>
      </c>
      <c r="G80" s="6">
        <f>Data!F101</f>
        <v>22465630</v>
      </c>
      <c r="H80" s="6">
        <f>Data!G101</f>
        <v>2958812</v>
      </c>
      <c r="I80" s="6">
        <f>Data!H101</f>
        <v>0</v>
      </c>
      <c r="J80" s="6">
        <f>Data!I101</f>
        <v>5160998</v>
      </c>
      <c r="K80" s="6">
        <f>Data!J101</f>
        <v>24652509</v>
      </c>
      <c r="L80" s="6">
        <f>Data!K101</f>
        <v>9807913</v>
      </c>
      <c r="M80" s="6">
        <f>Data!L101</f>
        <v>0</v>
      </c>
      <c r="N80" s="6">
        <f>Data!M101</f>
        <v>0</v>
      </c>
    </row>
    <row r="81" spans="1:14" x14ac:dyDescent="0.25">
      <c r="B81" t="s">
        <v>34</v>
      </c>
      <c r="C81" s="6">
        <f>Data!B102</f>
        <v>337584299</v>
      </c>
      <c r="D81" s="6">
        <f>Data!C102</f>
        <v>455269806</v>
      </c>
      <c r="E81" s="6">
        <f>Data!D102</f>
        <v>293840442</v>
      </c>
      <c r="F81" s="6">
        <f>Data!E102</f>
        <v>97184160</v>
      </c>
      <c r="G81" s="6">
        <f>Data!F102</f>
        <v>255264262</v>
      </c>
      <c r="H81" s="6">
        <f>Data!G102</f>
        <v>319384158</v>
      </c>
      <c r="I81" s="6">
        <f>Data!H102</f>
        <v>55512335</v>
      </c>
      <c r="J81" s="6">
        <f>Data!I102</f>
        <v>168668735</v>
      </c>
      <c r="K81" s="6">
        <f>Data!J102</f>
        <v>141069869</v>
      </c>
      <c r="L81" s="6">
        <f>Data!K102</f>
        <v>0</v>
      </c>
      <c r="M81" s="6">
        <f>Data!L102</f>
        <v>49207101</v>
      </c>
      <c r="N81" s="6">
        <f>Data!M102</f>
        <v>0</v>
      </c>
    </row>
    <row r="82" spans="1:14" x14ac:dyDescent="0.25">
      <c r="B82" t="s">
        <v>35</v>
      </c>
      <c r="C82" s="6">
        <f>Data!B103</f>
        <v>518757031</v>
      </c>
      <c r="D82" s="6">
        <f>Data!C103</f>
        <v>249754569</v>
      </c>
      <c r="E82" s="6">
        <f>Data!D103</f>
        <v>110890041</v>
      </c>
      <c r="F82" s="6">
        <f>Data!E103</f>
        <v>82357081</v>
      </c>
      <c r="G82" s="6">
        <f>Data!F103</f>
        <v>402399478</v>
      </c>
      <c r="H82" s="6">
        <f>Data!G103</f>
        <v>56522275</v>
      </c>
      <c r="I82" s="6">
        <f>Data!H103</f>
        <v>55520744</v>
      </c>
      <c r="J82" s="6">
        <f>Data!I103</f>
        <v>231530361</v>
      </c>
      <c r="K82" s="6">
        <f>Data!J103</f>
        <v>113916956</v>
      </c>
      <c r="L82" s="6">
        <f>Data!K103</f>
        <v>19730137</v>
      </c>
      <c r="M82" s="6">
        <f>Data!L103</f>
        <v>37195435</v>
      </c>
      <c r="N82" s="6">
        <f>Data!M103</f>
        <v>2047829</v>
      </c>
    </row>
    <row r="83" spans="1:14" x14ac:dyDescent="0.25">
      <c r="A83" s="12" t="s">
        <v>40</v>
      </c>
      <c r="B83" s="13"/>
      <c r="C83" s="14">
        <f>SUM(C78:C82)</f>
        <v>1156190933</v>
      </c>
      <c r="D83" s="14">
        <f t="shared" ref="D83" si="136">SUM(D78:D82)</f>
        <v>1198715709</v>
      </c>
      <c r="E83" s="14">
        <f t="shared" ref="E83" si="137">SUM(E78:E82)</f>
        <v>580336357</v>
      </c>
      <c r="F83" s="14">
        <f t="shared" ref="F83" si="138">SUM(F78:F82)</f>
        <v>211261047</v>
      </c>
      <c r="G83" s="14">
        <f t="shared" ref="G83" si="139">SUM(G78:G82)</f>
        <v>702247748</v>
      </c>
      <c r="H83" s="14">
        <f t="shared" ref="H83" si="140">SUM(H78:H82)</f>
        <v>393742824</v>
      </c>
      <c r="I83" s="14">
        <f t="shared" ref="I83" si="141">SUM(I78:I82)</f>
        <v>184809993</v>
      </c>
      <c r="J83" s="14">
        <f t="shared" ref="J83" si="142">SUM(J78:J82)</f>
        <v>500897438</v>
      </c>
      <c r="K83" s="14">
        <f t="shared" ref="K83" si="143">SUM(K78:K82)</f>
        <v>279639334</v>
      </c>
      <c r="L83" s="14">
        <f t="shared" ref="L83" si="144">SUM(L78:L82)</f>
        <v>38918936</v>
      </c>
      <c r="M83" s="14">
        <f t="shared" ref="M83" si="145">SUM(M78:M82)</f>
        <v>86402536</v>
      </c>
      <c r="N83" s="14">
        <f t="shared" ref="N83" si="146">SUM(N78:N82)</f>
        <v>2047829</v>
      </c>
    </row>
    <row r="84" spans="1:14" x14ac:dyDescent="0.25">
      <c r="A84" s="5" t="s">
        <v>45</v>
      </c>
      <c r="B84" t="s">
        <v>36</v>
      </c>
      <c r="C84" s="6">
        <f>Data!B104</f>
        <v>173886288</v>
      </c>
      <c r="D84" s="6">
        <f>Data!C104</f>
        <v>2714976147</v>
      </c>
      <c r="E84" s="6">
        <f>Data!D104</f>
        <v>212052525</v>
      </c>
      <c r="F84" s="6">
        <f>Data!E104</f>
        <v>0</v>
      </c>
      <c r="G84" s="6">
        <f>Data!F104</f>
        <v>112731288</v>
      </c>
      <c r="H84" s="6">
        <f>Data!G104</f>
        <v>273635516</v>
      </c>
      <c r="I84" s="6">
        <f>Data!H104</f>
        <v>49401522</v>
      </c>
      <c r="J84" s="6">
        <f>Data!I104</f>
        <v>1496113052</v>
      </c>
      <c r="K84" s="6">
        <f>Data!J104</f>
        <v>215437395</v>
      </c>
      <c r="L84" s="6">
        <f>Data!K104</f>
        <v>47518058</v>
      </c>
      <c r="M84" s="6">
        <f>Data!L104</f>
        <v>74694133</v>
      </c>
      <c r="N84" s="6">
        <f>Data!M104</f>
        <v>72991888</v>
      </c>
    </row>
    <row r="85" spans="1:14" x14ac:dyDescent="0.25">
      <c r="B85" t="s">
        <v>37</v>
      </c>
      <c r="C85" s="6">
        <f>Data!B105</f>
        <v>1864354</v>
      </c>
      <c r="D85" s="6">
        <f>Data!C105</f>
        <v>1585867116</v>
      </c>
      <c r="E85" s="6">
        <f>Data!D105</f>
        <v>102718206</v>
      </c>
      <c r="F85" s="6">
        <f>Data!E105</f>
        <v>101709222</v>
      </c>
      <c r="G85" s="6">
        <f>Data!F105</f>
        <v>42134157</v>
      </c>
      <c r="H85" s="6">
        <f>Data!G105</f>
        <v>191203837</v>
      </c>
      <c r="I85" s="6">
        <f>Data!H105</f>
        <v>76623718</v>
      </c>
      <c r="J85" s="6">
        <f>Data!I105</f>
        <v>195867325</v>
      </c>
      <c r="K85" s="6">
        <f>Data!J105</f>
        <v>20917485</v>
      </c>
      <c r="L85" s="6">
        <f>Data!K105</f>
        <v>760464556</v>
      </c>
      <c r="M85" s="6">
        <f>Data!L105</f>
        <v>205132980</v>
      </c>
      <c r="N85" s="6">
        <f>Data!M105</f>
        <v>149417109</v>
      </c>
    </row>
    <row r="86" spans="1:14" x14ac:dyDescent="0.25">
      <c r="B86" t="s">
        <v>38</v>
      </c>
      <c r="C86" s="6">
        <f>Data!B106</f>
        <v>74902189</v>
      </c>
      <c r="D86" s="6">
        <f>Data!C106</f>
        <v>552261391</v>
      </c>
      <c r="E86" s="6">
        <f>Data!D106</f>
        <v>410482831</v>
      </c>
      <c r="F86" s="6">
        <f>Data!E106</f>
        <v>534311977</v>
      </c>
      <c r="G86" s="6">
        <f>Data!F106</f>
        <v>24812422</v>
      </c>
      <c r="H86" s="6">
        <f>Data!G106</f>
        <v>19156762</v>
      </c>
      <c r="I86" s="6">
        <f>Data!H106</f>
        <v>68410437</v>
      </c>
      <c r="J86" s="6">
        <f>Data!I106</f>
        <v>377625866</v>
      </c>
      <c r="K86" s="6">
        <f>Data!J106</f>
        <v>4332801</v>
      </c>
      <c r="L86" s="6">
        <f>Data!K106</f>
        <v>331783105</v>
      </c>
      <c r="M86" s="6">
        <f>Data!L106</f>
        <v>16565468</v>
      </c>
      <c r="N86" s="6">
        <f>Data!M106</f>
        <v>80846555</v>
      </c>
    </row>
    <row r="87" spans="1:14" x14ac:dyDescent="0.25">
      <c r="A87" s="12" t="s">
        <v>41</v>
      </c>
      <c r="B87" s="13"/>
      <c r="C87" s="14">
        <f>SUM(C84:C86)</f>
        <v>250652831</v>
      </c>
      <c r="D87" s="14">
        <f t="shared" ref="D87" si="147">SUM(D84:D86)</f>
        <v>4853104654</v>
      </c>
      <c r="E87" s="14">
        <f t="shared" ref="E87" si="148">SUM(E84:E86)</f>
        <v>725253562</v>
      </c>
      <c r="F87" s="14">
        <f t="shared" ref="F87" si="149">SUM(F84:F86)</f>
        <v>636021199</v>
      </c>
      <c r="G87" s="14">
        <f t="shared" ref="G87" si="150">SUM(G84:G86)</f>
        <v>179677867</v>
      </c>
      <c r="H87" s="14">
        <f t="shared" ref="H87" si="151">SUM(H84:H86)</f>
        <v>483996115</v>
      </c>
      <c r="I87" s="14">
        <f t="shared" ref="I87" si="152">SUM(I84:I86)</f>
        <v>194435677</v>
      </c>
      <c r="J87" s="14">
        <f t="shared" ref="J87" si="153">SUM(J84:J86)</f>
        <v>2069606243</v>
      </c>
      <c r="K87" s="14">
        <f t="shared" ref="K87" si="154">SUM(K84:K86)</f>
        <v>240687681</v>
      </c>
      <c r="L87" s="14">
        <f t="shared" ref="L87" si="155">SUM(L84:L86)</f>
        <v>1139765719</v>
      </c>
      <c r="M87" s="14">
        <f t="shared" ref="M87" si="156">SUM(M84:M86)</f>
        <v>296392581</v>
      </c>
      <c r="N87" s="14">
        <f t="shared" ref="N87" si="157">SUM(N84:N86)</f>
        <v>303255552</v>
      </c>
    </row>
    <row r="88" spans="1:14" x14ac:dyDescent="0.25">
      <c r="A88" s="4" t="s">
        <v>46</v>
      </c>
      <c r="B88" t="s">
        <v>39</v>
      </c>
      <c r="C88" s="6">
        <f>Data!B107</f>
        <v>128136373</v>
      </c>
      <c r="D88" s="6">
        <f>Data!C107</f>
        <v>330385879</v>
      </c>
      <c r="E88" s="6">
        <f>Data!D107</f>
        <v>91618901</v>
      </c>
      <c r="F88" s="6">
        <f>Data!E107</f>
        <v>35157197</v>
      </c>
      <c r="G88" s="6">
        <f>Data!F107</f>
        <v>240589523</v>
      </c>
      <c r="H88" s="6">
        <f>Data!G107</f>
        <v>47185137</v>
      </c>
      <c r="I88" s="6">
        <f>Data!H107</f>
        <v>40151230</v>
      </c>
      <c r="J88" s="6">
        <f>Data!I107</f>
        <v>409411857</v>
      </c>
      <c r="K88" s="6">
        <f>Data!J107</f>
        <v>193731066</v>
      </c>
      <c r="L88" s="6">
        <f>Data!K107</f>
        <v>231584662</v>
      </c>
      <c r="M88" s="6">
        <f>Data!L107</f>
        <v>40461731</v>
      </c>
      <c r="N88" s="6">
        <f>Data!M107</f>
        <v>348716468</v>
      </c>
    </row>
    <row r="89" spans="1:14" x14ac:dyDescent="0.25">
      <c r="A89" s="12" t="s">
        <v>42</v>
      </c>
      <c r="B89" s="13"/>
      <c r="C89" s="16">
        <f>SUM(C88)</f>
        <v>128136373</v>
      </c>
      <c r="D89" s="16">
        <f t="shared" ref="D89" si="158">SUM(D88)</f>
        <v>330385879</v>
      </c>
      <c r="E89" s="16">
        <f t="shared" ref="E89" si="159">SUM(E88)</f>
        <v>91618901</v>
      </c>
      <c r="F89" s="16">
        <f t="shared" ref="F89" si="160">SUM(F88)</f>
        <v>35157197</v>
      </c>
      <c r="G89" s="16">
        <f t="shared" ref="G89" si="161">SUM(G88)</f>
        <v>240589523</v>
      </c>
      <c r="H89" s="16">
        <f t="shared" ref="H89" si="162">SUM(H88)</f>
        <v>47185137</v>
      </c>
      <c r="I89" s="16">
        <f t="shared" ref="I89" si="163">SUM(I88)</f>
        <v>40151230</v>
      </c>
      <c r="J89" s="16">
        <f t="shared" ref="J89" si="164">SUM(J88)</f>
        <v>409411857</v>
      </c>
      <c r="K89" s="16">
        <f t="shared" ref="K89" si="165">SUM(K88)</f>
        <v>193731066</v>
      </c>
      <c r="L89" s="16">
        <f t="shared" ref="L89" si="166">SUM(L88)</f>
        <v>231584662</v>
      </c>
      <c r="M89" s="16">
        <f t="shared" ref="M89" si="167">SUM(M88)</f>
        <v>40461731</v>
      </c>
      <c r="N89" s="16">
        <f t="shared" ref="N89" si="168">SUM(N88)</f>
        <v>348716468</v>
      </c>
    </row>
    <row r="90" spans="1:14" x14ac:dyDescent="0.25">
      <c r="A90" s="10"/>
      <c r="B90" s="11" t="s">
        <v>62</v>
      </c>
      <c r="C90" s="15">
        <f>SUM(C89,C87,C83)</f>
        <v>1534980137</v>
      </c>
      <c r="D90" s="15">
        <f t="shared" ref="D90" si="169">SUM(D89,D87,D83)</f>
        <v>6382206242</v>
      </c>
      <c r="E90" s="15">
        <f t="shared" ref="E90" si="170">SUM(E89,E87,E83)</f>
        <v>1397208820</v>
      </c>
      <c r="F90" s="15">
        <f t="shared" ref="F90" si="171">SUM(F89,F87,F83)</f>
        <v>882439443</v>
      </c>
      <c r="G90" s="15">
        <f t="shared" ref="G90" si="172">SUM(G89,G87,G83)</f>
        <v>1122515138</v>
      </c>
      <c r="H90" s="15">
        <f t="shared" ref="H90" si="173">SUM(H89,H87,H83)</f>
        <v>924924076</v>
      </c>
      <c r="I90" s="15">
        <f t="shared" ref="I90" si="174">SUM(I89,I87,I83)</f>
        <v>419396900</v>
      </c>
      <c r="J90" s="15">
        <f t="shared" ref="J90" si="175">SUM(J89,J87,J83)</f>
        <v>2979915538</v>
      </c>
      <c r="K90" s="15">
        <f t="shared" ref="K90" si="176">SUM(K89,K87,K83)</f>
        <v>714058081</v>
      </c>
      <c r="L90" s="15">
        <f t="shared" ref="L90" si="177">SUM(L89,L87,L83)</f>
        <v>1410269317</v>
      </c>
      <c r="M90" s="15">
        <f t="shared" ref="M90" si="178">SUM(M89,M87,M83)</f>
        <v>423256848</v>
      </c>
      <c r="N90" s="15">
        <f t="shared" ref="N90" si="179">SUM(N89,N87,N83)</f>
        <v>654019849</v>
      </c>
    </row>
    <row r="94" spans="1:14" x14ac:dyDescent="0.25">
      <c r="A94" s="10"/>
      <c r="B94" s="10"/>
      <c r="C94" s="20">
        <v>2015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1:14" x14ac:dyDescent="0.25">
      <c r="A95" s="11" t="s">
        <v>43</v>
      </c>
      <c r="B95" s="11" t="s">
        <v>30</v>
      </c>
      <c r="C95" s="11" t="s">
        <v>50</v>
      </c>
      <c r="D95" s="11" t="s">
        <v>51</v>
      </c>
      <c r="E95" s="11" t="s">
        <v>52</v>
      </c>
      <c r="F95" s="11" t="s">
        <v>53</v>
      </c>
      <c r="G95" s="11" t="s">
        <v>54</v>
      </c>
      <c r="H95" s="11" t="s">
        <v>55</v>
      </c>
      <c r="I95" s="11" t="s">
        <v>56</v>
      </c>
      <c r="J95" s="11" t="s">
        <v>57</v>
      </c>
      <c r="K95" s="11" t="s">
        <v>58</v>
      </c>
      <c r="L95" s="11" t="s">
        <v>59</v>
      </c>
      <c r="M95" s="11" t="s">
        <v>60</v>
      </c>
      <c r="N95" s="11" t="s">
        <v>61</v>
      </c>
    </row>
    <row r="96" spans="1:14" x14ac:dyDescent="0.25">
      <c r="A96" s="5" t="s">
        <v>44</v>
      </c>
      <c r="B96" t="s">
        <v>31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14" x14ac:dyDescent="0.25">
      <c r="B97" t="s">
        <v>32</v>
      </c>
      <c r="C97" s="6">
        <f>Data!B121</f>
        <v>46744103</v>
      </c>
      <c r="D97" s="6">
        <f>Data!C121</f>
        <v>0</v>
      </c>
      <c r="E97" s="6">
        <f>Data!D121</f>
        <v>37292387</v>
      </c>
      <c r="F97" s="6">
        <f>Data!E121</f>
        <v>813483</v>
      </c>
      <c r="G97" s="6">
        <f>Data!F121</f>
        <v>0</v>
      </c>
      <c r="H97" s="6">
        <f>Data!G121</f>
        <v>2245537</v>
      </c>
      <c r="I97" s="6">
        <f>Data!H121</f>
        <v>0</v>
      </c>
      <c r="J97" s="6">
        <f>Data!I121</f>
        <v>0</v>
      </c>
      <c r="K97" s="6">
        <f>Data!J121</f>
        <v>0</v>
      </c>
      <c r="L97" s="6">
        <f>Data!K121</f>
        <v>13692178</v>
      </c>
      <c r="M97" s="6">
        <f>Data!L121</f>
        <v>89513925</v>
      </c>
      <c r="N97" s="6">
        <f>Data!M121</f>
        <v>0</v>
      </c>
    </row>
    <row r="98" spans="1:14" x14ac:dyDescent="0.25">
      <c r="B98" t="s">
        <v>33</v>
      </c>
      <c r="C98" s="6">
        <f>Data!B122</f>
        <v>1538068</v>
      </c>
      <c r="D98" s="6">
        <f>Data!C122</f>
        <v>244396769</v>
      </c>
      <c r="E98" s="6">
        <f>Data!D122</f>
        <v>37570135</v>
      </c>
      <c r="F98" s="6">
        <f>Data!E122</f>
        <v>0</v>
      </c>
      <c r="G98" s="6">
        <f>Data!F122</f>
        <v>40997376</v>
      </c>
      <c r="H98" s="6">
        <f>Data!G122</f>
        <v>0</v>
      </c>
      <c r="I98" s="6">
        <f>Data!H122</f>
        <v>0</v>
      </c>
      <c r="J98" s="6">
        <f>Data!I122</f>
        <v>0</v>
      </c>
      <c r="K98" s="6">
        <f>Data!J122</f>
        <v>0</v>
      </c>
      <c r="L98" s="6">
        <f>Data!K122</f>
        <v>0</v>
      </c>
      <c r="M98" s="6">
        <f>Data!L122</f>
        <v>0</v>
      </c>
      <c r="N98" s="6">
        <f>Data!M122</f>
        <v>0</v>
      </c>
    </row>
    <row r="99" spans="1:14" x14ac:dyDescent="0.25">
      <c r="B99" t="s">
        <v>34</v>
      </c>
      <c r="C99" s="6">
        <f>Data!B123</f>
        <v>51735245</v>
      </c>
      <c r="D99" s="6">
        <f>Data!C123</f>
        <v>0</v>
      </c>
      <c r="E99" s="6">
        <f>Data!D123</f>
        <v>177931569</v>
      </c>
      <c r="F99" s="6">
        <f>Data!E123</f>
        <v>92766738</v>
      </c>
      <c r="G99" s="6">
        <f>Data!F123</f>
        <v>75791339</v>
      </c>
      <c r="H99" s="6">
        <f>Data!G123</f>
        <v>0</v>
      </c>
      <c r="I99" s="6">
        <f>Data!H123</f>
        <v>0</v>
      </c>
      <c r="J99" s="6">
        <f>Data!I123</f>
        <v>82103632</v>
      </c>
      <c r="K99" s="6">
        <f>Data!J123</f>
        <v>0</v>
      </c>
      <c r="L99" s="6">
        <f>Data!K123</f>
        <v>3321028</v>
      </c>
      <c r="M99" s="6">
        <f>Data!L123</f>
        <v>0</v>
      </c>
      <c r="N99" s="6">
        <f>Data!M123</f>
        <v>0</v>
      </c>
    </row>
    <row r="100" spans="1:14" x14ac:dyDescent="0.25">
      <c r="B100" t="s">
        <v>35</v>
      </c>
      <c r="C100" s="6">
        <f>Data!B124</f>
        <v>62241509</v>
      </c>
      <c r="D100" s="6">
        <f>Data!C124</f>
        <v>40632016</v>
      </c>
      <c r="E100" s="6">
        <f>Data!D124</f>
        <v>306014385</v>
      </c>
      <c r="F100" s="6">
        <f>Data!E124</f>
        <v>13972928</v>
      </c>
      <c r="G100" s="6">
        <f>Data!F124</f>
        <v>359834623</v>
      </c>
      <c r="H100" s="6">
        <f>Data!G124</f>
        <v>0</v>
      </c>
      <c r="I100" s="6">
        <f>Data!H124</f>
        <v>33172654</v>
      </c>
      <c r="J100" s="6">
        <f>Data!I124</f>
        <v>109152327</v>
      </c>
      <c r="K100" s="6">
        <f>Data!J124</f>
        <v>12525070</v>
      </c>
      <c r="L100" s="6">
        <f>Data!K124</f>
        <v>105109478</v>
      </c>
      <c r="M100" s="6">
        <f>Data!L124</f>
        <v>17610050</v>
      </c>
      <c r="N100" s="6">
        <f>Data!M124</f>
        <v>0</v>
      </c>
    </row>
    <row r="101" spans="1:14" x14ac:dyDescent="0.25">
      <c r="A101" s="12" t="s">
        <v>40</v>
      </c>
      <c r="B101" s="13"/>
      <c r="C101" s="14">
        <f>SUM(C96:C100)</f>
        <v>162258925</v>
      </c>
      <c r="D101" s="14">
        <f t="shared" ref="D101" si="180">SUM(D96:D100)</f>
        <v>285028785</v>
      </c>
      <c r="E101" s="14">
        <f t="shared" ref="E101" si="181">SUM(E96:E100)</f>
        <v>558808476</v>
      </c>
      <c r="F101" s="14">
        <f t="shared" ref="F101" si="182">SUM(F96:F100)</f>
        <v>107553149</v>
      </c>
      <c r="G101" s="14">
        <f t="shared" ref="G101" si="183">SUM(G96:G100)</f>
        <v>476623338</v>
      </c>
      <c r="H101" s="14">
        <f t="shared" ref="H101" si="184">SUM(H96:H100)</f>
        <v>2245537</v>
      </c>
      <c r="I101" s="14">
        <f t="shared" ref="I101" si="185">SUM(I96:I100)</f>
        <v>33172654</v>
      </c>
      <c r="J101" s="14">
        <f t="shared" ref="J101" si="186">SUM(J96:J100)</f>
        <v>191255959</v>
      </c>
      <c r="K101" s="14">
        <f t="shared" ref="K101" si="187">SUM(K96:K100)</f>
        <v>12525070</v>
      </c>
      <c r="L101" s="14">
        <f t="shared" ref="L101" si="188">SUM(L96:L100)</f>
        <v>122122684</v>
      </c>
      <c r="M101" s="14">
        <f t="shared" ref="M101" si="189">SUM(M96:M100)</f>
        <v>107123975</v>
      </c>
      <c r="N101" s="14">
        <f t="shared" ref="N101" si="190">SUM(N96:N100)</f>
        <v>0</v>
      </c>
    </row>
    <row r="102" spans="1:14" x14ac:dyDescent="0.25">
      <c r="A102" s="5" t="s">
        <v>45</v>
      </c>
      <c r="B102" t="s">
        <v>36</v>
      </c>
      <c r="C102" s="6">
        <f>Data!B125</f>
        <v>13700394</v>
      </c>
      <c r="D102" s="6">
        <f>Data!C125</f>
        <v>0</v>
      </c>
      <c r="E102" s="6">
        <f>Data!D125</f>
        <v>1182856097</v>
      </c>
      <c r="F102" s="6">
        <f>Data!E125</f>
        <v>508568774</v>
      </c>
      <c r="G102" s="6">
        <f>Data!F125</f>
        <v>174127045</v>
      </c>
      <c r="H102" s="6">
        <f>Data!G125</f>
        <v>127832096</v>
      </c>
      <c r="I102" s="6">
        <f>Data!H125</f>
        <v>62835453</v>
      </c>
      <c r="J102" s="6">
        <f>Data!I125</f>
        <v>109144885</v>
      </c>
      <c r="K102" s="6">
        <f>Data!J125</f>
        <v>188518030</v>
      </c>
      <c r="L102" s="6">
        <f>Data!K125</f>
        <v>368423433</v>
      </c>
      <c r="M102" s="6">
        <f>Data!L125</f>
        <v>141737346</v>
      </c>
      <c r="N102" s="6">
        <f>Data!M125</f>
        <v>0</v>
      </c>
    </row>
    <row r="103" spans="1:14" x14ac:dyDescent="0.25">
      <c r="B103" t="s">
        <v>37</v>
      </c>
      <c r="C103" s="6">
        <f>Data!B126</f>
        <v>0</v>
      </c>
      <c r="D103" s="6">
        <f>Data!C126</f>
        <v>1962156413</v>
      </c>
      <c r="E103" s="6">
        <f>Data!D126</f>
        <v>183687786</v>
      </c>
      <c r="F103" s="6">
        <f>Data!E126</f>
        <v>91880943</v>
      </c>
      <c r="G103" s="6">
        <f>Data!F126</f>
        <v>51717181</v>
      </c>
      <c r="H103" s="6">
        <f>Data!G126</f>
        <v>267092133</v>
      </c>
      <c r="I103" s="6">
        <f>Data!H126</f>
        <v>27868953</v>
      </c>
      <c r="J103" s="6">
        <f>Data!I126</f>
        <v>16832715</v>
      </c>
      <c r="K103" s="6">
        <f>Data!J126</f>
        <v>65368724</v>
      </c>
      <c r="L103" s="6">
        <f>Data!K126</f>
        <v>61707646</v>
      </c>
      <c r="M103" s="6">
        <f>Data!L126</f>
        <v>47072933</v>
      </c>
      <c r="N103" s="6">
        <f>Data!M126</f>
        <v>0</v>
      </c>
    </row>
    <row r="104" spans="1:14" x14ac:dyDescent="0.25">
      <c r="B104" t="s">
        <v>38</v>
      </c>
      <c r="C104" s="6">
        <f>Data!B127</f>
        <v>0</v>
      </c>
      <c r="D104" s="6">
        <f>Data!C127</f>
        <v>492395581</v>
      </c>
      <c r="E104" s="6">
        <f>Data!D127</f>
        <v>25379054</v>
      </c>
      <c r="F104" s="6">
        <f>Data!E127</f>
        <v>1592287</v>
      </c>
      <c r="G104" s="6">
        <f>Data!F127</f>
        <v>0</v>
      </c>
      <c r="H104" s="6">
        <f>Data!G127</f>
        <v>52577884</v>
      </c>
      <c r="I104" s="6">
        <f>Data!H127</f>
        <v>59149533</v>
      </c>
      <c r="J104" s="6">
        <f>Data!I127</f>
        <v>64926014</v>
      </c>
      <c r="K104" s="6">
        <f>Data!J127</f>
        <v>50253466</v>
      </c>
      <c r="L104" s="6">
        <f>Data!K127</f>
        <v>503910061</v>
      </c>
      <c r="M104" s="6">
        <f>Data!L127</f>
        <v>7202860</v>
      </c>
      <c r="N104" s="6">
        <f>Data!M127</f>
        <v>0</v>
      </c>
    </row>
    <row r="105" spans="1:14" x14ac:dyDescent="0.25">
      <c r="A105" s="12" t="s">
        <v>41</v>
      </c>
      <c r="B105" s="13"/>
      <c r="C105" s="14">
        <f>SUM(C102:C104)</f>
        <v>13700394</v>
      </c>
      <c r="D105" s="14">
        <f t="shared" ref="D105" si="191">SUM(D102:D104)</f>
        <v>2454551994</v>
      </c>
      <c r="E105" s="14">
        <f t="shared" ref="E105" si="192">SUM(E102:E104)</f>
        <v>1391922937</v>
      </c>
      <c r="F105" s="14">
        <f t="shared" ref="F105" si="193">SUM(F102:F104)</f>
        <v>602042004</v>
      </c>
      <c r="G105" s="14">
        <f t="shared" ref="G105" si="194">SUM(G102:G104)</f>
        <v>225844226</v>
      </c>
      <c r="H105" s="14">
        <f t="shared" ref="H105" si="195">SUM(H102:H104)</f>
        <v>447502113</v>
      </c>
      <c r="I105" s="14">
        <f t="shared" ref="I105" si="196">SUM(I102:I104)</f>
        <v>149853939</v>
      </c>
      <c r="J105" s="14">
        <f t="shared" ref="J105" si="197">SUM(J102:J104)</f>
        <v>190903614</v>
      </c>
      <c r="K105" s="14">
        <f t="shared" ref="K105" si="198">SUM(K102:K104)</f>
        <v>304140220</v>
      </c>
      <c r="L105" s="14">
        <f t="shared" ref="L105" si="199">SUM(L102:L104)</f>
        <v>934041140</v>
      </c>
      <c r="M105" s="14">
        <f t="shared" ref="M105" si="200">SUM(M102:M104)</f>
        <v>196013139</v>
      </c>
      <c r="N105" s="14">
        <f t="shared" ref="N105" si="201">SUM(N102:N104)</f>
        <v>0</v>
      </c>
    </row>
    <row r="106" spans="1:14" x14ac:dyDescent="0.25">
      <c r="A106" s="4" t="s">
        <v>46</v>
      </c>
      <c r="B106" t="s">
        <v>39</v>
      </c>
      <c r="C106" s="6">
        <f>Data!B128</f>
        <v>8290557</v>
      </c>
      <c r="D106" s="6">
        <f>Data!C128</f>
        <v>0</v>
      </c>
      <c r="E106" s="6">
        <f>Data!D128</f>
        <v>151218210</v>
      </c>
      <c r="F106" s="6">
        <f>Data!E128</f>
        <v>157569077</v>
      </c>
      <c r="G106" s="6">
        <f>Data!F128</f>
        <v>0</v>
      </c>
      <c r="H106" s="6">
        <f>Data!G128</f>
        <v>162127337</v>
      </c>
      <c r="I106" s="6">
        <f>Data!H128</f>
        <v>36173736</v>
      </c>
      <c r="J106" s="6">
        <f>Data!I128</f>
        <v>43765169</v>
      </c>
      <c r="K106" s="6">
        <f>Data!J128</f>
        <v>250398019</v>
      </c>
      <c r="L106" s="6">
        <f>Data!K128</f>
        <v>593312083</v>
      </c>
      <c r="M106" s="6">
        <f>Data!L128</f>
        <v>72133792</v>
      </c>
      <c r="N106" s="6">
        <f>Data!M128</f>
        <v>0</v>
      </c>
    </row>
    <row r="107" spans="1:14" x14ac:dyDescent="0.25">
      <c r="A107" s="12" t="s">
        <v>42</v>
      </c>
      <c r="B107" s="13"/>
      <c r="C107" s="16">
        <f>SUM(C106)</f>
        <v>8290557</v>
      </c>
      <c r="D107" s="16">
        <f t="shared" ref="D107" si="202">SUM(D106)</f>
        <v>0</v>
      </c>
      <c r="E107" s="16">
        <f t="shared" ref="E107" si="203">SUM(E106)</f>
        <v>151218210</v>
      </c>
      <c r="F107" s="16">
        <f t="shared" ref="F107" si="204">SUM(F106)</f>
        <v>157569077</v>
      </c>
      <c r="G107" s="16">
        <f t="shared" ref="G107" si="205">SUM(G106)</f>
        <v>0</v>
      </c>
      <c r="H107" s="16">
        <f t="shared" ref="H107" si="206">SUM(H106)</f>
        <v>162127337</v>
      </c>
      <c r="I107" s="16">
        <f t="shared" ref="I107" si="207">SUM(I106)</f>
        <v>36173736</v>
      </c>
      <c r="J107" s="16">
        <f t="shared" ref="J107" si="208">SUM(J106)</f>
        <v>43765169</v>
      </c>
      <c r="K107" s="16">
        <f t="shared" ref="K107" si="209">SUM(K106)</f>
        <v>250398019</v>
      </c>
      <c r="L107" s="16">
        <f t="shared" ref="L107" si="210">SUM(L106)</f>
        <v>593312083</v>
      </c>
      <c r="M107" s="16">
        <f t="shared" ref="M107" si="211">SUM(M106)</f>
        <v>72133792</v>
      </c>
      <c r="N107" s="16">
        <f t="shared" ref="N107" si="212">SUM(N106)</f>
        <v>0</v>
      </c>
    </row>
    <row r="108" spans="1:14" x14ac:dyDescent="0.25">
      <c r="A108" s="10"/>
      <c r="B108" s="11" t="s">
        <v>62</v>
      </c>
      <c r="C108" s="15">
        <f>SUM(C107,C105,C101)</f>
        <v>184249876</v>
      </c>
      <c r="D108" s="15">
        <f t="shared" ref="D108" si="213">SUM(D107,D105,D101)</f>
        <v>2739580779</v>
      </c>
      <c r="E108" s="15">
        <f t="shared" ref="E108" si="214">SUM(E107,E105,E101)</f>
        <v>2101949623</v>
      </c>
      <c r="F108" s="15">
        <f t="shared" ref="F108" si="215">SUM(F107,F105,F101)</f>
        <v>867164230</v>
      </c>
      <c r="G108" s="15">
        <f t="shared" ref="G108" si="216">SUM(G107,G105,G101)</f>
        <v>702467564</v>
      </c>
      <c r="H108" s="15">
        <f t="shared" ref="H108" si="217">SUM(H107,H105,H101)</f>
        <v>611874987</v>
      </c>
      <c r="I108" s="15">
        <f t="shared" ref="I108" si="218">SUM(I107,I105,I101)</f>
        <v>219200329</v>
      </c>
      <c r="J108" s="15">
        <f t="shared" ref="J108" si="219">SUM(J107,J105,J101)</f>
        <v>425924742</v>
      </c>
      <c r="K108" s="15">
        <f t="shared" ref="K108" si="220">SUM(K107,K105,K101)</f>
        <v>567063309</v>
      </c>
      <c r="L108" s="15">
        <f t="shared" ref="L108" si="221">SUM(L107,L105,L101)</f>
        <v>1649475907</v>
      </c>
      <c r="M108" s="15">
        <f t="shared" ref="M108" si="222">SUM(M107,M105,M101)</f>
        <v>375270906</v>
      </c>
      <c r="N108" s="15">
        <f t="shared" ref="N108" si="223">SUM(N107,N105,N101)</f>
        <v>0</v>
      </c>
    </row>
    <row r="112" spans="1:14" x14ac:dyDescent="0.25">
      <c r="A112" s="10"/>
      <c r="B112" s="10"/>
      <c r="C112" s="20">
        <v>2016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 x14ac:dyDescent="0.25">
      <c r="A113" s="11" t="s">
        <v>43</v>
      </c>
      <c r="B113" s="11" t="s">
        <v>30</v>
      </c>
      <c r="C113" s="11" t="s">
        <v>50</v>
      </c>
      <c r="D113" s="11" t="s">
        <v>51</v>
      </c>
      <c r="E113" s="11" t="s">
        <v>52</v>
      </c>
      <c r="F113" s="11" t="s">
        <v>53</v>
      </c>
      <c r="G113" s="11" t="s">
        <v>54</v>
      </c>
      <c r="H113" s="11" t="s">
        <v>55</v>
      </c>
      <c r="I113" s="11" t="s">
        <v>56</v>
      </c>
      <c r="J113" s="11" t="s">
        <v>57</v>
      </c>
      <c r="K113" s="11" t="s">
        <v>58</v>
      </c>
      <c r="L113" s="11" t="s">
        <v>59</v>
      </c>
      <c r="M113" s="11" t="s">
        <v>60</v>
      </c>
      <c r="N113" s="11" t="s">
        <v>61</v>
      </c>
    </row>
    <row r="114" spans="1:14" x14ac:dyDescent="0.25">
      <c r="A114" s="5" t="s">
        <v>44</v>
      </c>
      <c r="B114" t="s">
        <v>31</v>
      </c>
      <c r="C114" s="6">
        <f>Data!B142</f>
        <v>0</v>
      </c>
      <c r="D114" s="6">
        <f>Data!C142</f>
        <v>0</v>
      </c>
      <c r="E114" s="6">
        <f>Data!D142</f>
        <v>15639797</v>
      </c>
      <c r="F114" s="6">
        <f>Data!E142</f>
        <v>65279247</v>
      </c>
      <c r="G114" s="6">
        <f>Data!F142</f>
        <v>0</v>
      </c>
      <c r="H114" s="6">
        <f>Data!G142</f>
        <v>0</v>
      </c>
      <c r="I114" s="6">
        <f>Data!H142</f>
        <v>0</v>
      </c>
      <c r="J114" s="6">
        <f>Data!I142</f>
        <v>0</v>
      </c>
      <c r="K114" s="6">
        <f>Data!J142</f>
        <v>0</v>
      </c>
      <c r="L114" s="6">
        <f>Data!K142</f>
        <v>0</v>
      </c>
      <c r="M114" s="6">
        <f>Data!L142</f>
        <v>0</v>
      </c>
      <c r="N114" s="6">
        <f>Data!M142</f>
        <v>0</v>
      </c>
    </row>
    <row r="115" spans="1:14" x14ac:dyDescent="0.25">
      <c r="B115" t="s">
        <v>32</v>
      </c>
      <c r="C115" s="6">
        <f>Data!B143</f>
        <v>39683101</v>
      </c>
      <c r="D115" s="6">
        <f>Data!C143</f>
        <v>39137811</v>
      </c>
      <c r="E115" s="6">
        <f>Data!D143</f>
        <v>186955589</v>
      </c>
      <c r="F115" s="6">
        <f>Data!E143</f>
        <v>44301896</v>
      </c>
      <c r="G115" s="6">
        <f>Data!F143</f>
        <v>36503893</v>
      </c>
      <c r="H115" s="6">
        <f>Data!G143</f>
        <v>0</v>
      </c>
      <c r="I115" s="6">
        <f>Data!H143</f>
        <v>0</v>
      </c>
      <c r="J115" s="6">
        <f>Data!I143</f>
        <v>75793530</v>
      </c>
      <c r="K115" s="6">
        <f>Data!J143</f>
        <v>6848987</v>
      </c>
      <c r="L115" s="6">
        <f>Data!K143</f>
        <v>0</v>
      </c>
      <c r="M115" s="6">
        <f>Data!L143</f>
        <v>8425082</v>
      </c>
      <c r="N115" s="6">
        <f>Data!M143</f>
        <v>4799888</v>
      </c>
    </row>
    <row r="116" spans="1:14" x14ac:dyDescent="0.25">
      <c r="B116" t="s">
        <v>33</v>
      </c>
      <c r="C116" s="6">
        <f>Data!B144</f>
        <v>193145969</v>
      </c>
      <c r="D116" s="6">
        <f>Data!C144</f>
        <v>356759239</v>
      </c>
      <c r="E116" s="6">
        <f>Data!D144</f>
        <v>60077646</v>
      </c>
      <c r="F116" s="6">
        <f>Data!E144</f>
        <v>0</v>
      </c>
      <c r="G116" s="6">
        <f>Data!F144</f>
        <v>85415</v>
      </c>
      <c r="H116" s="6">
        <f>Data!G144</f>
        <v>86949992</v>
      </c>
      <c r="I116" s="6">
        <f>Data!H144</f>
        <v>0</v>
      </c>
      <c r="J116" s="6">
        <f>Data!I144</f>
        <v>98862714</v>
      </c>
      <c r="K116" s="6">
        <f>Data!J144</f>
        <v>16848549</v>
      </c>
      <c r="L116" s="6">
        <f>Data!K144</f>
        <v>0</v>
      </c>
      <c r="M116" s="6">
        <f>Data!L144</f>
        <v>52033726</v>
      </c>
      <c r="N116" s="6">
        <f>Data!M144</f>
        <v>18736241</v>
      </c>
    </row>
    <row r="117" spans="1:14" x14ac:dyDescent="0.25">
      <c r="B117" t="s">
        <v>34</v>
      </c>
      <c r="C117" s="6">
        <f>Data!B145</f>
        <v>189490919</v>
      </c>
      <c r="D117" s="6">
        <f>Data!C145</f>
        <v>5113176</v>
      </c>
      <c r="E117" s="6">
        <f>Data!D145</f>
        <v>199082508</v>
      </c>
      <c r="F117" s="6">
        <f>Data!E145</f>
        <v>219524</v>
      </c>
      <c r="G117" s="6">
        <f>Data!F145</f>
        <v>149892279</v>
      </c>
      <c r="H117" s="6">
        <f>Data!G145</f>
        <v>64116153</v>
      </c>
      <c r="I117" s="6">
        <f>Data!H145</f>
        <v>0</v>
      </c>
      <c r="J117" s="6">
        <f>Data!I145</f>
        <v>87776729</v>
      </c>
      <c r="K117" s="6">
        <f>Data!J145</f>
        <v>126828507</v>
      </c>
      <c r="L117" s="6">
        <f>Data!K145</f>
        <v>36705761</v>
      </c>
      <c r="M117" s="6">
        <f>Data!L145</f>
        <v>97235016</v>
      </c>
      <c r="N117" s="6">
        <f>Data!M145</f>
        <v>82128640</v>
      </c>
    </row>
    <row r="118" spans="1:14" x14ac:dyDescent="0.25">
      <c r="B118" t="s">
        <v>35</v>
      </c>
      <c r="C118" s="6">
        <f>Data!B146</f>
        <v>210905867</v>
      </c>
      <c r="D118" s="6">
        <f>Data!C146</f>
        <v>103357393</v>
      </c>
      <c r="E118" s="6">
        <f>Data!D146</f>
        <v>75430672</v>
      </c>
      <c r="F118" s="6">
        <f>Data!E146</f>
        <v>45728056</v>
      </c>
      <c r="G118" s="6">
        <f>Data!F146</f>
        <v>237987347</v>
      </c>
      <c r="H118" s="6">
        <f>Data!G146</f>
        <v>182083496</v>
      </c>
      <c r="I118" s="6">
        <f>Data!H146</f>
        <v>0</v>
      </c>
      <c r="J118" s="6">
        <f>Data!I146</f>
        <v>173225132</v>
      </c>
      <c r="K118" s="6">
        <f>Data!J146</f>
        <v>48113929</v>
      </c>
      <c r="L118" s="6">
        <f>Data!K146</f>
        <v>73290854</v>
      </c>
      <c r="M118" s="6">
        <f>Data!L146</f>
        <v>128942910</v>
      </c>
      <c r="N118" s="6">
        <f>Data!M146</f>
        <v>34138749</v>
      </c>
    </row>
    <row r="119" spans="1:14" x14ac:dyDescent="0.25">
      <c r="A119" s="12" t="s">
        <v>40</v>
      </c>
      <c r="B119" s="13"/>
      <c r="C119" s="14">
        <f>SUM(C114:C118)</f>
        <v>633225856</v>
      </c>
      <c r="D119" s="14">
        <f t="shared" ref="D119" si="224">SUM(D114:D118)</f>
        <v>504367619</v>
      </c>
      <c r="E119" s="14">
        <f t="shared" ref="E119" si="225">SUM(E114:E118)</f>
        <v>537186212</v>
      </c>
      <c r="F119" s="14">
        <f t="shared" ref="F119" si="226">SUM(F114:F118)</f>
        <v>155528723</v>
      </c>
      <c r="G119" s="14">
        <f t="shared" ref="G119" si="227">SUM(G114:G118)</f>
        <v>424468934</v>
      </c>
      <c r="H119" s="14">
        <f t="shared" ref="H119" si="228">SUM(H114:H118)</f>
        <v>333149641</v>
      </c>
      <c r="I119" s="14">
        <f t="shared" ref="I119" si="229">SUM(I114:I118)</f>
        <v>0</v>
      </c>
      <c r="J119" s="14">
        <f t="shared" ref="J119" si="230">SUM(J114:J118)</f>
        <v>435658105</v>
      </c>
      <c r="K119" s="14">
        <f t="shared" ref="K119" si="231">SUM(K114:K118)</f>
        <v>198639972</v>
      </c>
      <c r="L119" s="14">
        <f t="shared" ref="L119" si="232">SUM(L114:L118)</f>
        <v>109996615</v>
      </c>
      <c r="M119" s="14">
        <f t="shared" ref="M119" si="233">SUM(M114:M118)</f>
        <v>286636734</v>
      </c>
      <c r="N119" s="14">
        <f t="shared" ref="N119" si="234">SUM(N114:N118)</f>
        <v>139803518</v>
      </c>
    </row>
    <row r="120" spans="1:14" x14ac:dyDescent="0.25">
      <c r="A120" s="5" t="s">
        <v>45</v>
      </c>
      <c r="B120" t="s">
        <v>36</v>
      </c>
      <c r="C120" s="6">
        <f>Data!B147</f>
        <v>249370221</v>
      </c>
      <c r="D120" s="6">
        <f>Data!C147</f>
        <v>302280969</v>
      </c>
      <c r="E120" s="6">
        <f>Data!D147</f>
        <v>2159916824</v>
      </c>
      <c r="F120" s="6">
        <f>Data!E147</f>
        <v>139381250</v>
      </c>
      <c r="G120" s="6">
        <f>Data!F147</f>
        <v>119814723</v>
      </c>
      <c r="H120" s="6">
        <f>Data!G147</f>
        <v>151321974</v>
      </c>
      <c r="I120" s="6">
        <f>Data!H147</f>
        <v>7179610</v>
      </c>
      <c r="J120" s="6">
        <f>Data!I147</f>
        <v>259408231</v>
      </c>
      <c r="K120" s="6">
        <f>Data!J147</f>
        <v>64573720</v>
      </c>
      <c r="L120" s="6">
        <f>Data!K147</f>
        <v>835039</v>
      </c>
      <c r="M120" s="6">
        <f>Data!L147</f>
        <v>229696571</v>
      </c>
      <c r="N120" s="6">
        <f>Data!M147</f>
        <v>163207978</v>
      </c>
    </row>
    <row r="121" spans="1:14" x14ac:dyDescent="0.25">
      <c r="B121" t="s">
        <v>37</v>
      </c>
      <c r="C121" s="6">
        <f>Data!B148</f>
        <v>140401127</v>
      </c>
      <c r="D121" s="6">
        <f>Data!C148</f>
        <v>3312067</v>
      </c>
      <c r="E121" s="6">
        <f>Data!D148</f>
        <v>253037393</v>
      </c>
      <c r="F121" s="6">
        <f>Data!E148</f>
        <v>40122593</v>
      </c>
      <c r="G121" s="6">
        <f>Data!F148</f>
        <v>500758214</v>
      </c>
      <c r="H121" s="6">
        <f>Data!G148</f>
        <v>278031434</v>
      </c>
      <c r="I121" s="6">
        <f>Data!H148</f>
        <v>0</v>
      </c>
      <c r="J121" s="6">
        <f>Data!I148</f>
        <v>194383006</v>
      </c>
      <c r="K121" s="6">
        <f>Data!J148</f>
        <v>16227608</v>
      </c>
      <c r="L121" s="6">
        <f>Data!K148</f>
        <v>32882148</v>
      </c>
      <c r="M121" s="6">
        <f>Data!L148</f>
        <v>144231363</v>
      </c>
      <c r="N121" s="6">
        <f>Data!M148</f>
        <v>145858185</v>
      </c>
    </row>
    <row r="122" spans="1:14" x14ac:dyDescent="0.25">
      <c r="B122" t="s">
        <v>38</v>
      </c>
      <c r="C122" s="6">
        <f>Data!B149</f>
        <v>162631453</v>
      </c>
      <c r="D122" s="6">
        <f>Data!C149</f>
        <v>303230354</v>
      </c>
      <c r="E122" s="6">
        <f>Data!D149</f>
        <v>61529399</v>
      </c>
      <c r="F122" s="6">
        <f>Data!E149</f>
        <v>126907602</v>
      </c>
      <c r="G122" s="6">
        <f>Data!F149</f>
        <v>162238022</v>
      </c>
      <c r="H122" s="6">
        <f>Data!G149</f>
        <v>6152336</v>
      </c>
      <c r="I122" s="6">
        <f>Data!H149</f>
        <v>0</v>
      </c>
      <c r="J122" s="6">
        <f>Data!I149</f>
        <v>110981429</v>
      </c>
      <c r="K122" s="6">
        <f>Data!J149</f>
        <v>61243594</v>
      </c>
      <c r="L122" s="6">
        <f>Data!K149</f>
        <v>1215741</v>
      </c>
      <c r="M122" s="6">
        <f>Data!L149</f>
        <v>233757894</v>
      </c>
      <c r="N122" s="6">
        <f>Data!M149</f>
        <v>82041847</v>
      </c>
    </row>
    <row r="123" spans="1:14" x14ac:dyDescent="0.25">
      <c r="A123" s="12" t="s">
        <v>41</v>
      </c>
      <c r="B123" s="13"/>
      <c r="C123" s="14">
        <f>SUM(C120:C122)</f>
        <v>552402801</v>
      </c>
      <c r="D123" s="14">
        <f t="shared" ref="D123" si="235">SUM(D120:D122)</f>
        <v>608823390</v>
      </c>
      <c r="E123" s="14">
        <f t="shared" ref="E123" si="236">SUM(E120:E122)</f>
        <v>2474483616</v>
      </c>
      <c r="F123" s="14">
        <f t="shared" ref="F123" si="237">SUM(F120:F122)</f>
        <v>306411445</v>
      </c>
      <c r="G123" s="14">
        <f t="shared" ref="G123" si="238">SUM(G120:G122)</f>
        <v>782810959</v>
      </c>
      <c r="H123" s="14">
        <f t="shared" ref="H123" si="239">SUM(H120:H122)</f>
        <v>435505744</v>
      </c>
      <c r="I123" s="14">
        <f t="shared" ref="I123" si="240">SUM(I120:I122)</f>
        <v>7179610</v>
      </c>
      <c r="J123" s="14">
        <f t="shared" ref="J123" si="241">SUM(J120:J122)</f>
        <v>564772666</v>
      </c>
      <c r="K123" s="14">
        <f t="shared" ref="K123" si="242">SUM(K120:K122)</f>
        <v>142044922</v>
      </c>
      <c r="L123" s="14">
        <f t="shared" ref="L123" si="243">SUM(L120:L122)</f>
        <v>34932928</v>
      </c>
      <c r="M123" s="14">
        <f t="shared" ref="M123" si="244">SUM(M120:M122)</f>
        <v>607685828</v>
      </c>
      <c r="N123" s="14">
        <f t="shared" ref="N123" si="245">SUM(N120:N122)</f>
        <v>391108010</v>
      </c>
    </row>
    <row r="124" spans="1:14" x14ac:dyDescent="0.25">
      <c r="A124" s="4" t="s">
        <v>46</v>
      </c>
      <c r="B124" t="s">
        <v>39</v>
      </c>
      <c r="C124" s="6">
        <f>Data!B150</f>
        <v>694532367</v>
      </c>
      <c r="D124" s="6">
        <f>Data!C150</f>
        <v>163139544</v>
      </c>
      <c r="E124" s="6">
        <f>Data!D150</f>
        <v>739061639</v>
      </c>
      <c r="F124" s="6">
        <f>Data!E150</f>
        <v>186044592</v>
      </c>
      <c r="G124" s="6">
        <f>Data!F150</f>
        <v>418511880</v>
      </c>
      <c r="H124" s="6">
        <f>Data!G150</f>
        <v>116908454</v>
      </c>
      <c r="I124" s="6">
        <f>Data!H150</f>
        <v>0</v>
      </c>
      <c r="J124" s="6">
        <f>Data!I150</f>
        <v>551470763</v>
      </c>
      <c r="K124" s="6">
        <f>Data!J150</f>
        <v>138262325</v>
      </c>
      <c r="L124" s="6">
        <f>Data!K150</f>
        <v>0</v>
      </c>
      <c r="M124" s="6">
        <f>Data!L150</f>
        <v>435687515</v>
      </c>
      <c r="N124" s="6">
        <f>Data!M150</f>
        <v>345231962</v>
      </c>
    </row>
    <row r="125" spans="1:14" x14ac:dyDescent="0.25">
      <c r="A125" s="12" t="s">
        <v>42</v>
      </c>
      <c r="B125" s="13"/>
      <c r="C125" s="16">
        <f>SUM(C124)</f>
        <v>694532367</v>
      </c>
      <c r="D125" s="16">
        <f t="shared" ref="D125" si="246">SUM(D124)</f>
        <v>163139544</v>
      </c>
      <c r="E125" s="16">
        <f t="shared" ref="E125" si="247">SUM(E124)</f>
        <v>739061639</v>
      </c>
      <c r="F125" s="16">
        <f t="shared" ref="F125" si="248">SUM(F124)</f>
        <v>186044592</v>
      </c>
      <c r="G125" s="16">
        <f t="shared" ref="G125" si="249">SUM(G124)</f>
        <v>418511880</v>
      </c>
      <c r="H125" s="16">
        <f t="shared" ref="H125" si="250">SUM(H124)</f>
        <v>116908454</v>
      </c>
      <c r="I125" s="16">
        <f t="shared" ref="I125" si="251">SUM(I124)</f>
        <v>0</v>
      </c>
      <c r="J125" s="16">
        <f t="shared" ref="J125" si="252">SUM(J124)</f>
        <v>551470763</v>
      </c>
      <c r="K125" s="16">
        <f t="shared" ref="K125" si="253">SUM(K124)</f>
        <v>138262325</v>
      </c>
      <c r="L125" s="16">
        <f t="shared" ref="L125" si="254">SUM(L124)</f>
        <v>0</v>
      </c>
      <c r="M125" s="16">
        <f t="shared" ref="M125" si="255">SUM(M124)</f>
        <v>435687515</v>
      </c>
      <c r="N125" s="16">
        <f t="shared" ref="N125" si="256">SUM(N124)</f>
        <v>345231962</v>
      </c>
    </row>
    <row r="126" spans="1:14" x14ac:dyDescent="0.25">
      <c r="A126" s="10"/>
      <c r="B126" s="11" t="s">
        <v>62</v>
      </c>
      <c r="C126" s="15">
        <f>SUM(C125,C123,C119)</f>
        <v>1880161024</v>
      </c>
      <c r="D126" s="15">
        <f t="shared" ref="D126" si="257">SUM(D125,D123,D119)</f>
        <v>1276330553</v>
      </c>
      <c r="E126" s="15">
        <f t="shared" ref="E126" si="258">SUM(E125,E123,E119)</f>
        <v>3750731467</v>
      </c>
      <c r="F126" s="15">
        <f t="shared" ref="F126" si="259">SUM(F125,F123,F119)</f>
        <v>647984760</v>
      </c>
      <c r="G126" s="15">
        <f t="shared" ref="G126" si="260">SUM(G125,G123,G119)</f>
        <v>1625791773</v>
      </c>
      <c r="H126" s="15">
        <f t="shared" ref="H126" si="261">SUM(H125,H123,H119)</f>
        <v>885563839</v>
      </c>
      <c r="I126" s="15">
        <f t="shared" ref="I126" si="262">SUM(I125,I123,I119)</f>
        <v>7179610</v>
      </c>
      <c r="J126" s="15">
        <f t="shared" ref="J126" si="263">SUM(J125,J123,J119)</f>
        <v>1551901534</v>
      </c>
      <c r="K126" s="15">
        <f t="shared" ref="K126" si="264">SUM(K125,K123,K119)</f>
        <v>478947219</v>
      </c>
      <c r="L126" s="15">
        <f t="shared" ref="L126" si="265">SUM(L125,L123,L119)</f>
        <v>144929543</v>
      </c>
      <c r="M126" s="15">
        <f t="shared" ref="M126" si="266">SUM(M125,M123,M119)</f>
        <v>1330010077</v>
      </c>
      <c r="N126" s="15">
        <f t="shared" ref="N126" si="267">SUM(N125,N123,N119)</f>
        <v>876143490</v>
      </c>
    </row>
    <row r="130" spans="1:14" x14ac:dyDescent="0.25">
      <c r="A130" s="10"/>
      <c r="B130" s="10"/>
      <c r="C130" s="20">
        <v>2017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x14ac:dyDescent="0.25">
      <c r="A131" s="11" t="s">
        <v>43</v>
      </c>
      <c r="B131" s="11" t="s">
        <v>30</v>
      </c>
      <c r="C131" s="11" t="s">
        <v>50</v>
      </c>
      <c r="D131" s="11" t="s">
        <v>51</v>
      </c>
      <c r="E131" s="11" t="s">
        <v>52</v>
      </c>
      <c r="F131" s="11" t="s">
        <v>53</v>
      </c>
      <c r="G131" s="11" t="s">
        <v>54</v>
      </c>
      <c r="H131" s="11" t="s">
        <v>55</v>
      </c>
      <c r="I131" s="11" t="s">
        <v>56</v>
      </c>
      <c r="J131" s="11" t="s">
        <v>57</v>
      </c>
      <c r="K131" s="11" t="s">
        <v>58</v>
      </c>
      <c r="L131" s="11" t="s">
        <v>59</v>
      </c>
      <c r="M131" s="11" t="s">
        <v>60</v>
      </c>
      <c r="N131" s="11" t="s">
        <v>61</v>
      </c>
    </row>
    <row r="132" spans="1:14" x14ac:dyDescent="0.25">
      <c r="A132" s="5" t="s">
        <v>44</v>
      </c>
      <c r="B132" t="s">
        <v>31</v>
      </c>
      <c r="C132" s="6">
        <f>Data!B164</f>
        <v>0</v>
      </c>
      <c r="D132" s="6">
        <f>Data!C164</f>
        <v>172682607</v>
      </c>
      <c r="E132" s="6">
        <f>Data!D164</f>
        <v>0</v>
      </c>
      <c r="F132" s="6">
        <f>Data!E164</f>
        <v>0</v>
      </c>
      <c r="G132" s="6">
        <f>Data!F164</f>
        <v>0</v>
      </c>
      <c r="H132" s="6">
        <f>Data!G164</f>
        <v>0</v>
      </c>
      <c r="I132" s="6">
        <f>Data!H164</f>
        <v>0</v>
      </c>
      <c r="J132" s="6">
        <f>Data!I164</f>
        <v>0</v>
      </c>
      <c r="K132" s="6">
        <f>Data!J164</f>
        <v>0</v>
      </c>
      <c r="L132" s="6">
        <f>Data!K164</f>
        <v>0</v>
      </c>
      <c r="M132" s="6">
        <f>Data!L164</f>
        <v>0</v>
      </c>
      <c r="N132" s="6">
        <f>Data!M164</f>
        <v>0</v>
      </c>
    </row>
    <row r="133" spans="1:14" x14ac:dyDescent="0.25">
      <c r="B133" t="s">
        <v>32</v>
      </c>
      <c r="C133" s="6">
        <f>Data!B165</f>
        <v>4139936</v>
      </c>
      <c r="D133" s="6">
        <f>Data!C165</f>
        <v>9660330</v>
      </c>
      <c r="E133" s="6">
        <f>Data!D165</f>
        <v>0</v>
      </c>
      <c r="F133" s="6">
        <f>Data!E165</f>
        <v>19517691</v>
      </c>
      <c r="G133" s="6">
        <f>Data!F165</f>
        <v>34217531</v>
      </c>
      <c r="H133" s="6">
        <f>Data!G165</f>
        <v>0</v>
      </c>
      <c r="I133" s="6">
        <f>Data!H165</f>
        <v>3563972</v>
      </c>
      <c r="J133" s="6">
        <f>Data!I165</f>
        <v>21040388</v>
      </c>
      <c r="K133" s="6">
        <f>Data!J165</f>
        <v>0</v>
      </c>
      <c r="L133" s="6">
        <f>Data!K165</f>
        <v>0</v>
      </c>
      <c r="M133" s="6">
        <f>Data!L165</f>
        <v>0</v>
      </c>
      <c r="N133" s="6">
        <f>Data!M165</f>
        <v>0</v>
      </c>
    </row>
    <row r="134" spans="1:14" x14ac:dyDescent="0.25">
      <c r="B134" t="s">
        <v>33</v>
      </c>
      <c r="C134" s="6">
        <f>Data!B166</f>
        <v>0</v>
      </c>
      <c r="D134" s="6">
        <f>Data!C166</f>
        <v>159632067</v>
      </c>
      <c r="E134" s="6">
        <f>Data!D166</f>
        <v>396485285</v>
      </c>
      <c r="F134" s="6">
        <f>Data!E166</f>
        <v>22463015</v>
      </c>
      <c r="G134" s="6">
        <f>Data!F166</f>
        <v>57162044</v>
      </c>
      <c r="H134" s="6">
        <f>Data!G166</f>
        <v>2667375</v>
      </c>
      <c r="I134" s="6">
        <f>Data!H166</f>
        <v>12848705</v>
      </c>
      <c r="J134" s="6">
        <f>Data!I166</f>
        <v>446464</v>
      </c>
      <c r="K134" s="6">
        <f>Data!J166</f>
        <v>0</v>
      </c>
      <c r="L134" s="6">
        <f>Data!K166</f>
        <v>0</v>
      </c>
      <c r="M134" s="6">
        <f>Data!L166</f>
        <v>0</v>
      </c>
      <c r="N134" s="6">
        <f>Data!M166</f>
        <v>0</v>
      </c>
    </row>
    <row r="135" spans="1:14" x14ac:dyDescent="0.25">
      <c r="B135" t="s">
        <v>34</v>
      </c>
      <c r="C135" s="6">
        <f>Data!B167</f>
        <v>88049895</v>
      </c>
      <c r="D135" s="6">
        <f>Data!C167</f>
        <v>625799735</v>
      </c>
      <c r="E135" s="6">
        <f>Data!D167</f>
        <v>61748269</v>
      </c>
      <c r="F135" s="6">
        <f>Data!E167</f>
        <v>53585092</v>
      </c>
      <c r="G135" s="6">
        <f>Data!F167</f>
        <v>42872509</v>
      </c>
      <c r="H135" s="6">
        <f>Data!G167</f>
        <v>0</v>
      </c>
      <c r="I135" s="6">
        <f>Data!H167</f>
        <v>501753977</v>
      </c>
      <c r="J135" s="6">
        <f>Data!I167</f>
        <v>359642</v>
      </c>
      <c r="K135" s="6">
        <f>Data!J167</f>
        <v>0</v>
      </c>
      <c r="L135" s="6">
        <f>Data!K167</f>
        <v>0</v>
      </c>
      <c r="M135" s="6">
        <f>Data!L167</f>
        <v>0</v>
      </c>
      <c r="N135" s="6">
        <f>Data!M167</f>
        <v>0</v>
      </c>
    </row>
    <row r="136" spans="1:14" x14ac:dyDescent="0.25">
      <c r="B136" t="s">
        <v>35</v>
      </c>
      <c r="C136" s="6">
        <f>Data!B168</f>
        <v>38512666</v>
      </c>
      <c r="D136" s="6">
        <f>Data!C168</f>
        <v>226730008</v>
      </c>
      <c r="E136" s="6">
        <f>Data!D168</f>
        <v>90141202</v>
      </c>
      <c r="F136" s="6">
        <f>Data!E168</f>
        <v>55981695</v>
      </c>
      <c r="G136" s="6">
        <f>Data!F168</f>
        <v>30743544</v>
      </c>
      <c r="H136" s="6">
        <f>Data!G168</f>
        <v>40136169</v>
      </c>
      <c r="I136" s="6">
        <f>Data!H168</f>
        <v>578826</v>
      </c>
      <c r="J136" s="6">
        <f>Data!I168</f>
        <v>346464064</v>
      </c>
      <c r="K136" s="6">
        <f>Data!J168</f>
        <v>0</v>
      </c>
      <c r="L136" s="6">
        <f>Data!K168</f>
        <v>0</v>
      </c>
      <c r="M136" s="6">
        <f>Data!L168</f>
        <v>0</v>
      </c>
      <c r="N136" s="6">
        <f>Data!M168</f>
        <v>0</v>
      </c>
    </row>
    <row r="137" spans="1:14" x14ac:dyDescent="0.25">
      <c r="A137" s="12" t="s">
        <v>40</v>
      </c>
      <c r="B137" s="13"/>
      <c r="C137" s="14">
        <f>SUM(C132:C136)</f>
        <v>130702497</v>
      </c>
      <c r="D137" s="14">
        <f t="shared" ref="D137" si="268">SUM(D132:D136)</f>
        <v>1194504747</v>
      </c>
      <c r="E137" s="14">
        <f t="shared" ref="E137" si="269">SUM(E132:E136)</f>
        <v>548374756</v>
      </c>
      <c r="F137" s="14">
        <f t="shared" ref="F137" si="270">SUM(F132:F136)</f>
        <v>151547493</v>
      </c>
      <c r="G137" s="14">
        <f t="shared" ref="G137" si="271">SUM(G132:G136)</f>
        <v>164995628</v>
      </c>
      <c r="H137" s="14">
        <f t="shared" ref="H137" si="272">SUM(H132:H136)</f>
        <v>42803544</v>
      </c>
      <c r="I137" s="14">
        <f t="shared" ref="I137" si="273">SUM(I132:I136)</f>
        <v>518745480</v>
      </c>
      <c r="J137" s="14">
        <f t="shared" ref="J137" si="274">SUM(J132:J136)</f>
        <v>368310558</v>
      </c>
      <c r="K137" s="14">
        <f t="shared" ref="K137" si="275">SUM(K132:K136)</f>
        <v>0</v>
      </c>
      <c r="L137" s="14">
        <f t="shared" ref="L137" si="276">SUM(L132:L136)</f>
        <v>0</v>
      </c>
      <c r="M137" s="14">
        <f t="shared" ref="M137" si="277">SUM(M132:M136)</f>
        <v>0</v>
      </c>
      <c r="N137" s="14">
        <f t="shared" ref="N137" si="278">SUM(N132:N136)</f>
        <v>0</v>
      </c>
    </row>
    <row r="138" spans="1:14" x14ac:dyDescent="0.25">
      <c r="A138" s="5" t="s">
        <v>45</v>
      </c>
      <c r="B138" t="s">
        <v>36</v>
      </c>
      <c r="C138" s="6">
        <f>Data!B169</f>
        <v>53875360</v>
      </c>
      <c r="D138" s="6">
        <f>Data!C169</f>
        <v>1002922343</v>
      </c>
      <c r="E138" s="6">
        <f>Data!D169</f>
        <v>639753458</v>
      </c>
      <c r="F138" s="6">
        <f>Data!E169</f>
        <v>0</v>
      </c>
      <c r="G138" s="6">
        <f>Data!F169</f>
        <v>46388668</v>
      </c>
      <c r="H138" s="6">
        <f>Data!G169</f>
        <v>43251912</v>
      </c>
      <c r="I138" s="6">
        <f>Data!H169</f>
        <v>150861046</v>
      </c>
      <c r="J138" s="6">
        <f>Data!I169</f>
        <v>116614700</v>
      </c>
      <c r="K138" s="6">
        <f>Data!J169</f>
        <v>0</v>
      </c>
      <c r="L138" s="6">
        <f>Data!K169</f>
        <v>0</v>
      </c>
      <c r="M138" s="6">
        <f>Data!L169</f>
        <v>0</v>
      </c>
      <c r="N138" s="6">
        <f>Data!M169</f>
        <v>0</v>
      </c>
    </row>
    <row r="139" spans="1:14" x14ac:dyDescent="0.25">
      <c r="B139" t="s">
        <v>37</v>
      </c>
      <c r="C139" s="6">
        <f>Data!B170</f>
        <v>68575180</v>
      </c>
      <c r="D139" s="6">
        <f>Data!C170</f>
        <v>77137299</v>
      </c>
      <c r="E139" s="6">
        <f>Data!D170</f>
        <v>206627840</v>
      </c>
      <c r="F139" s="6">
        <f>Data!E170</f>
        <v>0</v>
      </c>
      <c r="G139" s="6">
        <f>Data!F170</f>
        <v>28249578</v>
      </c>
      <c r="H139" s="6">
        <f>Data!G170</f>
        <v>169668425</v>
      </c>
      <c r="I139" s="6">
        <f>Data!H170</f>
        <v>143987595</v>
      </c>
      <c r="J139" s="6">
        <f>Data!I170</f>
        <v>141427447</v>
      </c>
      <c r="K139" s="6">
        <f>Data!J170</f>
        <v>0</v>
      </c>
      <c r="L139" s="6">
        <f>Data!K170</f>
        <v>0</v>
      </c>
      <c r="M139" s="6">
        <f>Data!L170</f>
        <v>0</v>
      </c>
      <c r="N139" s="6">
        <f>Data!M170</f>
        <v>0</v>
      </c>
    </row>
    <row r="140" spans="1:14" x14ac:dyDescent="0.25">
      <c r="B140" t="s">
        <v>38</v>
      </c>
      <c r="C140" s="6">
        <f>Data!B171</f>
        <v>79167196</v>
      </c>
      <c r="D140" s="6">
        <f>Data!C171</f>
        <v>220871762</v>
      </c>
      <c r="E140" s="6">
        <f>Data!D171</f>
        <v>34524669</v>
      </c>
      <c r="F140" s="6">
        <f>Data!E171</f>
        <v>64607504</v>
      </c>
      <c r="G140" s="6">
        <f>Data!F171</f>
        <v>49890239</v>
      </c>
      <c r="H140" s="6">
        <f>Data!G171</f>
        <v>156009345</v>
      </c>
      <c r="I140" s="6">
        <f>Data!H171</f>
        <v>139714997</v>
      </c>
      <c r="J140" s="6">
        <f>Data!I171</f>
        <v>328433961</v>
      </c>
      <c r="K140" s="6">
        <f>Data!J171</f>
        <v>0</v>
      </c>
      <c r="L140" s="6">
        <f>Data!K171</f>
        <v>0</v>
      </c>
      <c r="M140" s="6">
        <f>Data!L171</f>
        <v>0</v>
      </c>
      <c r="N140" s="6">
        <f>Data!M171</f>
        <v>0</v>
      </c>
    </row>
    <row r="141" spans="1:14" x14ac:dyDescent="0.25">
      <c r="A141" s="12" t="s">
        <v>41</v>
      </c>
      <c r="B141" s="13"/>
      <c r="C141" s="14">
        <f>SUM(C138:C140)</f>
        <v>201617736</v>
      </c>
      <c r="D141" s="14">
        <f t="shared" ref="D141" si="279">SUM(D138:D140)</f>
        <v>1300931404</v>
      </c>
      <c r="E141" s="14">
        <f t="shared" ref="E141" si="280">SUM(E138:E140)</f>
        <v>880905967</v>
      </c>
      <c r="F141" s="14">
        <f t="shared" ref="F141" si="281">SUM(F138:F140)</f>
        <v>64607504</v>
      </c>
      <c r="G141" s="14">
        <f t="shared" ref="G141" si="282">SUM(G138:G140)</f>
        <v>124528485</v>
      </c>
      <c r="H141" s="14">
        <f t="shared" ref="H141" si="283">SUM(H138:H140)</f>
        <v>368929682</v>
      </c>
      <c r="I141" s="14">
        <f t="shared" ref="I141" si="284">SUM(I138:I140)</f>
        <v>434563638</v>
      </c>
      <c r="J141" s="14">
        <f t="shared" ref="J141" si="285">SUM(J138:J140)</f>
        <v>586476108</v>
      </c>
      <c r="K141" s="14">
        <f t="shared" ref="K141" si="286">SUM(K138:K140)</f>
        <v>0</v>
      </c>
      <c r="L141" s="14">
        <f t="shared" ref="L141" si="287">SUM(L138:L140)</f>
        <v>0</v>
      </c>
      <c r="M141" s="14">
        <f t="shared" ref="M141" si="288">SUM(M138:M140)</f>
        <v>0</v>
      </c>
      <c r="N141" s="14">
        <f t="shared" ref="N141" si="289">SUM(N138:N140)</f>
        <v>0</v>
      </c>
    </row>
    <row r="142" spans="1:14" x14ac:dyDescent="0.25">
      <c r="A142" s="4" t="s">
        <v>46</v>
      </c>
      <c r="B142" t="s">
        <v>39</v>
      </c>
      <c r="C142" s="6">
        <f>Data!B172</f>
        <v>688152602</v>
      </c>
      <c r="D142" s="6">
        <f>Data!C172</f>
        <v>418230849</v>
      </c>
      <c r="E142" s="6">
        <f>Data!D172</f>
        <v>14857949</v>
      </c>
      <c r="F142" s="6">
        <f>Data!E172</f>
        <v>4053480</v>
      </c>
      <c r="G142" s="6">
        <f>Data!F172</f>
        <v>491728971</v>
      </c>
      <c r="H142" s="6">
        <f>Data!G172</f>
        <v>165587737</v>
      </c>
      <c r="I142" s="6">
        <f>Data!H172</f>
        <v>59366235</v>
      </c>
      <c r="J142" s="6">
        <f>Data!I172</f>
        <v>848458835</v>
      </c>
      <c r="K142" s="6">
        <f>Data!J172</f>
        <v>0</v>
      </c>
      <c r="L142" s="6">
        <f>Data!K172</f>
        <v>0</v>
      </c>
      <c r="M142" s="6">
        <f>Data!L172</f>
        <v>0</v>
      </c>
      <c r="N142" s="6">
        <f>Data!M172</f>
        <v>0</v>
      </c>
    </row>
    <row r="143" spans="1:14" x14ac:dyDescent="0.25">
      <c r="A143" s="12" t="s">
        <v>42</v>
      </c>
      <c r="B143" s="13"/>
      <c r="C143" s="16">
        <f>SUM(C142)</f>
        <v>688152602</v>
      </c>
      <c r="D143" s="16">
        <f t="shared" ref="D143" si="290">SUM(D142)</f>
        <v>418230849</v>
      </c>
      <c r="E143" s="16">
        <f t="shared" ref="E143" si="291">SUM(E142)</f>
        <v>14857949</v>
      </c>
      <c r="F143" s="16">
        <f t="shared" ref="F143" si="292">SUM(F142)</f>
        <v>4053480</v>
      </c>
      <c r="G143" s="16">
        <f t="shared" ref="G143" si="293">SUM(G142)</f>
        <v>491728971</v>
      </c>
      <c r="H143" s="16">
        <f t="shared" ref="H143" si="294">SUM(H142)</f>
        <v>165587737</v>
      </c>
      <c r="I143" s="16">
        <f t="shared" ref="I143" si="295">SUM(I142)</f>
        <v>59366235</v>
      </c>
      <c r="J143" s="16">
        <f t="shared" ref="J143" si="296">SUM(J142)</f>
        <v>848458835</v>
      </c>
      <c r="K143" s="16">
        <f t="shared" ref="K143" si="297">SUM(K142)</f>
        <v>0</v>
      </c>
      <c r="L143" s="16">
        <f t="shared" ref="L143" si="298">SUM(L142)</f>
        <v>0</v>
      </c>
      <c r="M143" s="16">
        <f t="shared" ref="M143" si="299">SUM(M142)</f>
        <v>0</v>
      </c>
      <c r="N143" s="16">
        <f t="shared" ref="N143" si="300">SUM(N142)</f>
        <v>0</v>
      </c>
    </row>
    <row r="144" spans="1:14" x14ac:dyDescent="0.25">
      <c r="A144" s="10"/>
      <c r="B144" s="11" t="s">
        <v>62</v>
      </c>
      <c r="C144" s="15">
        <f>SUM(C143,C141,C137)</f>
        <v>1020472835</v>
      </c>
      <c r="D144" s="15">
        <f t="shared" ref="D144" si="301">SUM(D143,D141,D137)</f>
        <v>2913667000</v>
      </c>
      <c r="E144" s="15">
        <f t="shared" ref="E144" si="302">SUM(E143,E141,E137)</f>
        <v>1444138672</v>
      </c>
      <c r="F144" s="15">
        <f t="shared" ref="F144" si="303">SUM(F143,F141,F137)</f>
        <v>220208477</v>
      </c>
      <c r="G144" s="15">
        <f t="shared" ref="G144" si="304">SUM(G143,G141,G137)</f>
        <v>781253084</v>
      </c>
      <c r="H144" s="15">
        <f t="shared" ref="H144" si="305">SUM(H143,H141,H137)</f>
        <v>577320963</v>
      </c>
      <c r="I144" s="15">
        <f t="shared" ref="I144" si="306">SUM(I143,I141,I137)</f>
        <v>1012675353</v>
      </c>
      <c r="J144" s="15">
        <f t="shared" ref="J144" si="307">SUM(J143,J141,J137)</f>
        <v>1803245501</v>
      </c>
      <c r="K144" s="15">
        <f t="shared" ref="K144" si="308">SUM(K143,K141,K137)</f>
        <v>0</v>
      </c>
      <c r="L144" s="15">
        <f t="shared" ref="L144" si="309">SUM(L143,L141,L137)</f>
        <v>0</v>
      </c>
      <c r="M144" s="15">
        <f t="shared" ref="M144" si="310">SUM(M143,M141,M137)</f>
        <v>0</v>
      </c>
      <c r="N144" s="15">
        <f t="shared" ref="N144" si="311">SUM(N143,N141,N137)</f>
        <v>0</v>
      </c>
    </row>
  </sheetData>
  <mergeCells count="8">
    <mergeCell ref="C112:N112"/>
    <mergeCell ref="C130:N130"/>
    <mergeCell ref="C4:N4"/>
    <mergeCell ref="C22:N22"/>
    <mergeCell ref="C40:N40"/>
    <mergeCell ref="C58:N58"/>
    <mergeCell ref="C76:N76"/>
    <mergeCell ref="C94:N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5" x14ac:dyDescent="0.25"/>
  <cols>
    <col min="1" max="1" width="10.85546875" customWidth="1"/>
    <col min="2" max="2" width="6.5703125" bestFit="1" customWidth="1"/>
    <col min="3" max="9" width="14.28515625" bestFit="1" customWidth="1"/>
    <col min="10" max="11" width="15.28515625" bestFit="1" customWidth="1"/>
    <col min="12" max="14" width="14.28515625" bestFit="1" customWidth="1"/>
  </cols>
  <sheetData>
    <row r="1" spans="1:14" ht="20.25" x14ac:dyDescent="0.3">
      <c r="A1" s="3" t="s">
        <v>97</v>
      </c>
    </row>
    <row r="2" spans="1:14" x14ac:dyDescent="0.25">
      <c r="A2" s="9" t="s">
        <v>89</v>
      </c>
    </row>
    <row r="4" spans="1:14" x14ac:dyDescent="0.25">
      <c r="A4" s="10"/>
      <c r="B4" s="10"/>
      <c r="C4" s="20">
        <v>2010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11" t="s">
        <v>43</v>
      </c>
      <c r="B5" s="11" t="s">
        <v>30</v>
      </c>
      <c r="C5" s="11" t="s">
        <v>50</v>
      </c>
      <c r="D5" s="11" t="s">
        <v>51</v>
      </c>
      <c r="E5" s="11" t="s">
        <v>52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57</v>
      </c>
      <c r="K5" s="11" t="s">
        <v>58</v>
      </c>
      <c r="L5" s="11" t="s">
        <v>59</v>
      </c>
      <c r="M5" s="11" t="s">
        <v>60</v>
      </c>
      <c r="N5" s="11" t="s">
        <v>61</v>
      </c>
    </row>
    <row r="6" spans="1:14" x14ac:dyDescent="0.25">
      <c r="A6" s="5" t="s">
        <v>44</v>
      </c>
      <c r="B6" t="s">
        <v>31</v>
      </c>
      <c r="C6" s="6">
        <f>Data!B186</f>
        <v>0</v>
      </c>
      <c r="D6" s="6">
        <f>Data!C186</f>
        <v>0</v>
      </c>
      <c r="E6" s="6">
        <f>Data!D186</f>
        <v>2690584</v>
      </c>
      <c r="F6" s="6">
        <f>Data!E186</f>
        <v>0</v>
      </c>
      <c r="G6" s="6">
        <f>Data!F186</f>
        <v>0</v>
      </c>
      <c r="H6" s="6">
        <f>Data!G186</f>
        <v>0</v>
      </c>
      <c r="I6" s="6">
        <f>Data!H186</f>
        <v>157533656</v>
      </c>
      <c r="J6" s="6">
        <f>Data!I186</f>
        <v>3113041</v>
      </c>
      <c r="K6" s="6">
        <f>Data!J186</f>
        <v>270001</v>
      </c>
      <c r="L6" s="6">
        <f>Data!K186</f>
        <v>15186656</v>
      </c>
      <c r="M6" s="6">
        <f>Data!L186</f>
        <v>0</v>
      </c>
      <c r="N6" s="6">
        <f>Data!M186</f>
        <v>835675</v>
      </c>
    </row>
    <row r="7" spans="1:14" x14ac:dyDescent="0.25">
      <c r="B7" t="s">
        <v>32</v>
      </c>
      <c r="C7" s="6">
        <f>Data!B187</f>
        <v>0</v>
      </c>
      <c r="D7" s="6">
        <f>Data!C187</f>
        <v>0</v>
      </c>
      <c r="E7" s="6">
        <f>Data!D187</f>
        <v>0</v>
      </c>
      <c r="F7" s="6">
        <f>Data!E187</f>
        <v>5602344</v>
      </c>
      <c r="G7" s="6">
        <f>Data!F187</f>
        <v>9753714</v>
      </c>
      <c r="H7" s="6">
        <f>Data!G187</f>
        <v>0</v>
      </c>
      <c r="I7" s="6">
        <f>Data!H187</f>
        <v>174835823</v>
      </c>
      <c r="J7" s="6">
        <f>Data!I187</f>
        <v>9600563</v>
      </c>
      <c r="K7" s="6">
        <f>Data!J187</f>
        <v>1282500</v>
      </c>
      <c r="L7" s="6">
        <f>Data!K187</f>
        <v>136219753</v>
      </c>
      <c r="M7" s="6">
        <f>Data!L187</f>
        <v>4306001</v>
      </c>
      <c r="N7" s="6">
        <f>Data!M187</f>
        <v>1567802</v>
      </c>
    </row>
    <row r="8" spans="1:14" x14ac:dyDescent="0.25">
      <c r="B8" t="s">
        <v>33</v>
      </c>
      <c r="C8" s="6">
        <f>Data!B188</f>
        <v>0</v>
      </c>
      <c r="D8" s="6">
        <f>Data!C188</f>
        <v>0</v>
      </c>
      <c r="E8" s="6">
        <f>Data!D188</f>
        <v>289275</v>
      </c>
      <c r="F8" s="6">
        <f>Data!E188</f>
        <v>5654000</v>
      </c>
      <c r="G8" s="6">
        <f>Data!F188</f>
        <v>206617207</v>
      </c>
      <c r="H8" s="6">
        <f>Data!G188</f>
        <v>53183813</v>
      </c>
      <c r="I8" s="6">
        <f>Data!H188</f>
        <v>2315640</v>
      </c>
      <c r="J8" s="6">
        <f>Data!I188</f>
        <v>0</v>
      </c>
      <c r="K8" s="6">
        <f>Data!J188</f>
        <v>501489589</v>
      </c>
      <c r="L8" s="6">
        <f>Data!K188</f>
        <v>139629755</v>
      </c>
      <c r="M8" s="6">
        <f>Data!L188</f>
        <v>517501</v>
      </c>
      <c r="N8" s="6">
        <f>Data!M188</f>
        <v>8774392</v>
      </c>
    </row>
    <row r="9" spans="1:14" x14ac:dyDescent="0.25">
      <c r="B9" t="s">
        <v>34</v>
      </c>
      <c r="C9" s="6">
        <f>Data!B189</f>
        <v>0</v>
      </c>
      <c r="D9" s="6">
        <f>Data!C189</f>
        <v>0</v>
      </c>
      <c r="E9" s="6">
        <f>Data!D189</f>
        <v>2442205</v>
      </c>
      <c r="F9" s="6">
        <f>Data!E189</f>
        <v>35354065</v>
      </c>
      <c r="G9" s="6">
        <f>Data!F189</f>
        <v>0</v>
      </c>
      <c r="H9" s="6">
        <f>Data!G189</f>
        <v>96097502</v>
      </c>
      <c r="I9" s="6">
        <f>Data!H189</f>
        <v>53152222</v>
      </c>
      <c r="J9" s="6">
        <f>Data!I189</f>
        <v>46731084</v>
      </c>
      <c r="K9" s="6">
        <f>Data!J189</f>
        <v>31576070</v>
      </c>
      <c r="L9" s="6">
        <f>Data!K189</f>
        <v>230312545</v>
      </c>
      <c r="M9" s="6">
        <f>Data!L189</f>
        <v>11922378</v>
      </c>
      <c r="N9" s="6">
        <f>Data!M189</f>
        <v>22736794</v>
      </c>
    </row>
    <row r="10" spans="1:14" x14ac:dyDescent="0.25">
      <c r="B10" t="s">
        <v>35</v>
      </c>
      <c r="C10" s="6">
        <f>Data!B190</f>
        <v>0</v>
      </c>
      <c r="D10" s="6">
        <f>Data!C190</f>
        <v>0</v>
      </c>
      <c r="E10" s="6">
        <f>Data!D190</f>
        <v>7894821</v>
      </c>
      <c r="F10" s="6">
        <f>Data!E190</f>
        <v>0</v>
      </c>
      <c r="G10" s="6">
        <f>Data!F190</f>
        <v>65787353</v>
      </c>
      <c r="H10" s="6">
        <f>Data!G190</f>
        <v>15576579</v>
      </c>
      <c r="I10" s="6">
        <f>Data!H190</f>
        <v>24029001</v>
      </c>
      <c r="J10" s="6">
        <f>Data!I190</f>
        <v>174497360</v>
      </c>
      <c r="K10" s="6">
        <f>Data!J190</f>
        <v>151079965</v>
      </c>
      <c r="L10" s="6">
        <f>Data!K190</f>
        <v>146704168</v>
      </c>
      <c r="M10" s="6">
        <f>Data!L190</f>
        <v>37302251</v>
      </c>
      <c r="N10" s="6">
        <f>Data!M190</f>
        <v>12700000</v>
      </c>
    </row>
    <row r="11" spans="1:14" x14ac:dyDescent="0.25">
      <c r="A11" s="12" t="s">
        <v>47</v>
      </c>
      <c r="B11" s="13"/>
      <c r="C11" s="14">
        <f>SUM(C6:C10)</f>
        <v>0</v>
      </c>
      <c r="D11" s="14">
        <f t="shared" ref="D11:N11" si="0">SUM(D6:D10)</f>
        <v>0</v>
      </c>
      <c r="E11" s="14">
        <f t="shared" si="0"/>
        <v>13316885</v>
      </c>
      <c r="F11" s="14">
        <f t="shared" si="0"/>
        <v>46610409</v>
      </c>
      <c r="G11" s="14">
        <f t="shared" si="0"/>
        <v>282158274</v>
      </c>
      <c r="H11" s="14">
        <f t="shared" si="0"/>
        <v>164857894</v>
      </c>
      <c r="I11" s="14">
        <f t="shared" si="0"/>
        <v>411866342</v>
      </c>
      <c r="J11" s="14">
        <f t="shared" si="0"/>
        <v>233942048</v>
      </c>
      <c r="K11" s="14">
        <f t="shared" si="0"/>
        <v>685698125</v>
      </c>
      <c r="L11" s="14">
        <f t="shared" si="0"/>
        <v>668052877</v>
      </c>
      <c r="M11" s="14">
        <f t="shared" si="0"/>
        <v>54048131</v>
      </c>
      <c r="N11" s="14">
        <f t="shared" si="0"/>
        <v>46614663</v>
      </c>
    </row>
    <row r="12" spans="1:14" x14ac:dyDescent="0.25">
      <c r="A12" s="5" t="s">
        <v>45</v>
      </c>
      <c r="B12" t="s">
        <v>36</v>
      </c>
      <c r="C12" s="6">
        <f>Data!B191</f>
        <v>0</v>
      </c>
      <c r="D12" s="6">
        <f>Data!C191</f>
        <v>2962217</v>
      </c>
      <c r="E12" s="6">
        <f>Data!D191</f>
        <v>534754290</v>
      </c>
      <c r="F12" s="6">
        <f>Data!E191</f>
        <v>266533462</v>
      </c>
      <c r="G12" s="6">
        <f>Data!F191</f>
        <v>521758514</v>
      </c>
      <c r="H12" s="6">
        <f>Data!G191</f>
        <v>682933473</v>
      </c>
      <c r="I12" s="6">
        <f>Data!H191</f>
        <v>438255072</v>
      </c>
      <c r="J12" s="6">
        <f>Data!I191</f>
        <v>781274239</v>
      </c>
      <c r="K12" s="6">
        <f>Data!J191</f>
        <v>208239595</v>
      </c>
      <c r="L12" s="6">
        <f>Data!K191</f>
        <v>744040908</v>
      </c>
      <c r="M12" s="6">
        <f>Data!L191</f>
        <v>775849177</v>
      </c>
      <c r="N12" s="6">
        <f>Data!M191</f>
        <v>332488435</v>
      </c>
    </row>
    <row r="13" spans="1:14" x14ac:dyDescent="0.25">
      <c r="B13" t="s">
        <v>37</v>
      </c>
      <c r="C13" s="6">
        <f>Data!B192</f>
        <v>0</v>
      </c>
      <c r="D13" s="6">
        <f>Data!C192</f>
        <v>105354908</v>
      </c>
      <c r="E13" s="6">
        <f>Data!D192</f>
        <v>386770537</v>
      </c>
      <c r="F13" s="6">
        <f>Data!E192</f>
        <v>447842660</v>
      </c>
      <c r="G13" s="6">
        <f>Data!F192</f>
        <v>313235791</v>
      </c>
      <c r="H13" s="6">
        <f>Data!G192</f>
        <v>365002530</v>
      </c>
      <c r="I13" s="6">
        <f>Data!H192</f>
        <v>408385639</v>
      </c>
      <c r="J13" s="6">
        <f>Data!I192</f>
        <v>680749682</v>
      </c>
      <c r="K13" s="6">
        <f>Data!J192</f>
        <v>370113364</v>
      </c>
      <c r="L13" s="6">
        <f>Data!K192</f>
        <v>838988190</v>
      </c>
      <c r="M13" s="6">
        <f>Data!L192</f>
        <v>631398942</v>
      </c>
      <c r="N13" s="6">
        <f>Data!M192</f>
        <v>65156965</v>
      </c>
    </row>
    <row r="14" spans="1:14" x14ac:dyDescent="0.25">
      <c r="B14" t="s">
        <v>38</v>
      </c>
      <c r="C14" s="6">
        <f>Data!B193</f>
        <v>0</v>
      </c>
      <c r="D14" s="6">
        <f>Data!C193</f>
        <v>0</v>
      </c>
      <c r="E14" s="6">
        <f>Data!D193</f>
        <v>565721909</v>
      </c>
      <c r="F14" s="6">
        <f>Data!E193</f>
        <v>440614040</v>
      </c>
      <c r="G14" s="6">
        <f>Data!F193</f>
        <v>268536073</v>
      </c>
      <c r="H14" s="6">
        <f>Data!G193</f>
        <v>404668791</v>
      </c>
      <c r="I14" s="6">
        <f>Data!H193</f>
        <v>338271179</v>
      </c>
      <c r="J14" s="6">
        <f>Data!I193</f>
        <v>578877656</v>
      </c>
      <c r="K14" s="6">
        <f>Data!J193</f>
        <v>1246286937</v>
      </c>
      <c r="L14" s="6">
        <f>Data!K193</f>
        <v>1051277416</v>
      </c>
      <c r="M14" s="6">
        <f>Data!L193</f>
        <v>1790777917</v>
      </c>
      <c r="N14" s="6">
        <f>Data!M193</f>
        <v>1138537339</v>
      </c>
    </row>
    <row r="15" spans="1:14" x14ac:dyDescent="0.25">
      <c r="A15" s="12" t="s">
        <v>48</v>
      </c>
      <c r="B15" s="13"/>
      <c r="C15" s="14">
        <f>SUM(C12:C14)</f>
        <v>0</v>
      </c>
      <c r="D15" s="14">
        <f t="shared" ref="D15:N15" si="1">SUM(D12:D14)</f>
        <v>108317125</v>
      </c>
      <c r="E15" s="14">
        <f t="shared" si="1"/>
        <v>1487246736</v>
      </c>
      <c r="F15" s="14">
        <f t="shared" si="1"/>
        <v>1154990162</v>
      </c>
      <c r="G15" s="14">
        <f t="shared" si="1"/>
        <v>1103530378</v>
      </c>
      <c r="H15" s="14">
        <f t="shared" si="1"/>
        <v>1452604794</v>
      </c>
      <c r="I15" s="14">
        <f t="shared" si="1"/>
        <v>1184911890</v>
      </c>
      <c r="J15" s="14">
        <f t="shared" si="1"/>
        <v>2040901577</v>
      </c>
      <c r="K15" s="14">
        <f t="shared" si="1"/>
        <v>1824639896</v>
      </c>
      <c r="L15" s="14">
        <f t="shared" si="1"/>
        <v>2634306514</v>
      </c>
      <c r="M15" s="14">
        <f t="shared" si="1"/>
        <v>3198026036</v>
      </c>
      <c r="N15" s="14">
        <f t="shared" si="1"/>
        <v>1536182739</v>
      </c>
    </row>
    <row r="16" spans="1:14" x14ac:dyDescent="0.25">
      <c r="A16" s="4" t="s">
        <v>46</v>
      </c>
      <c r="B16" t="s">
        <v>39</v>
      </c>
      <c r="C16" s="6">
        <f>Data!B194</f>
        <v>0</v>
      </c>
      <c r="D16" s="6">
        <f>Data!C194</f>
        <v>0</v>
      </c>
      <c r="E16" s="6">
        <f>Data!D194</f>
        <v>0</v>
      </c>
      <c r="F16" s="6">
        <f>Data!E194</f>
        <v>0</v>
      </c>
      <c r="G16" s="6">
        <f>Data!F194</f>
        <v>0</v>
      </c>
      <c r="H16" s="6">
        <f>Data!G194</f>
        <v>0</v>
      </c>
      <c r="I16" s="6">
        <f>Data!H194</f>
        <v>0</v>
      </c>
      <c r="J16" s="6">
        <f>Data!I194</f>
        <v>0</v>
      </c>
      <c r="K16" s="6">
        <f>Data!J194</f>
        <v>0</v>
      </c>
      <c r="L16" s="6">
        <f>Data!K194</f>
        <v>4874351</v>
      </c>
      <c r="M16" s="6">
        <f>Data!L194</f>
        <v>0</v>
      </c>
      <c r="N16" s="6">
        <f>Data!M194</f>
        <v>1505000</v>
      </c>
    </row>
    <row r="17" spans="1:14" x14ac:dyDescent="0.25">
      <c r="A17" s="12" t="s">
        <v>49</v>
      </c>
      <c r="B17" s="13"/>
      <c r="C17" s="16">
        <f>SUM(C16)</f>
        <v>0</v>
      </c>
      <c r="D17" s="16">
        <f t="shared" ref="D17:N17" si="2">SUM(D16)</f>
        <v>0</v>
      </c>
      <c r="E17" s="16">
        <f t="shared" si="2"/>
        <v>0</v>
      </c>
      <c r="F17" s="16">
        <f t="shared" si="2"/>
        <v>0</v>
      </c>
      <c r="G17" s="16">
        <f t="shared" si="2"/>
        <v>0</v>
      </c>
      <c r="H17" s="16">
        <f t="shared" si="2"/>
        <v>0</v>
      </c>
      <c r="I17" s="16">
        <f t="shared" si="2"/>
        <v>0</v>
      </c>
      <c r="J17" s="16">
        <f t="shared" si="2"/>
        <v>0</v>
      </c>
      <c r="K17" s="16">
        <f t="shared" si="2"/>
        <v>0</v>
      </c>
      <c r="L17" s="16">
        <f t="shared" si="2"/>
        <v>4874351</v>
      </c>
      <c r="M17" s="16">
        <f t="shared" si="2"/>
        <v>0</v>
      </c>
      <c r="N17" s="16">
        <f t="shared" si="2"/>
        <v>1505000</v>
      </c>
    </row>
    <row r="18" spans="1:14" x14ac:dyDescent="0.25">
      <c r="A18" s="10"/>
      <c r="B18" s="11" t="s">
        <v>62</v>
      </c>
      <c r="C18" s="15">
        <f>SUM(C17,C15,C11)</f>
        <v>0</v>
      </c>
      <c r="D18" s="15">
        <f t="shared" ref="D18:N18" si="3">SUM(D17,D15,D11)</f>
        <v>108317125</v>
      </c>
      <c r="E18" s="15">
        <f t="shared" si="3"/>
        <v>1500563621</v>
      </c>
      <c r="F18" s="15">
        <f t="shared" si="3"/>
        <v>1201600571</v>
      </c>
      <c r="G18" s="15">
        <f t="shared" si="3"/>
        <v>1385688652</v>
      </c>
      <c r="H18" s="15">
        <f t="shared" si="3"/>
        <v>1617462688</v>
      </c>
      <c r="I18" s="15">
        <f t="shared" si="3"/>
        <v>1596778232</v>
      </c>
      <c r="J18" s="15">
        <f t="shared" si="3"/>
        <v>2274843625</v>
      </c>
      <c r="K18" s="15">
        <f t="shared" si="3"/>
        <v>2510338021</v>
      </c>
      <c r="L18" s="15">
        <f t="shared" si="3"/>
        <v>3307233742</v>
      </c>
      <c r="M18" s="15">
        <f t="shared" si="3"/>
        <v>3252074167</v>
      </c>
      <c r="N18" s="15">
        <f t="shared" si="3"/>
        <v>1584302402</v>
      </c>
    </row>
    <row r="22" spans="1:14" x14ac:dyDescent="0.25">
      <c r="A22" s="10"/>
      <c r="B22" s="10"/>
      <c r="C22" s="20">
        <v>2011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11" t="s">
        <v>43</v>
      </c>
      <c r="B23" s="11" t="s">
        <v>30</v>
      </c>
      <c r="C23" s="11" t="s">
        <v>50</v>
      </c>
      <c r="D23" s="11" t="s">
        <v>51</v>
      </c>
      <c r="E23" s="11" t="s">
        <v>52</v>
      </c>
      <c r="F23" s="11" t="s">
        <v>53</v>
      </c>
      <c r="G23" s="11" t="s">
        <v>54</v>
      </c>
      <c r="H23" s="11" t="s">
        <v>55</v>
      </c>
      <c r="I23" s="11" t="s">
        <v>56</v>
      </c>
      <c r="J23" s="11" t="s">
        <v>57</v>
      </c>
      <c r="K23" s="11" t="s">
        <v>58</v>
      </c>
      <c r="L23" s="11" t="s">
        <v>59</v>
      </c>
      <c r="M23" s="11" t="s">
        <v>60</v>
      </c>
      <c r="N23" s="11" t="s">
        <v>61</v>
      </c>
    </row>
    <row r="24" spans="1:14" x14ac:dyDescent="0.25">
      <c r="A24" s="5" t="s">
        <v>44</v>
      </c>
      <c r="B24" t="s">
        <v>31</v>
      </c>
      <c r="C24" s="6">
        <f>Data!B208</f>
        <v>12195200</v>
      </c>
      <c r="D24" s="6">
        <f>Data!C208</f>
        <v>0</v>
      </c>
      <c r="E24" s="6">
        <f>Data!D208</f>
        <v>28864775</v>
      </c>
      <c r="F24" s="6">
        <f>Data!E208</f>
        <v>6652476</v>
      </c>
      <c r="G24" s="6">
        <f>Data!F208</f>
        <v>2504375</v>
      </c>
      <c r="H24" s="6">
        <f>Data!G208</f>
        <v>0</v>
      </c>
      <c r="I24" s="6">
        <f>Data!H208</f>
        <v>0</v>
      </c>
      <c r="J24" s="6">
        <f>Data!I208</f>
        <v>0</v>
      </c>
      <c r="K24" s="6">
        <f>Data!J208</f>
        <v>28539375</v>
      </c>
      <c r="L24" s="6">
        <f>Data!K208</f>
        <v>0</v>
      </c>
      <c r="M24" s="6">
        <f>Data!L208</f>
        <v>17236800</v>
      </c>
      <c r="N24" s="6">
        <f>Data!M208</f>
        <v>43738950</v>
      </c>
    </row>
    <row r="25" spans="1:14" x14ac:dyDescent="0.25">
      <c r="B25" t="s">
        <v>32</v>
      </c>
      <c r="C25" s="6">
        <f>Data!B209</f>
        <v>4076325</v>
      </c>
      <c r="D25" s="6">
        <f>Data!C209</f>
        <v>3259701</v>
      </c>
      <c r="E25" s="6">
        <f>Data!D209</f>
        <v>7416050</v>
      </c>
      <c r="F25" s="6">
        <f>Data!E209</f>
        <v>0</v>
      </c>
      <c r="G25" s="6">
        <f>Data!F209</f>
        <v>2759102</v>
      </c>
      <c r="H25" s="6">
        <f>Data!G209</f>
        <v>0</v>
      </c>
      <c r="I25" s="6">
        <f>Data!H209</f>
        <v>138050776</v>
      </c>
      <c r="J25" s="6">
        <f>Data!I209</f>
        <v>39176799</v>
      </c>
      <c r="K25" s="6">
        <f>Data!J209</f>
        <v>16054987</v>
      </c>
      <c r="L25" s="6">
        <f>Data!K209</f>
        <v>10132959</v>
      </c>
      <c r="M25" s="6">
        <f>Data!L209</f>
        <v>11681341</v>
      </c>
      <c r="N25" s="6">
        <f>Data!M209</f>
        <v>0</v>
      </c>
    </row>
    <row r="26" spans="1:14" x14ac:dyDescent="0.25">
      <c r="B26" t="s">
        <v>33</v>
      </c>
      <c r="C26" s="6">
        <f>Data!B210</f>
        <v>0</v>
      </c>
      <c r="D26" s="6">
        <f>Data!C210</f>
        <v>0</v>
      </c>
      <c r="E26" s="6">
        <f>Data!D210</f>
        <v>82882398</v>
      </c>
      <c r="F26" s="6">
        <f>Data!E210</f>
        <v>27342907</v>
      </c>
      <c r="G26" s="6">
        <f>Data!F210</f>
        <v>0</v>
      </c>
      <c r="H26" s="6">
        <f>Data!G210</f>
        <v>0</v>
      </c>
      <c r="I26" s="6">
        <f>Data!H210</f>
        <v>124366306</v>
      </c>
      <c r="J26" s="6">
        <f>Data!I210</f>
        <v>217472338</v>
      </c>
      <c r="K26" s="6">
        <f>Data!J210</f>
        <v>448983940</v>
      </c>
      <c r="L26" s="6">
        <f>Data!K210</f>
        <v>336506144</v>
      </c>
      <c r="M26" s="6">
        <f>Data!L210</f>
        <v>1518262</v>
      </c>
      <c r="N26" s="6">
        <f>Data!M210</f>
        <v>134176700</v>
      </c>
    </row>
    <row r="27" spans="1:14" x14ac:dyDescent="0.25">
      <c r="B27" t="s">
        <v>34</v>
      </c>
      <c r="C27" s="6">
        <f>Data!B211</f>
        <v>40204886</v>
      </c>
      <c r="D27" s="6">
        <f>Data!C211</f>
        <v>2860200</v>
      </c>
      <c r="E27" s="6">
        <f>Data!D211</f>
        <v>0</v>
      </c>
      <c r="F27" s="6">
        <f>Data!E211</f>
        <v>29293646</v>
      </c>
      <c r="G27" s="6">
        <f>Data!F211</f>
        <v>2031137</v>
      </c>
      <c r="H27" s="6">
        <f>Data!G211</f>
        <v>0</v>
      </c>
      <c r="I27" s="6">
        <f>Data!H211</f>
        <v>14619906</v>
      </c>
      <c r="J27" s="6">
        <f>Data!I211</f>
        <v>281863612</v>
      </c>
      <c r="K27" s="6">
        <f>Data!J211</f>
        <v>0</v>
      </c>
      <c r="L27" s="6">
        <f>Data!K211</f>
        <v>0</v>
      </c>
      <c r="M27" s="6">
        <f>Data!L211</f>
        <v>5753514</v>
      </c>
      <c r="N27" s="6">
        <f>Data!M211</f>
        <v>0</v>
      </c>
    </row>
    <row r="28" spans="1:14" x14ac:dyDescent="0.25">
      <c r="B28" t="s">
        <v>35</v>
      </c>
      <c r="C28" s="6">
        <f>Data!B212</f>
        <v>14735503</v>
      </c>
      <c r="D28" s="6">
        <f>Data!C212</f>
        <v>0</v>
      </c>
      <c r="E28" s="6">
        <f>Data!D212</f>
        <v>0</v>
      </c>
      <c r="F28" s="6">
        <f>Data!E212</f>
        <v>8733602</v>
      </c>
      <c r="G28" s="6">
        <f>Data!F212</f>
        <v>12548848</v>
      </c>
      <c r="H28" s="6">
        <f>Data!G212</f>
        <v>681875</v>
      </c>
      <c r="I28" s="6">
        <f>Data!H212</f>
        <v>692001</v>
      </c>
      <c r="J28" s="6">
        <f>Data!I212</f>
        <v>19880019</v>
      </c>
      <c r="K28" s="6">
        <f>Data!J212</f>
        <v>9445152</v>
      </c>
      <c r="L28" s="6">
        <f>Data!K212</f>
        <v>23800001</v>
      </c>
      <c r="M28" s="6">
        <f>Data!L212</f>
        <v>39663620</v>
      </c>
      <c r="N28" s="6">
        <f>Data!M212</f>
        <v>24610001</v>
      </c>
    </row>
    <row r="29" spans="1:14" x14ac:dyDescent="0.25">
      <c r="A29" s="12" t="s">
        <v>40</v>
      </c>
      <c r="B29" s="13"/>
      <c r="C29" s="14">
        <f>SUM(C24:C28)</f>
        <v>71211914</v>
      </c>
      <c r="D29" s="14">
        <f t="shared" ref="D29:N29" si="4">SUM(D24:D28)</f>
        <v>6119901</v>
      </c>
      <c r="E29" s="14">
        <f t="shared" si="4"/>
        <v>119163223</v>
      </c>
      <c r="F29" s="14">
        <f t="shared" si="4"/>
        <v>72022631</v>
      </c>
      <c r="G29" s="14">
        <f t="shared" si="4"/>
        <v>19843462</v>
      </c>
      <c r="H29" s="14">
        <f t="shared" si="4"/>
        <v>681875</v>
      </c>
      <c r="I29" s="14">
        <f t="shared" si="4"/>
        <v>277728989</v>
      </c>
      <c r="J29" s="14">
        <f t="shared" si="4"/>
        <v>558392768</v>
      </c>
      <c r="K29" s="14">
        <f t="shared" si="4"/>
        <v>503023454</v>
      </c>
      <c r="L29" s="14">
        <f t="shared" si="4"/>
        <v>370439104</v>
      </c>
      <c r="M29" s="14">
        <f t="shared" si="4"/>
        <v>75853537</v>
      </c>
      <c r="N29" s="14">
        <f t="shared" si="4"/>
        <v>202525651</v>
      </c>
    </row>
    <row r="30" spans="1:14" x14ac:dyDescent="0.25">
      <c r="A30" s="5" t="s">
        <v>45</v>
      </c>
      <c r="B30" t="s">
        <v>36</v>
      </c>
      <c r="C30" s="6">
        <f>Data!B213</f>
        <v>180147886</v>
      </c>
      <c r="D30" s="6">
        <f>Data!C213</f>
        <v>251094812</v>
      </c>
      <c r="E30" s="6">
        <f>Data!D213</f>
        <v>697266648</v>
      </c>
      <c r="F30" s="6">
        <f>Data!E213</f>
        <v>393554019</v>
      </c>
      <c r="G30" s="6">
        <f>Data!F213</f>
        <v>477321407</v>
      </c>
      <c r="H30" s="6">
        <f>Data!G213</f>
        <v>1161730886</v>
      </c>
      <c r="I30" s="6">
        <f>Data!H213</f>
        <v>1136744929</v>
      </c>
      <c r="J30" s="6">
        <f>Data!I213</f>
        <v>741054328</v>
      </c>
      <c r="K30" s="6">
        <f>Data!J213</f>
        <v>73424317</v>
      </c>
      <c r="L30" s="6">
        <f>Data!K213</f>
        <v>505584523</v>
      </c>
      <c r="M30" s="6">
        <f>Data!L213</f>
        <v>527795526</v>
      </c>
      <c r="N30" s="6">
        <f>Data!M213</f>
        <v>216478754</v>
      </c>
    </row>
    <row r="31" spans="1:14" x14ac:dyDescent="0.25">
      <c r="B31" t="s">
        <v>37</v>
      </c>
      <c r="C31" s="6">
        <f>Data!B214</f>
        <v>734762611</v>
      </c>
      <c r="D31" s="6">
        <f>Data!C214</f>
        <v>223417359</v>
      </c>
      <c r="E31" s="6">
        <f>Data!D214</f>
        <v>352965429</v>
      </c>
      <c r="F31" s="6">
        <f>Data!E214</f>
        <v>112530588</v>
      </c>
      <c r="G31" s="6">
        <f>Data!F214</f>
        <v>218594480</v>
      </c>
      <c r="H31" s="6">
        <f>Data!G214</f>
        <v>587904916</v>
      </c>
      <c r="I31" s="6">
        <f>Data!H214</f>
        <v>360103942</v>
      </c>
      <c r="J31" s="6">
        <f>Data!I214</f>
        <v>371436961</v>
      </c>
      <c r="K31" s="6">
        <f>Data!J214</f>
        <v>265171840</v>
      </c>
      <c r="L31" s="6">
        <f>Data!K214</f>
        <v>685962046</v>
      </c>
      <c r="M31" s="6">
        <f>Data!L214</f>
        <v>501287810</v>
      </c>
      <c r="N31" s="6">
        <f>Data!M214</f>
        <v>874188449</v>
      </c>
    </row>
    <row r="32" spans="1:14" x14ac:dyDescent="0.25">
      <c r="B32" t="s">
        <v>38</v>
      </c>
      <c r="C32" s="6">
        <f>Data!B215</f>
        <v>560825638</v>
      </c>
      <c r="D32" s="6">
        <f>Data!C215</f>
        <v>178099640</v>
      </c>
      <c r="E32" s="6">
        <f>Data!D215</f>
        <v>1268219476</v>
      </c>
      <c r="F32" s="6">
        <f>Data!E215</f>
        <v>645491289</v>
      </c>
      <c r="G32" s="6">
        <f>Data!F215</f>
        <v>556706961</v>
      </c>
      <c r="H32" s="6">
        <f>Data!G215</f>
        <v>1159368791</v>
      </c>
      <c r="I32" s="6">
        <f>Data!H215</f>
        <v>1549204063</v>
      </c>
      <c r="J32" s="6">
        <f>Data!I215</f>
        <v>2013347054</v>
      </c>
      <c r="K32" s="6">
        <f>Data!J215</f>
        <v>809796758</v>
      </c>
      <c r="L32" s="6">
        <f>Data!K215</f>
        <v>1377112384</v>
      </c>
      <c r="M32" s="6">
        <f>Data!L215</f>
        <v>456671001</v>
      </c>
      <c r="N32" s="6">
        <f>Data!M215</f>
        <v>895900068</v>
      </c>
    </row>
    <row r="33" spans="1:14" x14ac:dyDescent="0.25">
      <c r="A33" s="12" t="s">
        <v>41</v>
      </c>
      <c r="B33" s="13"/>
      <c r="C33" s="14">
        <f>SUM(C30:C32)</f>
        <v>1475736135</v>
      </c>
      <c r="D33" s="14">
        <f t="shared" ref="D33:N33" si="5">SUM(D30:D32)</f>
        <v>652611811</v>
      </c>
      <c r="E33" s="14">
        <f t="shared" si="5"/>
        <v>2318451553</v>
      </c>
      <c r="F33" s="14">
        <f t="shared" si="5"/>
        <v>1151575896</v>
      </c>
      <c r="G33" s="14">
        <f t="shared" si="5"/>
        <v>1252622848</v>
      </c>
      <c r="H33" s="14">
        <f t="shared" si="5"/>
        <v>2909004593</v>
      </c>
      <c r="I33" s="14">
        <f t="shared" si="5"/>
        <v>3046052934</v>
      </c>
      <c r="J33" s="14">
        <f t="shared" si="5"/>
        <v>3125838343</v>
      </c>
      <c r="K33" s="14">
        <f t="shared" si="5"/>
        <v>1148392915</v>
      </c>
      <c r="L33" s="14">
        <f t="shared" si="5"/>
        <v>2568658953</v>
      </c>
      <c r="M33" s="14">
        <f t="shared" si="5"/>
        <v>1485754337</v>
      </c>
      <c r="N33" s="14">
        <f t="shared" si="5"/>
        <v>1986567271</v>
      </c>
    </row>
    <row r="34" spans="1:14" x14ac:dyDescent="0.25">
      <c r="A34" s="4" t="s">
        <v>46</v>
      </c>
      <c r="B34" t="s">
        <v>39</v>
      </c>
      <c r="C34" s="6">
        <f>Data!B216</f>
        <v>0</v>
      </c>
      <c r="D34" s="6">
        <f>Data!C216</f>
        <v>0</v>
      </c>
      <c r="E34" s="6">
        <f>Data!D216</f>
        <v>0</v>
      </c>
      <c r="F34" s="6">
        <f>Data!E216</f>
        <v>0</v>
      </c>
      <c r="G34" s="6">
        <f>Data!F216</f>
        <v>24088929</v>
      </c>
      <c r="H34" s="6">
        <f>Data!G216</f>
        <v>58367003</v>
      </c>
      <c r="I34" s="6">
        <f>Data!H216</f>
        <v>41523002</v>
      </c>
      <c r="J34" s="6">
        <f>Data!I216</f>
        <v>0</v>
      </c>
      <c r="K34" s="6">
        <f>Data!J216</f>
        <v>84147823</v>
      </c>
      <c r="L34" s="6">
        <f>Data!K216</f>
        <v>36233614</v>
      </c>
      <c r="M34" s="6">
        <f>Data!L216</f>
        <v>0</v>
      </c>
      <c r="N34" s="6">
        <f>Data!M216</f>
        <v>138276222</v>
      </c>
    </row>
    <row r="35" spans="1:14" x14ac:dyDescent="0.25">
      <c r="A35" s="12" t="s">
        <v>42</v>
      </c>
      <c r="B35" s="13"/>
      <c r="C35" s="16">
        <f>SUM(C34)</f>
        <v>0</v>
      </c>
      <c r="D35" s="16">
        <f t="shared" ref="D35:N35" si="6">SUM(D34)</f>
        <v>0</v>
      </c>
      <c r="E35" s="16">
        <f t="shared" si="6"/>
        <v>0</v>
      </c>
      <c r="F35" s="16">
        <f t="shared" si="6"/>
        <v>0</v>
      </c>
      <c r="G35" s="16">
        <f t="shared" si="6"/>
        <v>24088929</v>
      </c>
      <c r="H35" s="16">
        <f t="shared" si="6"/>
        <v>58367003</v>
      </c>
      <c r="I35" s="16">
        <f t="shared" si="6"/>
        <v>41523002</v>
      </c>
      <c r="J35" s="16">
        <f t="shared" si="6"/>
        <v>0</v>
      </c>
      <c r="K35" s="16">
        <f t="shared" si="6"/>
        <v>84147823</v>
      </c>
      <c r="L35" s="16">
        <f t="shared" si="6"/>
        <v>36233614</v>
      </c>
      <c r="M35" s="16">
        <f t="shared" si="6"/>
        <v>0</v>
      </c>
      <c r="N35" s="16">
        <f t="shared" si="6"/>
        <v>138276222</v>
      </c>
    </row>
    <row r="36" spans="1:14" x14ac:dyDescent="0.25">
      <c r="A36" s="10"/>
      <c r="B36" s="11" t="s">
        <v>62</v>
      </c>
      <c r="C36" s="15">
        <f>SUM(C35,C33,C29)</f>
        <v>1546948049</v>
      </c>
      <c r="D36" s="15">
        <f t="shared" ref="D36:N36" si="7">SUM(D35,D33,D29)</f>
        <v>658731712</v>
      </c>
      <c r="E36" s="15">
        <f t="shared" si="7"/>
        <v>2437614776</v>
      </c>
      <c r="F36" s="15">
        <f t="shared" si="7"/>
        <v>1223598527</v>
      </c>
      <c r="G36" s="15">
        <f t="shared" si="7"/>
        <v>1296555239</v>
      </c>
      <c r="H36" s="15">
        <f t="shared" si="7"/>
        <v>2968053471</v>
      </c>
      <c r="I36" s="15">
        <f t="shared" si="7"/>
        <v>3365304925</v>
      </c>
      <c r="J36" s="15">
        <f t="shared" si="7"/>
        <v>3684231111</v>
      </c>
      <c r="K36" s="15">
        <f t="shared" si="7"/>
        <v>1735564192</v>
      </c>
      <c r="L36" s="15">
        <f t="shared" si="7"/>
        <v>2975331671</v>
      </c>
      <c r="M36" s="15">
        <f t="shared" si="7"/>
        <v>1561607874</v>
      </c>
      <c r="N36" s="15">
        <f t="shared" si="7"/>
        <v>2327369144</v>
      </c>
    </row>
    <row r="40" spans="1:14" x14ac:dyDescent="0.25">
      <c r="A40" s="10"/>
      <c r="B40" s="10"/>
      <c r="C40" s="20">
        <v>2012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11" t="s">
        <v>43</v>
      </c>
      <c r="B41" s="11" t="s">
        <v>30</v>
      </c>
      <c r="C41" s="11" t="s">
        <v>50</v>
      </c>
      <c r="D41" s="11" t="s">
        <v>51</v>
      </c>
      <c r="E41" s="11" t="s">
        <v>52</v>
      </c>
      <c r="F41" s="11" t="s">
        <v>53</v>
      </c>
      <c r="G41" s="11" t="s">
        <v>54</v>
      </c>
      <c r="H41" s="11" t="s">
        <v>55</v>
      </c>
      <c r="I41" s="11" t="s">
        <v>56</v>
      </c>
      <c r="J41" s="11" t="s">
        <v>57</v>
      </c>
      <c r="K41" s="11" t="s">
        <v>58</v>
      </c>
      <c r="L41" s="11" t="s">
        <v>59</v>
      </c>
      <c r="M41" s="11" t="s">
        <v>60</v>
      </c>
      <c r="N41" s="11" t="s">
        <v>61</v>
      </c>
    </row>
    <row r="42" spans="1:14" x14ac:dyDescent="0.25">
      <c r="A42" s="5" t="s">
        <v>44</v>
      </c>
      <c r="B42" t="s">
        <v>31</v>
      </c>
      <c r="C42" s="6">
        <f>Data!B230</f>
        <v>17000000</v>
      </c>
      <c r="D42" s="6">
        <f>Data!C230</f>
        <v>0</v>
      </c>
      <c r="E42" s="6">
        <f>Data!D230</f>
        <v>30818450</v>
      </c>
      <c r="F42" s="6">
        <f>Data!E230</f>
        <v>1056200</v>
      </c>
      <c r="G42" s="6">
        <f>Data!F230</f>
        <v>0</v>
      </c>
      <c r="H42" s="6">
        <f>Data!G230</f>
        <v>0</v>
      </c>
      <c r="I42" s="6">
        <f>Data!H230</f>
        <v>123316351</v>
      </c>
      <c r="J42" s="6">
        <f>Data!I230</f>
        <v>50451931</v>
      </c>
      <c r="K42" s="6">
        <f>Data!J230</f>
        <v>0</v>
      </c>
      <c r="L42" s="6">
        <f>Data!K230</f>
        <v>0</v>
      </c>
      <c r="M42" s="6">
        <f>Data!L230</f>
        <v>6611637</v>
      </c>
      <c r="N42" s="6">
        <f>Data!M230</f>
        <v>0</v>
      </c>
    </row>
    <row r="43" spans="1:14" x14ac:dyDescent="0.25">
      <c r="B43" t="s">
        <v>32</v>
      </c>
      <c r="C43" s="6">
        <f>Data!B231</f>
        <v>0</v>
      </c>
      <c r="D43" s="6">
        <f>Data!C231</f>
        <v>28909297</v>
      </c>
      <c r="E43" s="6">
        <f>Data!D231</f>
        <v>0</v>
      </c>
      <c r="F43" s="6">
        <f>Data!E231</f>
        <v>0</v>
      </c>
      <c r="G43" s="6">
        <f>Data!F231</f>
        <v>173957</v>
      </c>
      <c r="H43" s="6">
        <f>Data!G231</f>
        <v>0</v>
      </c>
      <c r="I43" s="6">
        <f>Data!H231</f>
        <v>582016608</v>
      </c>
      <c r="J43" s="6">
        <f>Data!I231</f>
        <v>38009895</v>
      </c>
      <c r="K43" s="6">
        <f>Data!J231</f>
        <v>0</v>
      </c>
      <c r="L43" s="6">
        <f>Data!K231</f>
        <v>33080115</v>
      </c>
      <c r="M43" s="6">
        <f>Data!L231</f>
        <v>3378021</v>
      </c>
      <c r="N43" s="6">
        <f>Data!M231</f>
        <v>0</v>
      </c>
    </row>
    <row r="44" spans="1:14" x14ac:dyDescent="0.25">
      <c r="B44" t="s">
        <v>33</v>
      </c>
      <c r="C44" s="6">
        <f>Data!B232</f>
        <v>0</v>
      </c>
      <c r="D44" s="6">
        <f>Data!C232</f>
        <v>0</v>
      </c>
      <c r="E44" s="6">
        <f>Data!D232</f>
        <v>186830879</v>
      </c>
      <c r="F44" s="6">
        <f>Data!E232</f>
        <v>0</v>
      </c>
      <c r="G44" s="6">
        <f>Data!F232</f>
        <v>54181983</v>
      </c>
      <c r="H44" s="6">
        <f>Data!G232</f>
        <v>43379608</v>
      </c>
      <c r="I44" s="6">
        <f>Data!H232</f>
        <v>384448634</v>
      </c>
      <c r="J44" s="6">
        <f>Data!I232</f>
        <v>31184497</v>
      </c>
      <c r="K44" s="6">
        <f>Data!J232</f>
        <v>787109112</v>
      </c>
      <c r="L44" s="6">
        <f>Data!K232</f>
        <v>0</v>
      </c>
      <c r="M44" s="6">
        <f>Data!L232</f>
        <v>0</v>
      </c>
      <c r="N44" s="6">
        <f>Data!M232</f>
        <v>0</v>
      </c>
    </row>
    <row r="45" spans="1:14" x14ac:dyDescent="0.25">
      <c r="B45" t="s">
        <v>34</v>
      </c>
      <c r="C45" s="6">
        <f>Data!B233</f>
        <v>0</v>
      </c>
      <c r="D45" s="6">
        <f>Data!C233</f>
        <v>0</v>
      </c>
      <c r="E45" s="6">
        <f>Data!D233</f>
        <v>76135635</v>
      </c>
      <c r="F45" s="6">
        <f>Data!E233</f>
        <v>17486075</v>
      </c>
      <c r="G45" s="6">
        <f>Data!F233</f>
        <v>0</v>
      </c>
      <c r="H45" s="6">
        <f>Data!G233</f>
        <v>12115507</v>
      </c>
      <c r="I45" s="6">
        <f>Data!H233</f>
        <v>129352247</v>
      </c>
      <c r="J45" s="6">
        <f>Data!I233</f>
        <v>76042396</v>
      </c>
      <c r="K45" s="6">
        <f>Data!J233</f>
        <v>200141324</v>
      </c>
      <c r="L45" s="6">
        <f>Data!K233</f>
        <v>26327076</v>
      </c>
      <c r="M45" s="6">
        <f>Data!L233</f>
        <v>38049656</v>
      </c>
      <c r="N45" s="6">
        <f>Data!M233</f>
        <v>9555222</v>
      </c>
    </row>
    <row r="46" spans="1:14" x14ac:dyDescent="0.25">
      <c r="B46" t="s">
        <v>35</v>
      </c>
      <c r="C46" s="6">
        <f>Data!B234</f>
        <v>0</v>
      </c>
      <c r="D46" s="6">
        <f>Data!C234</f>
        <v>65207250</v>
      </c>
      <c r="E46" s="6">
        <f>Data!D234</f>
        <v>0</v>
      </c>
      <c r="F46" s="6">
        <f>Data!E234</f>
        <v>9758700</v>
      </c>
      <c r="G46" s="6">
        <f>Data!F234</f>
        <v>54021662</v>
      </c>
      <c r="H46" s="6">
        <f>Data!G234</f>
        <v>74789988</v>
      </c>
      <c r="I46" s="6">
        <f>Data!H234</f>
        <v>308881290</v>
      </c>
      <c r="J46" s="6">
        <f>Data!I234</f>
        <v>7401320</v>
      </c>
      <c r="K46" s="6">
        <f>Data!J234</f>
        <v>52494001</v>
      </c>
      <c r="L46" s="6">
        <f>Data!K234</f>
        <v>64826285</v>
      </c>
      <c r="M46" s="6">
        <f>Data!L234</f>
        <v>46771521</v>
      </c>
      <c r="N46" s="6">
        <f>Data!M234</f>
        <v>19668755</v>
      </c>
    </row>
    <row r="47" spans="1:14" x14ac:dyDescent="0.25">
      <c r="A47" s="12" t="s">
        <v>40</v>
      </c>
      <c r="B47" s="13"/>
      <c r="C47" s="14">
        <f>SUM(C42:C46)</f>
        <v>17000000</v>
      </c>
      <c r="D47" s="14">
        <f t="shared" ref="D47:N47" si="8">SUM(D42:D46)</f>
        <v>94116547</v>
      </c>
      <c r="E47" s="14">
        <f t="shared" si="8"/>
        <v>293784964</v>
      </c>
      <c r="F47" s="14">
        <f t="shared" si="8"/>
        <v>28300975</v>
      </c>
      <c r="G47" s="14">
        <f t="shared" si="8"/>
        <v>108377602</v>
      </c>
      <c r="H47" s="14">
        <f t="shared" si="8"/>
        <v>130285103</v>
      </c>
      <c r="I47" s="14">
        <f t="shared" si="8"/>
        <v>1528015130</v>
      </c>
      <c r="J47" s="14">
        <f t="shared" si="8"/>
        <v>203090039</v>
      </c>
      <c r="K47" s="14">
        <f t="shared" si="8"/>
        <v>1039744437</v>
      </c>
      <c r="L47" s="14">
        <f t="shared" si="8"/>
        <v>124233476</v>
      </c>
      <c r="M47" s="14">
        <f t="shared" si="8"/>
        <v>94810835</v>
      </c>
      <c r="N47" s="14">
        <f t="shared" si="8"/>
        <v>29223977</v>
      </c>
    </row>
    <row r="48" spans="1:14" x14ac:dyDescent="0.25">
      <c r="A48" s="5" t="s">
        <v>45</v>
      </c>
      <c r="B48" t="s">
        <v>36</v>
      </c>
      <c r="C48" s="6">
        <f>Data!B235</f>
        <v>208211805</v>
      </c>
      <c r="D48" s="6">
        <f>Data!C235</f>
        <v>395055462</v>
      </c>
      <c r="E48" s="6">
        <f>Data!D235</f>
        <v>1066118281</v>
      </c>
      <c r="F48" s="6">
        <f>Data!E235</f>
        <v>544598157</v>
      </c>
      <c r="G48" s="6">
        <f>Data!F235</f>
        <v>502612033</v>
      </c>
      <c r="H48" s="6">
        <f>Data!G235</f>
        <v>773540108</v>
      </c>
      <c r="I48" s="6">
        <f>Data!H235</f>
        <v>816186020</v>
      </c>
      <c r="J48" s="6">
        <f>Data!I235</f>
        <v>155950237</v>
      </c>
      <c r="K48" s="6">
        <f>Data!J235</f>
        <v>669418240</v>
      </c>
      <c r="L48" s="6">
        <f>Data!K235</f>
        <v>1152148839</v>
      </c>
      <c r="M48" s="6">
        <f>Data!L235</f>
        <v>1588381141</v>
      </c>
      <c r="N48" s="6">
        <f>Data!M235</f>
        <v>898844894</v>
      </c>
    </row>
    <row r="49" spans="1:14" x14ac:dyDescent="0.25">
      <c r="B49" t="s">
        <v>37</v>
      </c>
      <c r="C49" s="6">
        <f>Data!B236</f>
        <v>550629203</v>
      </c>
      <c r="D49" s="6">
        <f>Data!C236</f>
        <v>1795217805</v>
      </c>
      <c r="E49" s="6">
        <f>Data!D236</f>
        <v>840686538</v>
      </c>
      <c r="F49" s="6">
        <f>Data!E236</f>
        <v>587120943</v>
      </c>
      <c r="G49" s="6">
        <f>Data!F236</f>
        <v>1097478478</v>
      </c>
      <c r="H49" s="6">
        <f>Data!G236</f>
        <v>525798350</v>
      </c>
      <c r="I49" s="6">
        <f>Data!H236</f>
        <v>1280288754</v>
      </c>
      <c r="J49" s="6">
        <f>Data!I236</f>
        <v>1048947267</v>
      </c>
      <c r="K49" s="6">
        <f>Data!J236</f>
        <v>819135137</v>
      </c>
      <c r="L49" s="6">
        <f>Data!K236</f>
        <v>1491085973</v>
      </c>
      <c r="M49" s="6">
        <f>Data!L236</f>
        <v>1208624831</v>
      </c>
      <c r="N49" s="6">
        <f>Data!M236</f>
        <v>613717354</v>
      </c>
    </row>
    <row r="50" spans="1:14" x14ac:dyDescent="0.25">
      <c r="B50" t="s">
        <v>38</v>
      </c>
      <c r="C50" s="6">
        <f>Data!B237</f>
        <v>589100590</v>
      </c>
      <c r="D50" s="6">
        <f>Data!C237</f>
        <v>925751850</v>
      </c>
      <c r="E50" s="6">
        <f>Data!D237</f>
        <v>1390356272</v>
      </c>
      <c r="F50" s="6">
        <f>Data!E237</f>
        <v>1063472351</v>
      </c>
      <c r="G50" s="6">
        <f>Data!F237</f>
        <v>797557934</v>
      </c>
      <c r="H50" s="6">
        <f>Data!G237</f>
        <v>638033508</v>
      </c>
      <c r="I50" s="6">
        <f>Data!H237</f>
        <v>1848891431</v>
      </c>
      <c r="J50" s="6">
        <f>Data!I237</f>
        <v>1413493865</v>
      </c>
      <c r="K50" s="6">
        <f>Data!J237</f>
        <v>914075687</v>
      </c>
      <c r="L50" s="6">
        <f>Data!K237</f>
        <v>1035688852</v>
      </c>
      <c r="M50" s="6">
        <f>Data!L237</f>
        <v>1734933125</v>
      </c>
      <c r="N50" s="6">
        <f>Data!M237</f>
        <v>1906801556</v>
      </c>
    </row>
    <row r="51" spans="1:14" x14ac:dyDescent="0.25">
      <c r="A51" s="12" t="s">
        <v>41</v>
      </c>
      <c r="B51" s="13"/>
      <c r="C51" s="14">
        <f>SUM(C48:C50)</f>
        <v>1347941598</v>
      </c>
      <c r="D51" s="14">
        <f t="shared" ref="D51:N51" si="9">SUM(D48:D50)</f>
        <v>3116025117</v>
      </c>
      <c r="E51" s="14">
        <f t="shared" si="9"/>
        <v>3297161091</v>
      </c>
      <c r="F51" s="14">
        <f t="shared" si="9"/>
        <v>2195191451</v>
      </c>
      <c r="G51" s="14">
        <f t="shared" si="9"/>
        <v>2397648445</v>
      </c>
      <c r="H51" s="14">
        <f t="shared" si="9"/>
        <v>1937371966</v>
      </c>
      <c r="I51" s="14">
        <f t="shared" si="9"/>
        <v>3945366205</v>
      </c>
      <c r="J51" s="14">
        <f t="shared" si="9"/>
        <v>2618391369</v>
      </c>
      <c r="K51" s="14">
        <f t="shared" si="9"/>
        <v>2402629064</v>
      </c>
      <c r="L51" s="14">
        <f t="shared" si="9"/>
        <v>3678923664</v>
      </c>
      <c r="M51" s="14">
        <f t="shared" si="9"/>
        <v>4531939097</v>
      </c>
      <c r="N51" s="14">
        <f t="shared" si="9"/>
        <v>3419363804</v>
      </c>
    </row>
    <row r="52" spans="1:14" x14ac:dyDescent="0.25">
      <c r="A52" s="4" t="s">
        <v>46</v>
      </c>
      <c r="B52" t="s">
        <v>39</v>
      </c>
      <c r="C52" s="6">
        <f>Data!B238</f>
        <v>0</v>
      </c>
      <c r="D52" s="6">
        <f>Data!C238</f>
        <v>11955001</v>
      </c>
      <c r="E52" s="6">
        <f>Data!D238</f>
        <v>120000</v>
      </c>
      <c r="F52" s="6">
        <f>Data!E238</f>
        <v>6478936</v>
      </c>
      <c r="G52" s="6">
        <f>Data!F238</f>
        <v>516000</v>
      </c>
      <c r="H52" s="6">
        <f>Data!G238</f>
        <v>0</v>
      </c>
      <c r="I52" s="6">
        <f>Data!H238</f>
        <v>40018500</v>
      </c>
      <c r="J52" s="6">
        <f>Data!I238</f>
        <v>184314725</v>
      </c>
      <c r="K52" s="6">
        <f>Data!J238</f>
        <v>22500000</v>
      </c>
      <c r="L52" s="6">
        <f>Data!K238</f>
        <v>350835337</v>
      </c>
      <c r="M52" s="6">
        <f>Data!L238</f>
        <v>20871472</v>
      </c>
      <c r="N52" s="6">
        <f>Data!M238</f>
        <v>6190491</v>
      </c>
    </row>
    <row r="53" spans="1:14" x14ac:dyDescent="0.25">
      <c r="A53" s="12" t="s">
        <v>42</v>
      </c>
      <c r="B53" s="13"/>
      <c r="C53" s="16">
        <f>SUM(C52)</f>
        <v>0</v>
      </c>
      <c r="D53" s="16">
        <f t="shared" ref="D53:N53" si="10">SUM(D52)</f>
        <v>11955001</v>
      </c>
      <c r="E53" s="16">
        <f t="shared" si="10"/>
        <v>120000</v>
      </c>
      <c r="F53" s="16">
        <f t="shared" si="10"/>
        <v>6478936</v>
      </c>
      <c r="G53" s="16">
        <f t="shared" si="10"/>
        <v>516000</v>
      </c>
      <c r="H53" s="16">
        <f t="shared" si="10"/>
        <v>0</v>
      </c>
      <c r="I53" s="16">
        <f t="shared" si="10"/>
        <v>40018500</v>
      </c>
      <c r="J53" s="16">
        <f t="shared" si="10"/>
        <v>184314725</v>
      </c>
      <c r="K53" s="16">
        <f t="shared" si="10"/>
        <v>22500000</v>
      </c>
      <c r="L53" s="16">
        <f t="shared" si="10"/>
        <v>350835337</v>
      </c>
      <c r="M53" s="16">
        <f t="shared" si="10"/>
        <v>20871472</v>
      </c>
      <c r="N53" s="16">
        <f t="shared" si="10"/>
        <v>6190491</v>
      </c>
    </row>
    <row r="54" spans="1:14" x14ac:dyDescent="0.25">
      <c r="A54" s="10"/>
      <c r="B54" s="11" t="s">
        <v>62</v>
      </c>
      <c r="C54" s="15">
        <f>SUM(C53,C51,C47)</f>
        <v>1364941598</v>
      </c>
      <c r="D54" s="15">
        <f t="shared" ref="D54:N54" si="11">SUM(D53,D51,D47)</f>
        <v>3222096665</v>
      </c>
      <c r="E54" s="15">
        <f t="shared" si="11"/>
        <v>3591066055</v>
      </c>
      <c r="F54" s="15">
        <f t="shared" si="11"/>
        <v>2229971362</v>
      </c>
      <c r="G54" s="15">
        <f t="shared" si="11"/>
        <v>2506542047</v>
      </c>
      <c r="H54" s="15">
        <f t="shared" si="11"/>
        <v>2067657069</v>
      </c>
      <c r="I54" s="15">
        <f t="shared" si="11"/>
        <v>5513399835</v>
      </c>
      <c r="J54" s="15">
        <f t="shared" si="11"/>
        <v>3005796133</v>
      </c>
      <c r="K54" s="15">
        <f t="shared" si="11"/>
        <v>3464873501</v>
      </c>
      <c r="L54" s="15">
        <f t="shared" si="11"/>
        <v>4153992477</v>
      </c>
      <c r="M54" s="15">
        <f t="shared" si="11"/>
        <v>4647621404</v>
      </c>
      <c r="N54" s="15">
        <f t="shared" si="11"/>
        <v>3454778272</v>
      </c>
    </row>
    <row r="58" spans="1:14" x14ac:dyDescent="0.25">
      <c r="A58" s="10"/>
      <c r="B58" s="10"/>
      <c r="C58" s="20">
        <v>2013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1" t="s">
        <v>43</v>
      </c>
      <c r="B59" s="11" t="s">
        <v>30</v>
      </c>
      <c r="C59" s="11" t="s">
        <v>50</v>
      </c>
      <c r="D59" s="11" t="s">
        <v>51</v>
      </c>
      <c r="E59" s="11" t="s">
        <v>52</v>
      </c>
      <c r="F59" s="11" t="s">
        <v>53</v>
      </c>
      <c r="G59" s="11" t="s">
        <v>54</v>
      </c>
      <c r="H59" s="11" t="s">
        <v>55</v>
      </c>
      <c r="I59" s="11" t="s">
        <v>56</v>
      </c>
      <c r="J59" s="11" t="s">
        <v>57</v>
      </c>
      <c r="K59" s="11" t="s">
        <v>58</v>
      </c>
      <c r="L59" s="11" t="s">
        <v>59</v>
      </c>
      <c r="M59" s="11" t="s">
        <v>60</v>
      </c>
      <c r="N59" s="11" t="s">
        <v>61</v>
      </c>
    </row>
    <row r="60" spans="1:14" x14ac:dyDescent="0.25">
      <c r="A60" s="5" t="s">
        <v>44</v>
      </c>
      <c r="B60" t="s">
        <v>31</v>
      </c>
      <c r="C60" s="6">
        <f>Data!B252</f>
        <v>30377354</v>
      </c>
      <c r="D60" s="6">
        <f>Data!C252</f>
        <v>13396642</v>
      </c>
      <c r="E60" s="6">
        <f>Data!D252</f>
        <v>67827933</v>
      </c>
      <c r="F60" s="6">
        <f>Data!E252</f>
        <v>46763931</v>
      </c>
      <c r="G60" s="6">
        <f>Data!F252</f>
        <v>29803682</v>
      </c>
      <c r="H60" s="6">
        <f>Data!G252</f>
        <v>12427270</v>
      </c>
      <c r="I60" s="6">
        <f>Data!H252</f>
        <v>7348215</v>
      </c>
      <c r="J60" s="6">
        <f>Data!I252</f>
        <v>26145138</v>
      </c>
      <c r="K60" s="6">
        <f>Data!J252</f>
        <v>58201964</v>
      </c>
      <c r="L60" s="6">
        <f>Data!K252</f>
        <v>63591750</v>
      </c>
      <c r="M60" s="6">
        <f>Data!L252</f>
        <v>57667142</v>
      </c>
      <c r="N60" s="6">
        <f>Data!M252</f>
        <v>26417999</v>
      </c>
    </row>
    <row r="61" spans="1:14" x14ac:dyDescent="0.25">
      <c r="B61" t="s">
        <v>32</v>
      </c>
      <c r="C61" s="6">
        <f>Data!B253</f>
        <v>12154193</v>
      </c>
      <c r="D61" s="6">
        <f>Data!C253</f>
        <v>675540</v>
      </c>
      <c r="E61" s="6">
        <f>Data!D253</f>
        <v>2506071</v>
      </c>
      <c r="F61" s="6">
        <f>Data!E253</f>
        <v>19213840</v>
      </c>
      <c r="G61" s="6">
        <f>Data!F253</f>
        <v>15288597</v>
      </c>
      <c r="H61" s="6">
        <f>Data!G253</f>
        <v>1576693</v>
      </c>
      <c r="I61" s="6">
        <f>Data!H253</f>
        <v>80265878</v>
      </c>
      <c r="J61" s="6">
        <f>Data!I253</f>
        <v>29526306</v>
      </c>
      <c r="K61" s="6">
        <f>Data!J253</f>
        <v>180808530</v>
      </c>
      <c r="L61" s="6">
        <f>Data!K253</f>
        <v>46110151</v>
      </c>
      <c r="M61" s="6">
        <f>Data!L253</f>
        <v>81920356</v>
      </c>
      <c r="N61" s="6">
        <f>Data!M253</f>
        <v>24289444</v>
      </c>
    </row>
    <row r="62" spans="1:14" x14ac:dyDescent="0.25">
      <c r="B62" t="s">
        <v>33</v>
      </c>
      <c r="C62" s="6">
        <f>Data!B254</f>
        <v>23744795</v>
      </c>
      <c r="D62" s="6">
        <f>Data!C254</f>
        <v>31647911</v>
      </c>
      <c r="E62" s="6">
        <f>Data!D254</f>
        <v>8180225</v>
      </c>
      <c r="F62" s="6">
        <f>Data!E254</f>
        <v>21073597</v>
      </c>
      <c r="G62" s="6">
        <f>Data!F254</f>
        <v>18211663</v>
      </c>
      <c r="H62" s="6">
        <f>Data!G254</f>
        <v>3317791</v>
      </c>
      <c r="I62" s="6">
        <f>Data!H254</f>
        <v>0</v>
      </c>
      <c r="J62" s="6">
        <f>Data!I254</f>
        <v>132554518</v>
      </c>
      <c r="K62" s="6">
        <f>Data!J254</f>
        <v>613996854</v>
      </c>
      <c r="L62" s="6">
        <f>Data!K254</f>
        <v>66245291</v>
      </c>
      <c r="M62" s="6">
        <f>Data!L254</f>
        <v>11094980</v>
      </c>
      <c r="N62" s="6">
        <f>Data!M254</f>
        <v>30816745</v>
      </c>
    </row>
    <row r="63" spans="1:14" x14ac:dyDescent="0.25">
      <c r="B63" t="s">
        <v>34</v>
      </c>
      <c r="C63" s="6">
        <f>Data!B255</f>
        <v>32183035</v>
      </c>
      <c r="D63" s="6">
        <f>Data!C255</f>
        <v>0</v>
      </c>
      <c r="E63" s="6">
        <f>Data!D255</f>
        <v>62560683</v>
      </c>
      <c r="F63" s="6">
        <f>Data!E255</f>
        <v>84600670</v>
      </c>
      <c r="G63" s="6">
        <f>Data!F255</f>
        <v>65301591</v>
      </c>
      <c r="H63" s="6">
        <f>Data!G255</f>
        <v>32618544</v>
      </c>
      <c r="I63" s="6">
        <f>Data!H255</f>
        <v>5118520</v>
      </c>
      <c r="J63" s="6">
        <f>Data!I255</f>
        <v>32222540</v>
      </c>
      <c r="K63" s="6">
        <f>Data!J255</f>
        <v>52175873</v>
      </c>
      <c r="L63" s="6">
        <f>Data!K255</f>
        <v>61219225</v>
      </c>
      <c r="M63" s="6">
        <f>Data!L255</f>
        <v>17204219</v>
      </c>
      <c r="N63" s="6">
        <f>Data!M255</f>
        <v>5918437</v>
      </c>
    </row>
    <row r="64" spans="1:14" x14ac:dyDescent="0.25">
      <c r="B64" t="s">
        <v>35</v>
      </c>
      <c r="C64" s="6">
        <f>Data!B256</f>
        <v>85641000</v>
      </c>
      <c r="D64" s="6">
        <f>Data!C256</f>
        <v>44008000</v>
      </c>
      <c r="E64" s="6">
        <f>Data!D256</f>
        <v>14470001</v>
      </c>
      <c r="F64" s="6">
        <f>Data!E256</f>
        <v>36099038</v>
      </c>
      <c r="G64" s="6">
        <f>Data!F256</f>
        <v>25756270</v>
      </c>
      <c r="H64" s="6">
        <f>Data!G256</f>
        <v>8153245</v>
      </c>
      <c r="I64" s="6">
        <f>Data!H256</f>
        <v>17015000</v>
      </c>
      <c r="J64" s="6">
        <f>Data!I256</f>
        <v>18950000</v>
      </c>
      <c r="K64" s="6">
        <f>Data!J256</f>
        <v>98405605</v>
      </c>
      <c r="L64" s="6">
        <f>Data!K256</f>
        <v>201177567</v>
      </c>
      <c r="M64" s="6">
        <f>Data!L256</f>
        <v>57149320</v>
      </c>
      <c r="N64" s="6">
        <f>Data!M256</f>
        <v>0</v>
      </c>
    </row>
    <row r="65" spans="1:14" x14ac:dyDescent="0.25">
      <c r="A65" s="12" t="s">
        <v>40</v>
      </c>
      <c r="B65" s="13"/>
      <c r="C65" s="14">
        <f>SUM(C60:C64)</f>
        <v>184100377</v>
      </c>
      <c r="D65" s="14">
        <f t="shared" ref="D65:N65" si="12">SUM(D60:D64)</f>
        <v>89728093</v>
      </c>
      <c r="E65" s="14">
        <f t="shared" si="12"/>
        <v>155544913</v>
      </c>
      <c r="F65" s="14">
        <f t="shared" si="12"/>
        <v>207751076</v>
      </c>
      <c r="G65" s="14">
        <f t="shared" si="12"/>
        <v>154361803</v>
      </c>
      <c r="H65" s="14">
        <f t="shared" si="12"/>
        <v>58093543</v>
      </c>
      <c r="I65" s="14">
        <f t="shared" si="12"/>
        <v>109747613</v>
      </c>
      <c r="J65" s="14">
        <f t="shared" si="12"/>
        <v>239398502</v>
      </c>
      <c r="K65" s="14">
        <f t="shared" si="12"/>
        <v>1003588826</v>
      </c>
      <c r="L65" s="14">
        <f t="shared" si="12"/>
        <v>438343984</v>
      </c>
      <c r="M65" s="14">
        <f t="shared" si="12"/>
        <v>225036017</v>
      </c>
      <c r="N65" s="14">
        <f t="shared" si="12"/>
        <v>87442625</v>
      </c>
    </row>
    <row r="66" spans="1:14" x14ac:dyDescent="0.25">
      <c r="A66" s="5" t="s">
        <v>45</v>
      </c>
      <c r="B66" t="s">
        <v>36</v>
      </c>
      <c r="C66" s="6">
        <f>Data!B257</f>
        <v>975039849</v>
      </c>
      <c r="D66" s="6">
        <f>Data!C257</f>
        <v>531294876</v>
      </c>
      <c r="E66" s="6">
        <f>Data!D257</f>
        <v>894774712</v>
      </c>
      <c r="F66" s="6">
        <f>Data!E257</f>
        <v>1051339805</v>
      </c>
      <c r="G66" s="6">
        <f>Data!F257</f>
        <v>2082901512</v>
      </c>
      <c r="H66" s="6">
        <f>Data!G257</f>
        <v>1738665119</v>
      </c>
      <c r="I66" s="6">
        <f>Data!H257</f>
        <v>1149621892</v>
      </c>
      <c r="J66" s="6">
        <f>Data!I257</f>
        <v>1225750934</v>
      </c>
      <c r="K66" s="6">
        <f>Data!J257</f>
        <v>1954788866</v>
      </c>
      <c r="L66" s="6">
        <f>Data!K257</f>
        <v>932520021</v>
      </c>
      <c r="M66" s="6">
        <f>Data!L257</f>
        <v>1257002092</v>
      </c>
      <c r="N66" s="6">
        <f>Data!M257</f>
        <v>2024009269</v>
      </c>
    </row>
    <row r="67" spans="1:14" x14ac:dyDescent="0.25">
      <c r="B67" t="s">
        <v>37</v>
      </c>
      <c r="C67" s="6">
        <f>Data!B258</f>
        <v>1386916397</v>
      </c>
      <c r="D67" s="6">
        <f>Data!C258</f>
        <v>498215665</v>
      </c>
      <c r="E67" s="6">
        <f>Data!D258</f>
        <v>323392801</v>
      </c>
      <c r="F67" s="6">
        <f>Data!E258</f>
        <v>2433532086</v>
      </c>
      <c r="G67" s="6">
        <f>Data!F258</f>
        <v>439355295</v>
      </c>
      <c r="H67" s="6">
        <f>Data!G258</f>
        <v>0</v>
      </c>
      <c r="I67" s="6">
        <f>Data!H258</f>
        <v>1949680823</v>
      </c>
      <c r="J67" s="6">
        <f>Data!I258</f>
        <v>1215885633</v>
      </c>
      <c r="K67" s="6">
        <f>Data!J258</f>
        <v>846590961</v>
      </c>
      <c r="L67" s="6">
        <f>Data!K258</f>
        <v>1696683275</v>
      </c>
      <c r="M67" s="6">
        <f>Data!L258</f>
        <v>1128976306</v>
      </c>
      <c r="N67" s="6">
        <f>Data!M258</f>
        <v>999535480</v>
      </c>
    </row>
    <row r="68" spans="1:14" x14ac:dyDescent="0.25">
      <c r="B68" t="s">
        <v>38</v>
      </c>
      <c r="C68" s="6">
        <f>Data!B259</f>
        <v>784294429</v>
      </c>
      <c r="D68" s="6">
        <f>Data!C259</f>
        <v>539225607</v>
      </c>
      <c r="E68" s="6">
        <f>Data!D259</f>
        <v>469557116</v>
      </c>
      <c r="F68" s="6">
        <f>Data!E259</f>
        <v>811133539</v>
      </c>
      <c r="G68" s="6">
        <f>Data!F259</f>
        <v>823905953</v>
      </c>
      <c r="H68" s="6">
        <f>Data!G259</f>
        <v>418980867</v>
      </c>
      <c r="I68" s="6">
        <f>Data!H259</f>
        <v>1892465893</v>
      </c>
      <c r="J68" s="6">
        <f>Data!I259</f>
        <v>1189402714</v>
      </c>
      <c r="K68" s="6">
        <f>Data!J259</f>
        <v>526057243</v>
      </c>
      <c r="L68" s="6">
        <f>Data!K259</f>
        <v>1438945289</v>
      </c>
      <c r="M68" s="6">
        <f>Data!L259</f>
        <v>578187235</v>
      </c>
      <c r="N68" s="6">
        <f>Data!M259</f>
        <v>1604018796</v>
      </c>
    </row>
    <row r="69" spans="1:14" x14ac:dyDescent="0.25">
      <c r="A69" s="12" t="s">
        <v>41</v>
      </c>
      <c r="B69" s="13"/>
      <c r="C69" s="14">
        <f>SUM(C66:C68)</f>
        <v>3146250675</v>
      </c>
      <c r="D69" s="14">
        <f t="shared" ref="D69:N69" si="13">SUM(D66:D68)</f>
        <v>1568736148</v>
      </c>
      <c r="E69" s="14">
        <f t="shared" si="13"/>
        <v>1687724629</v>
      </c>
      <c r="F69" s="14">
        <f t="shared" si="13"/>
        <v>4296005430</v>
      </c>
      <c r="G69" s="14">
        <f t="shared" si="13"/>
        <v>3346162760</v>
      </c>
      <c r="H69" s="14">
        <f t="shared" si="13"/>
        <v>2157645986</v>
      </c>
      <c r="I69" s="14">
        <f t="shared" si="13"/>
        <v>4991768608</v>
      </c>
      <c r="J69" s="14">
        <f t="shared" si="13"/>
        <v>3631039281</v>
      </c>
      <c r="K69" s="14">
        <f t="shared" si="13"/>
        <v>3327437070</v>
      </c>
      <c r="L69" s="14">
        <f t="shared" si="13"/>
        <v>4068148585</v>
      </c>
      <c r="M69" s="14">
        <f t="shared" si="13"/>
        <v>2964165633</v>
      </c>
      <c r="N69" s="14">
        <f t="shared" si="13"/>
        <v>4627563545</v>
      </c>
    </row>
    <row r="70" spans="1:14" x14ac:dyDescent="0.25">
      <c r="A70" s="4" t="s">
        <v>46</v>
      </c>
      <c r="B70" t="s">
        <v>39</v>
      </c>
      <c r="C70" s="6">
        <f>Data!B260</f>
        <v>65381904</v>
      </c>
      <c r="D70" s="6">
        <f>Data!C260</f>
        <v>9966986</v>
      </c>
      <c r="E70" s="6">
        <f>Data!D260</f>
        <v>8900000</v>
      </c>
      <c r="F70" s="6">
        <f>Data!E260</f>
        <v>21240603</v>
      </c>
      <c r="G70" s="6">
        <f>Data!F260</f>
        <v>0</v>
      </c>
      <c r="H70" s="6">
        <f>Data!G260</f>
        <v>66867083</v>
      </c>
      <c r="I70" s="6">
        <f>Data!H260</f>
        <v>0</v>
      </c>
      <c r="J70" s="6">
        <f>Data!I260</f>
        <v>38104904</v>
      </c>
      <c r="K70" s="6">
        <f>Data!J260</f>
        <v>41103501</v>
      </c>
      <c r="L70" s="6">
        <f>Data!K260</f>
        <v>0</v>
      </c>
      <c r="M70" s="6">
        <f>Data!L260</f>
        <v>22122372</v>
      </c>
      <c r="N70" s="6">
        <f>Data!M260</f>
        <v>17136402</v>
      </c>
    </row>
    <row r="71" spans="1:14" x14ac:dyDescent="0.25">
      <c r="A71" s="12" t="s">
        <v>42</v>
      </c>
      <c r="B71" s="13"/>
      <c r="C71" s="16">
        <f>SUM(C70)</f>
        <v>65381904</v>
      </c>
      <c r="D71" s="16">
        <f t="shared" ref="D71:N71" si="14">SUM(D70)</f>
        <v>9966986</v>
      </c>
      <c r="E71" s="16">
        <f t="shared" si="14"/>
        <v>8900000</v>
      </c>
      <c r="F71" s="16">
        <f t="shared" si="14"/>
        <v>21240603</v>
      </c>
      <c r="G71" s="16">
        <f t="shared" si="14"/>
        <v>0</v>
      </c>
      <c r="H71" s="16">
        <f t="shared" si="14"/>
        <v>66867083</v>
      </c>
      <c r="I71" s="16">
        <f t="shared" si="14"/>
        <v>0</v>
      </c>
      <c r="J71" s="16">
        <f t="shared" si="14"/>
        <v>38104904</v>
      </c>
      <c r="K71" s="16">
        <f t="shared" si="14"/>
        <v>41103501</v>
      </c>
      <c r="L71" s="16">
        <f t="shared" si="14"/>
        <v>0</v>
      </c>
      <c r="M71" s="16">
        <f t="shared" si="14"/>
        <v>22122372</v>
      </c>
      <c r="N71" s="16">
        <f t="shared" si="14"/>
        <v>17136402</v>
      </c>
    </row>
    <row r="72" spans="1:14" x14ac:dyDescent="0.25">
      <c r="A72" s="10"/>
      <c r="B72" s="11" t="s">
        <v>62</v>
      </c>
      <c r="C72" s="15">
        <f>SUM(C71,C69,C65)</f>
        <v>3395732956</v>
      </c>
      <c r="D72" s="15">
        <f t="shared" ref="D72:N72" si="15">SUM(D71,D69,D65)</f>
        <v>1668431227</v>
      </c>
      <c r="E72" s="15">
        <f t="shared" si="15"/>
        <v>1852169542</v>
      </c>
      <c r="F72" s="15">
        <f t="shared" si="15"/>
        <v>4524997109</v>
      </c>
      <c r="G72" s="15">
        <f t="shared" si="15"/>
        <v>3500524563</v>
      </c>
      <c r="H72" s="15">
        <f t="shared" si="15"/>
        <v>2282606612</v>
      </c>
      <c r="I72" s="15">
        <f t="shared" si="15"/>
        <v>5101516221</v>
      </c>
      <c r="J72" s="15">
        <f t="shared" si="15"/>
        <v>3908542687</v>
      </c>
      <c r="K72" s="15">
        <f t="shared" si="15"/>
        <v>4372129397</v>
      </c>
      <c r="L72" s="15">
        <f t="shared" si="15"/>
        <v>4506492569</v>
      </c>
      <c r="M72" s="15">
        <f t="shared" si="15"/>
        <v>3211324022</v>
      </c>
      <c r="N72" s="15">
        <f t="shared" si="15"/>
        <v>4732142572</v>
      </c>
    </row>
    <row r="76" spans="1:14" x14ac:dyDescent="0.25">
      <c r="A76" s="10"/>
      <c r="B76" s="10"/>
      <c r="C76" s="20">
        <v>2014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1" t="s">
        <v>43</v>
      </c>
      <c r="B77" s="11" t="s">
        <v>30</v>
      </c>
      <c r="C77" s="11" t="s">
        <v>50</v>
      </c>
      <c r="D77" s="11" t="s">
        <v>51</v>
      </c>
      <c r="E77" s="11" t="s">
        <v>52</v>
      </c>
      <c r="F77" s="11" t="s">
        <v>53</v>
      </c>
      <c r="G77" s="11" t="s">
        <v>54</v>
      </c>
      <c r="H77" s="11" t="s">
        <v>55</v>
      </c>
      <c r="I77" s="11" t="s">
        <v>56</v>
      </c>
      <c r="J77" s="11" t="s">
        <v>57</v>
      </c>
      <c r="K77" s="11" t="s">
        <v>58</v>
      </c>
      <c r="L77" s="11" t="s">
        <v>59</v>
      </c>
      <c r="M77" s="11" t="s">
        <v>60</v>
      </c>
      <c r="N77" s="11" t="s">
        <v>61</v>
      </c>
    </row>
    <row r="78" spans="1:14" x14ac:dyDescent="0.25">
      <c r="A78" s="5" t="s">
        <v>44</v>
      </c>
      <c r="B78" t="s">
        <v>31</v>
      </c>
      <c r="C78" s="6">
        <f>Data!B274</f>
        <v>31308485</v>
      </c>
      <c r="D78" s="6">
        <f>Data!C274</f>
        <v>21722543</v>
      </c>
      <c r="E78" s="6">
        <f>Data!D274</f>
        <v>33740664</v>
      </c>
      <c r="F78" s="6">
        <f>Data!E274</f>
        <v>25888650</v>
      </c>
      <c r="G78" s="6">
        <f>Data!F274</f>
        <v>2735739</v>
      </c>
      <c r="H78" s="6">
        <f>Data!G274</f>
        <v>7880006</v>
      </c>
      <c r="I78" s="6">
        <f>Data!H274</f>
        <v>3046613</v>
      </c>
      <c r="J78" s="6">
        <f>Data!I274</f>
        <v>7387372</v>
      </c>
      <c r="K78" s="6">
        <f>Data!J274</f>
        <v>10499555</v>
      </c>
      <c r="L78" s="6">
        <f>Data!K274</f>
        <v>21067272</v>
      </c>
      <c r="M78" s="6">
        <f>Data!L274</f>
        <v>17092156</v>
      </c>
      <c r="N78" s="6">
        <f>Data!M274</f>
        <v>18064189</v>
      </c>
    </row>
    <row r="79" spans="1:14" x14ac:dyDescent="0.25">
      <c r="B79" t="s">
        <v>32</v>
      </c>
      <c r="C79" s="6">
        <f>Data!B275</f>
        <v>18513161</v>
      </c>
      <c r="D79" s="6">
        <f>Data!C275</f>
        <v>20014300</v>
      </c>
      <c r="E79" s="6">
        <f>Data!D275</f>
        <v>20660500</v>
      </c>
      <c r="F79" s="6">
        <f>Data!E275</f>
        <v>37032593</v>
      </c>
      <c r="G79" s="6">
        <f>Data!F275</f>
        <v>75778049</v>
      </c>
      <c r="H79" s="6">
        <f>Data!G275</f>
        <v>26075681</v>
      </c>
      <c r="I79" s="6">
        <f>Data!H275</f>
        <v>152804524</v>
      </c>
      <c r="J79" s="6">
        <f>Data!I275</f>
        <v>47262901</v>
      </c>
      <c r="K79" s="6">
        <f>Data!J275</f>
        <v>279841413</v>
      </c>
      <c r="L79" s="6">
        <f>Data!K275</f>
        <v>50872090</v>
      </c>
      <c r="M79" s="6">
        <f>Data!L275</f>
        <v>11367100</v>
      </c>
      <c r="N79" s="6">
        <f>Data!M275</f>
        <v>15695335</v>
      </c>
    </row>
    <row r="80" spans="1:14" x14ac:dyDescent="0.25">
      <c r="B80" t="s">
        <v>33</v>
      </c>
      <c r="C80" s="6">
        <f>Data!B276</f>
        <v>12712173</v>
      </c>
      <c r="D80" s="6">
        <f>Data!C276</f>
        <v>2239271</v>
      </c>
      <c r="E80" s="6">
        <f>Data!D276</f>
        <v>6541763</v>
      </c>
      <c r="F80" s="6">
        <f>Data!E276</f>
        <v>73046803</v>
      </c>
      <c r="G80" s="6">
        <f>Data!F276</f>
        <v>6736273</v>
      </c>
      <c r="H80" s="6">
        <f>Data!G276</f>
        <v>0</v>
      </c>
      <c r="I80" s="6">
        <f>Data!H276</f>
        <v>0</v>
      </c>
      <c r="J80" s="6">
        <f>Data!I276</f>
        <v>90840400</v>
      </c>
      <c r="K80" s="6">
        <f>Data!J276</f>
        <v>501721867</v>
      </c>
      <c r="L80" s="6">
        <f>Data!K276</f>
        <v>18473846</v>
      </c>
      <c r="M80" s="6">
        <f>Data!L276</f>
        <v>11597970</v>
      </c>
      <c r="N80" s="6">
        <f>Data!M276</f>
        <v>38807231</v>
      </c>
    </row>
    <row r="81" spans="1:14" x14ac:dyDescent="0.25">
      <c r="B81" t="s">
        <v>34</v>
      </c>
      <c r="C81" s="6">
        <f>Data!B277</f>
        <v>6531461</v>
      </c>
      <c r="D81" s="6">
        <f>Data!C277</f>
        <v>36710691</v>
      </c>
      <c r="E81" s="6">
        <f>Data!D277</f>
        <v>52295511</v>
      </c>
      <c r="F81" s="6">
        <f>Data!E277</f>
        <v>34283603</v>
      </c>
      <c r="G81" s="6">
        <f>Data!F277</f>
        <v>56618495</v>
      </c>
      <c r="H81" s="6">
        <f>Data!G277</f>
        <v>63702936</v>
      </c>
      <c r="I81" s="6">
        <f>Data!H277</f>
        <v>33897981</v>
      </c>
      <c r="J81" s="6">
        <f>Data!I277</f>
        <v>48902800</v>
      </c>
      <c r="K81" s="6">
        <f>Data!J277</f>
        <v>42930498</v>
      </c>
      <c r="L81" s="6">
        <f>Data!K277</f>
        <v>0</v>
      </c>
      <c r="M81" s="6">
        <f>Data!L277</f>
        <v>14819813</v>
      </c>
      <c r="N81" s="6">
        <f>Data!M277</f>
        <v>20417791</v>
      </c>
    </row>
    <row r="82" spans="1:14" x14ac:dyDescent="0.25">
      <c r="B82" t="s">
        <v>35</v>
      </c>
      <c r="C82" s="6">
        <f>Data!B278</f>
        <v>1000000</v>
      </c>
      <c r="D82" s="6">
        <f>Data!C278</f>
        <v>6000000</v>
      </c>
      <c r="E82" s="6">
        <f>Data!D278</f>
        <v>32975000</v>
      </c>
      <c r="F82" s="6">
        <f>Data!E278</f>
        <v>55679931</v>
      </c>
      <c r="G82" s="6">
        <f>Data!F278</f>
        <v>195744650</v>
      </c>
      <c r="H82" s="6">
        <f>Data!G278</f>
        <v>93951694</v>
      </c>
      <c r="I82" s="6">
        <f>Data!H278</f>
        <v>14860000</v>
      </c>
      <c r="J82" s="6">
        <f>Data!I278</f>
        <v>14220000</v>
      </c>
      <c r="K82" s="6">
        <f>Data!J278</f>
        <v>52885001</v>
      </c>
      <c r="L82" s="6">
        <f>Data!K278</f>
        <v>10180001</v>
      </c>
      <c r="M82" s="6">
        <f>Data!L278</f>
        <v>23213948</v>
      </c>
      <c r="N82" s="6">
        <f>Data!M278</f>
        <v>18561513</v>
      </c>
    </row>
    <row r="83" spans="1:14" x14ac:dyDescent="0.25">
      <c r="A83" s="12" t="s">
        <v>40</v>
      </c>
      <c r="B83" s="13"/>
      <c r="C83" s="14">
        <f>SUM(C78:C82)</f>
        <v>70065280</v>
      </c>
      <c r="D83" s="14">
        <f t="shared" ref="D83:N83" si="16">SUM(D78:D82)</f>
        <v>86686805</v>
      </c>
      <c r="E83" s="14">
        <f t="shared" si="16"/>
        <v>146213438</v>
      </c>
      <c r="F83" s="14">
        <f t="shared" si="16"/>
        <v>225931580</v>
      </c>
      <c r="G83" s="14">
        <f t="shared" si="16"/>
        <v>337613206</v>
      </c>
      <c r="H83" s="14">
        <f t="shared" si="16"/>
        <v>191610317</v>
      </c>
      <c r="I83" s="14">
        <f t="shared" si="16"/>
        <v>204609118</v>
      </c>
      <c r="J83" s="14">
        <f t="shared" si="16"/>
        <v>208613473</v>
      </c>
      <c r="K83" s="14">
        <f t="shared" si="16"/>
        <v>887878334</v>
      </c>
      <c r="L83" s="14">
        <f t="shared" si="16"/>
        <v>100593209</v>
      </c>
      <c r="M83" s="14">
        <f t="shared" si="16"/>
        <v>78090987</v>
      </c>
      <c r="N83" s="14">
        <f t="shared" si="16"/>
        <v>111546059</v>
      </c>
    </row>
    <row r="84" spans="1:14" x14ac:dyDescent="0.25">
      <c r="A84" s="5" t="s">
        <v>45</v>
      </c>
      <c r="B84" t="s">
        <v>36</v>
      </c>
      <c r="C84" s="6">
        <f>Data!B279</f>
        <v>1033670190</v>
      </c>
      <c r="D84" s="6">
        <f>Data!C279</f>
        <v>1322508216</v>
      </c>
      <c r="E84" s="6">
        <f>Data!D279</f>
        <v>2361259519</v>
      </c>
      <c r="F84" s="6">
        <f>Data!E279</f>
        <v>1466057322</v>
      </c>
      <c r="G84" s="6">
        <f>Data!F279</f>
        <v>1990679780</v>
      </c>
      <c r="H84" s="6">
        <f>Data!G279</f>
        <v>1657499837</v>
      </c>
      <c r="I84" s="6">
        <f>Data!H279</f>
        <v>1315583706</v>
      </c>
      <c r="J84" s="6">
        <f>Data!I279</f>
        <v>1207128341</v>
      </c>
      <c r="K84" s="6">
        <f>Data!J279</f>
        <v>1574934732</v>
      </c>
      <c r="L84" s="6">
        <f>Data!K279</f>
        <v>673151378</v>
      </c>
      <c r="M84" s="6">
        <f>Data!L279</f>
        <v>977142773</v>
      </c>
      <c r="N84" s="6">
        <f>Data!M279</f>
        <v>970207192</v>
      </c>
    </row>
    <row r="85" spans="1:14" x14ac:dyDescent="0.25">
      <c r="B85" t="s">
        <v>37</v>
      </c>
      <c r="C85" s="6">
        <f>Data!B280</f>
        <v>325094224</v>
      </c>
      <c r="D85" s="6">
        <f>Data!C280</f>
        <v>774416931</v>
      </c>
      <c r="E85" s="6">
        <f>Data!D280</f>
        <v>1533244179</v>
      </c>
      <c r="F85" s="6">
        <f>Data!E280</f>
        <v>1178644286</v>
      </c>
      <c r="G85" s="6">
        <f>Data!F280</f>
        <v>1956479874</v>
      </c>
      <c r="H85" s="6">
        <f>Data!G280</f>
        <v>2810360161</v>
      </c>
      <c r="I85" s="6">
        <f>Data!H280</f>
        <v>1843118357</v>
      </c>
      <c r="J85" s="6">
        <f>Data!I280</f>
        <v>1267566721</v>
      </c>
      <c r="K85" s="6">
        <f>Data!J280</f>
        <v>1714923125</v>
      </c>
      <c r="L85" s="6">
        <f>Data!K280</f>
        <v>1925269887</v>
      </c>
      <c r="M85" s="6">
        <f>Data!L280</f>
        <v>1802949344</v>
      </c>
      <c r="N85" s="6">
        <f>Data!M280</f>
        <v>1087103018</v>
      </c>
    </row>
    <row r="86" spans="1:14" x14ac:dyDescent="0.25">
      <c r="B86" t="s">
        <v>38</v>
      </c>
      <c r="C86" s="6">
        <f>Data!B281</f>
        <v>993057960</v>
      </c>
      <c r="D86" s="6">
        <f>Data!C281</f>
        <v>543917793</v>
      </c>
      <c r="E86" s="6">
        <f>Data!D281</f>
        <v>849948193</v>
      </c>
      <c r="F86" s="6">
        <f>Data!E281</f>
        <v>2109181765</v>
      </c>
      <c r="G86" s="6">
        <f>Data!F281</f>
        <v>2020813126</v>
      </c>
      <c r="H86" s="6">
        <f>Data!G281</f>
        <v>425222227</v>
      </c>
      <c r="I86" s="6">
        <f>Data!H281</f>
        <v>1129251375</v>
      </c>
      <c r="J86" s="6">
        <f>Data!I281</f>
        <v>2566797793</v>
      </c>
      <c r="K86" s="6">
        <f>Data!J281</f>
        <v>3001194287</v>
      </c>
      <c r="L86" s="6">
        <f>Data!K281</f>
        <v>822945442</v>
      </c>
      <c r="M86" s="6">
        <f>Data!L281</f>
        <v>547531775</v>
      </c>
      <c r="N86" s="6">
        <f>Data!M281</f>
        <v>668376517</v>
      </c>
    </row>
    <row r="87" spans="1:14" x14ac:dyDescent="0.25">
      <c r="A87" s="12" t="s">
        <v>41</v>
      </c>
      <c r="B87" s="13"/>
      <c r="C87" s="14">
        <f>SUM(C84:C86)</f>
        <v>2351822374</v>
      </c>
      <c r="D87" s="14">
        <f t="shared" ref="D87:N87" si="17">SUM(D84:D86)</f>
        <v>2640842940</v>
      </c>
      <c r="E87" s="14">
        <f t="shared" si="17"/>
        <v>4744451891</v>
      </c>
      <c r="F87" s="14">
        <f t="shared" si="17"/>
        <v>4753883373</v>
      </c>
      <c r="G87" s="14">
        <f t="shared" si="17"/>
        <v>5967972780</v>
      </c>
      <c r="H87" s="14">
        <f t="shared" si="17"/>
        <v>4893082225</v>
      </c>
      <c r="I87" s="14">
        <f t="shared" si="17"/>
        <v>4287953438</v>
      </c>
      <c r="J87" s="14">
        <f t="shared" si="17"/>
        <v>5041492855</v>
      </c>
      <c r="K87" s="14">
        <f t="shared" si="17"/>
        <v>6291052144</v>
      </c>
      <c r="L87" s="14">
        <f t="shared" si="17"/>
        <v>3421366707</v>
      </c>
      <c r="M87" s="14">
        <f t="shared" si="17"/>
        <v>3327623892</v>
      </c>
      <c r="N87" s="14">
        <f t="shared" si="17"/>
        <v>2725686727</v>
      </c>
    </row>
    <row r="88" spans="1:14" x14ac:dyDescent="0.25">
      <c r="A88" s="4" t="s">
        <v>46</v>
      </c>
      <c r="B88" t="s">
        <v>39</v>
      </c>
      <c r="C88" s="6">
        <f>Data!B282</f>
        <v>2500000</v>
      </c>
      <c r="D88" s="6">
        <f>Data!C282</f>
        <v>7922500</v>
      </c>
      <c r="E88" s="6">
        <f>Data!D282</f>
        <v>72735763</v>
      </c>
      <c r="F88" s="6">
        <f>Data!E282</f>
        <v>438354717</v>
      </c>
      <c r="G88" s="6">
        <f>Data!F282</f>
        <v>75830083</v>
      </c>
      <c r="H88" s="6">
        <f>Data!G282</f>
        <v>35803567</v>
      </c>
      <c r="I88" s="6">
        <f>Data!H282</f>
        <v>0</v>
      </c>
      <c r="J88" s="6">
        <f>Data!I282</f>
        <v>161462544</v>
      </c>
      <c r="K88" s="6">
        <f>Data!J282</f>
        <v>59040603</v>
      </c>
      <c r="L88" s="6">
        <f>Data!K282</f>
        <v>212789158</v>
      </c>
      <c r="M88" s="6">
        <f>Data!L282</f>
        <v>35322764</v>
      </c>
      <c r="N88" s="6">
        <f>Data!M282</f>
        <v>0</v>
      </c>
    </row>
    <row r="89" spans="1:14" x14ac:dyDescent="0.25">
      <c r="A89" s="12" t="s">
        <v>42</v>
      </c>
      <c r="B89" s="13"/>
      <c r="C89" s="16">
        <f>SUM(C88)</f>
        <v>2500000</v>
      </c>
      <c r="D89" s="16">
        <f t="shared" ref="D89:N89" si="18">SUM(D88)</f>
        <v>7922500</v>
      </c>
      <c r="E89" s="16">
        <f t="shared" si="18"/>
        <v>72735763</v>
      </c>
      <c r="F89" s="16">
        <f t="shared" si="18"/>
        <v>438354717</v>
      </c>
      <c r="G89" s="16">
        <f t="shared" si="18"/>
        <v>75830083</v>
      </c>
      <c r="H89" s="16">
        <f t="shared" si="18"/>
        <v>35803567</v>
      </c>
      <c r="I89" s="16">
        <f t="shared" si="18"/>
        <v>0</v>
      </c>
      <c r="J89" s="16">
        <f t="shared" si="18"/>
        <v>161462544</v>
      </c>
      <c r="K89" s="16">
        <f t="shared" si="18"/>
        <v>59040603</v>
      </c>
      <c r="L89" s="16">
        <f t="shared" si="18"/>
        <v>212789158</v>
      </c>
      <c r="M89" s="16">
        <f t="shared" si="18"/>
        <v>35322764</v>
      </c>
      <c r="N89" s="16">
        <f t="shared" si="18"/>
        <v>0</v>
      </c>
    </row>
    <row r="90" spans="1:14" x14ac:dyDescent="0.25">
      <c r="A90" s="10"/>
      <c r="B90" s="11" t="s">
        <v>62</v>
      </c>
      <c r="C90" s="15">
        <f>SUM(C89,C87,C83)</f>
        <v>2424387654</v>
      </c>
      <c r="D90" s="15">
        <f t="shared" ref="D90:N90" si="19">SUM(D89,D87,D83)</f>
        <v>2735452245</v>
      </c>
      <c r="E90" s="15">
        <f t="shared" si="19"/>
        <v>4963401092</v>
      </c>
      <c r="F90" s="15">
        <f t="shared" si="19"/>
        <v>5418169670</v>
      </c>
      <c r="G90" s="15">
        <f t="shared" si="19"/>
        <v>6381416069</v>
      </c>
      <c r="H90" s="15">
        <f t="shared" si="19"/>
        <v>5120496109</v>
      </c>
      <c r="I90" s="15">
        <f t="shared" si="19"/>
        <v>4492562556</v>
      </c>
      <c r="J90" s="15">
        <f t="shared" si="19"/>
        <v>5411568872</v>
      </c>
      <c r="K90" s="15">
        <f t="shared" si="19"/>
        <v>7237971081</v>
      </c>
      <c r="L90" s="15">
        <f t="shared" si="19"/>
        <v>3734749074</v>
      </c>
      <c r="M90" s="15">
        <f t="shared" si="19"/>
        <v>3441037643</v>
      </c>
      <c r="N90" s="15">
        <f t="shared" si="19"/>
        <v>2837232786</v>
      </c>
    </row>
    <row r="94" spans="1:14" x14ac:dyDescent="0.25">
      <c r="A94" s="10"/>
      <c r="B94" s="10"/>
      <c r="C94" s="20">
        <v>2015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1:14" x14ac:dyDescent="0.25">
      <c r="A95" s="11" t="s">
        <v>43</v>
      </c>
      <c r="B95" s="11" t="s">
        <v>30</v>
      </c>
      <c r="C95" s="11" t="s">
        <v>50</v>
      </c>
      <c r="D95" s="11" t="s">
        <v>51</v>
      </c>
      <c r="E95" s="11" t="s">
        <v>52</v>
      </c>
      <c r="F95" s="11" t="s">
        <v>53</v>
      </c>
      <c r="G95" s="11" t="s">
        <v>54</v>
      </c>
      <c r="H95" s="11" t="s">
        <v>55</v>
      </c>
      <c r="I95" s="11" t="s">
        <v>56</v>
      </c>
      <c r="J95" s="11" t="s">
        <v>57</v>
      </c>
      <c r="K95" s="11" t="s">
        <v>58</v>
      </c>
      <c r="L95" s="11" t="s">
        <v>59</v>
      </c>
      <c r="M95" s="11" t="s">
        <v>60</v>
      </c>
      <c r="N95" s="11" t="s">
        <v>61</v>
      </c>
    </row>
    <row r="96" spans="1:14" x14ac:dyDescent="0.25">
      <c r="A96" s="5" t="s">
        <v>44</v>
      </c>
      <c r="B96" t="s">
        <v>31</v>
      </c>
      <c r="C96" s="6">
        <f>Data!B296</f>
        <v>7806088</v>
      </c>
      <c r="D96" s="6">
        <f>Data!C296</f>
        <v>20815649</v>
      </c>
      <c r="E96" s="6">
        <f>Data!D296</f>
        <v>14858626</v>
      </c>
      <c r="F96" s="6">
        <f>Data!E296</f>
        <v>28272813</v>
      </c>
      <c r="G96" s="6">
        <f>Data!F296</f>
        <v>8500000</v>
      </c>
      <c r="H96" s="6">
        <f>Data!G296</f>
        <v>7853080</v>
      </c>
      <c r="I96" s="6">
        <f>Data!H296</f>
        <v>644739</v>
      </c>
      <c r="J96" s="6">
        <f>Data!I296</f>
        <v>14187324</v>
      </c>
      <c r="K96" s="6">
        <f>Data!J296</f>
        <v>1200001</v>
      </c>
      <c r="L96" s="6">
        <f>Data!K296</f>
        <v>1569919</v>
      </c>
      <c r="M96" s="6">
        <f>Data!L296</f>
        <v>963702</v>
      </c>
      <c r="N96" s="6">
        <f>Data!M296</f>
        <v>33941954</v>
      </c>
    </row>
    <row r="97" spans="1:14" x14ac:dyDescent="0.25">
      <c r="B97" t="s">
        <v>32</v>
      </c>
      <c r="C97" s="6">
        <f>Data!B297</f>
        <v>36960998</v>
      </c>
      <c r="D97" s="6">
        <f>Data!C297</f>
        <v>30758198</v>
      </c>
      <c r="E97" s="6">
        <f>Data!D297</f>
        <v>1100000</v>
      </c>
      <c r="F97" s="6">
        <f>Data!E297</f>
        <v>3277890</v>
      </c>
      <c r="G97" s="6">
        <f>Data!F297</f>
        <v>23085776</v>
      </c>
      <c r="H97" s="6">
        <f>Data!G297</f>
        <v>302286</v>
      </c>
      <c r="I97" s="6">
        <f>Data!H297</f>
        <v>0</v>
      </c>
      <c r="J97" s="6">
        <f>Data!I297</f>
        <v>7077372</v>
      </c>
      <c r="K97" s="6">
        <f>Data!J297</f>
        <v>0</v>
      </c>
      <c r="L97" s="6">
        <f>Data!K297</f>
        <v>93474986</v>
      </c>
      <c r="M97" s="6">
        <f>Data!L297</f>
        <v>66712206</v>
      </c>
      <c r="N97" s="6">
        <f>Data!M297</f>
        <v>18813533</v>
      </c>
    </row>
    <row r="98" spans="1:14" x14ac:dyDescent="0.25">
      <c r="B98" t="s">
        <v>33</v>
      </c>
      <c r="C98" s="6">
        <f>Data!B298</f>
        <v>0</v>
      </c>
      <c r="D98" s="6">
        <f>Data!C298</f>
        <v>9646227</v>
      </c>
      <c r="E98" s="6">
        <f>Data!D298</f>
        <v>0</v>
      </c>
      <c r="F98" s="6">
        <f>Data!E298</f>
        <v>6623730</v>
      </c>
      <c r="G98" s="6">
        <f>Data!F298</f>
        <v>58371826</v>
      </c>
      <c r="H98" s="6">
        <f>Data!G298</f>
        <v>10538210</v>
      </c>
      <c r="I98" s="6">
        <f>Data!H298</f>
        <v>17811477</v>
      </c>
      <c r="J98" s="6">
        <f>Data!I298</f>
        <v>4473497</v>
      </c>
      <c r="K98" s="6">
        <f>Data!J298</f>
        <v>55711600</v>
      </c>
      <c r="L98" s="6">
        <f>Data!K298</f>
        <v>0</v>
      </c>
      <c r="M98" s="6">
        <f>Data!L298</f>
        <v>184015833</v>
      </c>
      <c r="N98" s="6">
        <f>Data!M298</f>
        <v>40934259</v>
      </c>
    </row>
    <row r="99" spans="1:14" x14ac:dyDescent="0.25">
      <c r="B99" t="s">
        <v>34</v>
      </c>
      <c r="C99" s="6">
        <f>Data!B299</f>
        <v>16147331</v>
      </c>
      <c r="D99" s="6">
        <f>Data!C299</f>
        <v>8500001</v>
      </c>
      <c r="E99" s="6">
        <f>Data!D299</f>
        <v>15509720</v>
      </c>
      <c r="F99" s="6">
        <f>Data!E299</f>
        <v>7464470</v>
      </c>
      <c r="G99" s="6">
        <f>Data!F299</f>
        <v>445867</v>
      </c>
      <c r="H99" s="6">
        <f>Data!G299</f>
        <v>68020491</v>
      </c>
      <c r="I99" s="6">
        <f>Data!H299</f>
        <v>2500000</v>
      </c>
      <c r="J99" s="6">
        <f>Data!I299</f>
        <v>40833017</v>
      </c>
      <c r="K99" s="6">
        <f>Data!J299</f>
        <v>65046192</v>
      </c>
      <c r="L99" s="6">
        <f>Data!K299</f>
        <v>52852417</v>
      </c>
      <c r="M99" s="6">
        <f>Data!L299</f>
        <v>0</v>
      </c>
      <c r="N99" s="6">
        <f>Data!M299</f>
        <v>10883995</v>
      </c>
    </row>
    <row r="100" spans="1:14" x14ac:dyDescent="0.25">
      <c r="B100" t="s">
        <v>35</v>
      </c>
      <c r="C100" s="6">
        <f>Data!B300</f>
        <v>3059167</v>
      </c>
      <c r="D100" s="6">
        <f>Data!C300</f>
        <v>3246986</v>
      </c>
      <c r="E100" s="6">
        <f>Data!D300</f>
        <v>4597497</v>
      </c>
      <c r="F100" s="6">
        <f>Data!E300</f>
        <v>64392054</v>
      </c>
      <c r="G100" s="6">
        <f>Data!F300</f>
        <v>54886912</v>
      </c>
      <c r="H100" s="6">
        <f>Data!G300</f>
        <v>70154274</v>
      </c>
      <c r="I100" s="6">
        <f>Data!H300</f>
        <v>112946864</v>
      </c>
      <c r="J100" s="6">
        <f>Data!I300</f>
        <v>3173854</v>
      </c>
      <c r="K100" s="6">
        <f>Data!J300</f>
        <v>17196120</v>
      </c>
      <c r="L100" s="6">
        <f>Data!K300</f>
        <v>3343751</v>
      </c>
      <c r="M100" s="6">
        <f>Data!L300</f>
        <v>12819001</v>
      </c>
      <c r="N100" s="6">
        <f>Data!M300</f>
        <v>142322006</v>
      </c>
    </row>
    <row r="101" spans="1:14" x14ac:dyDescent="0.25">
      <c r="A101" s="12" t="s">
        <v>40</v>
      </c>
      <c r="B101" s="13"/>
      <c r="C101" s="14">
        <f>SUM(C96:C100)</f>
        <v>63973584</v>
      </c>
      <c r="D101" s="14">
        <f t="shared" ref="D101:N101" si="20">SUM(D96:D100)</f>
        <v>72967061</v>
      </c>
      <c r="E101" s="14">
        <f t="shared" si="20"/>
        <v>36065843</v>
      </c>
      <c r="F101" s="14">
        <f t="shared" si="20"/>
        <v>110030957</v>
      </c>
      <c r="G101" s="14">
        <f t="shared" si="20"/>
        <v>145290381</v>
      </c>
      <c r="H101" s="14">
        <f t="shared" si="20"/>
        <v>156868341</v>
      </c>
      <c r="I101" s="14">
        <f t="shared" si="20"/>
        <v>133903080</v>
      </c>
      <c r="J101" s="14">
        <f t="shared" si="20"/>
        <v>69745064</v>
      </c>
      <c r="K101" s="14">
        <f t="shared" si="20"/>
        <v>139153913</v>
      </c>
      <c r="L101" s="14">
        <f t="shared" si="20"/>
        <v>151241073</v>
      </c>
      <c r="M101" s="14">
        <f t="shared" si="20"/>
        <v>264510742</v>
      </c>
      <c r="N101" s="14">
        <f t="shared" si="20"/>
        <v>246895747</v>
      </c>
    </row>
    <row r="102" spans="1:14" x14ac:dyDescent="0.25">
      <c r="A102" s="5" t="s">
        <v>45</v>
      </c>
      <c r="B102" t="s">
        <v>36</v>
      </c>
      <c r="C102" s="6">
        <f>Data!B301</f>
        <v>703036005</v>
      </c>
      <c r="D102" s="6">
        <f>Data!C301</f>
        <v>657076656</v>
      </c>
      <c r="E102" s="6">
        <f>Data!D301</f>
        <v>1271251675</v>
      </c>
      <c r="F102" s="6">
        <f>Data!E301</f>
        <v>1564663274</v>
      </c>
      <c r="G102" s="6">
        <f>Data!F301</f>
        <v>1178522520</v>
      </c>
      <c r="H102" s="6">
        <f>Data!G301</f>
        <v>1060436999</v>
      </c>
      <c r="I102" s="6">
        <f>Data!H301</f>
        <v>949369226</v>
      </c>
      <c r="J102" s="6">
        <f>Data!I301</f>
        <v>2335401000</v>
      </c>
      <c r="K102" s="6">
        <f>Data!J301</f>
        <v>1685903357</v>
      </c>
      <c r="L102" s="6">
        <f>Data!K301</f>
        <v>20445969</v>
      </c>
      <c r="M102" s="6">
        <f>Data!L301</f>
        <v>1442662439</v>
      </c>
      <c r="N102" s="6">
        <f>Data!M301</f>
        <v>2300227445</v>
      </c>
    </row>
    <row r="103" spans="1:14" x14ac:dyDescent="0.25">
      <c r="B103" t="s">
        <v>37</v>
      </c>
      <c r="C103" s="6">
        <f>Data!B302</f>
        <v>1412764261</v>
      </c>
      <c r="D103" s="6">
        <f>Data!C302</f>
        <v>2461324359</v>
      </c>
      <c r="E103" s="6">
        <f>Data!D302</f>
        <v>3238450825</v>
      </c>
      <c r="F103" s="6">
        <f>Data!E302</f>
        <v>3064110227</v>
      </c>
      <c r="G103" s="6">
        <f>Data!F302</f>
        <v>1207377196</v>
      </c>
      <c r="H103" s="6">
        <f>Data!G302</f>
        <v>1435078175</v>
      </c>
      <c r="I103" s="6">
        <f>Data!H302</f>
        <v>1376330213</v>
      </c>
      <c r="J103" s="6">
        <f>Data!I302</f>
        <v>2801757076</v>
      </c>
      <c r="K103" s="6">
        <f>Data!J302</f>
        <v>1951092409</v>
      </c>
      <c r="L103" s="6">
        <f>Data!K302</f>
        <v>2463587582</v>
      </c>
      <c r="M103" s="6">
        <f>Data!L302</f>
        <v>711887824</v>
      </c>
      <c r="N103" s="6">
        <f>Data!M302</f>
        <v>2815488984</v>
      </c>
    </row>
    <row r="104" spans="1:14" x14ac:dyDescent="0.25">
      <c r="B104" t="s">
        <v>38</v>
      </c>
      <c r="C104" s="6">
        <f>Data!B303</f>
        <v>575227421</v>
      </c>
      <c r="D104" s="6">
        <f>Data!C303</f>
        <v>656073579</v>
      </c>
      <c r="E104" s="6">
        <f>Data!D303</f>
        <v>466064279</v>
      </c>
      <c r="F104" s="6">
        <f>Data!E303</f>
        <v>1143000361</v>
      </c>
      <c r="G104" s="6">
        <f>Data!F303</f>
        <v>998985197</v>
      </c>
      <c r="H104" s="6">
        <f>Data!G303</f>
        <v>1771657933</v>
      </c>
      <c r="I104" s="6">
        <f>Data!H303</f>
        <v>1743408414</v>
      </c>
      <c r="J104" s="6">
        <f>Data!I303</f>
        <v>3873952059</v>
      </c>
      <c r="K104" s="6">
        <f>Data!J303</f>
        <v>1555133568</v>
      </c>
      <c r="L104" s="6">
        <f>Data!K303</f>
        <v>1165052057</v>
      </c>
      <c r="M104" s="6">
        <f>Data!L303</f>
        <v>798868936</v>
      </c>
      <c r="N104" s="6">
        <f>Data!M303</f>
        <v>1118174720</v>
      </c>
    </row>
    <row r="105" spans="1:14" x14ac:dyDescent="0.25">
      <c r="A105" s="12" t="s">
        <v>41</v>
      </c>
      <c r="B105" s="13"/>
      <c r="C105" s="14">
        <f>SUM(C102:C104)</f>
        <v>2691027687</v>
      </c>
      <c r="D105" s="14">
        <f t="shared" ref="D105:N105" si="21">SUM(D102:D104)</f>
        <v>3774474594</v>
      </c>
      <c r="E105" s="14">
        <f t="shared" si="21"/>
        <v>4975766779</v>
      </c>
      <c r="F105" s="14">
        <f t="shared" si="21"/>
        <v>5771773862</v>
      </c>
      <c r="G105" s="14">
        <f t="shared" si="21"/>
        <v>3384884913</v>
      </c>
      <c r="H105" s="14">
        <f t="shared" si="21"/>
        <v>4267173107</v>
      </c>
      <c r="I105" s="14">
        <f t="shared" si="21"/>
        <v>4069107853</v>
      </c>
      <c r="J105" s="14">
        <f t="shared" si="21"/>
        <v>9011110135</v>
      </c>
      <c r="K105" s="14">
        <f t="shared" si="21"/>
        <v>5192129334</v>
      </c>
      <c r="L105" s="14">
        <f t="shared" si="21"/>
        <v>3649085608</v>
      </c>
      <c r="M105" s="14">
        <f t="shared" si="21"/>
        <v>2953419199</v>
      </c>
      <c r="N105" s="14">
        <f t="shared" si="21"/>
        <v>6233891149</v>
      </c>
    </row>
    <row r="106" spans="1:14" x14ac:dyDescent="0.25">
      <c r="A106" s="4" t="s">
        <v>46</v>
      </c>
      <c r="B106" t="s">
        <v>39</v>
      </c>
      <c r="C106" s="6">
        <f>Data!B304</f>
        <v>0</v>
      </c>
      <c r="D106" s="6">
        <f>Data!C304</f>
        <v>0</v>
      </c>
      <c r="E106" s="6">
        <f>Data!D304</f>
        <v>62110450</v>
      </c>
      <c r="F106" s="6">
        <f>Data!E304</f>
        <v>0</v>
      </c>
      <c r="G106" s="6">
        <f>Data!F304</f>
        <v>0</v>
      </c>
      <c r="H106" s="6">
        <f>Data!G304</f>
        <v>0</v>
      </c>
      <c r="I106" s="6">
        <f>Data!H304</f>
        <v>0</v>
      </c>
      <c r="J106" s="6">
        <f>Data!I304</f>
        <v>0</v>
      </c>
      <c r="K106" s="6">
        <f>Data!J304</f>
        <v>19998000</v>
      </c>
      <c r="L106" s="6">
        <f>Data!K304</f>
        <v>59893500</v>
      </c>
      <c r="M106" s="6">
        <f>Data!L304</f>
        <v>0</v>
      </c>
      <c r="N106" s="6">
        <f>Data!M304</f>
        <v>0</v>
      </c>
    </row>
    <row r="107" spans="1:14" x14ac:dyDescent="0.25">
      <c r="A107" s="12" t="s">
        <v>42</v>
      </c>
      <c r="B107" s="13"/>
      <c r="C107" s="16">
        <f>SUM(C106)</f>
        <v>0</v>
      </c>
      <c r="D107" s="16">
        <f t="shared" ref="D107:N107" si="22">SUM(D106)</f>
        <v>0</v>
      </c>
      <c r="E107" s="16">
        <f t="shared" si="22"/>
        <v>62110450</v>
      </c>
      <c r="F107" s="16">
        <f t="shared" si="22"/>
        <v>0</v>
      </c>
      <c r="G107" s="16">
        <f t="shared" si="22"/>
        <v>0</v>
      </c>
      <c r="H107" s="16">
        <f t="shared" si="22"/>
        <v>0</v>
      </c>
      <c r="I107" s="16">
        <f t="shared" si="22"/>
        <v>0</v>
      </c>
      <c r="J107" s="16">
        <f t="shared" si="22"/>
        <v>0</v>
      </c>
      <c r="K107" s="16">
        <f t="shared" si="22"/>
        <v>19998000</v>
      </c>
      <c r="L107" s="16">
        <f t="shared" si="22"/>
        <v>59893500</v>
      </c>
      <c r="M107" s="16">
        <f t="shared" si="22"/>
        <v>0</v>
      </c>
      <c r="N107" s="16">
        <f t="shared" si="22"/>
        <v>0</v>
      </c>
    </row>
    <row r="108" spans="1:14" x14ac:dyDescent="0.25">
      <c r="A108" s="10"/>
      <c r="B108" s="11" t="s">
        <v>62</v>
      </c>
      <c r="C108" s="15">
        <f>SUM(C107,C105,C101)</f>
        <v>2755001271</v>
      </c>
      <c r="D108" s="15">
        <f t="shared" ref="D108:N108" si="23">SUM(D107,D105,D101)</f>
        <v>3847441655</v>
      </c>
      <c r="E108" s="15">
        <f t="shared" si="23"/>
        <v>5073943072</v>
      </c>
      <c r="F108" s="15">
        <f t="shared" si="23"/>
        <v>5881804819</v>
      </c>
      <c r="G108" s="15">
        <f t="shared" si="23"/>
        <v>3530175294</v>
      </c>
      <c r="H108" s="15">
        <f t="shared" si="23"/>
        <v>4424041448</v>
      </c>
      <c r="I108" s="15">
        <f t="shared" si="23"/>
        <v>4203010933</v>
      </c>
      <c r="J108" s="15">
        <f t="shared" si="23"/>
        <v>9080855199</v>
      </c>
      <c r="K108" s="15">
        <f t="shared" si="23"/>
        <v>5351281247</v>
      </c>
      <c r="L108" s="15">
        <f t="shared" si="23"/>
        <v>3860220181</v>
      </c>
      <c r="M108" s="15">
        <f t="shared" si="23"/>
        <v>3217929941</v>
      </c>
      <c r="N108" s="15">
        <f t="shared" si="23"/>
        <v>6480786896</v>
      </c>
    </row>
    <row r="112" spans="1:14" x14ac:dyDescent="0.25">
      <c r="A112" s="10"/>
      <c r="B112" s="10"/>
      <c r="C112" s="20">
        <v>2016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 x14ac:dyDescent="0.25">
      <c r="A113" s="11" t="s">
        <v>43</v>
      </c>
      <c r="B113" s="11" t="s">
        <v>30</v>
      </c>
      <c r="C113" s="11" t="s">
        <v>50</v>
      </c>
      <c r="D113" s="11" t="s">
        <v>51</v>
      </c>
      <c r="E113" s="11" t="s">
        <v>52</v>
      </c>
      <c r="F113" s="11" t="s">
        <v>53</v>
      </c>
      <c r="G113" s="11" t="s">
        <v>54</v>
      </c>
      <c r="H113" s="11" t="s">
        <v>55</v>
      </c>
      <c r="I113" s="11" t="s">
        <v>56</v>
      </c>
      <c r="J113" s="11" t="s">
        <v>57</v>
      </c>
      <c r="K113" s="11" t="s">
        <v>58</v>
      </c>
      <c r="L113" s="11" t="s">
        <v>59</v>
      </c>
      <c r="M113" s="11" t="s">
        <v>60</v>
      </c>
      <c r="N113" s="11" t="s">
        <v>61</v>
      </c>
    </row>
    <row r="114" spans="1:14" x14ac:dyDescent="0.25">
      <c r="A114" s="5" t="s">
        <v>44</v>
      </c>
      <c r="B114" t="s">
        <v>31</v>
      </c>
      <c r="C114" s="6">
        <f>Data!B318</f>
        <v>63946692</v>
      </c>
      <c r="D114" s="6">
        <f>Data!C318</f>
        <v>8890690</v>
      </c>
      <c r="E114" s="6">
        <f>Data!D318</f>
        <v>13763445</v>
      </c>
      <c r="F114" s="6">
        <f>Data!E318</f>
        <v>62186606</v>
      </c>
      <c r="G114" s="6">
        <f>Data!F318</f>
        <v>28704069</v>
      </c>
      <c r="H114" s="6">
        <f>Data!G318</f>
        <v>15517095</v>
      </c>
      <c r="I114" s="6">
        <f>Data!H318</f>
        <v>5894656</v>
      </c>
      <c r="J114" s="6">
        <f>Data!I318</f>
        <v>53936180</v>
      </c>
      <c r="K114" s="6">
        <f>Data!J318</f>
        <v>108810209</v>
      </c>
      <c r="L114" s="6">
        <f>Data!K318</f>
        <v>18612655</v>
      </c>
      <c r="M114" s="6">
        <f>Data!L318</f>
        <v>31503452</v>
      </c>
      <c r="N114" s="6">
        <f>Data!M318</f>
        <v>114876817</v>
      </c>
    </row>
    <row r="115" spans="1:14" x14ac:dyDescent="0.25">
      <c r="B115" t="s">
        <v>32</v>
      </c>
      <c r="C115" s="6">
        <f>Data!B319</f>
        <v>0</v>
      </c>
      <c r="D115" s="6">
        <f>Data!C319</f>
        <v>13945005</v>
      </c>
      <c r="E115" s="6">
        <f>Data!D319</f>
        <v>16116023</v>
      </c>
      <c r="F115" s="6">
        <f>Data!E319</f>
        <v>4012380</v>
      </c>
      <c r="G115" s="6">
        <f>Data!F319</f>
        <v>25870011</v>
      </c>
      <c r="H115" s="6">
        <f>Data!G319</f>
        <v>6742937</v>
      </c>
      <c r="I115" s="6">
        <f>Data!H319</f>
        <v>12122100</v>
      </c>
      <c r="J115" s="6">
        <f>Data!I319</f>
        <v>61516252</v>
      </c>
      <c r="K115" s="6">
        <f>Data!J319</f>
        <v>32640376</v>
      </c>
      <c r="L115" s="6">
        <f>Data!K319</f>
        <v>20183436</v>
      </c>
      <c r="M115" s="6">
        <f>Data!L319</f>
        <v>29845478</v>
      </c>
      <c r="N115" s="6">
        <f>Data!M319</f>
        <v>75613006</v>
      </c>
    </row>
    <row r="116" spans="1:14" x14ac:dyDescent="0.25">
      <c r="B116" t="s">
        <v>33</v>
      </c>
      <c r="C116" s="6">
        <f>Data!B320</f>
        <v>31202500</v>
      </c>
      <c r="D116" s="6">
        <f>Data!C320</f>
        <v>74830456</v>
      </c>
      <c r="E116" s="6">
        <f>Data!D320</f>
        <v>0</v>
      </c>
      <c r="F116" s="6">
        <f>Data!E320</f>
        <v>133417250</v>
      </c>
      <c r="G116" s="6">
        <f>Data!F320</f>
        <v>85783593</v>
      </c>
      <c r="H116" s="6">
        <f>Data!G320</f>
        <v>5101514</v>
      </c>
      <c r="I116" s="6">
        <f>Data!H320</f>
        <v>245541897</v>
      </c>
      <c r="J116" s="6">
        <f>Data!I320</f>
        <v>244404953</v>
      </c>
      <c r="K116" s="6">
        <f>Data!J320</f>
        <v>12442111</v>
      </c>
      <c r="L116" s="6">
        <f>Data!K320</f>
        <v>4322261</v>
      </c>
      <c r="M116" s="6">
        <f>Data!L320</f>
        <v>50207405</v>
      </c>
      <c r="N116" s="6">
        <f>Data!M320</f>
        <v>95386075</v>
      </c>
    </row>
    <row r="117" spans="1:14" x14ac:dyDescent="0.25">
      <c r="B117" t="s">
        <v>34</v>
      </c>
      <c r="C117" s="6">
        <f>Data!B321</f>
        <v>2292337</v>
      </c>
      <c r="D117" s="6">
        <f>Data!C321</f>
        <v>0</v>
      </c>
      <c r="E117" s="6">
        <f>Data!D321</f>
        <v>1736868</v>
      </c>
      <c r="F117" s="6">
        <f>Data!E321</f>
        <v>117856842</v>
      </c>
      <c r="G117" s="6">
        <f>Data!F321</f>
        <v>37773648</v>
      </c>
      <c r="H117" s="6">
        <f>Data!G321</f>
        <v>0</v>
      </c>
      <c r="I117" s="6">
        <f>Data!H321</f>
        <v>126348460</v>
      </c>
      <c r="J117" s="6">
        <f>Data!I321</f>
        <v>45011589</v>
      </c>
      <c r="K117" s="6">
        <f>Data!J321</f>
        <v>47400179</v>
      </c>
      <c r="L117" s="6">
        <f>Data!K321</f>
        <v>21786878</v>
      </c>
      <c r="M117" s="6">
        <f>Data!L321</f>
        <v>48228224</v>
      </c>
      <c r="N117" s="6">
        <f>Data!M321</f>
        <v>11431722</v>
      </c>
    </row>
    <row r="118" spans="1:14" x14ac:dyDescent="0.25">
      <c r="B118" t="s">
        <v>35</v>
      </c>
      <c r="C118" s="6">
        <f>Data!B322</f>
        <v>31327366</v>
      </c>
      <c r="D118" s="6">
        <f>Data!C322</f>
        <v>66495001</v>
      </c>
      <c r="E118" s="6">
        <f>Data!D322</f>
        <v>27680001</v>
      </c>
      <c r="F118" s="6">
        <f>Data!E322</f>
        <v>195071039</v>
      </c>
      <c r="G118" s="6">
        <f>Data!F322</f>
        <v>222956263</v>
      </c>
      <c r="H118" s="6">
        <f>Data!G322</f>
        <v>107773955</v>
      </c>
      <c r="I118" s="6">
        <f>Data!H322</f>
        <v>164545003</v>
      </c>
      <c r="J118" s="6">
        <f>Data!I322</f>
        <v>113497798</v>
      </c>
      <c r="K118" s="6">
        <f>Data!J322</f>
        <v>18022500</v>
      </c>
      <c r="L118" s="6">
        <f>Data!K322</f>
        <v>31416999</v>
      </c>
      <c r="M118" s="6">
        <f>Data!L322</f>
        <v>29028402</v>
      </c>
      <c r="N118" s="6">
        <f>Data!M322</f>
        <v>55018602</v>
      </c>
    </row>
    <row r="119" spans="1:14" x14ac:dyDescent="0.25">
      <c r="A119" s="12" t="s">
        <v>40</v>
      </c>
      <c r="B119" s="13"/>
      <c r="C119" s="14">
        <f>SUM(C114:C118)</f>
        <v>128768895</v>
      </c>
      <c r="D119" s="14">
        <f t="shared" ref="D119:N119" si="24">SUM(D114:D118)</f>
        <v>164161152</v>
      </c>
      <c r="E119" s="14">
        <f t="shared" si="24"/>
        <v>59296337</v>
      </c>
      <c r="F119" s="14">
        <f t="shared" si="24"/>
        <v>512544117</v>
      </c>
      <c r="G119" s="14">
        <f t="shared" si="24"/>
        <v>401087584</v>
      </c>
      <c r="H119" s="14">
        <f t="shared" si="24"/>
        <v>135135501</v>
      </c>
      <c r="I119" s="14">
        <f t="shared" si="24"/>
        <v>554452116</v>
      </c>
      <c r="J119" s="14">
        <f t="shared" si="24"/>
        <v>518366772</v>
      </c>
      <c r="K119" s="14">
        <f t="shared" si="24"/>
        <v>219315375</v>
      </c>
      <c r="L119" s="14">
        <f t="shared" si="24"/>
        <v>96322229</v>
      </c>
      <c r="M119" s="14">
        <f t="shared" si="24"/>
        <v>188812961</v>
      </c>
      <c r="N119" s="14">
        <f t="shared" si="24"/>
        <v>352326222</v>
      </c>
    </row>
    <row r="120" spans="1:14" x14ac:dyDescent="0.25">
      <c r="A120" s="5" t="s">
        <v>45</v>
      </c>
      <c r="B120" t="s">
        <v>36</v>
      </c>
      <c r="C120" s="6">
        <f>Data!B323</f>
        <v>1174258437</v>
      </c>
      <c r="D120" s="6">
        <f>Data!C323</f>
        <v>923185128</v>
      </c>
      <c r="E120" s="6">
        <f>Data!D323</f>
        <v>2186773242</v>
      </c>
      <c r="F120" s="6">
        <f>Data!E323</f>
        <v>2085276910</v>
      </c>
      <c r="G120" s="6">
        <f>Data!F323</f>
        <v>1332555566</v>
      </c>
      <c r="H120" s="6">
        <f>Data!G323</f>
        <v>2325050335</v>
      </c>
      <c r="I120" s="6">
        <f>Data!H323</f>
        <v>173557800</v>
      </c>
      <c r="J120" s="6">
        <f>Data!I323</f>
        <v>3648603608</v>
      </c>
      <c r="K120" s="6">
        <f>Data!J323</f>
        <v>3957115203</v>
      </c>
      <c r="L120" s="6">
        <f>Data!K323</f>
        <v>3990972067</v>
      </c>
      <c r="M120" s="6">
        <f>Data!L323</f>
        <v>2317791786</v>
      </c>
      <c r="N120" s="6">
        <f>Data!M323</f>
        <v>3140024386</v>
      </c>
    </row>
    <row r="121" spans="1:14" x14ac:dyDescent="0.25">
      <c r="B121" t="s">
        <v>37</v>
      </c>
      <c r="C121" s="6">
        <f>Data!B324</f>
        <v>1614516156</v>
      </c>
      <c r="D121" s="6">
        <f>Data!C324</f>
        <v>1808080169</v>
      </c>
      <c r="E121" s="6">
        <f>Data!D324</f>
        <v>1823597027</v>
      </c>
      <c r="F121" s="6">
        <f>Data!E324</f>
        <v>1427131426</v>
      </c>
      <c r="G121" s="6">
        <f>Data!F324</f>
        <v>1325744369</v>
      </c>
      <c r="H121" s="6">
        <f>Data!G324</f>
        <v>1168645459</v>
      </c>
      <c r="I121" s="6">
        <f>Data!H324</f>
        <v>83812110</v>
      </c>
      <c r="J121" s="6">
        <f>Data!I324</f>
        <v>4193381127</v>
      </c>
      <c r="K121" s="6">
        <f>Data!J324</f>
        <v>3569881048</v>
      </c>
      <c r="L121" s="6">
        <f>Data!K324</f>
        <v>2310498800</v>
      </c>
      <c r="M121" s="6">
        <f>Data!L324</f>
        <v>1928926217</v>
      </c>
      <c r="N121" s="6">
        <f>Data!M324</f>
        <v>3180719249</v>
      </c>
    </row>
    <row r="122" spans="1:14" x14ac:dyDescent="0.25">
      <c r="B122" t="s">
        <v>38</v>
      </c>
      <c r="C122" s="6">
        <f>Data!B325</f>
        <v>1395830987</v>
      </c>
      <c r="D122" s="6">
        <f>Data!C325</f>
        <v>667145556</v>
      </c>
      <c r="E122" s="6">
        <f>Data!D325</f>
        <v>1778821208</v>
      </c>
      <c r="F122" s="6">
        <f>Data!E325</f>
        <v>1180673615</v>
      </c>
      <c r="G122" s="6">
        <f>Data!F325</f>
        <v>1276271019</v>
      </c>
      <c r="H122" s="6">
        <f>Data!G325</f>
        <v>923279521</v>
      </c>
      <c r="I122" s="6">
        <f>Data!H325</f>
        <v>1117804656</v>
      </c>
      <c r="J122" s="6">
        <f>Data!I325</f>
        <v>1715624509</v>
      </c>
      <c r="K122" s="6">
        <f>Data!J325</f>
        <v>3734637361</v>
      </c>
      <c r="L122" s="6">
        <f>Data!K325</f>
        <v>2858336270</v>
      </c>
      <c r="M122" s="6">
        <f>Data!L325</f>
        <v>2384358160</v>
      </c>
      <c r="N122" s="6">
        <f>Data!M325</f>
        <v>1152233120</v>
      </c>
    </row>
    <row r="123" spans="1:14" x14ac:dyDescent="0.25">
      <c r="A123" s="12" t="s">
        <v>41</v>
      </c>
      <c r="B123" s="13"/>
      <c r="C123" s="14">
        <f>SUM(C120:C122)</f>
        <v>4184605580</v>
      </c>
      <c r="D123" s="14">
        <f t="shared" ref="D123:N123" si="25">SUM(D120:D122)</f>
        <v>3398410853</v>
      </c>
      <c r="E123" s="14">
        <f t="shared" si="25"/>
        <v>5789191477</v>
      </c>
      <c r="F123" s="14">
        <f t="shared" si="25"/>
        <v>4693081951</v>
      </c>
      <c r="G123" s="14">
        <f t="shared" si="25"/>
        <v>3934570954</v>
      </c>
      <c r="H123" s="14">
        <f t="shared" si="25"/>
        <v>4416975315</v>
      </c>
      <c r="I123" s="14">
        <f t="shared" si="25"/>
        <v>1375174566</v>
      </c>
      <c r="J123" s="14">
        <f t="shared" si="25"/>
        <v>9557609244</v>
      </c>
      <c r="K123" s="14">
        <f t="shared" si="25"/>
        <v>11261633612</v>
      </c>
      <c r="L123" s="14">
        <f t="shared" si="25"/>
        <v>9159807137</v>
      </c>
      <c r="M123" s="14">
        <f t="shared" si="25"/>
        <v>6631076163</v>
      </c>
      <c r="N123" s="14">
        <f t="shared" si="25"/>
        <v>7472976755</v>
      </c>
    </row>
    <row r="124" spans="1:14" x14ac:dyDescent="0.25">
      <c r="A124" s="4" t="s">
        <v>46</v>
      </c>
      <c r="B124" t="s">
        <v>39</v>
      </c>
      <c r="C124" s="6">
        <f>Data!B326</f>
        <v>0</v>
      </c>
      <c r="D124" s="6">
        <f>Data!C326</f>
        <v>96017962</v>
      </c>
      <c r="E124" s="6">
        <f>Data!D326</f>
        <v>141509305</v>
      </c>
      <c r="F124" s="6">
        <f>Data!E326</f>
        <v>0</v>
      </c>
      <c r="G124" s="6">
        <f>Data!F326</f>
        <v>20735935</v>
      </c>
      <c r="H124" s="6">
        <f>Data!G326</f>
        <v>0</v>
      </c>
      <c r="I124" s="6">
        <f>Data!H326</f>
        <v>0</v>
      </c>
      <c r="J124" s="6">
        <f>Data!I326</f>
        <v>81635632</v>
      </c>
      <c r="K124" s="6">
        <f>Data!J326</f>
        <v>101580893</v>
      </c>
      <c r="L124" s="6">
        <f>Data!K326</f>
        <v>35151103</v>
      </c>
      <c r="M124" s="6">
        <f>Data!L326</f>
        <v>103639853</v>
      </c>
      <c r="N124" s="6">
        <f>Data!M326</f>
        <v>203860978</v>
      </c>
    </row>
    <row r="125" spans="1:14" x14ac:dyDescent="0.25">
      <c r="A125" s="12" t="s">
        <v>42</v>
      </c>
      <c r="B125" s="13"/>
      <c r="C125" s="16">
        <f>SUM(C124)</f>
        <v>0</v>
      </c>
      <c r="D125" s="16">
        <f t="shared" ref="D125:N125" si="26">SUM(D124)</f>
        <v>96017962</v>
      </c>
      <c r="E125" s="16">
        <f t="shared" si="26"/>
        <v>141509305</v>
      </c>
      <c r="F125" s="16">
        <f t="shared" si="26"/>
        <v>0</v>
      </c>
      <c r="G125" s="16">
        <f t="shared" si="26"/>
        <v>20735935</v>
      </c>
      <c r="H125" s="16">
        <f t="shared" si="26"/>
        <v>0</v>
      </c>
      <c r="I125" s="16">
        <f t="shared" si="26"/>
        <v>0</v>
      </c>
      <c r="J125" s="16">
        <f t="shared" si="26"/>
        <v>81635632</v>
      </c>
      <c r="K125" s="16">
        <f t="shared" si="26"/>
        <v>101580893</v>
      </c>
      <c r="L125" s="16">
        <f t="shared" si="26"/>
        <v>35151103</v>
      </c>
      <c r="M125" s="16">
        <f t="shared" si="26"/>
        <v>103639853</v>
      </c>
      <c r="N125" s="16">
        <f t="shared" si="26"/>
        <v>203860978</v>
      </c>
    </row>
    <row r="126" spans="1:14" x14ac:dyDescent="0.25">
      <c r="A126" s="10"/>
      <c r="B126" s="11" t="s">
        <v>62</v>
      </c>
      <c r="C126" s="15">
        <f>SUM(C125,C123,C119)</f>
        <v>4313374475</v>
      </c>
      <c r="D126" s="15">
        <f t="shared" ref="D126:N126" si="27">SUM(D125,D123,D119)</f>
        <v>3658589967</v>
      </c>
      <c r="E126" s="15">
        <f t="shared" si="27"/>
        <v>5989997119</v>
      </c>
      <c r="F126" s="15">
        <f t="shared" si="27"/>
        <v>5205626068</v>
      </c>
      <c r="G126" s="15">
        <f t="shared" si="27"/>
        <v>4356394473</v>
      </c>
      <c r="H126" s="15">
        <f t="shared" si="27"/>
        <v>4552110816</v>
      </c>
      <c r="I126" s="15">
        <f t="shared" si="27"/>
        <v>1929626682</v>
      </c>
      <c r="J126" s="15">
        <f t="shared" si="27"/>
        <v>10157611648</v>
      </c>
      <c r="K126" s="15">
        <f t="shared" si="27"/>
        <v>11582529880</v>
      </c>
      <c r="L126" s="15">
        <f t="shared" si="27"/>
        <v>9291280469</v>
      </c>
      <c r="M126" s="15">
        <f t="shared" si="27"/>
        <v>6923528977</v>
      </c>
      <c r="N126" s="15">
        <f t="shared" si="27"/>
        <v>8029163955</v>
      </c>
    </row>
    <row r="130" spans="1:14" x14ac:dyDescent="0.25">
      <c r="A130" s="10"/>
      <c r="B130" s="10"/>
      <c r="C130" s="20">
        <v>2017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x14ac:dyDescent="0.25">
      <c r="A131" s="11" t="s">
        <v>43</v>
      </c>
      <c r="B131" s="11" t="s">
        <v>30</v>
      </c>
      <c r="C131" s="11" t="s">
        <v>50</v>
      </c>
      <c r="D131" s="11" t="s">
        <v>51</v>
      </c>
      <c r="E131" s="11" t="s">
        <v>52</v>
      </c>
      <c r="F131" s="11" t="s">
        <v>53</v>
      </c>
      <c r="G131" s="11" t="s">
        <v>54</v>
      </c>
      <c r="H131" s="11" t="s">
        <v>55</v>
      </c>
      <c r="I131" s="11" t="s">
        <v>56</v>
      </c>
      <c r="J131" s="11" t="s">
        <v>57</v>
      </c>
      <c r="K131" s="11" t="s">
        <v>58</v>
      </c>
      <c r="L131" s="11" t="s">
        <v>59</v>
      </c>
      <c r="M131" s="11" t="s">
        <v>60</v>
      </c>
      <c r="N131" s="11" t="s">
        <v>61</v>
      </c>
    </row>
    <row r="132" spans="1:14" x14ac:dyDescent="0.25">
      <c r="A132" s="5" t="s">
        <v>44</v>
      </c>
      <c r="B132" t="s">
        <v>31</v>
      </c>
      <c r="C132" s="6">
        <f>Data!B340</f>
        <v>15886963</v>
      </c>
      <c r="D132" s="6">
        <f>Data!C340</f>
        <v>13280993</v>
      </c>
      <c r="E132" s="6">
        <f>Data!D340</f>
        <v>100962370</v>
      </c>
      <c r="F132" s="6">
        <f>Data!E340</f>
        <v>23733664</v>
      </c>
      <c r="G132" s="6">
        <f>Data!F340</f>
        <v>51715109</v>
      </c>
      <c r="H132" s="6">
        <f>Data!G340</f>
        <v>16212389</v>
      </c>
      <c r="I132" s="6">
        <f>Data!H340</f>
        <v>51027663</v>
      </c>
      <c r="J132" s="6">
        <f>Data!I340</f>
        <v>0</v>
      </c>
      <c r="K132" s="6">
        <f>Data!J340</f>
        <v>0</v>
      </c>
      <c r="L132" s="6">
        <f>Data!K340</f>
        <v>0</v>
      </c>
      <c r="M132" s="6">
        <f>Data!L340</f>
        <v>0</v>
      </c>
      <c r="N132" s="6">
        <f>Data!M340</f>
        <v>0</v>
      </c>
    </row>
    <row r="133" spans="1:14" x14ac:dyDescent="0.25">
      <c r="B133" t="s">
        <v>32</v>
      </c>
      <c r="C133" s="6">
        <f>Data!B341</f>
        <v>13121089</v>
      </c>
      <c r="D133" s="6">
        <f>Data!C341</f>
        <v>22869710</v>
      </c>
      <c r="E133" s="6">
        <f>Data!D341</f>
        <v>56197505</v>
      </c>
      <c r="F133" s="6">
        <f>Data!E341</f>
        <v>15705394</v>
      </c>
      <c r="G133" s="6">
        <f>Data!F341</f>
        <v>20956383</v>
      </c>
      <c r="H133" s="6">
        <f>Data!G341</f>
        <v>4840124</v>
      </c>
      <c r="I133" s="6">
        <f>Data!H341</f>
        <v>15845200</v>
      </c>
      <c r="J133" s="6">
        <f>Data!I341</f>
        <v>0</v>
      </c>
      <c r="K133" s="6">
        <f>Data!J341</f>
        <v>0</v>
      </c>
      <c r="L133" s="6">
        <f>Data!K341</f>
        <v>0</v>
      </c>
      <c r="M133" s="6">
        <f>Data!L341</f>
        <v>0</v>
      </c>
      <c r="N133" s="6">
        <f>Data!M341</f>
        <v>0</v>
      </c>
    </row>
    <row r="134" spans="1:14" x14ac:dyDescent="0.25">
      <c r="B134" t="s">
        <v>33</v>
      </c>
      <c r="C134" s="6">
        <f>Data!B342</f>
        <v>11323689</v>
      </c>
      <c r="D134" s="6">
        <f>Data!C342</f>
        <v>3100000</v>
      </c>
      <c r="E134" s="6">
        <f>Data!D342</f>
        <v>12729160</v>
      </c>
      <c r="F134" s="6">
        <f>Data!E342</f>
        <v>22207075</v>
      </c>
      <c r="G134" s="6">
        <f>Data!F342</f>
        <v>11583369</v>
      </c>
      <c r="H134" s="6">
        <f>Data!G342</f>
        <v>35216699</v>
      </c>
      <c r="I134" s="6">
        <f>Data!H342</f>
        <v>202514721</v>
      </c>
      <c r="J134" s="6">
        <f>Data!I342</f>
        <v>181782979</v>
      </c>
      <c r="K134" s="6">
        <f>Data!J342</f>
        <v>0</v>
      </c>
      <c r="L134" s="6">
        <f>Data!K342</f>
        <v>0</v>
      </c>
      <c r="M134" s="6">
        <f>Data!L342</f>
        <v>0</v>
      </c>
      <c r="N134" s="6">
        <f>Data!M342</f>
        <v>0</v>
      </c>
    </row>
    <row r="135" spans="1:14" x14ac:dyDescent="0.25">
      <c r="B135" t="s">
        <v>34</v>
      </c>
      <c r="C135" s="6">
        <f>Data!B343</f>
        <v>694382</v>
      </c>
      <c r="D135" s="6">
        <f>Data!C343</f>
        <v>4936719</v>
      </c>
      <c r="E135" s="6">
        <f>Data!D343</f>
        <v>19412631</v>
      </c>
      <c r="F135" s="6">
        <f>Data!E343</f>
        <v>2481630</v>
      </c>
      <c r="G135" s="6">
        <f>Data!F343</f>
        <v>3871981</v>
      </c>
      <c r="H135" s="6">
        <f>Data!G343</f>
        <v>10653183</v>
      </c>
      <c r="I135" s="6">
        <f>Data!H343</f>
        <v>64307870</v>
      </c>
      <c r="J135" s="6">
        <f>Data!I343</f>
        <v>5003725</v>
      </c>
      <c r="K135" s="6">
        <f>Data!J343</f>
        <v>0</v>
      </c>
      <c r="L135" s="6">
        <f>Data!K343</f>
        <v>0</v>
      </c>
      <c r="M135" s="6">
        <f>Data!L343</f>
        <v>0</v>
      </c>
      <c r="N135" s="6">
        <f>Data!M343</f>
        <v>0</v>
      </c>
    </row>
    <row r="136" spans="1:14" x14ac:dyDescent="0.25">
      <c r="B136" t="s">
        <v>35</v>
      </c>
      <c r="C136" s="6">
        <f>Data!B344</f>
        <v>1880000</v>
      </c>
      <c r="D136" s="6">
        <f>Data!C344</f>
        <v>13700000</v>
      </c>
      <c r="E136" s="6">
        <f>Data!D344</f>
        <v>111055001</v>
      </c>
      <c r="F136" s="6">
        <f>Data!E344</f>
        <v>0</v>
      </c>
      <c r="G136" s="6">
        <f>Data!F344</f>
        <v>69955001</v>
      </c>
      <c r="H136" s="6">
        <f>Data!G344</f>
        <v>62642394</v>
      </c>
      <c r="I136" s="6">
        <f>Data!H344</f>
        <v>0</v>
      </c>
      <c r="J136" s="6">
        <f>Data!I344</f>
        <v>91878000</v>
      </c>
      <c r="K136" s="6">
        <f>Data!J344</f>
        <v>0</v>
      </c>
      <c r="L136" s="6">
        <f>Data!K344</f>
        <v>0</v>
      </c>
      <c r="M136" s="6">
        <f>Data!L344</f>
        <v>0</v>
      </c>
      <c r="N136" s="6">
        <f>Data!M344</f>
        <v>0</v>
      </c>
    </row>
    <row r="137" spans="1:14" x14ac:dyDescent="0.25">
      <c r="A137" s="12" t="s">
        <v>40</v>
      </c>
      <c r="B137" s="13"/>
      <c r="C137" s="14">
        <f>SUM(C132:C136)</f>
        <v>42906123</v>
      </c>
      <c r="D137" s="14">
        <f t="shared" ref="D137:N137" si="28">SUM(D132:D136)</f>
        <v>57887422</v>
      </c>
      <c r="E137" s="14">
        <f t="shared" si="28"/>
        <v>300356667</v>
      </c>
      <c r="F137" s="14">
        <f t="shared" si="28"/>
        <v>64127763</v>
      </c>
      <c r="G137" s="14">
        <f t="shared" si="28"/>
        <v>158081843</v>
      </c>
      <c r="H137" s="14">
        <f t="shared" si="28"/>
        <v>129564789</v>
      </c>
      <c r="I137" s="14">
        <f t="shared" si="28"/>
        <v>333695454</v>
      </c>
      <c r="J137" s="14">
        <f t="shared" si="28"/>
        <v>278664704</v>
      </c>
      <c r="K137" s="14">
        <f t="shared" si="28"/>
        <v>0</v>
      </c>
      <c r="L137" s="14">
        <f t="shared" si="28"/>
        <v>0</v>
      </c>
      <c r="M137" s="14">
        <f t="shared" si="28"/>
        <v>0</v>
      </c>
      <c r="N137" s="14">
        <f t="shared" si="28"/>
        <v>0</v>
      </c>
    </row>
    <row r="138" spans="1:14" x14ac:dyDescent="0.25">
      <c r="A138" s="5" t="s">
        <v>45</v>
      </c>
      <c r="B138" t="s">
        <v>36</v>
      </c>
      <c r="C138" s="6">
        <f>Data!B345</f>
        <v>1365276113</v>
      </c>
      <c r="D138" s="6">
        <f>Data!C345</f>
        <v>1337509023</v>
      </c>
      <c r="E138" s="6">
        <f>Data!D345</f>
        <v>1990948169</v>
      </c>
      <c r="F138" s="6">
        <f>Data!E345</f>
        <v>1917487934</v>
      </c>
      <c r="G138" s="6">
        <f>Data!F345</f>
        <v>1936768274</v>
      </c>
      <c r="H138" s="6">
        <f>Data!G345</f>
        <v>1914815415</v>
      </c>
      <c r="I138" s="6">
        <f>Data!H345</f>
        <v>2611706547</v>
      </c>
      <c r="J138" s="6">
        <f>Data!I345</f>
        <v>1303007888</v>
      </c>
      <c r="K138" s="6">
        <f>Data!J345</f>
        <v>0</v>
      </c>
      <c r="L138" s="6">
        <f>Data!K345</f>
        <v>0</v>
      </c>
      <c r="M138" s="6">
        <f>Data!L345</f>
        <v>0</v>
      </c>
      <c r="N138" s="6">
        <f>Data!M345</f>
        <v>0</v>
      </c>
    </row>
    <row r="139" spans="1:14" x14ac:dyDescent="0.25">
      <c r="B139" t="s">
        <v>37</v>
      </c>
      <c r="C139" s="6">
        <f>Data!B346</f>
        <v>3219048571</v>
      </c>
      <c r="D139" s="6">
        <f>Data!C346</f>
        <v>2142979598</v>
      </c>
      <c r="E139" s="6">
        <f>Data!D346</f>
        <v>2192616090</v>
      </c>
      <c r="F139" s="6">
        <f>Data!E346</f>
        <v>2527146171</v>
      </c>
      <c r="G139" s="6">
        <f>Data!F346</f>
        <v>1497078102</v>
      </c>
      <c r="H139" s="6">
        <f>Data!G346</f>
        <v>4541881243</v>
      </c>
      <c r="I139" s="6">
        <f>Data!H346</f>
        <v>4081309326</v>
      </c>
      <c r="J139" s="6">
        <f>Data!I346</f>
        <v>1394884059</v>
      </c>
      <c r="K139" s="6">
        <f>Data!J346</f>
        <v>0</v>
      </c>
      <c r="L139" s="6">
        <f>Data!K346</f>
        <v>0</v>
      </c>
      <c r="M139" s="6">
        <f>Data!L346</f>
        <v>0</v>
      </c>
      <c r="N139" s="6">
        <f>Data!M346</f>
        <v>0</v>
      </c>
    </row>
    <row r="140" spans="1:14" x14ac:dyDescent="0.25">
      <c r="B140" t="s">
        <v>38</v>
      </c>
      <c r="C140" s="6">
        <f>Data!B347</f>
        <v>1818429840</v>
      </c>
      <c r="D140" s="6">
        <f>Data!C347</f>
        <v>2572842239</v>
      </c>
      <c r="E140" s="6">
        <f>Data!D347</f>
        <v>1281211644</v>
      </c>
      <c r="F140" s="6">
        <f>Data!E347</f>
        <v>821117339</v>
      </c>
      <c r="G140" s="6">
        <f>Data!F347</f>
        <v>1232625940</v>
      </c>
      <c r="H140" s="6">
        <f>Data!G347</f>
        <v>845681003</v>
      </c>
      <c r="I140" s="6">
        <f>Data!H347</f>
        <v>2372584676</v>
      </c>
      <c r="J140" s="6">
        <f>Data!I347</f>
        <v>1193314149</v>
      </c>
      <c r="K140" s="6">
        <f>Data!J347</f>
        <v>0</v>
      </c>
      <c r="L140" s="6">
        <f>Data!K347</f>
        <v>0</v>
      </c>
      <c r="M140" s="6">
        <f>Data!L347</f>
        <v>0</v>
      </c>
      <c r="N140" s="6">
        <f>Data!M347</f>
        <v>0</v>
      </c>
    </row>
    <row r="141" spans="1:14" x14ac:dyDescent="0.25">
      <c r="A141" s="12" t="s">
        <v>41</v>
      </c>
      <c r="B141" s="13"/>
      <c r="C141" s="14">
        <f>SUM(C138:C140)</f>
        <v>6402754524</v>
      </c>
      <c r="D141" s="14">
        <f t="shared" ref="D141:N141" si="29">SUM(D138:D140)</f>
        <v>6053330860</v>
      </c>
      <c r="E141" s="14">
        <f t="shared" si="29"/>
        <v>5464775903</v>
      </c>
      <c r="F141" s="14">
        <f t="shared" si="29"/>
        <v>5265751444</v>
      </c>
      <c r="G141" s="14">
        <f t="shared" si="29"/>
        <v>4666472316</v>
      </c>
      <c r="H141" s="14">
        <f t="shared" si="29"/>
        <v>7302377661</v>
      </c>
      <c r="I141" s="14">
        <f t="shared" si="29"/>
        <v>9065600549</v>
      </c>
      <c r="J141" s="14">
        <f t="shared" si="29"/>
        <v>3891206096</v>
      </c>
      <c r="K141" s="14">
        <f t="shared" si="29"/>
        <v>0</v>
      </c>
      <c r="L141" s="14">
        <f t="shared" si="29"/>
        <v>0</v>
      </c>
      <c r="M141" s="14">
        <f t="shared" si="29"/>
        <v>0</v>
      </c>
      <c r="N141" s="14">
        <f t="shared" si="29"/>
        <v>0</v>
      </c>
    </row>
    <row r="142" spans="1:14" x14ac:dyDescent="0.25">
      <c r="A142" s="4" t="s">
        <v>46</v>
      </c>
      <c r="B142" t="s">
        <v>39</v>
      </c>
      <c r="C142" s="6">
        <f>Data!B348</f>
        <v>35295204</v>
      </c>
      <c r="D142" s="6">
        <f>Data!C348</f>
        <v>51286400</v>
      </c>
      <c r="E142" s="6">
        <f>Data!D348</f>
        <v>19030762</v>
      </c>
      <c r="F142" s="6">
        <f>Data!E348</f>
        <v>27350552</v>
      </c>
      <c r="G142" s="6">
        <f>Data!F348</f>
        <v>8414185</v>
      </c>
      <c r="H142" s="6">
        <f>Data!G348</f>
        <v>30029574</v>
      </c>
      <c r="I142" s="6">
        <f>Data!H348</f>
        <v>32245035</v>
      </c>
      <c r="J142" s="6">
        <f>Data!I348</f>
        <v>5142680</v>
      </c>
      <c r="K142" s="6">
        <f>Data!J348</f>
        <v>0</v>
      </c>
      <c r="L142" s="6">
        <f>Data!K348</f>
        <v>0</v>
      </c>
      <c r="M142" s="6">
        <f>Data!L348</f>
        <v>0</v>
      </c>
      <c r="N142" s="6">
        <f>Data!M348</f>
        <v>0</v>
      </c>
    </row>
    <row r="143" spans="1:14" x14ac:dyDescent="0.25">
      <c r="A143" s="12" t="s">
        <v>42</v>
      </c>
      <c r="B143" s="13"/>
      <c r="C143" s="16">
        <f>SUM(C142)</f>
        <v>35295204</v>
      </c>
      <c r="D143" s="16">
        <f t="shared" ref="D143:N143" si="30">SUM(D142)</f>
        <v>51286400</v>
      </c>
      <c r="E143" s="16">
        <f t="shared" si="30"/>
        <v>19030762</v>
      </c>
      <c r="F143" s="16">
        <f t="shared" si="30"/>
        <v>27350552</v>
      </c>
      <c r="G143" s="16">
        <f t="shared" si="30"/>
        <v>8414185</v>
      </c>
      <c r="H143" s="16">
        <f t="shared" si="30"/>
        <v>30029574</v>
      </c>
      <c r="I143" s="16">
        <f t="shared" si="30"/>
        <v>32245035</v>
      </c>
      <c r="J143" s="16">
        <f t="shared" si="30"/>
        <v>5142680</v>
      </c>
      <c r="K143" s="16">
        <f t="shared" si="30"/>
        <v>0</v>
      </c>
      <c r="L143" s="16">
        <f t="shared" si="30"/>
        <v>0</v>
      </c>
      <c r="M143" s="16">
        <f t="shared" si="30"/>
        <v>0</v>
      </c>
      <c r="N143" s="16">
        <f t="shared" si="30"/>
        <v>0</v>
      </c>
    </row>
    <row r="144" spans="1:14" x14ac:dyDescent="0.25">
      <c r="A144" s="10"/>
      <c r="B144" s="11" t="s">
        <v>62</v>
      </c>
      <c r="C144" s="15">
        <f>SUM(C143,C141,C137)</f>
        <v>6480955851</v>
      </c>
      <c r="D144" s="15">
        <f t="shared" ref="D144:N144" si="31">SUM(D143,D141,D137)</f>
        <v>6162504682</v>
      </c>
      <c r="E144" s="15">
        <f t="shared" si="31"/>
        <v>5784163332</v>
      </c>
      <c r="F144" s="15">
        <f t="shared" si="31"/>
        <v>5357229759</v>
      </c>
      <c r="G144" s="15">
        <f t="shared" si="31"/>
        <v>4832968344</v>
      </c>
      <c r="H144" s="15">
        <f t="shared" si="31"/>
        <v>7461972024</v>
      </c>
      <c r="I144" s="15">
        <f t="shared" si="31"/>
        <v>9431541038</v>
      </c>
      <c r="J144" s="15">
        <f t="shared" si="31"/>
        <v>4175013480</v>
      </c>
      <c r="K144" s="15">
        <f t="shared" si="31"/>
        <v>0</v>
      </c>
      <c r="L144" s="15">
        <f t="shared" si="31"/>
        <v>0</v>
      </c>
      <c r="M144" s="15">
        <f t="shared" si="31"/>
        <v>0</v>
      </c>
      <c r="N144" s="15">
        <f t="shared" si="31"/>
        <v>0</v>
      </c>
    </row>
  </sheetData>
  <mergeCells count="8">
    <mergeCell ref="C112:N112"/>
    <mergeCell ref="C130:N130"/>
    <mergeCell ref="C4:N4"/>
    <mergeCell ref="C22:N22"/>
    <mergeCell ref="C40:N40"/>
    <mergeCell ref="C58:N58"/>
    <mergeCell ref="C76:N76"/>
    <mergeCell ref="C94:N9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5" x14ac:dyDescent="0.25"/>
  <cols>
    <col min="1" max="1" width="10.85546875" customWidth="1"/>
    <col min="2" max="2" width="6.5703125" bestFit="1" customWidth="1"/>
    <col min="3" max="9" width="14.28515625" bestFit="1" customWidth="1"/>
    <col min="10" max="11" width="15.28515625" bestFit="1" customWidth="1"/>
    <col min="12" max="14" width="14.28515625" bestFit="1" customWidth="1"/>
  </cols>
  <sheetData>
    <row r="1" spans="1:14" ht="20.25" x14ac:dyDescent="0.3">
      <c r="A1" s="3" t="s">
        <v>119</v>
      </c>
    </row>
    <row r="2" spans="1:14" x14ac:dyDescent="0.25">
      <c r="A2" s="9" t="s">
        <v>89</v>
      </c>
    </row>
    <row r="4" spans="1:14" x14ac:dyDescent="0.25">
      <c r="A4" s="10"/>
      <c r="B4" s="10"/>
      <c r="C4" s="20">
        <v>2010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11" t="s">
        <v>43</v>
      </c>
      <c r="B5" s="11" t="s">
        <v>30</v>
      </c>
      <c r="C5" s="11" t="s">
        <v>50</v>
      </c>
      <c r="D5" s="11" t="s">
        <v>51</v>
      </c>
      <c r="E5" s="11" t="s">
        <v>52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57</v>
      </c>
      <c r="K5" s="11" t="s">
        <v>58</v>
      </c>
      <c r="L5" s="11" t="s">
        <v>59</v>
      </c>
      <c r="M5" s="11" t="s">
        <v>60</v>
      </c>
      <c r="N5" s="11" t="s">
        <v>61</v>
      </c>
    </row>
    <row r="6" spans="1:14" x14ac:dyDescent="0.25">
      <c r="A6" s="5" t="s">
        <v>44</v>
      </c>
      <c r="B6" t="s">
        <v>31</v>
      </c>
      <c r="C6" s="6">
        <f>Data!B538</f>
        <v>37977500</v>
      </c>
      <c r="D6" s="6">
        <f>Data!C538</f>
        <v>98000000</v>
      </c>
      <c r="E6" s="6">
        <f>Data!D538</f>
        <v>79200000</v>
      </c>
      <c r="F6" s="6">
        <f>Data!E538</f>
        <v>0</v>
      </c>
      <c r="G6" s="6">
        <f>Data!F538</f>
        <v>0</v>
      </c>
      <c r="H6" s="6">
        <f>Data!G538</f>
        <v>0</v>
      </c>
      <c r="I6" s="6">
        <f>Data!H538</f>
        <v>0</v>
      </c>
      <c r="J6" s="6">
        <f>Data!I538</f>
        <v>0</v>
      </c>
      <c r="K6" s="6">
        <f>Data!J538</f>
        <v>0</v>
      </c>
      <c r="L6" s="6">
        <f>Data!K538</f>
        <v>0</v>
      </c>
      <c r="M6" s="6">
        <f>Data!L538</f>
        <v>0</v>
      </c>
      <c r="N6" s="6">
        <f>Data!M538</f>
        <v>0</v>
      </c>
    </row>
    <row r="7" spans="1:14" x14ac:dyDescent="0.25">
      <c r="B7" t="s">
        <v>32</v>
      </c>
      <c r="C7" s="6">
        <f>Data!B539</f>
        <v>28600000</v>
      </c>
      <c r="D7" s="6">
        <f>Data!C539</f>
        <v>48400000</v>
      </c>
      <c r="E7" s="6">
        <f>Data!D539</f>
        <v>73150000</v>
      </c>
      <c r="F7" s="6">
        <f>Data!E539</f>
        <v>39600000</v>
      </c>
      <c r="G7" s="6">
        <f>Data!F539</f>
        <v>0</v>
      </c>
      <c r="H7" s="6">
        <f>Data!G539</f>
        <v>0</v>
      </c>
      <c r="I7" s="6">
        <f>Data!H539</f>
        <v>0</v>
      </c>
      <c r="J7" s="6">
        <f>Data!I539</f>
        <v>0</v>
      </c>
      <c r="K7" s="6">
        <f>Data!J539</f>
        <v>0</v>
      </c>
      <c r="L7" s="6">
        <f>Data!K539</f>
        <v>0</v>
      </c>
      <c r="M7" s="6">
        <f>Data!L539</f>
        <v>0</v>
      </c>
      <c r="N7" s="6">
        <f>Data!M539</f>
        <v>0</v>
      </c>
    </row>
    <row r="8" spans="1:14" x14ac:dyDescent="0.25">
      <c r="B8" t="s">
        <v>33</v>
      </c>
      <c r="C8" s="6">
        <f>Data!B540</f>
        <v>37400000</v>
      </c>
      <c r="D8" s="6">
        <f>Data!C540</f>
        <v>61600000</v>
      </c>
      <c r="E8" s="6">
        <f>Data!D540</f>
        <v>57200000</v>
      </c>
      <c r="F8" s="6">
        <f>Data!E540</f>
        <v>0</v>
      </c>
      <c r="G8" s="6">
        <f>Data!F540</f>
        <v>0</v>
      </c>
      <c r="H8" s="6">
        <f>Data!G540</f>
        <v>0</v>
      </c>
      <c r="I8" s="6">
        <f>Data!H540</f>
        <v>0</v>
      </c>
      <c r="J8" s="6">
        <f>Data!I540</f>
        <v>0</v>
      </c>
      <c r="K8" s="6">
        <f>Data!J540</f>
        <v>0</v>
      </c>
      <c r="L8" s="6">
        <f>Data!K540</f>
        <v>0</v>
      </c>
      <c r="M8" s="6">
        <f>Data!L540</f>
        <v>0</v>
      </c>
      <c r="N8" s="6">
        <f>Data!M540</f>
        <v>0</v>
      </c>
    </row>
    <row r="9" spans="1:14" x14ac:dyDescent="0.25">
      <c r="B9" t="s">
        <v>34</v>
      </c>
      <c r="C9" s="6">
        <f>Data!B541</f>
        <v>74800000</v>
      </c>
      <c r="D9" s="6">
        <f>Data!C541</f>
        <v>39600000</v>
      </c>
      <c r="E9" s="6">
        <f>Data!D541</f>
        <v>81950000</v>
      </c>
      <c r="F9" s="6">
        <f>Data!E541</f>
        <v>0</v>
      </c>
      <c r="G9" s="6">
        <f>Data!F541</f>
        <v>0</v>
      </c>
      <c r="H9" s="6">
        <f>Data!G541</f>
        <v>0</v>
      </c>
      <c r="I9" s="6">
        <f>Data!H541</f>
        <v>0</v>
      </c>
      <c r="J9" s="6">
        <f>Data!I541</f>
        <v>0</v>
      </c>
      <c r="K9" s="6">
        <f>Data!J541</f>
        <v>0</v>
      </c>
      <c r="L9" s="6">
        <f>Data!K541</f>
        <v>0</v>
      </c>
      <c r="M9" s="6">
        <f>Data!L541</f>
        <v>0</v>
      </c>
      <c r="N9" s="6">
        <f>Data!M541</f>
        <v>0</v>
      </c>
    </row>
    <row r="10" spans="1:14" x14ac:dyDescent="0.25">
      <c r="B10" t="s">
        <v>35</v>
      </c>
      <c r="C10" s="6">
        <f>Data!B542</f>
        <v>38500000</v>
      </c>
      <c r="D10" s="6">
        <f>Data!C542</f>
        <v>4400000</v>
      </c>
      <c r="E10" s="6">
        <f>Data!D542</f>
        <v>101200000</v>
      </c>
      <c r="F10" s="6">
        <f>Data!E542</f>
        <v>0</v>
      </c>
      <c r="G10" s="6">
        <f>Data!F542</f>
        <v>0</v>
      </c>
      <c r="H10" s="6">
        <f>Data!G542</f>
        <v>0</v>
      </c>
      <c r="I10" s="6">
        <f>Data!H542</f>
        <v>0</v>
      </c>
      <c r="J10" s="6">
        <f>Data!I542</f>
        <v>0</v>
      </c>
      <c r="K10" s="6">
        <f>Data!J542</f>
        <v>0</v>
      </c>
      <c r="L10" s="6">
        <f>Data!K542</f>
        <v>0</v>
      </c>
      <c r="M10" s="6">
        <f>Data!L542</f>
        <v>0</v>
      </c>
      <c r="N10" s="6">
        <f>Data!M542</f>
        <v>0</v>
      </c>
    </row>
    <row r="11" spans="1:14" x14ac:dyDescent="0.25">
      <c r="A11" s="12" t="s">
        <v>47</v>
      </c>
      <c r="B11" s="13"/>
      <c r="C11" s="14">
        <f>SUM(C6:C10)</f>
        <v>217277500</v>
      </c>
      <c r="D11" s="14">
        <f t="shared" ref="D11:N11" si="0">SUM(D6:D10)</f>
        <v>252000000</v>
      </c>
      <c r="E11" s="14">
        <f t="shared" si="0"/>
        <v>392700000</v>
      </c>
      <c r="F11" s="14">
        <f t="shared" si="0"/>
        <v>39600000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</row>
    <row r="12" spans="1:14" x14ac:dyDescent="0.25">
      <c r="A12" s="5" t="s">
        <v>45</v>
      </c>
      <c r="B12" t="s">
        <v>36</v>
      </c>
      <c r="C12" s="6">
        <f>Data!B543</f>
        <v>192500000</v>
      </c>
      <c r="D12" s="6">
        <f>Data!C543</f>
        <v>79750000</v>
      </c>
      <c r="E12" s="6">
        <f>Data!D543</f>
        <v>77000000</v>
      </c>
      <c r="F12" s="6">
        <f>Data!E543</f>
        <v>3850000</v>
      </c>
      <c r="G12" s="6">
        <f>Data!F543</f>
        <v>0</v>
      </c>
      <c r="H12" s="6">
        <f>Data!G543</f>
        <v>0</v>
      </c>
      <c r="I12" s="6">
        <f>Data!H543</f>
        <v>0</v>
      </c>
      <c r="J12" s="6">
        <f>Data!I543</f>
        <v>0</v>
      </c>
      <c r="K12" s="6">
        <f>Data!J543</f>
        <v>0</v>
      </c>
      <c r="L12" s="6">
        <f>Data!K543</f>
        <v>0</v>
      </c>
      <c r="M12" s="6">
        <f>Data!L543</f>
        <v>0</v>
      </c>
      <c r="N12" s="6">
        <f>Data!M543</f>
        <v>0</v>
      </c>
    </row>
    <row r="13" spans="1:14" x14ac:dyDescent="0.25">
      <c r="B13" t="s">
        <v>37</v>
      </c>
      <c r="C13" s="6">
        <f>Data!B544</f>
        <v>218075000</v>
      </c>
      <c r="D13" s="6">
        <f>Data!C544</f>
        <v>206250000</v>
      </c>
      <c r="E13" s="6">
        <f>Data!D544</f>
        <v>429000000</v>
      </c>
      <c r="F13" s="6">
        <f>Data!E544</f>
        <v>3850000</v>
      </c>
      <c r="G13" s="6">
        <f>Data!F544</f>
        <v>9900000</v>
      </c>
      <c r="H13" s="6">
        <f>Data!G544</f>
        <v>0</v>
      </c>
      <c r="I13" s="6">
        <f>Data!H544</f>
        <v>0</v>
      </c>
      <c r="J13" s="6">
        <f>Data!I544</f>
        <v>0</v>
      </c>
      <c r="K13" s="6">
        <f>Data!J544</f>
        <v>0</v>
      </c>
      <c r="L13" s="6">
        <f>Data!K544</f>
        <v>0</v>
      </c>
      <c r="M13" s="6">
        <f>Data!L544</f>
        <v>0</v>
      </c>
      <c r="N13" s="6">
        <f>Data!M544</f>
        <v>0</v>
      </c>
    </row>
    <row r="14" spans="1:14" x14ac:dyDescent="0.25">
      <c r="B14" t="s">
        <v>38</v>
      </c>
      <c r="C14" s="6">
        <f>Data!B545</f>
        <v>13750000</v>
      </c>
      <c r="D14" s="6">
        <f>Data!C545</f>
        <v>0</v>
      </c>
      <c r="E14" s="6">
        <f>Data!D545</f>
        <v>55000000</v>
      </c>
      <c r="F14" s="6">
        <f>Data!E545</f>
        <v>0</v>
      </c>
      <c r="G14" s="6">
        <f>Data!F545</f>
        <v>0</v>
      </c>
      <c r="H14" s="6">
        <f>Data!G545</f>
        <v>0</v>
      </c>
      <c r="I14" s="6">
        <f>Data!H545</f>
        <v>0</v>
      </c>
      <c r="J14" s="6">
        <f>Data!I545</f>
        <v>0</v>
      </c>
      <c r="K14" s="6">
        <f>Data!J545</f>
        <v>0</v>
      </c>
      <c r="L14" s="6">
        <f>Data!K545</f>
        <v>0</v>
      </c>
      <c r="M14" s="6">
        <f>Data!L545</f>
        <v>0</v>
      </c>
      <c r="N14" s="6">
        <f>Data!M545</f>
        <v>0</v>
      </c>
    </row>
    <row r="15" spans="1:14" x14ac:dyDescent="0.25">
      <c r="A15" s="12" t="s">
        <v>48</v>
      </c>
      <c r="B15" s="13"/>
      <c r="C15" s="14">
        <f>SUM(C12:C14)</f>
        <v>424325000</v>
      </c>
      <c r="D15" s="14">
        <f t="shared" ref="D15:N15" si="1">SUM(D12:D14)</f>
        <v>286000000</v>
      </c>
      <c r="E15" s="14">
        <f t="shared" si="1"/>
        <v>561000000</v>
      </c>
      <c r="F15" s="14">
        <f t="shared" si="1"/>
        <v>7700000</v>
      </c>
      <c r="G15" s="14">
        <f t="shared" si="1"/>
        <v>9900000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</row>
    <row r="16" spans="1:14" x14ac:dyDescent="0.25">
      <c r="A16" s="4" t="s">
        <v>46</v>
      </c>
      <c r="B16" t="s">
        <v>39</v>
      </c>
      <c r="C16" s="6">
        <f>Data!B546</f>
        <v>125500000</v>
      </c>
      <c r="D16" s="6">
        <f>Data!C546</f>
        <v>35600000</v>
      </c>
      <c r="E16" s="6">
        <f>Data!D546</f>
        <v>138600000</v>
      </c>
      <c r="F16" s="6">
        <f>Data!E546</f>
        <v>289737500</v>
      </c>
      <c r="G16" s="6">
        <f>Data!F546</f>
        <v>0</v>
      </c>
      <c r="H16" s="6">
        <f>Data!G546</f>
        <v>0</v>
      </c>
      <c r="I16" s="6">
        <f>Data!H546</f>
        <v>5000000</v>
      </c>
      <c r="J16" s="6">
        <f>Data!I546</f>
        <v>0</v>
      </c>
      <c r="K16" s="6">
        <f>Data!J546</f>
        <v>0</v>
      </c>
      <c r="L16" s="6">
        <f>Data!K546</f>
        <v>0</v>
      </c>
      <c r="M16" s="6">
        <f>Data!L546</f>
        <v>0</v>
      </c>
      <c r="N16" s="6">
        <f>Data!M546</f>
        <v>0</v>
      </c>
    </row>
    <row r="17" spans="1:14" x14ac:dyDescent="0.25">
      <c r="A17" s="12" t="s">
        <v>49</v>
      </c>
      <c r="B17" s="13"/>
      <c r="C17" s="16">
        <f>SUM(C16)</f>
        <v>125500000</v>
      </c>
      <c r="D17" s="16">
        <f t="shared" ref="D17:N17" si="2">SUM(D16)</f>
        <v>35600000</v>
      </c>
      <c r="E17" s="16">
        <f t="shared" si="2"/>
        <v>138600000</v>
      </c>
      <c r="F17" s="16">
        <f t="shared" si="2"/>
        <v>289737500</v>
      </c>
      <c r="G17" s="16">
        <f t="shared" si="2"/>
        <v>0</v>
      </c>
      <c r="H17" s="16">
        <f t="shared" si="2"/>
        <v>0</v>
      </c>
      <c r="I17" s="16">
        <f t="shared" si="2"/>
        <v>5000000</v>
      </c>
      <c r="J17" s="16">
        <f t="shared" si="2"/>
        <v>0</v>
      </c>
      <c r="K17" s="16">
        <f t="shared" si="2"/>
        <v>0</v>
      </c>
      <c r="L17" s="16">
        <f t="shared" si="2"/>
        <v>0</v>
      </c>
      <c r="M17" s="16">
        <f t="shared" si="2"/>
        <v>0</v>
      </c>
      <c r="N17" s="16">
        <f t="shared" si="2"/>
        <v>0</v>
      </c>
    </row>
    <row r="18" spans="1:14" x14ac:dyDescent="0.25">
      <c r="A18" s="10"/>
      <c r="B18" s="11" t="s">
        <v>62</v>
      </c>
      <c r="C18" s="15">
        <f>SUM(C17,C15,C11)</f>
        <v>767102500</v>
      </c>
      <c r="D18" s="15">
        <f t="shared" ref="D18:N18" si="3">SUM(D17,D15,D11)</f>
        <v>573600000</v>
      </c>
      <c r="E18" s="15">
        <f t="shared" si="3"/>
        <v>1092300000</v>
      </c>
      <c r="F18" s="15">
        <f t="shared" si="3"/>
        <v>337037500</v>
      </c>
      <c r="G18" s="15">
        <f t="shared" si="3"/>
        <v>9900000</v>
      </c>
      <c r="H18" s="15">
        <f t="shared" si="3"/>
        <v>0</v>
      </c>
      <c r="I18" s="15">
        <f t="shared" si="3"/>
        <v>5000000</v>
      </c>
      <c r="J18" s="15">
        <f t="shared" si="3"/>
        <v>0</v>
      </c>
      <c r="K18" s="15">
        <f t="shared" si="3"/>
        <v>0</v>
      </c>
      <c r="L18" s="15">
        <f t="shared" si="3"/>
        <v>0</v>
      </c>
      <c r="M18" s="15">
        <f t="shared" si="3"/>
        <v>0</v>
      </c>
      <c r="N18" s="15">
        <f t="shared" si="3"/>
        <v>0</v>
      </c>
    </row>
    <row r="22" spans="1:14" x14ac:dyDescent="0.25">
      <c r="A22" s="10"/>
      <c r="B22" s="10"/>
      <c r="C22" s="20">
        <v>2011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11" t="s">
        <v>43</v>
      </c>
      <c r="B23" s="11" t="s">
        <v>30</v>
      </c>
      <c r="C23" s="11" t="s">
        <v>50</v>
      </c>
      <c r="D23" s="11" t="s">
        <v>51</v>
      </c>
      <c r="E23" s="11" t="s">
        <v>52</v>
      </c>
      <c r="F23" s="11" t="s">
        <v>53</v>
      </c>
      <c r="G23" s="11" t="s">
        <v>54</v>
      </c>
      <c r="H23" s="11" t="s">
        <v>55</v>
      </c>
      <c r="I23" s="11" t="s">
        <v>56</v>
      </c>
      <c r="J23" s="11" t="s">
        <v>57</v>
      </c>
      <c r="K23" s="11" t="s">
        <v>58</v>
      </c>
      <c r="L23" s="11" t="s">
        <v>59</v>
      </c>
      <c r="M23" s="11" t="s">
        <v>60</v>
      </c>
      <c r="N23" s="11" t="s">
        <v>61</v>
      </c>
    </row>
    <row r="24" spans="1:14" x14ac:dyDescent="0.25">
      <c r="A24" s="5" t="s">
        <v>44</v>
      </c>
      <c r="B24" t="s">
        <v>31</v>
      </c>
      <c r="C24" s="6">
        <f>Data!B560</f>
        <v>14300000</v>
      </c>
      <c r="D24" s="6">
        <f>Data!C560</f>
        <v>33770000</v>
      </c>
      <c r="E24" s="6">
        <f>Data!D560</f>
        <v>28820000</v>
      </c>
      <c r="F24" s="6">
        <f>Data!E560</f>
        <v>35200000</v>
      </c>
      <c r="G24" s="6">
        <f>Data!F560</f>
        <v>22990000</v>
      </c>
      <c r="H24" s="6">
        <f>Data!G560</f>
        <v>93170000</v>
      </c>
      <c r="I24" s="6">
        <f>Data!H560</f>
        <v>69520000</v>
      </c>
      <c r="J24" s="6">
        <f>Data!I560</f>
        <v>37620000</v>
      </c>
      <c r="K24" s="6">
        <f>Data!J560</f>
        <v>92290000</v>
      </c>
      <c r="L24" s="6">
        <f>Data!K560</f>
        <v>36850000</v>
      </c>
      <c r="M24" s="6">
        <f>Data!L560</f>
        <v>10780000</v>
      </c>
      <c r="N24" s="6">
        <f>Data!M560</f>
        <v>34100000</v>
      </c>
    </row>
    <row r="25" spans="1:14" x14ac:dyDescent="0.25">
      <c r="B25" t="s">
        <v>32</v>
      </c>
      <c r="C25" s="6">
        <f>Data!B561</f>
        <v>13640000</v>
      </c>
      <c r="D25" s="6">
        <f>Data!C561</f>
        <v>27280000</v>
      </c>
      <c r="E25" s="6">
        <f>Data!D561</f>
        <v>23100000</v>
      </c>
      <c r="F25" s="6">
        <f>Data!E561</f>
        <v>29480000</v>
      </c>
      <c r="G25" s="6">
        <f>Data!F561</f>
        <v>20130000</v>
      </c>
      <c r="H25" s="6">
        <f>Data!G561</f>
        <v>33660000</v>
      </c>
      <c r="I25" s="6">
        <f>Data!H561</f>
        <v>114950000</v>
      </c>
      <c r="J25" s="6">
        <f>Data!I561</f>
        <v>26400000</v>
      </c>
      <c r="K25" s="6">
        <f>Data!J561</f>
        <v>21010000</v>
      </c>
      <c r="L25" s="6">
        <f>Data!K561</f>
        <v>14190000</v>
      </c>
      <c r="M25" s="6">
        <f>Data!L561</f>
        <v>10065000</v>
      </c>
      <c r="N25" s="6">
        <f>Data!M561</f>
        <v>33000000</v>
      </c>
    </row>
    <row r="26" spans="1:14" x14ac:dyDescent="0.25">
      <c r="B26" t="s">
        <v>33</v>
      </c>
      <c r="C26" s="6">
        <f>Data!B562</f>
        <v>27940000</v>
      </c>
      <c r="D26" s="6">
        <f>Data!C562</f>
        <v>34430000</v>
      </c>
      <c r="E26" s="6">
        <f>Data!D562</f>
        <v>44550000</v>
      </c>
      <c r="F26" s="6">
        <f>Data!E562</f>
        <v>58080000</v>
      </c>
      <c r="G26" s="6">
        <f>Data!F562</f>
        <v>44440000</v>
      </c>
      <c r="H26" s="6">
        <f>Data!G562</f>
        <v>44220000</v>
      </c>
      <c r="I26" s="6">
        <f>Data!H562</f>
        <v>24420000</v>
      </c>
      <c r="J26" s="6">
        <f>Data!I562</f>
        <v>74580000</v>
      </c>
      <c r="K26" s="6">
        <f>Data!J562</f>
        <v>82280000</v>
      </c>
      <c r="L26" s="6">
        <f>Data!K562</f>
        <v>84920000</v>
      </c>
      <c r="M26" s="6">
        <f>Data!L562</f>
        <v>26180000</v>
      </c>
      <c r="N26" s="6">
        <f>Data!M562</f>
        <v>47300000</v>
      </c>
    </row>
    <row r="27" spans="1:14" x14ac:dyDescent="0.25">
      <c r="B27" t="s">
        <v>34</v>
      </c>
      <c r="C27" s="6">
        <f>Data!B563</f>
        <v>0</v>
      </c>
      <c r="D27" s="6">
        <f>Data!C563</f>
        <v>63800000</v>
      </c>
      <c r="E27" s="6">
        <f>Data!D563</f>
        <v>15840000</v>
      </c>
      <c r="F27" s="6">
        <f>Data!E563</f>
        <v>47300000</v>
      </c>
      <c r="G27" s="6">
        <f>Data!F563</f>
        <v>98120000</v>
      </c>
      <c r="H27" s="6">
        <f>Data!G563</f>
        <v>49610000</v>
      </c>
      <c r="I27" s="6">
        <f>Data!H563</f>
        <v>54890000</v>
      </c>
      <c r="J27" s="6">
        <f>Data!I563</f>
        <v>90420000</v>
      </c>
      <c r="K27" s="6">
        <f>Data!J563</f>
        <v>49060000</v>
      </c>
      <c r="L27" s="6">
        <f>Data!K563</f>
        <v>62590000</v>
      </c>
      <c r="M27" s="6">
        <f>Data!L563</f>
        <v>34760000</v>
      </c>
      <c r="N27" s="6">
        <f>Data!M563</f>
        <v>58850000</v>
      </c>
    </row>
    <row r="28" spans="1:14" x14ac:dyDescent="0.25">
      <c r="B28" t="s">
        <v>35</v>
      </c>
      <c r="C28" s="6">
        <f>Data!B564</f>
        <v>27940000</v>
      </c>
      <c r="D28" s="6">
        <f>Data!C564</f>
        <v>31570000</v>
      </c>
      <c r="E28" s="6">
        <f>Data!D564</f>
        <v>38940000</v>
      </c>
      <c r="F28" s="6">
        <f>Data!E564</f>
        <v>60280000</v>
      </c>
      <c r="G28" s="6">
        <f>Data!F564</f>
        <v>40150000</v>
      </c>
      <c r="H28" s="6">
        <f>Data!G564</f>
        <v>49610000</v>
      </c>
      <c r="I28" s="6">
        <f>Data!H564</f>
        <v>58850000</v>
      </c>
      <c r="J28" s="6">
        <f>Data!I564</f>
        <v>86020000</v>
      </c>
      <c r="K28" s="6">
        <f>Data!J564</f>
        <v>45100000</v>
      </c>
      <c r="L28" s="6">
        <f>Data!K564</f>
        <v>65340000</v>
      </c>
      <c r="M28" s="6">
        <f>Data!L564</f>
        <v>30470000</v>
      </c>
      <c r="N28" s="6">
        <f>Data!M564</f>
        <v>52800000</v>
      </c>
    </row>
    <row r="29" spans="1:14" x14ac:dyDescent="0.25">
      <c r="A29" s="12" t="s">
        <v>40</v>
      </c>
      <c r="B29" s="13"/>
      <c r="C29" s="14">
        <f>SUM(C24:C28)</f>
        <v>83820000</v>
      </c>
      <c r="D29" s="14">
        <f t="shared" ref="D29:N29" si="4">SUM(D24:D28)</f>
        <v>190850000</v>
      </c>
      <c r="E29" s="14">
        <f t="shared" si="4"/>
        <v>151250000</v>
      </c>
      <c r="F29" s="14">
        <f t="shared" si="4"/>
        <v>230340000</v>
      </c>
      <c r="G29" s="14">
        <f t="shared" si="4"/>
        <v>225830000</v>
      </c>
      <c r="H29" s="14">
        <f t="shared" si="4"/>
        <v>270270000</v>
      </c>
      <c r="I29" s="14">
        <f t="shared" si="4"/>
        <v>322630000</v>
      </c>
      <c r="J29" s="14">
        <f t="shared" si="4"/>
        <v>315040000</v>
      </c>
      <c r="K29" s="14">
        <f t="shared" si="4"/>
        <v>289740000</v>
      </c>
      <c r="L29" s="14">
        <f t="shared" si="4"/>
        <v>263890000</v>
      </c>
      <c r="M29" s="14">
        <f t="shared" si="4"/>
        <v>112255000</v>
      </c>
      <c r="N29" s="14">
        <f t="shared" si="4"/>
        <v>226050000</v>
      </c>
    </row>
    <row r="30" spans="1:14" x14ac:dyDescent="0.25">
      <c r="A30" s="5" t="s">
        <v>45</v>
      </c>
      <c r="B30" t="s">
        <v>36</v>
      </c>
      <c r="C30" s="6">
        <f>Data!B565</f>
        <v>0</v>
      </c>
      <c r="D30" s="6">
        <f>Data!C565</f>
        <v>89100000</v>
      </c>
      <c r="E30" s="6">
        <f>Data!D565</f>
        <v>106700000</v>
      </c>
      <c r="F30" s="6">
        <f>Data!E565</f>
        <v>320100000</v>
      </c>
      <c r="G30" s="6">
        <f>Data!F565</f>
        <v>258500000</v>
      </c>
      <c r="H30" s="6">
        <f>Data!G565</f>
        <v>198000000</v>
      </c>
      <c r="I30" s="6">
        <f>Data!H565</f>
        <v>199100000</v>
      </c>
      <c r="J30" s="6">
        <f>Data!I565</f>
        <v>310512250</v>
      </c>
      <c r="K30" s="6">
        <f>Data!J565</f>
        <v>233200000</v>
      </c>
      <c r="L30" s="6">
        <f>Data!K565</f>
        <v>365200000</v>
      </c>
      <c r="M30" s="6">
        <f>Data!L565</f>
        <v>161700000</v>
      </c>
      <c r="N30" s="6">
        <f>Data!M565</f>
        <v>203500000</v>
      </c>
    </row>
    <row r="31" spans="1:14" x14ac:dyDescent="0.25">
      <c r="B31" t="s">
        <v>37</v>
      </c>
      <c r="C31" s="6">
        <f>Data!B566</f>
        <v>0</v>
      </c>
      <c r="D31" s="6">
        <f>Data!C566</f>
        <v>64900000</v>
      </c>
      <c r="E31" s="6">
        <f>Data!D566</f>
        <v>118800000</v>
      </c>
      <c r="F31" s="6">
        <f>Data!E566</f>
        <v>130900000</v>
      </c>
      <c r="G31" s="6">
        <f>Data!F566</f>
        <v>123200000</v>
      </c>
      <c r="H31" s="6">
        <f>Data!G566</f>
        <v>159500000</v>
      </c>
      <c r="I31" s="6">
        <f>Data!H566</f>
        <v>141900000</v>
      </c>
      <c r="J31" s="6">
        <f>Data!I566</f>
        <v>187000000</v>
      </c>
      <c r="K31" s="6">
        <f>Data!J566</f>
        <v>146300000</v>
      </c>
      <c r="L31" s="6">
        <f>Data!K566</f>
        <v>188650000</v>
      </c>
      <c r="M31" s="6">
        <f>Data!L566</f>
        <v>80300000</v>
      </c>
      <c r="N31" s="6">
        <f>Data!M566</f>
        <v>284900000</v>
      </c>
    </row>
    <row r="32" spans="1:14" x14ac:dyDescent="0.25">
      <c r="B32" t="s">
        <v>38</v>
      </c>
      <c r="C32" s="6">
        <f>Data!B567</f>
        <v>0</v>
      </c>
      <c r="D32" s="6">
        <f>Data!C567</f>
        <v>48400000</v>
      </c>
      <c r="E32" s="6">
        <f>Data!D567</f>
        <v>102300000</v>
      </c>
      <c r="F32" s="6">
        <f>Data!E567</f>
        <v>66000000</v>
      </c>
      <c r="G32" s="6">
        <f>Data!F567</f>
        <v>68200000</v>
      </c>
      <c r="H32" s="6">
        <f>Data!G567</f>
        <v>95700000</v>
      </c>
      <c r="I32" s="6">
        <f>Data!H567</f>
        <v>75900000</v>
      </c>
      <c r="J32" s="6">
        <f>Data!I567</f>
        <v>115500000</v>
      </c>
      <c r="K32" s="6">
        <f>Data!J567</f>
        <v>82500000</v>
      </c>
      <c r="L32" s="6">
        <f>Data!K567</f>
        <v>125400000</v>
      </c>
      <c r="M32" s="6">
        <f>Data!L567</f>
        <v>49500000</v>
      </c>
      <c r="N32" s="6">
        <f>Data!M567</f>
        <v>229900000</v>
      </c>
    </row>
    <row r="33" spans="1:14" x14ac:dyDescent="0.25">
      <c r="A33" s="12" t="s">
        <v>41</v>
      </c>
      <c r="B33" s="13"/>
      <c r="C33" s="14">
        <f>SUM(C30:C32)</f>
        <v>0</v>
      </c>
      <c r="D33" s="14">
        <f t="shared" ref="D33:N33" si="5">SUM(D30:D32)</f>
        <v>202400000</v>
      </c>
      <c r="E33" s="14">
        <f t="shared" si="5"/>
        <v>327800000</v>
      </c>
      <c r="F33" s="14">
        <f t="shared" si="5"/>
        <v>517000000</v>
      </c>
      <c r="G33" s="14">
        <f t="shared" si="5"/>
        <v>449900000</v>
      </c>
      <c r="H33" s="14">
        <f t="shared" si="5"/>
        <v>453200000</v>
      </c>
      <c r="I33" s="14">
        <f t="shared" si="5"/>
        <v>416900000</v>
      </c>
      <c r="J33" s="14">
        <f t="shared" si="5"/>
        <v>613012250</v>
      </c>
      <c r="K33" s="14">
        <f t="shared" si="5"/>
        <v>462000000</v>
      </c>
      <c r="L33" s="14">
        <f t="shared" si="5"/>
        <v>679250000</v>
      </c>
      <c r="M33" s="14">
        <f t="shared" si="5"/>
        <v>291500000</v>
      </c>
      <c r="N33" s="14">
        <f t="shared" si="5"/>
        <v>718300000</v>
      </c>
    </row>
    <row r="34" spans="1:14" x14ac:dyDescent="0.25">
      <c r="A34" s="4" t="s">
        <v>46</v>
      </c>
      <c r="B34" t="s">
        <v>39</v>
      </c>
      <c r="C34" s="6">
        <f>Data!B568</f>
        <v>0</v>
      </c>
      <c r="D34" s="6">
        <f>Data!C568</f>
        <v>49500000</v>
      </c>
      <c r="E34" s="6">
        <f>Data!D568</f>
        <v>52800000</v>
      </c>
      <c r="F34" s="6">
        <f>Data!E568</f>
        <v>94050000</v>
      </c>
      <c r="G34" s="6">
        <f>Data!F568</f>
        <v>140800000</v>
      </c>
      <c r="H34" s="6">
        <f>Data!G568</f>
        <v>99000000</v>
      </c>
      <c r="I34" s="6">
        <f>Data!H568</f>
        <v>99000000</v>
      </c>
      <c r="J34" s="6">
        <f>Data!I568</f>
        <v>99000000</v>
      </c>
      <c r="K34" s="6">
        <f>Data!J568</f>
        <v>99000000</v>
      </c>
      <c r="L34" s="6">
        <f>Data!K568</f>
        <v>148500000</v>
      </c>
      <c r="M34" s="6">
        <f>Data!L568</f>
        <v>49500000</v>
      </c>
      <c r="N34" s="6">
        <f>Data!M568</f>
        <v>167900000</v>
      </c>
    </row>
    <row r="35" spans="1:14" x14ac:dyDescent="0.25">
      <c r="A35" s="12" t="s">
        <v>42</v>
      </c>
      <c r="B35" s="13"/>
      <c r="C35" s="16">
        <f>SUM(C34)</f>
        <v>0</v>
      </c>
      <c r="D35" s="16">
        <f t="shared" ref="D35:N35" si="6">SUM(D34)</f>
        <v>49500000</v>
      </c>
      <c r="E35" s="16">
        <f t="shared" si="6"/>
        <v>52800000</v>
      </c>
      <c r="F35" s="16">
        <f t="shared" si="6"/>
        <v>94050000</v>
      </c>
      <c r="G35" s="16">
        <f t="shared" si="6"/>
        <v>140800000</v>
      </c>
      <c r="H35" s="16">
        <f t="shared" si="6"/>
        <v>99000000</v>
      </c>
      <c r="I35" s="16">
        <f t="shared" si="6"/>
        <v>99000000</v>
      </c>
      <c r="J35" s="16">
        <f t="shared" si="6"/>
        <v>99000000</v>
      </c>
      <c r="K35" s="16">
        <f t="shared" si="6"/>
        <v>99000000</v>
      </c>
      <c r="L35" s="16">
        <f t="shared" si="6"/>
        <v>148500000</v>
      </c>
      <c r="M35" s="16">
        <f t="shared" si="6"/>
        <v>49500000</v>
      </c>
      <c r="N35" s="16">
        <f t="shared" si="6"/>
        <v>167900000</v>
      </c>
    </row>
    <row r="36" spans="1:14" x14ac:dyDescent="0.25">
      <c r="A36" s="10"/>
      <c r="B36" s="11" t="s">
        <v>62</v>
      </c>
      <c r="C36" s="15">
        <f>SUM(C35,C33,C29)</f>
        <v>83820000</v>
      </c>
      <c r="D36" s="15">
        <f t="shared" ref="D36:N36" si="7">SUM(D35,D33,D29)</f>
        <v>442750000</v>
      </c>
      <c r="E36" s="15">
        <f t="shared" si="7"/>
        <v>531850000</v>
      </c>
      <c r="F36" s="15">
        <f t="shared" si="7"/>
        <v>841390000</v>
      </c>
      <c r="G36" s="15">
        <f t="shared" si="7"/>
        <v>816530000</v>
      </c>
      <c r="H36" s="15">
        <f t="shared" si="7"/>
        <v>822470000</v>
      </c>
      <c r="I36" s="15">
        <f t="shared" si="7"/>
        <v>838530000</v>
      </c>
      <c r="J36" s="15">
        <f t="shared" si="7"/>
        <v>1027052250</v>
      </c>
      <c r="K36" s="15">
        <f t="shared" si="7"/>
        <v>850740000</v>
      </c>
      <c r="L36" s="15">
        <f t="shared" si="7"/>
        <v>1091640000</v>
      </c>
      <c r="M36" s="15">
        <f t="shared" si="7"/>
        <v>453255000</v>
      </c>
      <c r="N36" s="15">
        <f t="shared" si="7"/>
        <v>1112250000</v>
      </c>
    </row>
    <row r="40" spans="1:14" x14ac:dyDescent="0.25">
      <c r="A40" s="10"/>
      <c r="B40" s="10"/>
      <c r="C40" s="20">
        <v>2012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11" t="s">
        <v>43</v>
      </c>
      <c r="B41" s="11" t="s">
        <v>30</v>
      </c>
      <c r="C41" s="11" t="s">
        <v>50</v>
      </c>
      <c r="D41" s="11" t="s">
        <v>51</v>
      </c>
      <c r="E41" s="11" t="s">
        <v>52</v>
      </c>
      <c r="F41" s="11" t="s">
        <v>53</v>
      </c>
      <c r="G41" s="11" t="s">
        <v>54</v>
      </c>
      <c r="H41" s="11" t="s">
        <v>55</v>
      </c>
      <c r="I41" s="11" t="s">
        <v>56</v>
      </c>
      <c r="J41" s="11" t="s">
        <v>57</v>
      </c>
      <c r="K41" s="11" t="s">
        <v>58</v>
      </c>
      <c r="L41" s="11" t="s">
        <v>59</v>
      </c>
      <c r="M41" s="11" t="s">
        <v>60</v>
      </c>
      <c r="N41" s="11" t="s">
        <v>61</v>
      </c>
    </row>
    <row r="42" spans="1:14" x14ac:dyDescent="0.25">
      <c r="A42" s="5" t="s">
        <v>44</v>
      </c>
      <c r="B42" t="s">
        <v>31</v>
      </c>
      <c r="C42" s="6">
        <f>Data!B582</f>
        <v>20130000</v>
      </c>
      <c r="D42" s="6">
        <f>Data!C582</f>
        <v>54505000</v>
      </c>
      <c r="E42" s="6">
        <f>Data!D582</f>
        <v>22330000</v>
      </c>
      <c r="F42" s="6">
        <f>Data!E582</f>
        <v>18755000</v>
      </c>
      <c r="G42" s="6">
        <f>Data!F582</f>
        <v>28050000</v>
      </c>
      <c r="H42" s="6">
        <f>Data!G582</f>
        <v>67815000</v>
      </c>
      <c r="I42" s="6">
        <f>Data!H582</f>
        <v>39490000</v>
      </c>
      <c r="J42" s="6">
        <f>Data!I582</f>
        <v>29315000</v>
      </c>
      <c r="K42" s="6">
        <f>Data!J582</f>
        <v>92015000</v>
      </c>
      <c r="L42" s="6">
        <f>Data!K582</f>
        <v>24750000</v>
      </c>
      <c r="M42" s="6">
        <f>Data!L582</f>
        <v>9735000</v>
      </c>
      <c r="N42" s="6">
        <f>Data!M582</f>
        <v>0</v>
      </c>
    </row>
    <row r="43" spans="1:14" x14ac:dyDescent="0.25">
      <c r="B43" t="s">
        <v>32</v>
      </c>
      <c r="C43" s="6">
        <f>Data!B583</f>
        <v>21230000</v>
      </c>
      <c r="D43" s="6">
        <f>Data!C583</f>
        <v>21230000</v>
      </c>
      <c r="E43" s="6">
        <f>Data!D583</f>
        <v>18040000</v>
      </c>
      <c r="F43" s="6">
        <f>Data!E583</f>
        <v>23045000</v>
      </c>
      <c r="G43" s="6">
        <f>Data!F583</f>
        <v>14080000</v>
      </c>
      <c r="H43" s="6">
        <f>Data!G583</f>
        <v>51370000</v>
      </c>
      <c r="I43" s="6">
        <f>Data!H583</f>
        <v>60115000</v>
      </c>
      <c r="J43" s="6">
        <f>Data!I583</f>
        <v>27225000</v>
      </c>
      <c r="K43" s="6">
        <f>Data!J583</f>
        <v>13310000</v>
      </c>
      <c r="L43" s="6">
        <f>Data!K583</f>
        <v>23100000</v>
      </c>
      <c r="M43" s="6">
        <f>Data!L583</f>
        <v>10780000</v>
      </c>
      <c r="N43" s="6">
        <f>Data!M583</f>
        <v>0</v>
      </c>
    </row>
    <row r="44" spans="1:14" x14ac:dyDescent="0.25">
      <c r="B44" t="s">
        <v>33</v>
      </c>
      <c r="C44" s="6">
        <f>Data!B584</f>
        <v>41635000</v>
      </c>
      <c r="D44" s="6">
        <f>Data!C584</f>
        <v>34485000</v>
      </c>
      <c r="E44" s="6">
        <f>Data!D584</f>
        <v>37345000</v>
      </c>
      <c r="F44" s="6">
        <f>Data!E584</f>
        <v>29755000</v>
      </c>
      <c r="G44" s="6">
        <f>Data!F584</f>
        <v>46695000</v>
      </c>
      <c r="H44" s="6">
        <f>Data!G584</f>
        <v>50655000</v>
      </c>
      <c r="I44" s="6">
        <f>Data!H584</f>
        <v>20460000</v>
      </c>
      <c r="J44" s="6">
        <f>Data!I584</f>
        <v>92675000</v>
      </c>
      <c r="K44" s="6">
        <f>Data!J584</f>
        <v>54065000</v>
      </c>
      <c r="L44" s="6">
        <f>Data!K584</f>
        <v>37345000</v>
      </c>
      <c r="M44" s="6">
        <f>Data!L584</f>
        <v>27610000</v>
      </c>
      <c r="N44" s="6">
        <f>Data!M584</f>
        <v>0</v>
      </c>
    </row>
    <row r="45" spans="1:14" x14ac:dyDescent="0.25">
      <c r="B45" t="s">
        <v>34</v>
      </c>
      <c r="C45" s="6">
        <f>Data!B585</f>
        <v>47355000</v>
      </c>
      <c r="D45" s="6">
        <f>Data!C585</f>
        <v>55220000</v>
      </c>
      <c r="E45" s="6">
        <f>Data!D585</f>
        <v>33055000</v>
      </c>
      <c r="F45" s="6">
        <f>Data!E585</f>
        <v>43065000</v>
      </c>
      <c r="G45" s="6">
        <f>Data!F585</f>
        <v>35200000</v>
      </c>
      <c r="H45" s="6">
        <f>Data!G585</f>
        <v>67100000</v>
      </c>
      <c r="I45" s="6">
        <f>Data!H585</f>
        <v>27225000</v>
      </c>
      <c r="J45" s="6">
        <f>Data!I585</f>
        <v>72985000</v>
      </c>
      <c r="K45" s="6">
        <f>Data!J585</f>
        <v>87698000</v>
      </c>
      <c r="L45" s="6">
        <f>Data!K585</f>
        <v>49885000</v>
      </c>
      <c r="M45" s="6">
        <f>Data!L585</f>
        <v>36905000</v>
      </c>
      <c r="N45" s="6">
        <f>Data!M585</f>
        <v>0</v>
      </c>
    </row>
    <row r="46" spans="1:14" x14ac:dyDescent="0.25">
      <c r="B46" t="s">
        <v>35</v>
      </c>
      <c r="C46" s="6">
        <f>Data!B586</f>
        <v>33770000</v>
      </c>
      <c r="D46" s="6">
        <f>Data!C586</f>
        <v>34485000</v>
      </c>
      <c r="E46" s="6">
        <f>Data!D586</f>
        <v>43780000</v>
      </c>
      <c r="F46" s="6">
        <f>Data!E586</f>
        <v>40205000</v>
      </c>
      <c r="G46" s="6">
        <f>Data!F586</f>
        <v>33770000</v>
      </c>
      <c r="H46" s="6">
        <f>Data!G586</f>
        <v>69245000</v>
      </c>
      <c r="I46" s="6">
        <f>Data!H586</f>
        <v>79365000</v>
      </c>
      <c r="J46" s="6">
        <f>Data!I586</f>
        <v>110495000</v>
      </c>
      <c r="K46" s="6">
        <f>Data!J586</f>
        <v>56650000</v>
      </c>
      <c r="L46" s="6">
        <f>Data!K586</f>
        <v>24035000</v>
      </c>
      <c r="M46" s="6">
        <f>Data!L586</f>
        <v>45540000</v>
      </c>
      <c r="N46" s="6">
        <f>Data!M586</f>
        <v>0</v>
      </c>
    </row>
    <row r="47" spans="1:14" x14ac:dyDescent="0.25">
      <c r="A47" s="12" t="s">
        <v>40</v>
      </c>
      <c r="B47" s="13"/>
      <c r="C47" s="14">
        <f>SUM(C42:C46)</f>
        <v>164120000</v>
      </c>
      <c r="D47" s="14">
        <f t="shared" ref="D47:N47" si="8">SUM(D42:D46)</f>
        <v>199925000</v>
      </c>
      <c r="E47" s="14">
        <f t="shared" si="8"/>
        <v>154550000</v>
      </c>
      <c r="F47" s="14">
        <f t="shared" si="8"/>
        <v>154825000</v>
      </c>
      <c r="G47" s="14">
        <f t="shared" si="8"/>
        <v>157795000</v>
      </c>
      <c r="H47" s="14">
        <f t="shared" si="8"/>
        <v>306185000</v>
      </c>
      <c r="I47" s="14">
        <f t="shared" si="8"/>
        <v>226655000</v>
      </c>
      <c r="J47" s="14">
        <f t="shared" si="8"/>
        <v>332695000</v>
      </c>
      <c r="K47" s="14">
        <f t="shared" si="8"/>
        <v>303738000</v>
      </c>
      <c r="L47" s="14">
        <f t="shared" si="8"/>
        <v>159115000</v>
      </c>
      <c r="M47" s="14">
        <f t="shared" si="8"/>
        <v>130570000</v>
      </c>
      <c r="N47" s="14">
        <f t="shared" si="8"/>
        <v>0</v>
      </c>
    </row>
    <row r="48" spans="1:14" x14ac:dyDescent="0.25">
      <c r="A48" s="5" t="s">
        <v>45</v>
      </c>
      <c r="B48" t="s">
        <v>36</v>
      </c>
      <c r="C48" s="6">
        <f>Data!B587</f>
        <v>310200000</v>
      </c>
      <c r="D48" s="6">
        <f>Data!C587</f>
        <v>161700000</v>
      </c>
      <c r="E48" s="6">
        <f>Data!D587</f>
        <v>113300000</v>
      </c>
      <c r="F48" s="6">
        <f>Data!E587</f>
        <v>101200000</v>
      </c>
      <c r="G48" s="6">
        <f>Data!F587</f>
        <v>323400000</v>
      </c>
      <c r="H48" s="6">
        <f>Data!G587</f>
        <v>260700000</v>
      </c>
      <c r="I48" s="6">
        <f>Data!H587</f>
        <v>66000000</v>
      </c>
      <c r="J48" s="6">
        <f>Data!I587</f>
        <v>216700000</v>
      </c>
      <c r="K48" s="6">
        <f>Data!J587</f>
        <v>566500000</v>
      </c>
      <c r="L48" s="6">
        <f>Data!K587</f>
        <v>272800000</v>
      </c>
      <c r="M48" s="6">
        <f>Data!L587</f>
        <v>91300000</v>
      </c>
      <c r="N48" s="6">
        <f>Data!M587</f>
        <v>0</v>
      </c>
    </row>
    <row r="49" spans="1:14" x14ac:dyDescent="0.25">
      <c r="B49" t="s">
        <v>37</v>
      </c>
      <c r="C49" s="6">
        <f>Data!B588</f>
        <v>106700000</v>
      </c>
      <c r="D49" s="6">
        <f>Data!C588</f>
        <v>135300000</v>
      </c>
      <c r="E49" s="6">
        <f>Data!D588</f>
        <v>96800000</v>
      </c>
      <c r="F49" s="6">
        <f>Data!E588</f>
        <v>61600000</v>
      </c>
      <c r="G49" s="6">
        <f>Data!F588</f>
        <v>108900000</v>
      </c>
      <c r="H49" s="6">
        <f>Data!G588</f>
        <v>114400000</v>
      </c>
      <c r="I49" s="6">
        <f>Data!H588</f>
        <v>126500000</v>
      </c>
      <c r="J49" s="6">
        <f>Data!I588</f>
        <v>112200000</v>
      </c>
      <c r="K49" s="6">
        <f>Data!J588</f>
        <v>231800000</v>
      </c>
      <c r="L49" s="6">
        <f>Data!K588</f>
        <v>124300000</v>
      </c>
      <c r="M49" s="6">
        <f>Data!L588</f>
        <v>92950000</v>
      </c>
      <c r="N49" s="6">
        <f>Data!M588</f>
        <v>0</v>
      </c>
    </row>
    <row r="50" spans="1:14" x14ac:dyDescent="0.25">
      <c r="B50" t="s">
        <v>38</v>
      </c>
      <c r="C50" s="6">
        <f>Data!B589</f>
        <v>77000000</v>
      </c>
      <c r="D50" s="6">
        <f>Data!C589</f>
        <v>42900000</v>
      </c>
      <c r="E50" s="6">
        <f>Data!D589</f>
        <v>75900000</v>
      </c>
      <c r="F50" s="6">
        <f>Data!E589</f>
        <v>124300000</v>
      </c>
      <c r="G50" s="6">
        <f>Data!F589</f>
        <v>99000000</v>
      </c>
      <c r="H50" s="6">
        <f>Data!G589</f>
        <v>105600000</v>
      </c>
      <c r="I50" s="6">
        <f>Data!H589</f>
        <v>33000000</v>
      </c>
      <c r="J50" s="6">
        <f>Data!I589</f>
        <v>77000000</v>
      </c>
      <c r="K50" s="6">
        <f>Data!J589</f>
        <v>86900000</v>
      </c>
      <c r="L50" s="6">
        <f>Data!K589</f>
        <v>190300000</v>
      </c>
      <c r="M50" s="6">
        <f>Data!L589</f>
        <v>19800000</v>
      </c>
      <c r="N50" s="6">
        <f>Data!M589</f>
        <v>0</v>
      </c>
    </row>
    <row r="51" spans="1:14" x14ac:dyDescent="0.25">
      <c r="A51" s="12" t="s">
        <v>41</v>
      </c>
      <c r="B51" s="13"/>
      <c r="C51" s="14">
        <f>SUM(C48:C50)</f>
        <v>493900000</v>
      </c>
      <c r="D51" s="14">
        <f t="shared" ref="D51:N51" si="9">SUM(D48:D50)</f>
        <v>339900000</v>
      </c>
      <c r="E51" s="14">
        <f t="shared" si="9"/>
        <v>286000000</v>
      </c>
      <c r="F51" s="14">
        <f t="shared" si="9"/>
        <v>287100000</v>
      </c>
      <c r="G51" s="14">
        <f t="shared" si="9"/>
        <v>531300000</v>
      </c>
      <c r="H51" s="14">
        <f t="shared" si="9"/>
        <v>480700000</v>
      </c>
      <c r="I51" s="14">
        <f t="shared" si="9"/>
        <v>225500000</v>
      </c>
      <c r="J51" s="14">
        <f t="shared" si="9"/>
        <v>405900000</v>
      </c>
      <c r="K51" s="14">
        <f t="shared" si="9"/>
        <v>885200000</v>
      </c>
      <c r="L51" s="14">
        <f t="shared" si="9"/>
        <v>587400000</v>
      </c>
      <c r="M51" s="14">
        <f t="shared" si="9"/>
        <v>204050000</v>
      </c>
      <c r="N51" s="14">
        <f t="shared" si="9"/>
        <v>0</v>
      </c>
    </row>
    <row r="52" spans="1:14" x14ac:dyDescent="0.25">
      <c r="A52" s="4" t="s">
        <v>46</v>
      </c>
      <c r="B52" t="s">
        <v>39</v>
      </c>
      <c r="C52" s="6">
        <f>Data!B590</f>
        <v>99000000</v>
      </c>
      <c r="D52" s="6">
        <f>Data!C590</f>
        <v>92044920</v>
      </c>
      <c r="E52" s="6">
        <f>Data!D590</f>
        <v>88930710</v>
      </c>
      <c r="F52" s="6">
        <f>Data!E590</f>
        <v>88930710</v>
      </c>
      <c r="G52" s="6">
        <f>Data!F590</f>
        <v>88930710</v>
      </c>
      <c r="H52" s="6">
        <f>Data!G590</f>
        <v>133345255</v>
      </c>
      <c r="I52" s="6">
        <f>Data!H590</f>
        <v>88930710</v>
      </c>
      <c r="J52" s="6">
        <f>Data!I590</f>
        <v>88930710</v>
      </c>
      <c r="K52" s="6">
        <f>Data!J590</f>
        <v>126796065</v>
      </c>
      <c r="L52" s="6">
        <f>Data!K590</f>
        <v>88930710</v>
      </c>
      <c r="M52" s="6">
        <f>Data!L590</f>
        <v>19713355</v>
      </c>
      <c r="N52" s="6">
        <f>Data!M590</f>
        <v>0</v>
      </c>
    </row>
    <row r="53" spans="1:14" x14ac:dyDescent="0.25">
      <c r="A53" s="12" t="s">
        <v>42</v>
      </c>
      <c r="B53" s="13"/>
      <c r="C53" s="16">
        <f>SUM(C52)</f>
        <v>99000000</v>
      </c>
      <c r="D53" s="16">
        <f t="shared" ref="D53:N53" si="10">SUM(D52)</f>
        <v>92044920</v>
      </c>
      <c r="E53" s="16">
        <f t="shared" si="10"/>
        <v>88930710</v>
      </c>
      <c r="F53" s="16">
        <f t="shared" si="10"/>
        <v>88930710</v>
      </c>
      <c r="G53" s="16">
        <f t="shared" si="10"/>
        <v>88930710</v>
      </c>
      <c r="H53" s="16">
        <f t="shared" si="10"/>
        <v>133345255</v>
      </c>
      <c r="I53" s="16">
        <f t="shared" si="10"/>
        <v>88930710</v>
      </c>
      <c r="J53" s="16">
        <f t="shared" si="10"/>
        <v>88930710</v>
      </c>
      <c r="K53" s="16">
        <f t="shared" si="10"/>
        <v>126796065</v>
      </c>
      <c r="L53" s="16">
        <f t="shared" si="10"/>
        <v>88930710</v>
      </c>
      <c r="M53" s="16">
        <f t="shared" si="10"/>
        <v>19713355</v>
      </c>
      <c r="N53" s="16">
        <f t="shared" si="10"/>
        <v>0</v>
      </c>
    </row>
    <row r="54" spans="1:14" x14ac:dyDescent="0.25">
      <c r="A54" s="10"/>
      <c r="B54" s="11" t="s">
        <v>62</v>
      </c>
      <c r="C54" s="15">
        <f>SUM(C53,C51,C47)</f>
        <v>757020000</v>
      </c>
      <c r="D54" s="15">
        <f t="shared" ref="D54:N54" si="11">SUM(D53,D51,D47)</f>
        <v>631869920</v>
      </c>
      <c r="E54" s="15">
        <f t="shared" si="11"/>
        <v>529480710</v>
      </c>
      <c r="F54" s="15">
        <f t="shared" si="11"/>
        <v>530855710</v>
      </c>
      <c r="G54" s="15">
        <f t="shared" si="11"/>
        <v>778025710</v>
      </c>
      <c r="H54" s="15">
        <f t="shared" si="11"/>
        <v>920230255</v>
      </c>
      <c r="I54" s="15">
        <f t="shared" si="11"/>
        <v>541085710</v>
      </c>
      <c r="J54" s="15">
        <f t="shared" si="11"/>
        <v>827525710</v>
      </c>
      <c r="K54" s="15">
        <f t="shared" si="11"/>
        <v>1315734065</v>
      </c>
      <c r="L54" s="15">
        <f t="shared" si="11"/>
        <v>835445710</v>
      </c>
      <c r="M54" s="15">
        <f t="shared" si="11"/>
        <v>354333355</v>
      </c>
      <c r="N54" s="15">
        <f t="shared" si="11"/>
        <v>0</v>
      </c>
    </row>
    <row r="58" spans="1:14" x14ac:dyDescent="0.25">
      <c r="A58" s="10"/>
      <c r="B58" s="10"/>
      <c r="C58" s="20">
        <v>2013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1" t="s">
        <v>43</v>
      </c>
      <c r="B59" s="11" t="s">
        <v>30</v>
      </c>
      <c r="C59" s="11" t="s">
        <v>50</v>
      </c>
      <c r="D59" s="11" t="s">
        <v>51</v>
      </c>
      <c r="E59" s="11" t="s">
        <v>52</v>
      </c>
      <c r="F59" s="11" t="s">
        <v>53</v>
      </c>
      <c r="G59" s="11" t="s">
        <v>54</v>
      </c>
      <c r="H59" s="11" t="s">
        <v>55</v>
      </c>
      <c r="I59" s="11" t="s">
        <v>56</v>
      </c>
      <c r="J59" s="11" t="s">
        <v>57</v>
      </c>
      <c r="K59" s="11" t="s">
        <v>58</v>
      </c>
      <c r="L59" s="11" t="s">
        <v>59</v>
      </c>
      <c r="M59" s="11" t="s">
        <v>60</v>
      </c>
      <c r="N59" s="11" t="s">
        <v>61</v>
      </c>
    </row>
    <row r="60" spans="1:14" x14ac:dyDescent="0.25">
      <c r="A60" s="5" t="s">
        <v>44</v>
      </c>
      <c r="B60" t="s">
        <v>31</v>
      </c>
      <c r="C60" s="6">
        <f>Data!B604</f>
        <v>0</v>
      </c>
      <c r="D60" s="6">
        <f>Data!C604</f>
        <v>56100000</v>
      </c>
      <c r="E60" s="6">
        <f>Data!D604</f>
        <v>9900000</v>
      </c>
      <c r="F60" s="6">
        <f>Data!E604</f>
        <v>28050000</v>
      </c>
      <c r="G60" s="6">
        <f>Data!F604</f>
        <v>36300000</v>
      </c>
      <c r="H60" s="6">
        <f>Data!G604</f>
        <v>31350000</v>
      </c>
      <c r="I60" s="6">
        <f>Data!H604</f>
        <v>46200000</v>
      </c>
      <c r="J60" s="6">
        <f>Data!I604</f>
        <v>72600000</v>
      </c>
      <c r="K60" s="6">
        <f>Data!J604</f>
        <v>24750000</v>
      </c>
      <c r="L60" s="6">
        <f>Data!K604</f>
        <v>28050000</v>
      </c>
      <c r="M60" s="6">
        <f>Data!L604</f>
        <v>37950000</v>
      </c>
      <c r="N60" s="6">
        <f>Data!M604</f>
        <v>117150000</v>
      </c>
    </row>
    <row r="61" spans="1:14" x14ac:dyDescent="0.25">
      <c r="B61" t="s">
        <v>32</v>
      </c>
      <c r="C61" s="6">
        <f>Data!B605</f>
        <v>0</v>
      </c>
      <c r="D61" s="6">
        <f>Data!C605</f>
        <v>26400000</v>
      </c>
      <c r="E61" s="6">
        <f>Data!D605</f>
        <v>18150000</v>
      </c>
      <c r="F61" s="6">
        <f>Data!E605</f>
        <v>14850000</v>
      </c>
      <c r="G61" s="6">
        <f>Data!F605</f>
        <v>25300000</v>
      </c>
      <c r="H61" s="6">
        <f>Data!G605</f>
        <v>16500000</v>
      </c>
      <c r="I61" s="6">
        <f>Data!H605</f>
        <v>75900000</v>
      </c>
      <c r="J61" s="6">
        <f>Data!I605</f>
        <v>9900000</v>
      </c>
      <c r="K61" s="6">
        <f>Data!J605</f>
        <v>14850000</v>
      </c>
      <c r="L61" s="6">
        <f>Data!K605</f>
        <v>16500000</v>
      </c>
      <c r="M61" s="6">
        <f>Data!L605</f>
        <v>14850000</v>
      </c>
      <c r="N61" s="6">
        <f>Data!M605</f>
        <v>44550000</v>
      </c>
    </row>
    <row r="62" spans="1:14" x14ac:dyDescent="0.25">
      <c r="B62" t="s">
        <v>33</v>
      </c>
      <c r="C62" s="6">
        <f>Data!B606</f>
        <v>0</v>
      </c>
      <c r="D62" s="6">
        <f>Data!C606</f>
        <v>69300000</v>
      </c>
      <c r="E62" s="6">
        <f>Data!D606</f>
        <v>33000000</v>
      </c>
      <c r="F62" s="6">
        <f>Data!E606</f>
        <v>41250000</v>
      </c>
      <c r="G62" s="6">
        <f>Data!F606</f>
        <v>34650000</v>
      </c>
      <c r="H62" s="6">
        <f>Data!G606</f>
        <v>18150000</v>
      </c>
      <c r="I62" s="6">
        <f>Data!H606</f>
        <v>37950000</v>
      </c>
      <c r="J62" s="6">
        <f>Data!I606</f>
        <v>72600000</v>
      </c>
      <c r="K62" s="6">
        <f>Data!J606</f>
        <v>30750000</v>
      </c>
      <c r="L62" s="6">
        <f>Data!K606</f>
        <v>61050000</v>
      </c>
      <c r="M62" s="6">
        <f>Data!L606</f>
        <v>59400000</v>
      </c>
      <c r="N62" s="6">
        <f>Data!M606</f>
        <v>70950000</v>
      </c>
    </row>
    <row r="63" spans="1:14" x14ac:dyDescent="0.25">
      <c r="B63" t="s">
        <v>34</v>
      </c>
      <c r="C63" s="6">
        <f>Data!B607</f>
        <v>0</v>
      </c>
      <c r="D63" s="6">
        <f>Data!C607</f>
        <v>49500000</v>
      </c>
      <c r="E63" s="6">
        <f>Data!D607</f>
        <v>16500000</v>
      </c>
      <c r="F63" s="6">
        <f>Data!E607</f>
        <v>80850000</v>
      </c>
      <c r="G63" s="6">
        <f>Data!F607</f>
        <v>26400000</v>
      </c>
      <c r="H63" s="6">
        <f>Data!G607</f>
        <v>80850000</v>
      </c>
      <c r="I63" s="6">
        <f>Data!H607</f>
        <v>72600000</v>
      </c>
      <c r="J63" s="6">
        <f>Data!I607</f>
        <v>66000000</v>
      </c>
      <c r="K63" s="6">
        <f>Data!J607</f>
        <v>54450000</v>
      </c>
      <c r="L63" s="6">
        <f>Data!K607</f>
        <v>67650000</v>
      </c>
      <c r="M63" s="6">
        <f>Data!L607</f>
        <v>117150000</v>
      </c>
      <c r="N63" s="6">
        <f>Data!M607</f>
        <v>69300000</v>
      </c>
    </row>
    <row r="64" spans="1:14" x14ac:dyDescent="0.25">
      <c r="B64" t="s">
        <v>35</v>
      </c>
      <c r="C64" s="6">
        <f>Data!B608</f>
        <v>0</v>
      </c>
      <c r="D64" s="6">
        <f>Data!C608</f>
        <v>26400000</v>
      </c>
      <c r="E64" s="6">
        <f>Data!D608</f>
        <v>47850000</v>
      </c>
      <c r="F64" s="6">
        <f>Data!E608</f>
        <v>56100000</v>
      </c>
      <c r="G64" s="6">
        <f>Data!F608</f>
        <v>24750000</v>
      </c>
      <c r="H64" s="6">
        <f>Data!G608</f>
        <v>72600000</v>
      </c>
      <c r="I64" s="6">
        <f>Data!H608</f>
        <v>84150000</v>
      </c>
      <c r="J64" s="6">
        <f>Data!I608</f>
        <v>41250000</v>
      </c>
      <c r="K64" s="6">
        <f>Data!J608</f>
        <v>54450000</v>
      </c>
      <c r="L64" s="6">
        <f>Data!K608</f>
        <v>66000000</v>
      </c>
      <c r="M64" s="6">
        <f>Data!L608</f>
        <v>52800000</v>
      </c>
      <c r="N64" s="6">
        <f>Data!M608</f>
        <v>120450000</v>
      </c>
    </row>
    <row r="65" spans="1:14" x14ac:dyDescent="0.25">
      <c r="A65" s="12" t="s">
        <v>40</v>
      </c>
      <c r="B65" s="13"/>
      <c r="C65" s="14">
        <f>SUM(C60:C64)</f>
        <v>0</v>
      </c>
      <c r="D65" s="14">
        <f t="shared" ref="D65:N65" si="12">SUM(D60:D64)</f>
        <v>227700000</v>
      </c>
      <c r="E65" s="14">
        <f t="shared" si="12"/>
        <v>125400000</v>
      </c>
      <c r="F65" s="14">
        <f t="shared" si="12"/>
        <v>221100000</v>
      </c>
      <c r="G65" s="14">
        <f t="shared" si="12"/>
        <v>147400000</v>
      </c>
      <c r="H65" s="14">
        <f t="shared" si="12"/>
        <v>219450000</v>
      </c>
      <c r="I65" s="14">
        <f t="shared" si="12"/>
        <v>316800000</v>
      </c>
      <c r="J65" s="14">
        <f t="shared" si="12"/>
        <v>262350000</v>
      </c>
      <c r="K65" s="14">
        <f t="shared" si="12"/>
        <v>179250000</v>
      </c>
      <c r="L65" s="14">
        <f t="shared" si="12"/>
        <v>239250000</v>
      </c>
      <c r="M65" s="14">
        <f t="shared" si="12"/>
        <v>282150000</v>
      </c>
      <c r="N65" s="14">
        <f t="shared" si="12"/>
        <v>422400000</v>
      </c>
    </row>
    <row r="66" spans="1:14" x14ac:dyDescent="0.25">
      <c r="A66" s="5" t="s">
        <v>45</v>
      </c>
      <c r="B66" t="s">
        <v>36</v>
      </c>
      <c r="C66" s="6">
        <f>Data!B609</f>
        <v>3300000</v>
      </c>
      <c r="D66" s="6">
        <f>Data!C609</f>
        <v>129800000</v>
      </c>
      <c r="E66" s="6">
        <f>Data!D609</f>
        <v>97900000</v>
      </c>
      <c r="F66" s="6">
        <f>Data!E609</f>
        <v>350900000</v>
      </c>
      <c r="G66" s="6">
        <f>Data!F609</f>
        <v>205700000</v>
      </c>
      <c r="H66" s="6">
        <f>Data!G609</f>
        <v>309100000</v>
      </c>
      <c r="I66" s="6">
        <f>Data!H609</f>
        <v>257400000</v>
      </c>
      <c r="J66" s="6">
        <f>Data!I609</f>
        <v>95700000</v>
      </c>
      <c r="K66" s="6">
        <f>Data!J609</f>
        <v>74800000</v>
      </c>
      <c r="L66" s="6">
        <f>Data!K609</f>
        <v>404800000</v>
      </c>
      <c r="M66" s="6">
        <f>Data!L609</f>
        <v>250800000</v>
      </c>
      <c r="N66" s="6">
        <f>Data!M609</f>
        <v>257400000</v>
      </c>
    </row>
    <row r="67" spans="1:14" x14ac:dyDescent="0.25">
      <c r="B67" t="s">
        <v>37</v>
      </c>
      <c r="C67" s="6">
        <f>Data!B610</f>
        <v>46200000</v>
      </c>
      <c r="D67" s="6">
        <f>Data!C610</f>
        <v>155100000</v>
      </c>
      <c r="E67" s="6">
        <f>Data!D610</f>
        <v>96800000</v>
      </c>
      <c r="F67" s="6">
        <f>Data!E610</f>
        <v>62700000</v>
      </c>
      <c r="G67" s="6">
        <f>Data!F610</f>
        <v>29700000</v>
      </c>
      <c r="H67" s="6">
        <f>Data!G610</f>
        <v>69300000</v>
      </c>
      <c r="I67" s="6">
        <f>Data!H610</f>
        <v>82500000</v>
      </c>
      <c r="J67" s="6">
        <f>Data!I610</f>
        <v>151800000</v>
      </c>
      <c r="K67" s="6">
        <f>Data!J610</f>
        <v>145200000</v>
      </c>
      <c r="L67" s="6">
        <f>Data!K610</f>
        <v>166100000</v>
      </c>
      <c r="M67" s="6">
        <f>Data!L610</f>
        <v>165000000</v>
      </c>
      <c r="N67" s="6">
        <f>Data!M610</f>
        <v>240900000</v>
      </c>
    </row>
    <row r="68" spans="1:14" x14ac:dyDescent="0.25">
      <c r="B68" t="s">
        <v>38</v>
      </c>
      <c r="C68" s="6">
        <f>Data!B611</f>
        <v>19800000</v>
      </c>
      <c r="D68" s="6">
        <f>Data!C611</f>
        <v>69300000</v>
      </c>
      <c r="E68" s="6">
        <f>Data!D611</f>
        <v>26400000</v>
      </c>
      <c r="F68" s="6">
        <f>Data!E611</f>
        <v>72600000</v>
      </c>
      <c r="G68" s="6">
        <f>Data!F611</f>
        <v>80300000</v>
      </c>
      <c r="H68" s="6">
        <f>Data!G611</f>
        <v>46200000</v>
      </c>
      <c r="I68" s="6">
        <f>Data!H611</f>
        <v>145200000</v>
      </c>
      <c r="J68" s="6">
        <f>Data!I611</f>
        <v>59400000</v>
      </c>
      <c r="K68" s="6">
        <f>Data!J611</f>
        <v>55000000</v>
      </c>
      <c r="L68" s="6">
        <f>Data!K611</f>
        <v>82500000</v>
      </c>
      <c r="M68" s="6">
        <f>Data!L611</f>
        <v>222200000</v>
      </c>
      <c r="N68" s="6">
        <f>Data!M611</f>
        <v>176000000</v>
      </c>
    </row>
    <row r="69" spans="1:14" x14ac:dyDescent="0.25">
      <c r="A69" s="12" t="s">
        <v>41</v>
      </c>
      <c r="B69" s="13"/>
      <c r="C69" s="14">
        <f>SUM(C66:C68)</f>
        <v>69300000</v>
      </c>
      <c r="D69" s="14">
        <f t="shared" ref="D69:N69" si="13">SUM(D66:D68)</f>
        <v>354200000</v>
      </c>
      <c r="E69" s="14">
        <f t="shared" si="13"/>
        <v>221100000</v>
      </c>
      <c r="F69" s="14">
        <f t="shared" si="13"/>
        <v>486200000</v>
      </c>
      <c r="G69" s="14">
        <f t="shared" si="13"/>
        <v>315700000</v>
      </c>
      <c r="H69" s="14">
        <f t="shared" si="13"/>
        <v>424600000</v>
      </c>
      <c r="I69" s="14">
        <f t="shared" si="13"/>
        <v>485100000</v>
      </c>
      <c r="J69" s="14">
        <f t="shared" si="13"/>
        <v>306900000</v>
      </c>
      <c r="K69" s="14">
        <f t="shared" si="13"/>
        <v>275000000</v>
      </c>
      <c r="L69" s="14">
        <f t="shared" si="13"/>
        <v>653400000</v>
      </c>
      <c r="M69" s="14">
        <f t="shared" si="13"/>
        <v>638000000</v>
      </c>
      <c r="N69" s="14">
        <f t="shared" si="13"/>
        <v>674300000</v>
      </c>
    </row>
    <row r="70" spans="1:14" x14ac:dyDescent="0.25">
      <c r="A70" s="4" t="s">
        <v>46</v>
      </c>
      <c r="B70" t="s">
        <v>39</v>
      </c>
      <c r="C70" s="6">
        <f>Data!B612</f>
        <v>19715355</v>
      </c>
      <c r="D70" s="6">
        <f>Data!C612</f>
        <v>105346055</v>
      </c>
      <c r="E70" s="6">
        <f>Data!D612</f>
        <v>62581090</v>
      </c>
      <c r="F70" s="6">
        <f>Data!E612</f>
        <v>90690545</v>
      </c>
      <c r="G70" s="6">
        <f>Data!F612</f>
        <v>54271635</v>
      </c>
      <c r="H70" s="6">
        <f>Data!G612</f>
        <v>76901090</v>
      </c>
      <c r="I70" s="6">
        <f>Data!H612</f>
        <v>18090595</v>
      </c>
      <c r="J70" s="6">
        <f>Data!I612</f>
        <v>80433145</v>
      </c>
      <c r="K70" s="6">
        <f>Data!J612</f>
        <v>74429025</v>
      </c>
      <c r="L70" s="6">
        <f>Data!K612</f>
        <v>112081090</v>
      </c>
      <c r="M70" s="6">
        <f>Data!L612</f>
        <v>62581090</v>
      </c>
      <c r="N70" s="6">
        <f>Data!M612</f>
        <v>107071635</v>
      </c>
    </row>
    <row r="71" spans="1:14" x14ac:dyDescent="0.25">
      <c r="A71" s="12" t="s">
        <v>42</v>
      </c>
      <c r="B71" s="13"/>
      <c r="C71" s="16">
        <f>SUM(C70)</f>
        <v>19715355</v>
      </c>
      <c r="D71" s="16">
        <f t="shared" ref="D71:N71" si="14">SUM(D70)</f>
        <v>105346055</v>
      </c>
      <c r="E71" s="16">
        <f t="shared" si="14"/>
        <v>62581090</v>
      </c>
      <c r="F71" s="16">
        <f t="shared" si="14"/>
        <v>90690545</v>
      </c>
      <c r="G71" s="16">
        <f t="shared" si="14"/>
        <v>54271635</v>
      </c>
      <c r="H71" s="16">
        <f t="shared" si="14"/>
        <v>76901090</v>
      </c>
      <c r="I71" s="16">
        <f t="shared" si="14"/>
        <v>18090595</v>
      </c>
      <c r="J71" s="16">
        <f t="shared" si="14"/>
        <v>80433145</v>
      </c>
      <c r="K71" s="16">
        <f t="shared" si="14"/>
        <v>74429025</v>
      </c>
      <c r="L71" s="16">
        <f t="shared" si="14"/>
        <v>112081090</v>
      </c>
      <c r="M71" s="16">
        <f t="shared" si="14"/>
        <v>62581090</v>
      </c>
      <c r="N71" s="16">
        <f t="shared" si="14"/>
        <v>107071635</v>
      </c>
    </row>
    <row r="72" spans="1:14" x14ac:dyDescent="0.25">
      <c r="A72" s="10"/>
      <c r="B72" s="11" t="s">
        <v>62</v>
      </c>
      <c r="C72" s="15">
        <f>SUM(C71,C69,C65)</f>
        <v>89015355</v>
      </c>
      <c r="D72" s="15">
        <f t="shared" ref="D72:N72" si="15">SUM(D71,D69,D65)</f>
        <v>687246055</v>
      </c>
      <c r="E72" s="15">
        <f t="shared" si="15"/>
        <v>409081090</v>
      </c>
      <c r="F72" s="15">
        <f t="shared" si="15"/>
        <v>797990545</v>
      </c>
      <c r="G72" s="15">
        <f t="shared" si="15"/>
        <v>517371635</v>
      </c>
      <c r="H72" s="15">
        <f t="shared" si="15"/>
        <v>720951090</v>
      </c>
      <c r="I72" s="15">
        <f t="shared" si="15"/>
        <v>819990595</v>
      </c>
      <c r="J72" s="15">
        <f t="shared" si="15"/>
        <v>649683145</v>
      </c>
      <c r="K72" s="15">
        <f t="shared" si="15"/>
        <v>528679025</v>
      </c>
      <c r="L72" s="15">
        <f t="shared" si="15"/>
        <v>1004731090</v>
      </c>
      <c r="M72" s="15">
        <f t="shared" si="15"/>
        <v>982731090</v>
      </c>
      <c r="N72" s="15">
        <f t="shared" si="15"/>
        <v>1203771635</v>
      </c>
    </row>
    <row r="76" spans="1:14" x14ac:dyDescent="0.25">
      <c r="A76" s="10"/>
      <c r="B76" s="10"/>
      <c r="C76" s="20">
        <v>2014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1" t="s">
        <v>43</v>
      </c>
      <c r="B77" s="11" t="s">
        <v>30</v>
      </c>
      <c r="C77" s="11" t="s">
        <v>50</v>
      </c>
      <c r="D77" s="11" t="s">
        <v>51</v>
      </c>
      <c r="E77" s="11" t="s">
        <v>52</v>
      </c>
      <c r="F77" s="11" t="s">
        <v>53</v>
      </c>
      <c r="G77" s="11" t="s">
        <v>54</v>
      </c>
      <c r="H77" s="11" t="s">
        <v>55</v>
      </c>
      <c r="I77" s="11" t="s">
        <v>56</v>
      </c>
      <c r="J77" s="11" t="s">
        <v>57</v>
      </c>
      <c r="K77" s="11" t="s">
        <v>58</v>
      </c>
      <c r="L77" s="11" t="s">
        <v>59</v>
      </c>
      <c r="M77" s="11" t="s">
        <v>60</v>
      </c>
      <c r="N77" s="11" t="s">
        <v>61</v>
      </c>
    </row>
    <row r="78" spans="1:14" x14ac:dyDescent="0.25">
      <c r="A78" s="5" t="s">
        <v>44</v>
      </c>
      <c r="B78" t="s">
        <v>31</v>
      </c>
      <c r="C78" s="6">
        <f>Data!B626</f>
        <v>0</v>
      </c>
      <c r="D78" s="6">
        <f>Data!C626</f>
        <v>73150000</v>
      </c>
      <c r="E78" s="6">
        <f>Data!D626</f>
        <v>34100000</v>
      </c>
      <c r="F78" s="6">
        <f>Data!E626</f>
        <v>15950000</v>
      </c>
      <c r="G78" s="6">
        <f>Data!F626</f>
        <v>20350000</v>
      </c>
      <c r="H78" s="6">
        <f>Data!G626</f>
        <v>17600000</v>
      </c>
      <c r="I78" s="6">
        <f>Data!H626</f>
        <v>24750000</v>
      </c>
      <c r="J78" s="6">
        <f>Data!I626</f>
        <v>52250000</v>
      </c>
      <c r="K78" s="6">
        <f>Data!J626</f>
        <v>3300000</v>
      </c>
      <c r="L78" s="6">
        <f>Data!K626</f>
        <v>52800000</v>
      </c>
      <c r="M78" s="6">
        <f>Data!L626</f>
        <v>26400000</v>
      </c>
      <c r="N78" s="6">
        <f>Data!M626</f>
        <v>30250000</v>
      </c>
    </row>
    <row r="79" spans="1:14" x14ac:dyDescent="0.25">
      <c r="B79" t="s">
        <v>32</v>
      </c>
      <c r="C79" s="6">
        <f>Data!B627</f>
        <v>0</v>
      </c>
      <c r="D79" s="6">
        <f>Data!C627</f>
        <v>51700000</v>
      </c>
      <c r="E79" s="6">
        <f>Data!D627</f>
        <v>31900000</v>
      </c>
      <c r="F79" s="6">
        <f>Data!E627</f>
        <v>40150000</v>
      </c>
      <c r="G79" s="6">
        <f>Data!F627</f>
        <v>29150000</v>
      </c>
      <c r="H79" s="6">
        <f>Data!G627</f>
        <v>104500000</v>
      </c>
      <c r="I79" s="6">
        <f>Data!H627</f>
        <v>91300000</v>
      </c>
      <c r="J79" s="6">
        <f>Data!I627</f>
        <v>32450000</v>
      </c>
      <c r="K79" s="6">
        <f>Data!J627</f>
        <v>26675000</v>
      </c>
      <c r="L79" s="6">
        <f>Data!K627</f>
        <v>31350000</v>
      </c>
      <c r="M79" s="6">
        <f>Data!L627</f>
        <v>58300000</v>
      </c>
      <c r="N79" s="6">
        <f>Data!M627</f>
        <v>13650000</v>
      </c>
    </row>
    <row r="80" spans="1:14" x14ac:dyDescent="0.25">
      <c r="B80" t="s">
        <v>33</v>
      </c>
      <c r="C80" s="6">
        <f>Data!B628</f>
        <v>0</v>
      </c>
      <c r="D80" s="6">
        <f>Data!C628</f>
        <v>58300000</v>
      </c>
      <c r="E80" s="6">
        <f>Data!D628</f>
        <v>90750000</v>
      </c>
      <c r="F80" s="6">
        <f>Data!E628</f>
        <v>50600000</v>
      </c>
      <c r="G80" s="6">
        <f>Data!F628</f>
        <v>23650000</v>
      </c>
      <c r="H80" s="6">
        <f>Data!G628</f>
        <v>64350000</v>
      </c>
      <c r="I80" s="6">
        <f>Data!H628</f>
        <v>31900000</v>
      </c>
      <c r="J80" s="6">
        <f>Data!I628</f>
        <v>0</v>
      </c>
      <c r="K80" s="6">
        <f>Data!J628</f>
        <v>61050000</v>
      </c>
      <c r="L80" s="6">
        <f>Data!K628</f>
        <v>72600000</v>
      </c>
      <c r="M80" s="6">
        <f>Data!L628</f>
        <v>4400000</v>
      </c>
      <c r="N80" s="6">
        <f>Data!M628</f>
        <v>75350000</v>
      </c>
    </row>
    <row r="81" spans="1:14" x14ac:dyDescent="0.25">
      <c r="B81" t="s">
        <v>34</v>
      </c>
      <c r="C81" s="6">
        <f>Data!B629</f>
        <v>3850000</v>
      </c>
      <c r="D81" s="6">
        <f>Data!C629</f>
        <v>93500000</v>
      </c>
      <c r="E81" s="6">
        <f>Data!D629</f>
        <v>86350000</v>
      </c>
      <c r="F81" s="6">
        <f>Data!E629</f>
        <v>67650000</v>
      </c>
      <c r="G81" s="6">
        <f>Data!F629</f>
        <v>46750000</v>
      </c>
      <c r="H81" s="6">
        <f>Data!G629</f>
        <v>85250000</v>
      </c>
      <c r="I81" s="6">
        <f>Data!H629</f>
        <v>52250000</v>
      </c>
      <c r="J81" s="6">
        <f>Data!I629</f>
        <v>66550000</v>
      </c>
      <c r="K81" s="6">
        <f>Data!J629</f>
        <v>39050000</v>
      </c>
      <c r="L81" s="6">
        <f>Data!K629</f>
        <v>69575000</v>
      </c>
      <c r="M81" s="6">
        <f>Data!L629</f>
        <v>40425000</v>
      </c>
      <c r="N81" s="6">
        <f>Data!M629</f>
        <v>19800000</v>
      </c>
    </row>
    <row r="82" spans="1:14" x14ac:dyDescent="0.25">
      <c r="B82" t="s">
        <v>35</v>
      </c>
      <c r="C82" s="6">
        <f>Data!B630</f>
        <v>0</v>
      </c>
      <c r="D82" s="6">
        <f>Data!C630</f>
        <v>74800000</v>
      </c>
      <c r="E82" s="6">
        <f>Data!D630</f>
        <v>78650000</v>
      </c>
      <c r="F82" s="6">
        <f>Data!E630</f>
        <v>49500000</v>
      </c>
      <c r="G82" s="6">
        <f>Data!F630</f>
        <v>73700000</v>
      </c>
      <c r="H82" s="6">
        <f>Data!G630</f>
        <v>92950000</v>
      </c>
      <c r="I82" s="6">
        <f>Data!H630</f>
        <v>28600000</v>
      </c>
      <c r="J82" s="6">
        <f>Data!I630</f>
        <v>142450000</v>
      </c>
      <c r="K82" s="6">
        <f>Data!J630</f>
        <v>81950000</v>
      </c>
      <c r="L82" s="6">
        <f>Data!K630</f>
        <v>95150000</v>
      </c>
      <c r="M82" s="6">
        <f>Data!L630</f>
        <v>63250000</v>
      </c>
      <c r="N82" s="6">
        <f>Data!M630</f>
        <v>27500000</v>
      </c>
    </row>
    <row r="83" spans="1:14" x14ac:dyDescent="0.25">
      <c r="A83" s="12" t="s">
        <v>40</v>
      </c>
      <c r="B83" s="13"/>
      <c r="C83" s="14">
        <f>SUM(C78:C82)</f>
        <v>3850000</v>
      </c>
      <c r="D83" s="14">
        <f t="shared" ref="D83:N83" si="16">SUM(D78:D82)</f>
        <v>351450000</v>
      </c>
      <c r="E83" s="14">
        <f t="shared" si="16"/>
        <v>321750000</v>
      </c>
      <c r="F83" s="14">
        <f t="shared" si="16"/>
        <v>223850000</v>
      </c>
      <c r="G83" s="14">
        <f t="shared" si="16"/>
        <v>193600000</v>
      </c>
      <c r="H83" s="14">
        <f t="shared" si="16"/>
        <v>364650000</v>
      </c>
      <c r="I83" s="14">
        <f t="shared" si="16"/>
        <v>228800000</v>
      </c>
      <c r="J83" s="14">
        <f t="shared" si="16"/>
        <v>293700000</v>
      </c>
      <c r="K83" s="14">
        <f t="shared" si="16"/>
        <v>212025000</v>
      </c>
      <c r="L83" s="14">
        <f t="shared" si="16"/>
        <v>321475000</v>
      </c>
      <c r="M83" s="14">
        <f t="shared" si="16"/>
        <v>192775000</v>
      </c>
      <c r="N83" s="14">
        <f t="shared" si="16"/>
        <v>166550000</v>
      </c>
    </row>
    <row r="84" spans="1:14" x14ac:dyDescent="0.25">
      <c r="A84" s="5" t="s">
        <v>45</v>
      </c>
      <c r="B84" t="s">
        <v>36</v>
      </c>
      <c r="C84" s="6">
        <f>Data!B631</f>
        <v>56100000</v>
      </c>
      <c r="D84" s="6">
        <f>Data!C631</f>
        <v>155100000</v>
      </c>
      <c r="E84" s="6">
        <f>Data!D631</f>
        <v>101200000</v>
      </c>
      <c r="F84" s="6">
        <f>Data!E631</f>
        <v>171600000</v>
      </c>
      <c r="G84" s="6">
        <f>Data!F631</f>
        <v>411400000</v>
      </c>
      <c r="H84" s="6">
        <f>Data!G631</f>
        <v>180400000</v>
      </c>
      <c r="I84" s="6">
        <f>Data!H631</f>
        <v>152900000</v>
      </c>
      <c r="J84" s="6">
        <f>Data!I631</f>
        <v>294800000</v>
      </c>
      <c r="K84" s="6">
        <f>Data!J631</f>
        <v>172700000</v>
      </c>
      <c r="L84" s="6">
        <f>Data!K631</f>
        <v>352000000</v>
      </c>
      <c r="M84" s="6">
        <f>Data!L631</f>
        <v>240900000</v>
      </c>
      <c r="N84" s="6">
        <f>Data!M631</f>
        <v>149600000</v>
      </c>
    </row>
    <row r="85" spans="1:14" x14ac:dyDescent="0.25">
      <c r="B85" t="s">
        <v>37</v>
      </c>
      <c r="C85" s="6">
        <f>Data!B632</f>
        <v>30800000</v>
      </c>
      <c r="D85" s="6">
        <f>Data!C632</f>
        <v>125400000</v>
      </c>
      <c r="E85" s="6">
        <f>Data!D632</f>
        <v>138600000</v>
      </c>
      <c r="F85" s="6">
        <f>Data!E632</f>
        <v>92400000</v>
      </c>
      <c r="G85" s="6">
        <f>Data!F632</f>
        <v>36300000</v>
      </c>
      <c r="H85" s="6">
        <f>Data!G632</f>
        <v>158400000</v>
      </c>
      <c r="I85" s="6">
        <f>Data!H632</f>
        <v>75900000</v>
      </c>
      <c r="J85" s="6">
        <f>Data!I632</f>
        <v>147950000</v>
      </c>
      <c r="K85" s="6">
        <f>Data!J632</f>
        <v>130900000</v>
      </c>
      <c r="L85" s="6">
        <f>Data!K632</f>
        <v>72600000</v>
      </c>
      <c r="M85" s="6">
        <f>Data!L632</f>
        <v>137500000</v>
      </c>
      <c r="N85" s="6">
        <f>Data!M632</f>
        <v>35200000</v>
      </c>
    </row>
    <row r="86" spans="1:14" x14ac:dyDescent="0.25">
      <c r="B86" t="s">
        <v>38</v>
      </c>
      <c r="C86" s="6">
        <f>Data!B633</f>
        <v>0</v>
      </c>
      <c r="D86" s="6">
        <f>Data!C633</f>
        <v>94600000</v>
      </c>
      <c r="E86" s="6">
        <f>Data!D633</f>
        <v>33000000</v>
      </c>
      <c r="F86" s="6">
        <f>Data!E633</f>
        <v>179300000</v>
      </c>
      <c r="G86" s="6">
        <f>Data!F633</f>
        <v>25300000</v>
      </c>
      <c r="H86" s="6">
        <f>Data!G633</f>
        <v>61600000</v>
      </c>
      <c r="I86" s="6">
        <f>Data!H633</f>
        <v>94600000</v>
      </c>
      <c r="J86" s="6">
        <f>Data!I633</f>
        <v>134200000</v>
      </c>
      <c r="K86" s="6">
        <f>Data!J633</f>
        <v>48400000</v>
      </c>
      <c r="L86" s="6">
        <f>Data!K633</f>
        <v>77000000</v>
      </c>
      <c r="M86" s="6">
        <f>Data!L633</f>
        <v>139700000</v>
      </c>
      <c r="N86" s="6">
        <f>Data!M633</f>
        <v>27500000</v>
      </c>
    </row>
    <row r="87" spans="1:14" x14ac:dyDescent="0.25">
      <c r="A87" s="12" t="s">
        <v>41</v>
      </c>
      <c r="B87" s="13"/>
      <c r="C87" s="14">
        <f>SUM(C84:C86)</f>
        <v>86900000</v>
      </c>
      <c r="D87" s="14">
        <f t="shared" ref="D87:N87" si="17">SUM(D84:D86)</f>
        <v>375100000</v>
      </c>
      <c r="E87" s="14">
        <f t="shared" si="17"/>
        <v>272800000</v>
      </c>
      <c r="F87" s="14">
        <f t="shared" si="17"/>
        <v>443300000</v>
      </c>
      <c r="G87" s="14">
        <f t="shared" si="17"/>
        <v>473000000</v>
      </c>
      <c r="H87" s="14">
        <f t="shared" si="17"/>
        <v>400400000</v>
      </c>
      <c r="I87" s="14">
        <f t="shared" si="17"/>
        <v>323400000</v>
      </c>
      <c r="J87" s="14">
        <f t="shared" si="17"/>
        <v>576950000</v>
      </c>
      <c r="K87" s="14">
        <f t="shared" si="17"/>
        <v>352000000</v>
      </c>
      <c r="L87" s="14">
        <f t="shared" si="17"/>
        <v>501600000</v>
      </c>
      <c r="M87" s="14">
        <f t="shared" si="17"/>
        <v>518100000</v>
      </c>
      <c r="N87" s="14">
        <f t="shared" si="17"/>
        <v>212300000</v>
      </c>
    </row>
    <row r="88" spans="1:14" x14ac:dyDescent="0.25">
      <c r="A88" s="4" t="s">
        <v>46</v>
      </c>
      <c r="B88" t="s">
        <v>39</v>
      </c>
      <c r="C88" s="6">
        <f>Data!B634</f>
        <v>44490495</v>
      </c>
      <c r="D88" s="6">
        <f>Data!C634</f>
        <v>61787230</v>
      </c>
      <c r="E88" s="6">
        <f>Data!D634</f>
        <v>87393470</v>
      </c>
      <c r="F88" s="6">
        <f>Data!E634</f>
        <v>84890205</v>
      </c>
      <c r="G88" s="6">
        <f>Data!F634</f>
        <v>43696735</v>
      </c>
      <c r="H88" s="6">
        <f>Data!G634</f>
        <v>91490205</v>
      </c>
      <c r="I88" s="6">
        <f>Data!H634</f>
        <v>43696735</v>
      </c>
      <c r="J88" s="6">
        <f>Data!I634</f>
        <v>51890205</v>
      </c>
      <c r="K88" s="6">
        <f>Data!J634</f>
        <v>121986940</v>
      </c>
      <c r="L88" s="6">
        <f>Data!K634</f>
        <v>87393470</v>
      </c>
      <c r="M88" s="6">
        <f>Data!L634</f>
        <v>74193470</v>
      </c>
      <c r="N88" s="6">
        <f>Data!M634</f>
        <v>56896735</v>
      </c>
    </row>
    <row r="89" spans="1:14" x14ac:dyDescent="0.25">
      <c r="A89" s="12" t="s">
        <v>42</v>
      </c>
      <c r="B89" s="13"/>
      <c r="C89" s="16">
        <f>SUM(C88)</f>
        <v>44490495</v>
      </c>
      <c r="D89" s="16">
        <f t="shared" ref="D89:N89" si="18">SUM(D88)</f>
        <v>61787230</v>
      </c>
      <c r="E89" s="16">
        <f t="shared" si="18"/>
        <v>87393470</v>
      </c>
      <c r="F89" s="16">
        <f t="shared" si="18"/>
        <v>84890205</v>
      </c>
      <c r="G89" s="16">
        <f t="shared" si="18"/>
        <v>43696735</v>
      </c>
      <c r="H89" s="16">
        <f t="shared" si="18"/>
        <v>91490205</v>
      </c>
      <c r="I89" s="16">
        <f t="shared" si="18"/>
        <v>43696735</v>
      </c>
      <c r="J89" s="16">
        <f t="shared" si="18"/>
        <v>51890205</v>
      </c>
      <c r="K89" s="16">
        <f t="shared" si="18"/>
        <v>121986940</v>
      </c>
      <c r="L89" s="16">
        <f t="shared" si="18"/>
        <v>87393470</v>
      </c>
      <c r="M89" s="16">
        <f t="shared" si="18"/>
        <v>74193470</v>
      </c>
      <c r="N89" s="16">
        <f t="shared" si="18"/>
        <v>56896735</v>
      </c>
    </row>
    <row r="90" spans="1:14" x14ac:dyDescent="0.25">
      <c r="A90" s="10"/>
      <c r="B90" s="11" t="s">
        <v>62</v>
      </c>
      <c r="C90" s="15">
        <f>SUM(C89,C87,C83)</f>
        <v>135240495</v>
      </c>
      <c r="D90" s="15">
        <f t="shared" ref="D90:N90" si="19">SUM(D89,D87,D83)</f>
        <v>788337230</v>
      </c>
      <c r="E90" s="15">
        <f t="shared" si="19"/>
        <v>681943470</v>
      </c>
      <c r="F90" s="15">
        <f t="shared" si="19"/>
        <v>752040205</v>
      </c>
      <c r="G90" s="15">
        <f t="shared" si="19"/>
        <v>710296735</v>
      </c>
      <c r="H90" s="15">
        <f t="shared" si="19"/>
        <v>856540205</v>
      </c>
      <c r="I90" s="15">
        <f t="shared" si="19"/>
        <v>595896735</v>
      </c>
      <c r="J90" s="15">
        <f t="shared" si="19"/>
        <v>922540205</v>
      </c>
      <c r="K90" s="15">
        <f t="shared" si="19"/>
        <v>686011940</v>
      </c>
      <c r="L90" s="15">
        <f t="shared" si="19"/>
        <v>910468470</v>
      </c>
      <c r="M90" s="15">
        <f t="shared" si="19"/>
        <v>785068470</v>
      </c>
      <c r="N90" s="15">
        <f t="shared" si="19"/>
        <v>435746735</v>
      </c>
    </row>
    <row r="94" spans="1:14" x14ac:dyDescent="0.25">
      <c r="A94" s="10"/>
      <c r="B94" s="10"/>
      <c r="C94" s="20">
        <v>2015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1:14" x14ac:dyDescent="0.25">
      <c r="A95" s="11" t="s">
        <v>43</v>
      </c>
      <c r="B95" s="11" t="s">
        <v>30</v>
      </c>
      <c r="C95" s="11" t="s">
        <v>50</v>
      </c>
      <c r="D95" s="11" t="s">
        <v>51</v>
      </c>
      <c r="E95" s="11" t="s">
        <v>52</v>
      </c>
      <c r="F95" s="11" t="s">
        <v>53</v>
      </c>
      <c r="G95" s="11" t="s">
        <v>54</v>
      </c>
      <c r="H95" s="11" t="s">
        <v>55</v>
      </c>
      <c r="I95" s="11" t="s">
        <v>56</v>
      </c>
      <c r="J95" s="11" t="s">
        <v>57</v>
      </c>
      <c r="K95" s="11" t="s">
        <v>58</v>
      </c>
      <c r="L95" s="11" t="s">
        <v>59</v>
      </c>
      <c r="M95" s="11" t="s">
        <v>60</v>
      </c>
      <c r="N95" s="11" t="s">
        <v>61</v>
      </c>
    </row>
    <row r="96" spans="1:14" x14ac:dyDescent="0.25">
      <c r="A96" s="5" t="s">
        <v>44</v>
      </c>
      <c r="B96" t="s">
        <v>31</v>
      </c>
      <c r="C96" s="6">
        <f>Data!B648</f>
        <v>156200000</v>
      </c>
      <c r="D96" s="6">
        <f>Data!C648</f>
        <v>40700000</v>
      </c>
      <c r="E96" s="6">
        <f>Data!D648</f>
        <v>60500000</v>
      </c>
      <c r="F96" s="6">
        <f>Data!E648</f>
        <v>33000000</v>
      </c>
      <c r="G96" s="6">
        <f>Data!F648</f>
        <v>0</v>
      </c>
      <c r="H96" s="6">
        <f>Data!G648</f>
        <v>7700000</v>
      </c>
      <c r="I96" s="6">
        <f>Data!H648</f>
        <v>0</v>
      </c>
      <c r="J96" s="6">
        <f>Data!I648</f>
        <v>0</v>
      </c>
      <c r="K96" s="6">
        <f>Data!J648</f>
        <v>126500000</v>
      </c>
      <c r="L96" s="6">
        <f>Data!K648</f>
        <v>34100000</v>
      </c>
      <c r="M96" s="6">
        <f>Data!L648</f>
        <v>63800000</v>
      </c>
      <c r="N96" s="6">
        <f>Data!M648</f>
        <v>0</v>
      </c>
    </row>
    <row r="97" spans="1:14" x14ac:dyDescent="0.25">
      <c r="B97" t="s">
        <v>32</v>
      </c>
      <c r="C97" s="6">
        <f>Data!B649</f>
        <v>37000000</v>
      </c>
      <c r="D97" s="6">
        <f>Data!C649</f>
        <v>11000000</v>
      </c>
      <c r="E97" s="6">
        <f>Data!D649</f>
        <v>78000000</v>
      </c>
      <c r="F97" s="6">
        <f>Data!E649</f>
        <v>73500000</v>
      </c>
      <c r="G97" s="6">
        <f>Data!F649</f>
        <v>23100000</v>
      </c>
      <c r="H97" s="6">
        <f>Data!G649</f>
        <v>46750000</v>
      </c>
      <c r="I97" s="6">
        <f>Data!H649</f>
        <v>0</v>
      </c>
      <c r="J97" s="6">
        <f>Data!I649</f>
        <v>98230000</v>
      </c>
      <c r="K97" s="6">
        <f>Data!J649</f>
        <v>37730000</v>
      </c>
      <c r="L97" s="6">
        <f>Data!K649</f>
        <v>86790000</v>
      </c>
      <c r="M97" s="6">
        <f>Data!L649</f>
        <v>80300000</v>
      </c>
      <c r="N97" s="6">
        <f>Data!M649</f>
        <v>0</v>
      </c>
    </row>
    <row r="98" spans="1:14" x14ac:dyDescent="0.25">
      <c r="B98" t="s">
        <v>33</v>
      </c>
      <c r="C98" s="6">
        <f>Data!B650</f>
        <v>109450000</v>
      </c>
      <c r="D98" s="6">
        <f>Data!C650</f>
        <v>33000000</v>
      </c>
      <c r="E98" s="6">
        <f>Data!D650</f>
        <v>46200000</v>
      </c>
      <c r="F98" s="6">
        <f>Data!E650</f>
        <v>61050000</v>
      </c>
      <c r="G98" s="6">
        <f>Data!F650</f>
        <v>12650000</v>
      </c>
      <c r="H98" s="6">
        <f>Data!G650</f>
        <v>6600000</v>
      </c>
      <c r="I98" s="6">
        <f>Data!H650</f>
        <v>7700000</v>
      </c>
      <c r="J98" s="6">
        <f>Data!I650</f>
        <v>6600000</v>
      </c>
      <c r="K98" s="6">
        <f>Data!J650</f>
        <v>110000000</v>
      </c>
      <c r="L98" s="6">
        <f>Data!K650</f>
        <v>16500000</v>
      </c>
      <c r="M98" s="6">
        <f>Data!L650</f>
        <v>99000000</v>
      </c>
      <c r="N98" s="6">
        <f>Data!M650</f>
        <v>5500000</v>
      </c>
    </row>
    <row r="99" spans="1:14" x14ac:dyDescent="0.25">
      <c r="B99" t="s">
        <v>34</v>
      </c>
      <c r="C99" s="6">
        <f>Data!B651</f>
        <v>73425000</v>
      </c>
      <c r="D99" s="6">
        <f>Data!C651</f>
        <v>34650000</v>
      </c>
      <c r="E99" s="6">
        <f>Data!D651</f>
        <v>43450000</v>
      </c>
      <c r="F99" s="6">
        <f>Data!E651</f>
        <v>68200000</v>
      </c>
      <c r="G99" s="6">
        <f>Data!F651</f>
        <v>20350000</v>
      </c>
      <c r="H99" s="6">
        <f>Data!G651</f>
        <v>64900000</v>
      </c>
      <c r="I99" s="6">
        <f>Data!H651</f>
        <v>0</v>
      </c>
      <c r="J99" s="6">
        <f>Data!I651</f>
        <v>0</v>
      </c>
      <c r="K99" s="6">
        <f>Data!J651</f>
        <v>0</v>
      </c>
      <c r="L99" s="6">
        <f>Data!K651</f>
        <v>91850000</v>
      </c>
      <c r="M99" s="6">
        <f>Data!L651</f>
        <v>210100000</v>
      </c>
      <c r="N99" s="6">
        <f>Data!M651</f>
        <v>0</v>
      </c>
    </row>
    <row r="100" spans="1:14" x14ac:dyDescent="0.25">
      <c r="B100" t="s">
        <v>35</v>
      </c>
      <c r="C100" s="6">
        <f>Data!B652</f>
        <v>79750000</v>
      </c>
      <c r="D100" s="6">
        <f>Data!C652</f>
        <v>42350000</v>
      </c>
      <c r="E100" s="6">
        <f>Data!D652</f>
        <v>77000000</v>
      </c>
      <c r="F100" s="6">
        <f>Data!E652</f>
        <v>69300000</v>
      </c>
      <c r="G100" s="6">
        <f>Data!F652</f>
        <v>63250000</v>
      </c>
      <c r="H100" s="6">
        <f>Data!G652</f>
        <v>55000000</v>
      </c>
      <c r="I100" s="6">
        <f>Data!H652</f>
        <v>3300000</v>
      </c>
      <c r="J100" s="6">
        <f>Data!I652</f>
        <v>14850000</v>
      </c>
      <c r="K100" s="6">
        <f>Data!J652</f>
        <v>27225000</v>
      </c>
      <c r="L100" s="6">
        <f>Data!K652</f>
        <v>155045000</v>
      </c>
      <c r="M100" s="6">
        <f>Data!L652</f>
        <v>86900000</v>
      </c>
      <c r="N100" s="6">
        <f>Data!M652</f>
        <v>0</v>
      </c>
    </row>
    <row r="101" spans="1:14" x14ac:dyDescent="0.25">
      <c r="A101" s="12" t="s">
        <v>40</v>
      </c>
      <c r="B101" s="13"/>
      <c r="C101" s="14">
        <f>SUM(C96:C100)</f>
        <v>455825000</v>
      </c>
      <c r="D101" s="14">
        <f t="shared" ref="D101:N101" si="20">SUM(D96:D100)</f>
        <v>161700000</v>
      </c>
      <c r="E101" s="14">
        <f t="shared" si="20"/>
        <v>305150000</v>
      </c>
      <c r="F101" s="14">
        <f t="shared" si="20"/>
        <v>305050000</v>
      </c>
      <c r="G101" s="14">
        <f t="shared" si="20"/>
        <v>119350000</v>
      </c>
      <c r="H101" s="14">
        <f t="shared" si="20"/>
        <v>180950000</v>
      </c>
      <c r="I101" s="14">
        <f t="shared" si="20"/>
        <v>11000000</v>
      </c>
      <c r="J101" s="14">
        <f t="shared" si="20"/>
        <v>119680000</v>
      </c>
      <c r="K101" s="14">
        <f t="shared" si="20"/>
        <v>301455000</v>
      </c>
      <c r="L101" s="14">
        <f t="shared" si="20"/>
        <v>384285000</v>
      </c>
      <c r="M101" s="14">
        <f t="shared" si="20"/>
        <v>540100000</v>
      </c>
      <c r="N101" s="14">
        <f t="shared" si="20"/>
        <v>5500000</v>
      </c>
    </row>
    <row r="102" spans="1:14" x14ac:dyDescent="0.25">
      <c r="A102" s="5" t="s">
        <v>45</v>
      </c>
      <c r="B102" t="s">
        <v>36</v>
      </c>
      <c r="C102" s="6">
        <f>Data!B653</f>
        <v>349800000</v>
      </c>
      <c r="D102" s="6">
        <f>Data!C653</f>
        <v>94600000</v>
      </c>
      <c r="E102" s="6">
        <f>Data!D653</f>
        <v>190850000</v>
      </c>
      <c r="F102" s="6">
        <f>Data!E653</f>
        <v>584650000</v>
      </c>
      <c r="G102" s="6">
        <f>Data!F653</f>
        <v>174350000</v>
      </c>
      <c r="H102" s="6">
        <f>Data!G653</f>
        <v>302500000</v>
      </c>
      <c r="I102" s="6">
        <f>Data!H653</f>
        <v>271700000</v>
      </c>
      <c r="J102" s="6">
        <f>Data!I653</f>
        <v>263450000</v>
      </c>
      <c r="K102" s="6">
        <f>Data!J653</f>
        <v>102300000</v>
      </c>
      <c r="L102" s="6">
        <f>Data!K653</f>
        <v>73150000</v>
      </c>
      <c r="M102" s="6">
        <f>Data!L653</f>
        <v>664950000</v>
      </c>
      <c r="N102" s="6">
        <f>Data!M653</f>
        <v>28600000</v>
      </c>
    </row>
    <row r="103" spans="1:14" x14ac:dyDescent="0.25">
      <c r="B103" t="s">
        <v>37</v>
      </c>
      <c r="C103" s="6">
        <f>Data!B654</f>
        <v>77000000</v>
      </c>
      <c r="D103" s="6">
        <f>Data!C654</f>
        <v>56650000</v>
      </c>
      <c r="E103" s="6">
        <f>Data!D654</f>
        <v>156750000</v>
      </c>
      <c r="F103" s="6">
        <f>Data!E654</f>
        <v>124850000</v>
      </c>
      <c r="G103" s="6">
        <f>Data!F654</f>
        <v>57750000</v>
      </c>
      <c r="H103" s="6">
        <f>Data!G654</f>
        <v>258230000</v>
      </c>
      <c r="I103" s="6">
        <f>Data!H654</f>
        <v>60500000</v>
      </c>
      <c r="J103" s="6">
        <f>Data!I654</f>
        <v>107800000</v>
      </c>
      <c r="K103" s="6">
        <f>Data!J654</f>
        <v>135300000</v>
      </c>
      <c r="L103" s="6">
        <f>Data!K654</f>
        <v>110000000</v>
      </c>
      <c r="M103" s="6">
        <f>Data!L654</f>
        <v>176000000</v>
      </c>
      <c r="N103" s="6">
        <f>Data!M654</f>
        <v>0</v>
      </c>
    </row>
    <row r="104" spans="1:14" x14ac:dyDescent="0.25">
      <c r="B104" t="s">
        <v>38</v>
      </c>
      <c r="C104" s="6">
        <f>Data!B655</f>
        <v>61050000</v>
      </c>
      <c r="D104" s="6">
        <f>Data!C655</f>
        <v>44000000</v>
      </c>
      <c r="E104" s="6">
        <f>Data!D655</f>
        <v>148500000</v>
      </c>
      <c r="F104" s="6">
        <f>Data!E655</f>
        <v>100100000</v>
      </c>
      <c r="G104" s="6">
        <f>Data!F655</f>
        <v>28600000</v>
      </c>
      <c r="H104" s="6">
        <f>Data!G655</f>
        <v>122600000</v>
      </c>
      <c r="I104" s="6">
        <f>Data!H655</f>
        <v>64350000</v>
      </c>
      <c r="J104" s="6">
        <f>Data!I655</f>
        <v>70950000</v>
      </c>
      <c r="K104" s="6">
        <f>Data!J655</f>
        <v>72600000</v>
      </c>
      <c r="L104" s="6">
        <f>Data!K655</f>
        <v>66550000</v>
      </c>
      <c r="M104" s="6">
        <f>Data!L655</f>
        <v>46200000</v>
      </c>
      <c r="N104" s="6">
        <f>Data!M655</f>
        <v>19250000</v>
      </c>
    </row>
    <row r="105" spans="1:14" x14ac:dyDescent="0.25">
      <c r="A105" s="12" t="s">
        <v>41</v>
      </c>
      <c r="B105" s="13"/>
      <c r="C105" s="14">
        <f>SUM(C102:C104)</f>
        <v>487850000</v>
      </c>
      <c r="D105" s="14">
        <f t="shared" ref="D105:N105" si="21">SUM(D102:D104)</f>
        <v>195250000</v>
      </c>
      <c r="E105" s="14">
        <f t="shared" si="21"/>
        <v>496100000</v>
      </c>
      <c r="F105" s="14">
        <f t="shared" si="21"/>
        <v>809600000</v>
      </c>
      <c r="G105" s="14">
        <f t="shared" si="21"/>
        <v>260700000</v>
      </c>
      <c r="H105" s="14">
        <f t="shared" si="21"/>
        <v>683330000</v>
      </c>
      <c r="I105" s="14">
        <f t="shared" si="21"/>
        <v>396550000</v>
      </c>
      <c r="J105" s="14">
        <f t="shared" si="21"/>
        <v>442200000</v>
      </c>
      <c r="K105" s="14">
        <f t="shared" si="21"/>
        <v>310200000</v>
      </c>
      <c r="L105" s="14">
        <f t="shared" si="21"/>
        <v>249700000</v>
      </c>
      <c r="M105" s="14">
        <f t="shared" si="21"/>
        <v>887150000</v>
      </c>
      <c r="N105" s="14">
        <f t="shared" si="21"/>
        <v>47850000</v>
      </c>
    </row>
    <row r="106" spans="1:14" x14ac:dyDescent="0.25">
      <c r="A106" s="4" t="s">
        <v>46</v>
      </c>
      <c r="B106" t="s">
        <v>39</v>
      </c>
      <c r="C106" s="6">
        <f>Data!B656</f>
        <v>131090205</v>
      </c>
      <c r="D106" s="6">
        <f>Data!C656</f>
        <v>87393470</v>
      </c>
      <c r="E106" s="6">
        <f>Data!D656</f>
        <v>74468470</v>
      </c>
      <c r="F106" s="6">
        <f>Data!E656</f>
        <v>113350000</v>
      </c>
      <c r="G106" s="6">
        <f>Data!F656</f>
        <v>22850000</v>
      </c>
      <c r="H106" s="6">
        <f>Data!G656</f>
        <v>112550000</v>
      </c>
      <c r="I106" s="6">
        <f>Data!H656</f>
        <v>0</v>
      </c>
      <c r="J106" s="6">
        <f>Data!I656</f>
        <v>89450000</v>
      </c>
      <c r="K106" s="6">
        <f>Data!J656</f>
        <v>74300000</v>
      </c>
      <c r="L106" s="6">
        <f>Data!K656</f>
        <v>45700000</v>
      </c>
      <c r="M106" s="6">
        <f>Data!L656</f>
        <v>77850000</v>
      </c>
      <c r="N106" s="6">
        <f>Data!M656</f>
        <v>45700000</v>
      </c>
    </row>
    <row r="107" spans="1:14" x14ac:dyDescent="0.25">
      <c r="A107" s="12" t="s">
        <v>42</v>
      </c>
      <c r="B107" s="13"/>
      <c r="C107" s="16">
        <f>SUM(C106)</f>
        <v>131090205</v>
      </c>
      <c r="D107" s="16">
        <f t="shared" ref="D107:N107" si="22">SUM(D106)</f>
        <v>87393470</v>
      </c>
      <c r="E107" s="16">
        <f t="shared" si="22"/>
        <v>74468470</v>
      </c>
      <c r="F107" s="16">
        <f t="shared" si="22"/>
        <v>113350000</v>
      </c>
      <c r="G107" s="16">
        <f t="shared" si="22"/>
        <v>22850000</v>
      </c>
      <c r="H107" s="16">
        <f t="shared" si="22"/>
        <v>112550000</v>
      </c>
      <c r="I107" s="16">
        <f t="shared" si="22"/>
        <v>0</v>
      </c>
      <c r="J107" s="16">
        <f t="shared" si="22"/>
        <v>89450000</v>
      </c>
      <c r="K107" s="16">
        <f t="shared" si="22"/>
        <v>74300000</v>
      </c>
      <c r="L107" s="16">
        <f t="shared" si="22"/>
        <v>45700000</v>
      </c>
      <c r="M107" s="16">
        <f t="shared" si="22"/>
        <v>77850000</v>
      </c>
      <c r="N107" s="16">
        <f t="shared" si="22"/>
        <v>45700000</v>
      </c>
    </row>
    <row r="108" spans="1:14" x14ac:dyDescent="0.25">
      <c r="A108" s="10"/>
      <c r="B108" s="11" t="s">
        <v>62</v>
      </c>
      <c r="C108" s="15">
        <f>SUM(C107,C105,C101)</f>
        <v>1074765205</v>
      </c>
      <c r="D108" s="15">
        <f t="shared" ref="D108:N108" si="23">SUM(D107,D105,D101)</f>
        <v>444343470</v>
      </c>
      <c r="E108" s="15">
        <f t="shared" si="23"/>
        <v>875718470</v>
      </c>
      <c r="F108" s="15">
        <f t="shared" si="23"/>
        <v>1228000000</v>
      </c>
      <c r="G108" s="15">
        <f t="shared" si="23"/>
        <v>402900000</v>
      </c>
      <c r="H108" s="15">
        <f t="shared" si="23"/>
        <v>976830000</v>
      </c>
      <c r="I108" s="15">
        <f t="shared" si="23"/>
        <v>407550000</v>
      </c>
      <c r="J108" s="15">
        <f t="shared" si="23"/>
        <v>651330000</v>
      </c>
      <c r="K108" s="15">
        <f t="shared" si="23"/>
        <v>685955000</v>
      </c>
      <c r="L108" s="15">
        <f t="shared" si="23"/>
        <v>679685000</v>
      </c>
      <c r="M108" s="15">
        <f t="shared" si="23"/>
        <v>1505100000</v>
      </c>
      <c r="N108" s="15">
        <f t="shared" si="23"/>
        <v>99050000</v>
      </c>
    </row>
    <row r="112" spans="1:14" x14ac:dyDescent="0.25">
      <c r="A112" s="10"/>
      <c r="B112" s="10"/>
      <c r="C112" s="20">
        <v>2016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 x14ac:dyDescent="0.25">
      <c r="A113" s="11" t="s">
        <v>43</v>
      </c>
      <c r="B113" s="11" t="s">
        <v>30</v>
      </c>
      <c r="C113" s="11" t="s">
        <v>50</v>
      </c>
      <c r="D113" s="11" t="s">
        <v>51</v>
      </c>
      <c r="E113" s="11" t="s">
        <v>52</v>
      </c>
      <c r="F113" s="11" t="s">
        <v>53</v>
      </c>
      <c r="G113" s="11" t="s">
        <v>54</v>
      </c>
      <c r="H113" s="11" t="s">
        <v>55</v>
      </c>
      <c r="I113" s="11" t="s">
        <v>56</v>
      </c>
      <c r="J113" s="11" t="s">
        <v>57</v>
      </c>
      <c r="K113" s="11" t="s">
        <v>58</v>
      </c>
      <c r="L113" s="11" t="s">
        <v>59</v>
      </c>
      <c r="M113" s="11" t="s">
        <v>60</v>
      </c>
      <c r="N113" s="11" t="s">
        <v>61</v>
      </c>
    </row>
    <row r="114" spans="1:14" x14ac:dyDescent="0.25">
      <c r="A114" s="5" t="s">
        <v>44</v>
      </c>
      <c r="B114" t="s">
        <v>31</v>
      </c>
      <c r="C114" s="6">
        <f>Data!B670</f>
        <v>90200000</v>
      </c>
      <c r="D114" s="6">
        <f>Data!C670</f>
        <v>40700000</v>
      </c>
      <c r="E114" s="6">
        <f>Data!D670</f>
        <v>69300000</v>
      </c>
      <c r="F114" s="6">
        <f>Data!E670</f>
        <v>41800000</v>
      </c>
      <c r="G114" s="6">
        <f>Data!F670</f>
        <v>30800000</v>
      </c>
      <c r="H114" s="6">
        <f>Data!G670</f>
        <v>31900000</v>
      </c>
      <c r="I114" s="6">
        <f>Data!H670</f>
        <v>19800000</v>
      </c>
      <c r="J114" s="6">
        <f>Data!I670</f>
        <v>32450000</v>
      </c>
      <c r="K114" s="6">
        <f>Data!J670</f>
        <v>57750000</v>
      </c>
      <c r="L114" s="6">
        <f>Data!K670</f>
        <v>22000000</v>
      </c>
      <c r="M114" s="6">
        <f>Data!L670</f>
        <v>0</v>
      </c>
      <c r="N114" s="6">
        <f>Data!M670</f>
        <v>0</v>
      </c>
    </row>
    <row r="115" spans="1:14" x14ac:dyDescent="0.25">
      <c r="B115" t="s">
        <v>32</v>
      </c>
      <c r="C115" s="6">
        <f>Data!B671</f>
        <v>92400000</v>
      </c>
      <c r="D115" s="6">
        <f>Data!C671</f>
        <v>33000000</v>
      </c>
      <c r="E115" s="6">
        <f>Data!D671</f>
        <v>46200000</v>
      </c>
      <c r="F115" s="6">
        <f>Data!E671</f>
        <v>13200000</v>
      </c>
      <c r="G115" s="6">
        <f>Data!F671</f>
        <v>27500000</v>
      </c>
      <c r="H115" s="6">
        <f>Data!G671</f>
        <v>19800000</v>
      </c>
      <c r="I115" s="6">
        <f>Data!H671</f>
        <v>0</v>
      </c>
      <c r="J115" s="6">
        <f>Data!I671</f>
        <v>41800000</v>
      </c>
      <c r="K115" s="6">
        <f>Data!J671</f>
        <v>26400000</v>
      </c>
      <c r="L115" s="6">
        <f>Data!K671</f>
        <v>19800000</v>
      </c>
      <c r="M115" s="6">
        <f>Data!L671</f>
        <v>0</v>
      </c>
      <c r="N115" s="6">
        <f>Data!M671</f>
        <v>0</v>
      </c>
    </row>
    <row r="116" spans="1:14" x14ac:dyDescent="0.25">
      <c r="B116" t="s">
        <v>33</v>
      </c>
      <c r="C116" s="6">
        <f>Data!B672</f>
        <v>53900000</v>
      </c>
      <c r="D116" s="6">
        <f>Data!C672</f>
        <v>29700000</v>
      </c>
      <c r="E116" s="6">
        <f>Data!D672</f>
        <v>33000000</v>
      </c>
      <c r="F116" s="6">
        <f>Data!E672</f>
        <v>39600000</v>
      </c>
      <c r="G116" s="6">
        <f>Data!F672</f>
        <v>36300000</v>
      </c>
      <c r="H116" s="6">
        <f>Data!G672</f>
        <v>13200000</v>
      </c>
      <c r="I116" s="6">
        <f>Data!H672</f>
        <v>23100000</v>
      </c>
      <c r="J116" s="6">
        <f>Data!I672</f>
        <v>39600000</v>
      </c>
      <c r="K116" s="6">
        <f>Data!J672</f>
        <v>33000000</v>
      </c>
      <c r="L116" s="6">
        <f>Data!K672</f>
        <v>6600000</v>
      </c>
      <c r="M116" s="6">
        <f>Data!L672</f>
        <v>0</v>
      </c>
      <c r="N116" s="6">
        <f>Data!M672</f>
        <v>0</v>
      </c>
    </row>
    <row r="117" spans="1:14" x14ac:dyDescent="0.25">
      <c r="B117" t="s">
        <v>34</v>
      </c>
      <c r="C117" s="6">
        <f>Data!B673</f>
        <v>114950000</v>
      </c>
      <c r="D117" s="6">
        <f>Data!C673</f>
        <v>49500000</v>
      </c>
      <c r="E117" s="6">
        <f>Data!D673</f>
        <v>75900000</v>
      </c>
      <c r="F117" s="6">
        <f>Data!E673</f>
        <v>37400000</v>
      </c>
      <c r="G117" s="6">
        <f>Data!F673</f>
        <v>45100000</v>
      </c>
      <c r="H117" s="6">
        <f>Data!G673</f>
        <v>35200000</v>
      </c>
      <c r="I117" s="6">
        <f>Data!H673</f>
        <v>15400000</v>
      </c>
      <c r="J117" s="6">
        <f>Data!I673</f>
        <v>49500000</v>
      </c>
      <c r="K117" s="6">
        <f>Data!J673</f>
        <v>44000000</v>
      </c>
      <c r="L117" s="6">
        <f>Data!K673</f>
        <v>44000000</v>
      </c>
      <c r="M117" s="6">
        <f>Data!L673</f>
        <v>0</v>
      </c>
      <c r="N117" s="6">
        <f>Data!M673</f>
        <v>0</v>
      </c>
    </row>
    <row r="118" spans="1:14" x14ac:dyDescent="0.25">
      <c r="B118" t="s">
        <v>35</v>
      </c>
      <c r="C118" s="6">
        <f>Data!B674</f>
        <v>151800000</v>
      </c>
      <c r="D118" s="6">
        <f>Data!C674</f>
        <v>57200000</v>
      </c>
      <c r="E118" s="6">
        <f>Data!D674</f>
        <v>72600000</v>
      </c>
      <c r="F118" s="6">
        <f>Data!E674</f>
        <v>58300000</v>
      </c>
      <c r="G118" s="6">
        <f>Data!F674</f>
        <v>72600000</v>
      </c>
      <c r="H118" s="6">
        <f>Data!G674</f>
        <v>13200000</v>
      </c>
      <c r="I118" s="6">
        <f>Data!H674</f>
        <v>27500000</v>
      </c>
      <c r="J118" s="6">
        <f>Data!I674</f>
        <v>57200000</v>
      </c>
      <c r="K118" s="6">
        <f>Data!J674</f>
        <v>62700000</v>
      </c>
      <c r="L118" s="6">
        <f>Data!K674</f>
        <v>9900000</v>
      </c>
      <c r="M118" s="6">
        <f>Data!L674</f>
        <v>0</v>
      </c>
      <c r="N118" s="6">
        <f>Data!M674</f>
        <v>0</v>
      </c>
    </row>
    <row r="119" spans="1:14" x14ac:dyDescent="0.25">
      <c r="A119" s="12" t="s">
        <v>40</v>
      </c>
      <c r="B119" s="13"/>
      <c r="C119" s="14">
        <f>SUM(C114:C118)</f>
        <v>503250000</v>
      </c>
      <c r="D119" s="14">
        <f t="shared" ref="D119:N119" si="24">SUM(D114:D118)</f>
        <v>210100000</v>
      </c>
      <c r="E119" s="14">
        <f t="shared" si="24"/>
        <v>297000000</v>
      </c>
      <c r="F119" s="14">
        <f t="shared" si="24"/>
        <v>190300000</v>
      </c>
      <c r="G119" s="14">
        <f t="shared" si="24"/>
        <v>212300000</v>
      </c>
      <c r="H119" s="14">
        <f t="shared" si="24"/>
        <v>113300000</v>
      </c>
      <c r="I119" s="14">
        <f t="shared" si="24"/>
        <v>85800000</v>
      </c>
      <c r="J119" s="14">
        <f t="shared" si="24"/>
        <v>220550000</v>
      </c>
      <c r="K119" s="14">
        <f t="shared" si="24"/>
        <v>223850000</v>
      </c>
      <c r="L119" s="14">
        <f t="shared" si="24"/>
        <v>102300000</v>
      </c>
      <c r="M119" s="14">
        <f t="shared" si="24"/>
        <v>0</v>
      </c>
      <c r="N119" s="14">
        <f t="shared" si="24"/>
        <v>0</v>
      </c>
    </row>
    <row r="120" spans="1:14" x14ac:dyDescent="0.25">
      <c r="A120" s="5" t="s">
        <v>45</v>
      </c>
      <c r="B120" t="s">
        <v>36</v>
      </c>
      <c r="C120" s="6">
        <f>Data!B675</f>
        <v>619300000</v>
      </c>
      <c r="D120" s="6">
        <f>Data!C675</f>
        <v>422950000</v>
      </c>
      <c r="E120" s="6">
        <f>Data!D675</f>
        <v>619850000</v>
      </c>
      <c r="F120" s="6">
        <f>Data!E675</f>
        <v>430650000</v>
      </c>
      <c r="G120" s="6">
        <f>Data!F675</f>
        <v>72600000</v>
      </c>
      <c r="H120" s="6">
        <f>Data!G675</f>
        <v>43450000</v>
      </c>
      <c r="I120" s="6">
        <f>Data!H675</f>
        <v>108900000</v>
      </c>
      <c r="J120" s="6">
        <f>Data!I675</f>
        <v>131450000</v>
      </c>
      <c r="K120" s="6">
        <f>Data!J675</f>
        <v>96800000</v>
      </c>
      <c r="L120" s="6">
        <f>Data!K675</f>
        <v>66550000</v>
      </c>
      <c r="M120" s="6">
        <f>Data!L675</f>
        <v>160600000</v>
      </c>
      <c r="N120" s="6">
        <f>Data!M675</f>
        <v>96800000</v>
      </c>
    </row>
    <row r="121" spans="1:14" x14ac:dyDescent="0.25">
      <c r="B121" t="s">
        <v>37</v>
      </c>
      <c r="C121" s="6">
        <f>Data!B676</f>
        <v>145200000</v>
      </c>
      <c r="D121" s="6">
        <f>Data!C676</f>
        <v>128700000</v>
      </c>
      <c r="E121" s="6">
        <f>Data!D676</f>
        <v>161150000</v>
      </c>
      <c r="F121" s="6">
        <f>Data!E676</f>
        <v>237600000</v>
      </c>
      <c r="G121" s="6">
        <f>Data!F676</f>
        <v>101200000</v>
      </c>
      <c r="H121" s="6">
        <f>Data!G676</f>
        <v>57200000</v>
      </c>
      <c r="I121" s="6">
        <f>Data!H676</f>
        <v>0</v>
      </c>
      <c r="J121" s="6">
        <f>Data!I676</f>
        <v>0</v>
      </c>
      <c r="K121" s="6">
        <f>Data!J676</f>
        <v>35200000</v>
      </c>
      <c r="L121" s="6">
        <f>Data!K676</f>
        <v>70400000</v>
      </c>
      <c r="M121" s="6">
        <f>Data!L676</f>
        <v>68750000</v>
      </c>
      <c r="N121" s="6">
        <f>Data!M676</f>
        <v>135850000</v>
      </c>
    </row>
    <row r="122" spans="1:14" x14ac:dyDescent="0.25">
      <c r="B122" t="s">
        <v>38</v>
      </c>
      <c r="C122" s="6">
        <f>Data!B677</f>
        <v>103950000</v>
      </c>
      <c r="D122" s="6">
        <f>Data!C677</f>
        <v>48400000</v>
      </c>
      <c r="E122" s="6">
        <f>Data!D677</f>
        <v>96250000</v>
      </c>
      <c r="F122" s="6">
        <f>Data!E677</f>
        <v>69850000</v>
      </c>
      <c r="G122" s="6">
        <f>Data!F677</f>
        <v>42350000</v>
      </c>
      <c r="H122" s="6">
        <f>Data!G677</f>
        <v>73700000</v>
      </c>
      <c r="I122" s="6">
        <f>Data!H677</f>
        <v>25000000</v>
      </c>
      <c r="J122" s="6">
        <f>Data!I677</f>
        <v>0</v>
      </c>
      <c r="K122" s="6">
        <f>Data!J677</f>
        <v>11550000</v>
      </c>
      <c r="L122" s="6">
        <f>Data!K677</f>
        <v>68200000</v>
      </c>
      <c r="M122" s="6">
        <f>Data!L677</f>
        <v>173250000</v>
      </c>
      <c r="N122" s="6">
        <f>Data!M677</f>
        <v>65450000</v>
      </c>
    </row>
    <row r="123" spans="1:14" x14ac:dyDescent="0.25">
      <c r="A123" s="12" t="s">
        <v>41</v>
      </c>
      <c r="B123" s="13"/>
      <c r="C123" s="14">
        <f>SUM(C120:C122)</f>
        <v>868450000</v>
      </c>
      <c r="D123" s="14">
        <f t="shared" ref="D123:N123" si="25">SUM(D120:D122)</f>
        <v>600050000</v>
      </c>
      <c r="E123" s="14">
        <f t="shared" si="25"/>
        <v>877250000</v>
      </c>
      <c r="F123" s="14">
        <f t="shared" si="25"/>
        <v>738100000</v>
      </c>
      <c r="G123" s="14">
        <f t="shared" si="25"/>
        <v>216150000</v>
      </c>
      <c r="H123" s="14">
        <f t="shared" si="25"/>
        <v>174350000</v>
      </c>
      <c r="I123" s="14">
        <f t="shared" si="25"/>
        <v>133900000</v>
      </c>
      <c r="J123" s="14">
        <f t="shared" si="25"/>
        <v>131450000</v>
      </c>
      <c r="K123" s="14">
        <f t="shared" si="25"/>
        <v>143550000</v>
      </c>
      <c r="L123" s="14">
        <f t="shared" si="25"/>
        <v>205150000</v>
      </c>
      <c r="M123" s="14">
        <f t="shared" si="25"/>
        <v>402600000</v>
      </c>
      <c r="N123" s="14">
        <f t="shared" si="25"/>
        <v>298100000</v>
      </c>
    </row>
    <row r="124" spans="1:14" x14ac:dyDescent="0.25">
      <c r="A124" s="4" t="s">
        <v>46</v>
      </c>
      <c r="B124" t="s">
        <v>39</v>
      </c>
      <c r="C124" s="6">
        <f>Data!B678</f>
        <v>169250000</v>
      </c>
      <c r="D124" s="6">
        <f>Data!C678</f>
        <v>67700000</v>
      </c>
      <c r="E124" s="6">
        <f>Data!D678</f>
        <v>69350000</v>
      </c>
      <c r="F124" s="6">
        <f>Data!E678</f>
        <v>71575000</v>
      </c>
      <c r="G124" s="6">
        <f>Data!F678</f>
        <v>86630000</v>
      </c>
      <c r="H124" s="6">
        <f>Data!G678</f>
        <v>69900000</v>
      </c>
      <c r="I124" s="6">
        <f>Data!H678</f>
        <v>60060000</v>
      </c>
      <c r="J124" s="6">
        <f>Data!I678</f>
        <v>57695000</v>
      </c>
      <c r="K124" s="6">
        <f>Data!J678</f>
        <v>15400000</v>
      </c>
      <c r="L124" s="6">
        <f>Data!K678</f>
        <v>212300000</v>
      </c>
      <c r="M124" s="6">
        <f>Data!L678</f>
        <v>58300000</v>
      </c>
      <c r="N124" s="6">
        <f>Data!M678</f>
        <v>238700000</v>
      </c>
    </row>
    <row r="125" spans="1:14" x14ac:dyDescent="0.25">
      <c r="A125" s="12" t="s">
        <v>42</v>
      </c>
      <c r="B125" s="13"/>
      <c r="C125" s="16">
        <f>SUM(C124)</f>
        <v>169250000</v>
      </c>
      <c r="D125" s="16">
        <f t="shared" ref="D125:N125" si="26">SUM(D124)</f>
        <v>67700000</v>
      </c>
      <c r="E125" s="16">
        <f t="shared" si="26"/>
        <v>69350000</v>
      </c>
      <c r="F125" s="16">
        <f t="shared" si="26"/>
        <v>71575000</v>
      </c>
      <c r="G125" s="16">
        <f t="shared" si="26"/>
        <v>86630000</v>
      </c>
      <c r="H125" s="16">
        <f t="shared" si="26"/>
        <v>69900000</v>
      </c>
      <c r="I125" s="16">
        <f t="shared" si="26"/>
        <v>60060000</v>
      </c>
      <c r="J125" s="16">
        <f t="shared" si="26"/>
        <v>57695000</v>
      </c>
      <c r="K125" s="16">
        <f t="shared" si="26"/>
        <v>15400000</v>
      </c>
      <c r="L125" s="16">
        <f t="shared" si="26"/>
        <v>212300000</v>
      </c>
      <c r="M125" s="16">
        <f t="shared" si="26"/>
        <v>58300000</v>
      </c>
      <c r="N125" s="16">
        <f t="shared" si="26"/>
        <v>238700000</v>
      </c>
    </row>
    <row r="126" spans="1:14" x14ac:dyDescent="0.25">
      <c r="A126" s="10"/>
      <c r="B126" s="11" t="s">
        <v>62</v>
      </c>
      <c r="C126" s="15">
        <f>SUM(C125,C123,C119)</f>
        <v>1540950000</v>
      </c>
      <c r="D126" s="15">
        <f t="shared" ref="D126:N126" si="27">SUM(D125,D123,D119)</f>
        <v>877850000</v>
      </c>
      <c r="E126" s="15">
        <f t="shared" si="27"/>
        <v>1243600000</v>
      </c>
      <c r="F126" s="15">
        <f t="shared" si="27"/>
        <v>999975000</v>
      </c>
      <c r="G126" s="15">
        <f t="shared" si="27"/>
        <v>515080000</v>
      </c>
      <c r="H126" s="15">
        <f t="shared" si="27"/>
        <v>357550000</v>
      </c>
      <c r="I126" s="15">
        <f t="shared" si="27"/>
        <v>279760000</v>
      </c>
      <c r="J126" s="15">
        <f t="shared" si="27"/>
        <v>409695000</v>
      </c>
      <c r="K126" s="15">
        <f t="shared" si="27"/>
        <v>382800000</v>
      </c>
      <c r="L126" s="15">
        <f t="shared" si="27"/>
        <v>519750000</v>
      </c>
      <c r="M126" s="15">
        <f t="shared" si="27"/>
        <v>460900000</v>
      </c>
      <c r="N126" s="15">
        <f t="shared" si="27"/>
        <v>536800000</v>
      </c>
    </row>
    <row r="130" spans="1:14" x14ac:dyDescent="0.25">
      <c r="A130" s="10"/>
      <c r="B130" s="10"/>
      <c r="C130" s="20">
        <v>2017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x14ac:dyDescent="0.25">
      <c r="A131" s="11" t="s">
        <v>43</v>
      </c>
      <c r="B131" s="11" t="s">
        <v>30</v>
      </c>
      <c r="C131" s="11" t="s">
        <v>50</v>
      </c>
      <c r="D131" s="11" t="s">
        <v>51</v>
      </c>
      <c r="E131" s="11" t="s">
        <v>52</v>
      </c>
      <c r="F131" s="11" t="s">
        <v>53</v>
      </c>
      <c r="G131" s="11" t="s">
        <v>54</v>
      </c>
      <c r="H131" s="11" t="s">
        <v>55</v>
      </c>
      <c r="I131" s="11" t="s">
        <v>56</v>
      </c>
      <c r="J131" s="11" t="s">
        <v>57</v>
      </c>
      <c r="K131" s="11" t="s">
        <v>58</v>
      </c>
      <c r="L131" s="11" t="s">
        <v>59</v>
      </c>
      <c r="M131" s="11" t="s">
        <v>60</v>
      </c>
      <c r="N131" s="11" t="s">
        <v>61</v>
      </c>
    </row>
    <row r="132" spans="1:14" x14ac:dyDescent="0.25">
      <c r="A132" s="5" t="s">
        <v>44</v>
      </c>
      <c r="B132" t="s">
        <v>31</v>
      </c>
      <c r="C132" s="6">
        <f>Data!B692</f>
        <v>14520000</v>
      </c>
      <c r="D132" s="6">
        <f>Data!C692</f>
        <v>50160000</v>
      </c>
      <c r="E132" s="6">
        <f>Data!D692</f>
        <v>33220000</v>
      </c>
      <c r="F132" s="6">
        <f>Data!E692</f>
        <v>42240000</v>
      </c>
      <c r="G132" s="6">
        <f>Data!F692</f>
        <v>29040000</v>
      </c>
      <c r="H132" s="6">
        <f>Data!G692</f>
        <v>28680000</v>
      </c>
      <c r="I132" s="6">
        <f>Data!H692</f>
        <v>155320000</v>
      </c>
      <c r="J132" s="6">
        <f>Data!I692</f>
        <v>0</v>
      </c>
      <c r="K132" s="6">
        <f>Data!J692</f>
        <v>0</v>
      </c>
      <c r="L132" s="6">
        <f>Data!K692</f>
        <v>0</v>
      </c>
      <c r="M132" s="6">
        <f>Data!L692</f>
        <v>0</v>
      </c>
      <c r="N132" s="6">
        <f>Data!M692</f>
        <v>0</v>
      </c>
    </row>
    <row r="133" spans="1:14" x14ac:dyDescent="0.25">
      <c r="B133" t="s">
        <v>32</v>
      </c>
      <c r="C133" s="6">
        <f>Data!B693</f>
        <v>26620000</v>
      </c>
      <c r="D133" s="6">
        <f>Data!C693</f>
        <v>31460000</v>
      </c>
      <c r="E133" s="6">
        <f>Data!D693</f>
        <v>36300000</v>
      </c>
      <c r="F133" s="6">
        <f>Data!E693</f>
        <v>25960000</v>
      </c>
      <c r="G133" s="6">
        <f>Data!F693</f>
        <v>31460000</v>
      </c>
      <c r="H133" s="6">
        <f>Data!G693</f>
        <v>53900000</v>
      </c>
      <c r="I133" s="6">
        <f>Data!H693</f>
        <v>128340000</v>
      </c>
      <c r="J133" s="6">
        <f>Data!I693</f>
        <v>2420000</v>
      </c>
      <c r="K133" s="6">
        <f>Data!J693</f>
        <v>0</v>
      </c>
      <c r="L133" s="6">
        <f>Data!K693</f>
        <v>0</v>
      </c>
      <c r="M133" s="6">
        <f>Data!L693</f>
        <v>0</v>
      </c>
      <c r="N133" s="6">
        <f>Data!M693</f>
        <v>0</v>
      </c>
    </row>
    <row r="134" spans="1:14" x14ac:dyDescent="0.25">
      <c r="B134" t="s">
        <v>33</v>
      </c>
      <c r="C134" s="6">
        <f>Data!B694</f>
        <v>26620000</v>
      </c>
      <c r="D134" s="6">
        <f>Data!C694</f>
        <v>33880000</v>
      </c>
      <c r="E134" s="6">
        <f>Data!D694</f>
        <v>36300000</v>
      </c>
      <c r="F134" s="6">
        <f>Data!E694</f>
        <v>34980000</v>
      </c>
      <c r="G134" s="6">
        <f>Data!F694</f>
        <v>33880000</v>
      </c>
      <c r="H134" s="6">
        <f>Data!G694</f>
        <v>38060000</v>
      </c>
      <c r="I134" s="6">
        <f>Data!H694</f>
        <v>50160000</v>
      </c>
      <c r="J134" s="6">
        <f>Data!I694</f>
        <v>12100000</v>
      </c>
      <c r="K134" s="6">
        <f>Data!J694</f>
        <v>0</v>
      </c>
      <c r="L134" s="6">
        <f>Data!K694</f>
        <v>0</v>
      </c>
      <c r="M134" s="6">
        <f>Data!L694</f>
        <v>0</v>
      </c>
      <c r="N134" s="6">
        <f>Data!M694</f>
        <v>0</v>
      </c>
    </row>
    <row r="135" spans="1:14" x14ac:dyDescent="0.25">
      <c r="B135" t="s">
        <v>34</v>
      </c>
      <c r="C135" s="6">
        <f>Data!B695</f>
        <v>19360000</v>
      </c>
      <c r="D135" s="6">
        <f>Data!C695</f>
        <v>69640000</v>
      </c>
      <c r="E135" s="6">
        <f>Data!D695</f>
        <v>36300000</v>
      </c>
      <c r="F135" s="6">
        <f>Data!E695</f>
        <v>40480000</v>
      </c>
      <c r="G135" s="6">
        <f>Data!F695</f>
        <v>71940000</v>
      </c>
      <c r="H135" s="6">
        <f>Data!G695</f>
        <v>91960000</v>
      </c>
      <c r="I135" s="6">
        <f>Data!H695</f>
        <v>47740000</v>
      </c>
      <c r="J135" s="6">
        <f>Data!I695</f>
        <v>21780000</v>
      </c>
      <c r="K135" s="6">
        <f>Data!J695</f>
        <v>0</v>
      </c>
      <c r="L135" s="6">
        <f>Data!K695</f>
        <v>0</v>
      </c>
      <c r="M135" s="6">
        <f>Data!L695</f>
        <v>0</v>
      </c>
      <c r="N135" s="6">
        <f>Data!M695</f>
        <v>0</v>
      </c>
    </row>
    <row r="136" spans="1:14" x14ac:dyDescent="0.25">
      <c r="B136" t="s">
        <v>35</v>
      </c>
      <c r="C136" s="6">
        <f>Data!B696</f>
        <v>31460000</v>
      </c>
      <c r="D136" s="6">
        <f>Data!C696</f>
        <v>59480000</v>
      </c>
      <c r="E136" s="6">
        <f>Data!D696</f>
        <v>59840000</v>
      </c>
      <c r="F136" s="6">
        <f>Data!E696</f>
        <v>11440000</v>
      </c>
      <c r="G136" s="6">
        <f>Data!F696</f>
        <v>65340000</v>
      </c>
      <c r="H136" s="6">
        <f>Data!G696</f>
        <v>62920000</v>
      </c>
      <c r="I136" s="6">
        <f>Data!H696</f>
        <v>14520000</v>
      </c>
      <c r="J136" s="6">
        <f>Data!I696</f>
        <v>72600000</v>
      </c>
      <c r="K136" s="6">
        <f>Data!J696</f>
        <v>0</v>
      </c>
      <c r="L136" s="6">
        <f>Data!K696</f>
        <v>0</v>
      </c>
      <c r="M136" s="6">
        <f>Data!L696</f>
        <v>0</v>
      </c>
      <c r="N136" s="6">
        <f>Data!M696</f>
        <v>0</v>
      </c>
    </row>
    <row r="137" spans="1:14" x14ac:dyDescent="0.25">
      <c r="A137" s="12" t="s">
        <v>40</v>
      </c>
      <c r="B137" s="13"/>
      <c r="C137" s="14">
        <f>SUM(C132:C136)</f>
        <v>118580000</v>
      </c>
      <c r="D137" s="14">
        <f t="shared" ref="D137:N137" si="28">SUM(D132:D136)</f>
        <v>244620000</v>
      </c>
      <c r="E137" s="14">
        <f t="shared" si="28"/>
        <v>201960000</v>
      </c>
      <c r="F137" s="14">
        <f t="shared" si="28"/>
        <v>155100000</v>
      </c>
      <c r="G137" s="14">
        <f t="shared" si="28"/>
        <v>231660000</v>
      </c>
      <c r="H137" s="14">
        <f t="shared" si="28"/>
        <v>275520000</v>
      </c>
      <c r="I137" s="14">
        <f t="shared" si="28"/>
        <v>396080000</v>
      </c>
      <c r="J137" s="14">
        <f t="shared" si="28"/>
        <v>108900000</v>
      </c>
      <c r="K137" s="14">
        <f t="shared" si="28"/>
        <v>0</v>
      </c>
      <c r="L137" s="14">
        <f t="shared" si="28"/>
        <v>0</v>
      </c>
      <c r="M137" s="14">
        <f t="shared" si="28"/>
        <v>0</v>
      </c>
      <c r="N137" s="14">
        <f t="shared" si="28"/>
        <v>0</v>
      </c>
    </row>
    <row r="138" spans="1:14" x14ac:dyDescent="0.25">
      <c r="A138" s="5" t="s">
        <v>45</v>
      </c>
      <c r="B138" t="s">
        <v>36</v>
      </c>
      <c r="C138" s="6">
        <f>Data!B697</f>
        <v>255200000</v>
      </c>
      <c r="D138" s="6">
        <f>Data!C697</f>
        <v>400400000</v>
      </c>
      <c r="E138" s="6">
        <f>Data!D697</f>
        <v>786500000</v>
      </c>
      <c r="F138" s="6">
        <f>Data!E697</f>
        <v>30250000</v>
      </c>
      <c r="G138" s="6">
        <f>Data!F697</f>
        <v>248050000</v>
      </c>
      <c r="H138" s="6">
        <f>Data!G697</f>
        <v>170500000</v>
      </c>
      <c r="I138" s="6">
        <f>Data!H697</f>
        <v>159500000</v>
      </c>
      <c r="J138" s="6">
        <f>Data!I697</f>
        <v>44000000</v>
      </c>
      <c r="K138" s="6">
        <f>Data!J697</f>
        <v>0</v>
      </c>
      <c r="L138" s="6">
        <f>Data!K697</f>
        <v>0</v>
      </c>
      <c r="M138" s="6">
        <f>Data!L697</f>
        <v>0</v>
      </c>
      <c r="N138" s="6">
        <f>Data!M697</f>
        <v>0</v>
      </c>
    </row>
    <row r="139" spans="1:14" x14ac:dyDescent="0.25">
      <c r="B139" t="s">
        <v>37</v>
      </c>
      <c r="C139" s="6">
        <f>Data!B698</f>
        <v>118800000</v>
      </c>
      <c r="D139" s="6">
        <f>Data!C698</f>
        <v>148500000</v>
      </c>
      <c r="E139" s="6">
        <f>Data!D698</f>
        <v>224400000</v>
      </c>
      <c r="F139" s="6">
        <f>Data!E698</f>
        <v>112200000</v>
      </c>
      <c r="G139" s="6">
        <f>Data!F698</f>
        <v>191400000</v>
      </c>
      <c r="H139" s="6">
        <f>Data!G698</f>
        <v>99000000</v>
      </c>
      <c r="I139" s="6">
        <f>Data!H698</f>
        <v>26400000</v>
      </c>
      <c r="J139" s="6">
        <f>Data!I698</f>
        <v>129800000</v>
      </c>
      <c r="K139" s="6">
        <f>Data!J698</f>
        <v>0</v>
      </c>
      <c r="L139" s="6">
        <f>Data!K698</f>
        <v>0</v>
      </c>
      <c r="M139" s="6">
        <f>Data!L698</f>
        <v>0</v>
      </c>
      <c r="N139" s="6">
        <f>Data!M698</f>
        <v>0</v>
      </c>
    </row>
    <row r="140" spans="1:14" x14ac:dyDescent="0.25">
      <c r="B140" t="s">
        <v>38</v>
      </c>
      <c r="C140" s="6">
        <f>Data!B699</f>
        <v>73150000</v>
      </c>
      <c r="D140" s="6">
        <f>Data!C699</f>
        <v>119900000</v>
      </c>
      <c r="E140" s="6">
        <f>Data!D699</f>
        <v>67650000</v>
      </c>
      <c r="F140" s="6">
        <f>Data!E699</f>
        <v>69850000</v>
      </c>
      <c r="G140" s="6">
        <f>Data!F699</f>
        <v>19250000</v>
      </c>
      <c r="H140" s="6">
        <f>Data!G699</f>
        <v>25300000</v>
      </c>
      <c r="I140" s="6">
        <f>Data!H699</f>
        <v>29150000</v>
      </c>
      <c r="J140" s="6">
        <f>Data!I699</f>
        <v>3850000</v>
      </c>
      <c r="K140" s="6">
        <f>Data!J699</f>
        <v>0</v>
      </c>
      <c r="L140" s="6">
        <f>Data!K699</f>
        <v>0</v>
      </c>
      <c r="M140" s="6">
        <f>Data!L699</f>
        <v>0</v>
      </c>
      <c r="N140" s="6">
        <f>Data!M699</f>
        <v>0</v>
      </c>
    </row>
    <row r="141" spans="1:14" x14ac:dyDescent="0.25">
      <c r="A141" s="12" t="s">
        <v>41</v>
      </c>
      <c r="B141" s="13"/>
      <c r="C141" s="14">
        <f>SUM(C138:C140)</f>
        <v>447150000</v>
      </c>
      <c r="D141" s="14">
        <f t="shared" ref="D141:N141" si="29">SUM(D138:D140)</f>
        <v>668800000</v>
      </c>
      <c r="E141" s="14">
        <f t="shared" si="29"/>
        <v>1078550000</v>
      </c>
      <c r="F141" s="14">
        <f t="shared" si="29"/>
        <v>212300000</v>
      </c>
      <c r="G141" s="14">
        <f t="shared" si="29"/>
        <v>458700000</v>
      </c>
      <c r="H141" s="14">
        <f t="shared" si="29"/>
        <v>294800000</v>
      </c>
      <c r="I141" s="14">
        <f t="shared" si="29"/>
        <v>215050000</v>
      </c>
      <c r="J141" s="14">
        <f t="shared" si="29"/>
        <v>177650000</v>
      </c>
      <c r="K141" s="14">
        <f t="shared" si="29"/>
        <v>0</v>
      </c>
      <c r="L141" s="14">
        <f t="shared" si="29"/>
        <v>0</v>
      </c>
      <c r="M141" s="14">
        <f t="shared" si="29"/>
        <v>0</v>
      </c>
      <c r="N141" s="14">
        <f t="shared" si="29"/>
        <v>0</v>
      </c>
    </row>
    <row r="142" spans="1:14" x14ac:dyDescent="0.25">
      <c r="A142" s="4" t="s">
        <v>46</v>
      </c>
      <c r="B142" t="s">
        <v>39</v>
      </c>
      <c r="C142" s="6">
        <f>Data!B700</f>
        <v>171308400</v>
      </c>
      <c r="D142" s="6">
        <f>Data!C700</f>
        <v>250096000</v>
      </c>
      <c r="E142" s="6">
        <f>Data!D700</f>
        <v>47696000</v>
      </c>
      <c r="F142" s="6">
        <f>Data!E700</f>
        <v>11022000</v>
      </c>
      <c r="G142" s="6">
        <f>Data!F700</f>
        <v>706156000</v>
      </c>
      <c r="H142" s="6">
        <f>Data!G700</f>
        <v>68424000</v>
      </c>
      <c r="I142" s="6">
        <f>Data!H700</f>
        <v>186878000</v>
      </c>
      <c r="J142" s="6">
        <f>Data!I700</f>
        <v>201239000</v>
      </c>
      <c r="K142" s="6">
        <f>Data!J700</f>
        <v>0</v>
      </c>
      <c r="L142" s="6">
        <f>Data!K700</f>
        <v>0</v>
      </c>
      <c r="M142" s="6">
        <f>Data!L700</f>
        <v>0</v>
      </c>
      <c r="N142" s="6">
        <f>Data!M700</f>
        <v>0</v>
      </c>
    </row>
    <row r="143" spans="1:14" x14ac:dyDescent="0.25">
      <c r="A143" s="12" t="s">
        <v>42</v>
      </c>
      <c r="B143" s="13"/>
      <c r="C143" s="16">
        <f>SUM(C142)</f>
        <v>171308400</v>
      </c>
      <c r="D143" s="16">
        <f t="shared" ref="D143:N143" si="30">SUM(D142)</f>
        <v>250096000</v>
      </c>
      <c r="E143" s="16">
        <f t="shared" si="30"/>
        <v>47696000</v>
      </c>
      <c r="F143" s="16">
        <f t="shared" si="30"/>
        <v>11022000</v>
      </c>
      <c r="G143" s="16">
        <f t="shared" si="30"/>
        <v>706156000</v>
      </c>
      <c r="H143" s="16">
        <f t="shared" si="30"/>
        <v>68424000</v>
      </c>
      <c r="I143" s="16">
        <f t="shared" si="30"/>
        <v>186878000</v>
      </c>
      <c r="J143" s="16">
        <f t="shared" si="30"/>
        <v>201239000</v>
      </c>
      <c r="K143" s="16">
        <f t="shared" si="30"/>
        <v>0</v>
      </c>
      <c r="L143" s="16">
        <f t="shared" si="30"/>
        <v>0</v>
      </c>
      <c r="M143" s="16">
        <f t="shared" si="30"/>
        <v>0</v>
      </c>
      <c r="N143" s="16">
        <f t="shared" si="30"/>
        <v>0</v>
      </c>
    </row>
    <row r="144" spans="1:14" x14ac:dyDescent="0.25">
      <c r="A144" s="10"/>
      <c r="B144" s="11" t="s">
        <v>62</v>
      </c>
      <c r="C144" s="15">
        <f>SUM(C143,C141,C137)</f>
        <v>737038400</v>
      </c>
      <c r="D144" s="15">
        <f t="shared" ref="D144:N144" si="31">SUM(D143,D141,D137)</f>
        <v>1163516000</v>
      </c>
      <c r="E144" s="15">
        <f t="shared" si="31"/>
        <v>1328206000</v>
      </c>
      <c r="F144" s="15">
        <f t="shared" si="31"/>
        <v>378422000</v>
      </c>
      <c r="G144" s="15">
        <f t="shared" si="31"/>
        <v>1396516000</v>
      </c>
      <c r="H144" s="15">
        <f t="shared" si="31"/>
        <v>638744000</v>
      </c>
      <c r="I144" s="15">
        <f t="shared" si="31"/>
        <v>798008000</v>
      </c>
      <c r="J144" s="15">
        <f t="shared" si="31"/>
        <v>487789000</v>
      </c>
      <c r="K144" s="15">
        <f t="shared" si="31"/>
        <v>0</v>
      </c>
      <c r="L144" s="15">
        <f t="shared" si="31"/>
        <v>0</v>
      </c>
      <c r="M144" s="15">
        <f t="shared" si="31"/>
        <v>0</v>
      </c>
      <c r="N144" s="15">
        <f t="shared" si="31"/>
        <v>0</v>
      </c>
    </row>
  </sheetData>
  <mergeCells count="8">
    <mergeCell ref="C112:N112"/>
    <mergeCell ref="C130:N130"/>
    <mergeCell ref="C4:N4"/>
    <mergeCell ref="C22:N22"/>
    <mergeCell ref="C40:N40"/>
    <mergeCell ref="C58:N58"/>
    <mergeCell ref="C76:N76"/>
    <mergeCell ref="C94:N9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/>
  </sheetViews>
  <sheetFormatPr defaultRowHeight="15" x14ac:dyDescent="0.25"/>
  <cols>
    <col min="1" max="1" width="4.85546875" customWidth="1"/>
    <col min="2" max="9" width="15.28515625" bestFit="1" customWidth="1"/>
    <col min="10" max="10" width="3.85546875" customWidth="1"/>
    <col min="11" max="11" width="5" bestFit="1" customWidth="1"/>
    <col min="12" max="12" width="8" bestFit="1" customWidth="1"/>
    <col min="13" max="13" width="5" bestFit="1" customWidth="1"/>
    <col min="15" max="15" width="7.28515625" bestFit="1" customWidth="1"/>
    <col min="16" max="16" width="7.7109375" bestFit="1" customWidth="1"/>
    <col min="17" max="17" width="4.85546875" bestFit="1" customWidth="1"/>
    <col min="18" max="18" width="6" bestFit="1" customWidth="1"/>
  </cols>
  <sheetData>
    <row r="1" spans="1:10" x14ac:dyDescent="0.25">
      <c r="B1" s="19" t="s">
        <v>98</v>
      </c>
    </row>
    <row r="2" spans="1:10" x14ac:dyDescent="0.25">
      <c r="A2" s="17" t="s">
        <v>91</v>
      </c>
      <c r="B2" s="17" t="s">
        <v>92</v>
      </c>
      <c r="C2" s="4" t="s">
        <v>93</v>
      </c>
      <c r="D2" s="4" t="s">
        <v>121</v>
      </c>
      <c r="E2" s="4" t="s">
        <v>94</v>
      </c>
      <c r="F2" s="4" t="s">
        <v>95</v>
      </c>
      <c r="G2" s="4" t="s">
        <v>96</v>
      </c>
    </row>
    <row r="3" spans="1:10" x14ac:dyDescent="0.25">
      <c r="A3" s="17">
        <v>2010</v>
      </c>
      <c r="B3" s="18">
        <f>B29/1000000</f>
        <v>7391.8807779999997</v>
      </c>
      <c r="C3" s="6">
        <f>B46/1000000</f>
        <v>20339.202846</v>
      </c>
      <c r="D3" s="7">
        <f>B63/1000000</f>
        <v>2784.94</v>
      </c>
    </row>
    <row r="4" spans="1:10" x14ac:dyDescent="0.25">
      <c r="A4" s="17">
        <v>2011</v>
      </c>
      <c r="B4" s="18">
        <f>C29/1000000</f>
        <v>13841.177226</v>
      </c>
      <c r="C4" s="6">
        <f>C46/1000000</f>
        <v>25780.910691000001</v>
      </c>
      <c r="D4" s="7">
        <f>C63/1000000</f>
        <v>8912.2772499999992</v>
      </c>
    </row>
    <row r="5" spans="1:10" x14ac:dyDescent="0.25">
      <c r="A5" s="17">
        <v>2012</v>
      </c>
      <c r="B5" s="18">
        <f>D29/1000000</f>
        <v>15692.212471999999</v>
      </c>
      <c r="C5" s="6">
        <f>D46/1000000</f>
        <v>39222.736418</v>
      </c>
      <c r="D5" s="7">
        <f>D63/1000000</f>
        <v>8021.606855</v>
      </c>
    </row>
    <row r="6" spans="1:10" x14ac:dyDescent="0.25">
      <c r="A6" s="17">
        <v>2013</v>
      </c>
      <c r="B6" s="18">
        <f>E29/1000000</f>
        <v>15308.997484</v>
      </c>
      <c r="C6" s="6">
        <f>E46/1000000</f>
        <v>43056.609476999998</v>
      </c>
      <c r="D6" s="7">
        <f>E63/1000000</f>
        <v>8411.2423500000004</v>
      </c>
      <c r="J6" s="7"/>
    </row>
    <row r="7" spans="1:10" x14ac:dyDescent="0.25">
      <c r="A7" s="17">
        <v>2014</v>
      </c>
      <c r="B7" s="18">
        <f>F29/1000000</f>
        <v>18845.190388999999</v>
      </c>
      <c r="C7" s="6">
        <f>F46/1000000</f>
        <v>54198.444851</v>
      </c>
      <c r="D7" s="7">
        <f>F63/1000000</f>
        <v>8260.1308950000002</v>
      </c>
      <c r="J7" s="7"/>
    </row>
    <row r="8" spans="1:10" x14ac:dyDescent="0.25">
      <c r="A8" s="17">
        <v>2015</v>
      </c>
      <c r="B8" s="18">
        <f>G29/1000000</f>
        <v>10444.222252</v>
      </c>
      <c r="C8" s="6">
        <f>G46/1000000</f>
        <v>57706.491955999998</v>
      </c>
      <c r="D8" s="7">
        <f>G63/1000000</f>
        <v>9031.2271450000007</v>
      </c>
      <c r="J8" s="7"/>
    </row>
    <row r="9" spans="1:10" x14ac:dyDescent="0.25">
      <c r="A9" s="17">
        <v>2016</v>
      </c>
      <c r="B9" s="18">
        <f>H29/1000000</f>
        <v>14455.674889</v>
      </c>
      <c r="C9" s="6">
        <f>H46/1000000</f>
        <v>75989.834529</v>
      </c>
      <c r="D9" s="7">
        <f>H63/1000000</f>
        <v>8124.71</v>
      </c>
      <c r="J9" s="7"/>
    </row>
    <row r="10" spans="1:10" x14ac:dyDescent="0.25">
      <c r="A10" s="17">
        <v>2017</v>
      </c>
      <c r="B10" s="18">
        <f>I29/1000000</f>
        <v>9772.9818849999992</v>
      </c>
      <c r="C10" s="6">
        <f>I46/1000000</f>
        <v>49686.348510000003</v>
      </c>
      <c r="D10" s="7">
        <f>I63/1000000</f>
        <v>6928.2394000000004</v>
      </c>
      <c r="J10" s="7"/>
    </row>
    <row r="11" spans="1:10" x14ac:dyDescent="0.25">
      <c r="B11" s="8">
        <f>SUM(B3:B10)</f>
        <v>105752.337375</v>
      </c>
      <c r="C11" s="8">
        <f t="shared" ref="C11:F11" si="0">SUM(C3:C10)</f>
        <v>365980.57927799999</v>
      </c>
      <c r="D11" s="8">
        <f t="shared" si="0"/>
        <v>60474.373894999997</v>
      </c>
      <c r="E11" s="8">
        <f t="shared" si="0"/>
        <v>0</v>
      </c>
      <c r="F11" s="8">
        <f t="shared" si="0"/>
        <v>0</v>
      </c>
      <c r="J11" s="7"/>
    </row>
    <row r="12" spans="1:10" x14ac:dyDescent="0.25">
      <c r="J12" s="7"/>
    </row>
    <row r="13" spans="1:10" x14ac:dyDescent="0.25">
      <c r="J13" s="7"/>
    </row>
    <row r="14" spans="1:10" x14ac:dyDescent="0.25">
      <c r="J14" s="7"/>
    </row>
    <row r="16" spans="1:10" ht="20.25" x14ac:dyDescent="0.3">
      <c r="A16" s="3" t="s">
        <v>90</v>
      </c>
    </row>
    <row r="19" spans="1:9" x14ac:dyDescent="0.25">
      <c r="A19" s="4" t="s">
        <v>30</v>
      </c>
      <c r="B19" s="4">
        <v>2010</v>
      </c>
      <c r="C19" s="4">
        <v>2011</v>
      </c>
      <c r="D19" s="4">
        <v>2012</v>
      </c>
      <c r="E19" s="4">
        <v>2013</v>
      </c>
      <c r="F19" s="4">
        <v>2014</v>
      </c>
      <c r="G19" s="4">
        <v>2015</v>
      </c>
      <c r="H19" s="4">
        <v>2016</v>
      </c>
      <c r="I19" s="4">
        <v>2017</v>
      </c>
    </row>
    <row r="20" spans="1:9" x14ac:dyDescent="0.25">
      <c r="A20" s="4" t="s">
        <v>31</v>
      </c>
      <c r="B20" s="6">
        <f>SUM(Rebate!C6:N6)</f>
        <v>264073348</v>
      </c>
      <c r="C20" s="6">
        <f>SUM(Rebate!C24:N24)</f>
        <v>195072293</v>
      </c>
      <c r="D20" s="6">
        <f>SUM(Rebate!C42:N42)</f>
        <v>377286175</v>
      </c>
      <c r="E20" s="6">
        <f>SUM(Rebate!C60:N60)</f>
        <v>390861075</v>
      </c>
      <c r="F20" s="6">
        <f>SUM(Rebate!C78:N78)</f>
        <v>361167385</v>
      </c>
      <c r="G20" s="6">
        <f>SUM(Rebate!C96:N96)</f>
        <v>0</v>
      </c>
      <c r="H20" s="6">
        <f>SUM(Rebate!C114:N114)</f>
        <v>80919044</v>
      </c>
      <c r="I20" s="6">
        <f>SUM(Rebate!C132:N132)</f>
        <v>172682607</v>
      </c>
    </row>
    <row r="21" spans="1:9" x14ac:dyDescent="0.25">
      <c r="A21" s="4" t="s">
        <v>32</v>
      </c>
      <c r="B21" s="6">
        <f>SUM(Rebate!C7:N7)</f>
        <v>182053714</v>
      </c>
      <c r="C21" s="6">
        <f>SUM(Rebate!C25:N25)</f>
        <v>178070520</v>
      </c>
      <c r="D21" s="6">
        <f>SUM(Rebate!C43:N43)</f>
        <v>156899866</v>
      </c>
      <c r="E21" s="6">
        <f>SUM(Rebate!C61:N61)</f>
        <v>251273134</v>
      </c>
      <c r="F21" s="6">
        <f>SUM(Rebate!C79:N79)</f>
        <v>368275148</v>
      </c>
      <c r="G21" s="6">
        <f>SUM(Rebate!C97:N97)</f>
        <v>190301613</v>
      </c>
      <c r="H21" s="6">
        <f>SUM(Rebate!C115:N115)</f>
        <v>442449777</v>
      </c>
      <c r="I21" s="6">
        <f>SUM(Rebate!C133:N133)</f>
        <v>92139848</v>
      </c>
    </row>
    <row r="22" spans="1:9" x14ac:dyDescent="0.25">
      <c r="A22" s="4" t="s">
        <v>33</v>
      </c>
      <c r="B22" s="6">
        <f>SUM(Rebate!C8:N8)</f>
        <v>332673899</v>
      </c>
      <c r="C22" s="6">
        <f>SUM(Rebate!C26:N26)</f>
        <v>699191639</v>
      </c>
      <c r="D22" s="6">
        <f>SUM(Rebate!C44:N44)</f>
        <v>530222508</v>
      </c>
      <c r="E22" s="6">
        <f>SUM(Rebate!C62:N62)</f>
        <v>755403324</v>
      </c>
      <c r="F22" s="6">
        <f>SUM(Rebate!C80:N80)</f>
        <v>552161047</v>
      </c>
      <c r="G22" s="6">
        <f>SUM(Rebate!C98:N98)</f>
        <v>324502348</v>
      </c>
      <c r="H22" s="6">
        <f>SUM(Rebate!C116:N116)</f>
        <v>883499491</v>
      </c>
      <c r="I22" s="6">
        <f>SUM(Rebate!C134:N134)</f>
        <v>651704955</v>
      </c>
    </row>
    <row r="23" spans="1:9" x14ac:dyDescent="0.25">
      <c r="A23" s="4" t="s">
        <v>34</v>
      </c>
      <c r="B23" s="6">
        <f>SUM(Rebate!C9:N9)</f>
        <v>952033310</v>
      </c>
      <c r="C23" s="6">
        <f>SUM(Rebate!C27:N27)</f>
        <v>1600881714</v>
      </c>
      <c r="D23" s="6">
        <f>SUM(Rebate!C45:N45)</f>
        <v>1718683641</v>
      </c>
      <c r="E23" s="6">
        <f>SUM(Rebate!C63:N63)</f>
        <v>1412922160</v>
      </c>
      <c r="F23" s="6">
        <f>SUM(Rebate!C81:N81)</f>
        <v>2172985167</v>
      </c>
      <c r="G23" s="6">
        <f>SUM(Rebate!C99:N99)</f>
        <v>483649551</v>
      </c>
      <c r="H23" s="6">
        <f>SUM(Rebate!C117:N117)</f>
        <v>1038589212</v>
      </c>
      <c r="I23" s="6">
        <f>SUM(Rebate!C135:N135)</f>
        <v>1374169119</v>
      </c>
    </row>
    <row r="24" spans="1:9" x14ac:dyDescent="0.25">
      <c r="A24" s="4" t="s">
        <v>35</v>
      </c>
      <c r="B24" s="6">
        <f>SUM(Rebate!C10:N10)</f>
        <v>711061015</v>
      </c>
      <c r="C24" s="6">
        <f>SUM(Rebate!C28:N28)</f>
        <v>1766746427</v>
      </c>
      <c r="D24" s="6">
        <f>SUM(Rebate!C46:N46)</f>
        <v>1322894504</v>
      </c>
      <c r="E24" s="6">
        <f>SUM(Rebate!C64:N64)</f>
        <v>1354366354</v>
      </c>
      <c r="F24" s="6">
        <f>SUM(Rebate!C82:N82)</f>
        <v>1880621937</v>
      </c>
      <c r="G24" s="6">
        <f>SUM(Rebate!C100:N100)</f>
        <v>1060265040</v>
      </c>
      <c r="H24" s="6">
        <f>SUM(Rebate!C118:N118)</f>
        <v>1313204405</v>
      </c>
      <c r="I24" s="6">
        <f>SUM(Rebate!C136:N136)</f>
        <v>829288174</v>
      </c>
    </row>
    <row r="25" spans="1:9" x14ac:dyDescent="0.25">
      <c r="A25" s="4" t="s">
        <v>36</v>
      </c>
      <c r="B25" s="6">
        <f>SUM(Rebate!C12:N12)</f>
        <v>2171817167</v>
      </c>
      <c r="C25" s="6">
        <f>SUM(Rebate!C30:N30)</f>
        <v>4186189513</v>
      </c>
      <c r="D25" s="6">
        <f>SUM(Rebate!C48:N48)</f>
        <v>4969408519</v>
      </c>
      <c r="E25" s="6">
        <f>SUM(Rebate!C66:N66)</f>
        <v>4149296479</v>
      </c>
      <c r="F25" s="6">
        <f>SUM(Rebate!C84:N84)</f>
        <v>5443437812</v>
      </c>
      <c r="G25" s="6">
        <f>SUM(Rebate!C102:N102)</f>
        <v>2877743553</v>
      </c>
      <c r="H25" s="6">
        <f>SUM(Rebate!C120:N120)</f>
        <v>3846987110</v>
      </c>
      <c r="I25" s="6">
        <f>SUM(Rebate!C138:N138)</f>
        <v>2053667487</v>
      </c>
    </row>
    <row r="26" spans="1:9" x14ac:dyDescent="0.25">
      <c r="A26" s="4" t="s">
        <v>37</v>
      </c>
      <c r="B26" s="6">
        <f>SUM(Rebate!C13:N13)</f>
        <v>486040928</v>
      </c>
      <c r="C26" s="6">
        <f>SUM(Rebate!C31:N31)</f>
        <v>1306570732</v>
      </c>
      <c r="D26" s="6">
        <f>SUM(Rebate!C49:N49)</f>
        <v>1588254606</v>
      </c>
      <c r="E26" s="6">
        <f>SUM(Rebate!C67:N67)</f>
        <v>2129617282</v>
      </c>
      <c r="F26" s="6">
        <f>SUM(Rebate!C85:N85)</f>
        <v>3433920065</v>
      </c>
      <c r="G26" s="6">
        <f>SUM(Rebate!C103:N103)</f>
        <v>2775385427</v>
      </c>
      <c r="H26" s="6">
        <f>SUM(Rebate!C121:N121)</f>
        <v>1749245138</v>
      </c>
      <c r="I26" s="6">
        <f>SUM(Rebate!C139:N139)</f>
        <v>835673364</v>
      </c>
    </row>
    <row r="27" spans="1:9" x14ac:dyDescent="0.25">
      <c r="A27" s="4" t="s">
        <v>38</v>
      </c>
      <c r="B27" s="6">
        <f>SUM(Rebate!C14:N14)</f>
        <v>947739755</v>
      </c>
      <c r="C27" s="6">
        <f>SUM(Rebate!C32:N32)</f>
        <v>1577380151</v>
      </c>
      <c r="D27" s="6">
        <f>SUM(Rebate!C50:N50)</f>
        <v>1935493977</v>
      </c>
      <c r="E27" s="6">
        <f>SUM(Rebate!C68:N68)</f>
        <v>2362653613</v>
      </c>
      <c r="F27" s="6">
        <f>SUM(Rebate!C86:N86)</f>
        <v>2495491804</v>
      </c>
      <c r="G27" s="6">
        <f>SUM(Rebate!C104:N104)</f>
        <v>1257386740</v>
      </c>
      <c r="H27" s="6">
        <f>SUM(Rebate!C122:N122)</f>
        <v>1311929671</v>
      </c>
      <c r="I27" s="6">
        <f>SUM(Rebate!C140:N140)</f>
        <v>1073219673</v>
      </c>
    </row>
    <row r="28" spans="1:9" x14ac:dyDescent="0.25">
      <c r="A28" s="4" t="s">
        <v>39</v>
      </c>
      <c r="B28" s="6">
        <f>SUM(Rebate!C16:N16)</f>
        <v>1344387642</v>
      </c>
      <c r="C28" s="6">
        <f>SUM(Rebate!C34:N34)</f>
        <v>2331074237</v>
      </c>
      <c r="D28" s="6">
        <f>SUM(Rebate!C52:N52)</f>
        <v>3093068676</v>
      </c>
      <c r="E28" s="6">
        <f>SUM(Rebate!C70:N70)</f>
        <v>2502604063</v>
      </c>
      <c r="F28" s="6">
        <f>SUM(Rebate!C88:N88)</f>
        <v>2137130024</v>
      </c>
      <c r="G28" s="6">
        <f>SUM(Rebate!C106:N106)</f>
        <v>1474987980</v>
      </c>
      <c r="H28" s="6">
        <f>SUM(Rebate!C124:N124)</f>
        <v>3788851041</v>
      </c>
      <c r="I28" s="6">
        <f>SUM(Rebate!C142:N142)</f>
        <v>2690436658</v>
      </c>
    </row>
    <row r="29" spans="1:9" x14ac:dyDescent="0.25">
      <c r="B29" s="8">
        <f>SUM(B20:B28)</f>
        <v>7391880778</v>
      </c>
      <c r="C29" s="8">
        <f t="shared" ref="C29:I29" si="1">SUM(C20:C28)</f>
        <v>13841177226</v>
      </c>
      <c r="D29" s="8">
        <f t="shared" si="1"/>
        <v>15692212472</v>
      </c>
      <c r="E29" s="8">
        <f t="shared" si="1"/>
        <v>15308997484</v>
      </c>
      <c r="F29" s="8">
        <f t="shared" si="1"/>
        <v>18845190389</v>
      </c>
      <c r="G29" s="8">
        <f t="shared" si="1"/>
        <v>10444222252</v>
      </c>
      <c r="H29" s="8">
        <f t="shared" si="1"/>
        <v>14455674889</v>
      </c>
      <c r="I29" s="8">
        <f t="shared" si="1"/>
        <v>9772981885</v>
      </c>
    </row>
    <row r="30" spans="1:9" x14ac:dyDescent="0.25">
      <c r="B30" s="8"/>
      <c r="C30" s="8"/>
      <c r="D30" s="8"/>
      <c r="E30" s="8"/>
      <c r="F30" s="8"/>
      <c r="G30" s="8"/>
      <c r="H30" s="8"/>
      <c r="I30" s="8"/>
    </row>
    <row r="31" spans="1:9" x14ac:dyDescent="0.25">
      <c r="B31" s="8"/>
      <c r="C31" s="8"/>
      <c r="D31" s="8"/>
      <c r="E31" s="8"/>
      <c r="F31" s="8"/>
      <c r="G31" s="8"/>
      <c r="H31" s="8"/>
      <c r="I31" s="8"/>
    </row>
    <row r="33" spans="1:9" ht="20.25" x14ac:dyDescent="0.3">
      <c r="A33" s="3" t="s">
        <v>109</v>
      </c>
    </row>
    <row r="36" spans="1:9" x14ac:dyDescent="0.25">
      <c r="A36" s="4" t="s">
        <v>30</v>
      </c>
      <c r="B36" s="4">
        <v>2010</v>
      </c>
      <c r="C36" s="4">
        <v>2011</v>
      </c>
      <c r="D36" s="4">
        <v>2012</v>
      </c>
      <c r="E36" s="4">
        <v>2013</v>
      </c>
      <c r="F36" s="4">
        <v>2014</v>
      </c>
      <c r="G36" s="4">
        <v>2015</v>
      </c>
      <c r="H36" s="4">
        <v>2016</v>
      </c>
      <c r="I36" s="4">
        <v>2017</v>
      </c>
    </row>
    <row r="37" spans="1:9" x14ac:dyDescent="0.25">
      <c r="A37" s="4" t="s">
        <v>31</v>
      </c>
      <c r="B37" s="6">
        <f>SUM(Rafaksi!C6:N6)</f>
        <v>179629613</v>
      </c>
      <c r="C37" s="6">
        <f>SUM(Rafaksi!C24:N24)</f>
        <v>139731951</v>
      </c>
      <c r="D37" s="6">
        <f>SUM(Rafaksi!C42:N42)</f>
        <v>229254569</v>
      </c>
      <c r="E37" s="6">
        <f>SUM(Rafaksi!C60:N60)</f>
        <v>439969020</v>
      </c>
      <c r="F37" s="6">
        <f>SUM(Rafaksi!C78:N78)</f>
        <v>200433244</v>
      </c>
      <c r="G37" s="6">
        <f>SUM(Rafaksi!C96:N96)</f>
        <v>140613895</v>
      </c>
      <c r="H37" s="6">
        <f>SUM(Rafaksi!C114:N114)</f>
        <v>526642566</v>
      </c>
      <c r="I37" s="6">
        <f>SUM(Rafaksi!C132:N132)</f>
        <v>272819151</v>
      </c>
    </row>
    <row r="38" spans="1:9" x14ac:dyDescent="0.25">
      <c r="A38" s="4" t="s">
        <v>32</v>
      </c>
      <c r="B38" s="6">
        <f>SUM(Rafaksi!C7:N7)</f>
        <v>343168500</v>
      </c>
      <c r="C38" s="6">
        <f>SUM(Rafaksi!C25:N25)</f>
        <v>232608040</v>
      </c>
      <c r="D38" s="6">
        <f>SUM(Rafaksi!C43:N43)</f>
        <v>685567893</v>
      </c>
      <c r="E38" s="6">
        <f>SUM(Rafaksi!C61:N61)</f>
        <v>494335599</v>
      </c>
      <c r="F38" s="6">
        <f>SUM(Rafaksi!C79:N79)</f>
        <v>755917647</v>
      </c>
      <c r="G38" s="6">
        <f>SUM(Rafaksi!C97:N97)</f>
        <v>281563245</v>
      </c>
      <c r="H38" s="6">
        <f>SUM(Rafaksi!C115:N115)</f>
        <v>298607004</v>
      </c>
      <c r="I38" s="6">
        <f>SUM(Rafaksi!C133:N133)</f>
        <v>149535405</v>
      </c>
    </row>
    <row r="39" spans="1:9" x14ac:dyDescent="0.25">
      <c r="A39" s="4" t="s">
        <v>33</v>
      </c>
      <c r="B39" s="6">
        <f>SUM(Rafaksi!C8:N8)</f>
        <v>918471172</v>
      </c>
      <c r="C39" s="6">
        <f>SUM(Rafaksi!C26:N26)</f>
        <v>1373248995</v>
      </c>
      <c r="D39" s="6">
        <f>SUM(Rafaksi!C44:N44)</f>
        <v>1487134713</v>
      </c>
      <c r="E39" s="6">
        <f>SUM(Rafaksi!C62:N62)</f>
        <v>960884370</v>
      </c>
      <c r="F39" s="6">
        <f>SUM(Rafaksi!C80:N80)</f>
        <v>762717597</v>
      </c>
      <c r="G39" s="6">
        <f>SUM(Rafaksi!C98:N98)</f>
        <v>388126659</v>
      </c>
      <c r="H39" s="6">
        <f>SUM(Rafaksi!C116:N116)</f>
        <v>982640015</v>
      </c>
      <c r="I39" s="6">
        <f>SUM(Rafaksi!C134:N134)</f>
        <v>480457692</v>
      </c>
    </row>
    <row r="40" spans="1:9" x14ac:dyDescent="0.25">
      <c r="A40" s="4" t="s">
        <v>34</v>
      </c>
      <c r="B40" s="6">
        <f>SUM(Rafaksi!C9:N9)</f>
        <v>530324865</v>
      </c>
      <c r="C40" s="6">
        <f>SUM(Rafaksi!C27:N27)</f>
        <v>376626901</v>
      </c>
      <c r="D40" s="6">
        <f>SUM(Rafaksi!C45:N45)</f>
        <v>585205138</v>
      </c>
      <c r="E40" s="6">
        <f>SUM(Rafaksi!C63:N63)</f>
        <v>451123337</v>
      </c>
      <c r="F40" s="6">
        <f>SUM(Rafaksi!C81:N81)</f>
        <v>411111580</v>
      </c>
      <c r="G40" s="6">
        <f>SUM(Rafaksi!C99:N99)</f>
        <v>288203501</v>
      </c>
      <c r="H40" s="6">
        <f>SUM(Rafaksi!C117:N117)</f>
        <v>459866747</v>
      </c>
      <c r="I40" s="6">
        <f>SUM(Rafaksi!C135:N135)</f>
        <v>111362121</v>
      </c>
    </row>
    <row r="41" spans="1:9" x14ac:dyDescent="0.25">
      <c r="A41" s="4" t="s">
        <v>35</v>
      </c>
      <c r="B41" s="6">
        <f>SUM(Rafaksi!C10:N10)</f>
        <v>635571498</v>
      </c>
      <c r="C41" s="6">
        <f>SUM(Rafaksi!C28:N28)</f>
        <v>154790622</v>
      </c>
      <c r="D41" s="6">
        <f>SUM(Rafaksi!C46:N46)</f>
        <v>703820772</v>
      </c>
      <c r="E41" s="6">
        <f>SUM(Rafaksi!C64:N64)</f>
        <v>606825046</v>
      </c>
      <c r="F41" s="6">
        <f>SUM(Rafaksi!C82:N82)</f>
        <v>519271738</v>
      </c>
      <c r="G41" s="6">
        <f>SUM(Rafaksi!C100:N100)</f>
        <v>492138486</v>
      </c>
      <c r="H41" s="6">
        <f>SUM(Rafaksi!C118:N118)</f>
        <v>1062832929</v>
      </c>
      <c r="I41" s="6">
        <f>SUM(Rafaksi!C136:N136)</f>
        <v>351110396</v>
      </c>
    </row>
    <row r="42" spans="1:9" x14ac:dyDescent="0.25">
      <c r="A42" s="4" t="s">
        <v>36</v>
      </c>
      <c r="B42" s="6">
        <f>SUM(Rafaksi!C12:N12)</f>
        <v>5289089382</v>
      </c>
      <c r="C42" s="6">
        <f>SUM(Rafaksi!C30:N30)</f>
        <v>6362198035</v>
      </c>
      <c r="D42" s="6">
        <f>SUM(Rafaksi!C48:N48)</f>
        <v>8771065217</v>
      </c>
      <c r="E42" s="6">
        <f>SUM(Rafaksi!C66:N66)</f>
        <v>15817708947</v>
      </c>
      <c r="F42" s="6">
        <f>SUM(Rafaksi!C84:N84)</f>
        <v>16549822986</v>
      </c>
      <c r="G42" s="6">
        <f>SUM(Rafaksi!C102:N102)</f>
        <v>15168996565</v>
      </c>
      <c r="H42" s="6">
        <f>SUM(Rafaksi!C120:N120)</f>
        <v>27255164468</v>
      </c>
      <c r="I42" s="6">
        <f>SUM(Rafaksi!C138:N138)</f>
        <v>14377519363</v>
      </c>
    </row>
    <row r="43" spans="1:9" x14ac:dyDescent="0.25">
      <c r="A43" s="4" t="s">
        <v>37</v>
      </c>
      <c r="B43" s="6">
        <f>SUM(Rafaksi!C13:N13)</f>
        <v>4612999208</v>
      </c>
      <c r="C43" s="6">
        <f>SUM(Rafaksi!C31:N31)</f>
        <v>5288326431</v>
      </c>
      <c r="D43" s="6">
        <f>SUM(Rafaksi!C49:N49)</f>
        <v>11858730633</v>
      </c>
      <c r="E43" s="6">
        <f>SUM(Rafaksi!C67:N67)</f>
        <v>12918764722</v>
      </c>
      <c r="F43" s="6">
        <f>SUM(Rafaksi!C85:N85)</f>
        <v>18219170107</v>
      </c>
      <c r="G43" s="6">
        <f>SUM(Rafaksi!C103:N103)</f>
        <v>24939249131</v>
      </c>
      <c r="H43" s="6">
        <f>SUM(Rafaksi!C121:N121)</f>
        <v>24434933157</v>
      </c>
      <c r="I43" s="6">
        <f>SUM(Rafaksi!C139:N139)</f>
        <v>21596943160</v>
      </c>
    </row>
    <row r="44" spans="1:9" x14ac:dyDescent="0.25">
      <c r="A44" s="4" t="s">
        <v>38</v>
      </c>
      <c r="B44" s="6">
        <f>SUM(Rafaksi!C14:N14)</f>
        <v>7823569257</v>
      </c>
      <c r="C44" s="6">
        <f>SUM(Rafaksi!C32:N32)</f>
        <v>11470743123</v>
      </c>
      <c r="D44" s="6">
        <f>SUM(Rafaksi!C50:N50)</f>
        <v>14258157021</v>
      </c>
      <c r="E44" s="6">
        <f>SUM(Rafaksi!C68:N68)</f>
        <v>11076174681</v>
      </c>
      <c r="F44" s="6">
        <f>SUM(Rafaksi!C86:N86)</f>
        <v>15678238253</v>
      </c>
      <c r="G44" s="6">
        <f>SUM(Rafaksi!C104:N104)</f>
        <v>15865598524</v>
      </c>
      <c r="H44" s="6">
        <f>SUM(Rafaksi!C122:N122)</f>
        <v>20185015982</v>
      </c>
      <c r="I44" s="6">
        <f>SUM(Rafaksi!C140:N140)</f>
        <v>12137806830</v>
      </c>
    </row>
    <row r="45" spans="1:9" x14ac:dyDescent="0.25">
      <c r="A45" s="4" t="s">
        <v>39</v>
      </c>
      <c r="B45" s="6">
        <f>SUM(Rafaksi!C16:N16)</f>
        <v>6379351</v>
      </c>
      <c r="C45" s="6">
        <f>SUM(Rafaksi!C34:N34)</f>
        <v>382636593</v>
      </c>
      <c r="D45" s="6">
        <f>SUM(Rafaksi!C52:N52)</f>
        <v>643800462</v>
      </c>
      <c r="E45" s="6">
        <f>SUM(Rafaksi!C70:N70)</f>
        <v>290823755</v>
      </c>
      <c r="F45" s="6">
        <f>SUM(Rafaksi!C88:N88)</f>
        <v>1101761699</v>
      </c>
      <c r="G45" s="6">
        <f>SUM(Rafaksi!C106:N106)</f>
        <v>142001950</v>
      </c>
      <c r="H45" s="6">
        <f>SUM(Rafaksi!C124:N124)</f>
        <v>784131661</v>
      </c>
      <c r="I45" s="6">
        <f>SUM(Rafaksi!C142:N142)</f>
        <v>208794392</v>
      </c>
    </row>
    <row r="46" spans="1:9" x14ac:dyDescent="0.25">
      <c r="B46" s="8">
        <f>SUM(B37:B45)</f>
        <v>20339202846</v>
      </c>
      <c r="C46" s="8">
        <f t="shared" ref="C46:I46" si="2">SUM(C37:C45)</f>
        <v>25780910691</v>
      </c>
      <c r="D46" s="8">
        <f t="shared" si="2"/>
        <v>39222736418</v>
      </c>
      <c r="E46" s="8">
        <f t="shared" si="2"/>
        <v>43056609477</v>
      </c>
      <c r="F46" s="8">
        <f t="shared" si="2"/>
        <v>54198444851</v>
      </c>
      <c r="G46" s="8">
        <f t="shared" si="2"/>
        <v>57706491956</v>
      </c>
      <c r="H46" s="8">
        <f t="shared" si="2"/>
        <v>75989834529</v>
      </c>
      <c r="I46" s="8">
        <f t="shared" si="2"/>
        <v>49686348510</v>
      </c>
    </row>
    <row r="50" spans="1:9" ht="20.25" x14ac:dyDescent="0.3">
      <c r="A50" s="3" t="s">
        <v>122</v>
      </c>
    </row>
    <row r="53" spans="1:9" x14ac:dyDescent="0.25">
      <c r="A53" s="4" t="s">
        <v>30</v>
      </c>
      <c r="B53" s="4">
        <v>2010</v>
      </c>
      <c r="C53" s="4">
        <v>2011</v>
      </c>
      <c r="D53" s="4">
        <v>2012</v>
      </c>
      <c r="E53" s="4">
        <v>2013</v>
      </c>
      <c r="F53" s="4">
        <v>2014</v>
      </c>
      <c r="G53" s="4">
        <v>2015</v>
      </c>
      <c r="H53" s="4">
        <v>2016</v>
      </c>
      <c r="I53" s="4">
        <v>2017</v>
      </c>
    </row>
    <row r="54" spans="1:9" x14ac:dyDescent="0.25">
      <c r="A54" s="4" t="s">
        <v>31</v>
      </c>
      <c r="B54" s="6">
        <f>SUM(PSM!C6:N6)</f>
        <v>215177500</v>
      </c>
      <c r="C54" s="6">
        <f>SUM(PSM!C24:N24)</f>
        <v>509410000</v>
      </c>
      <c r="D54" s="6">
        <f>SUM(PSM!C42:N42)</f>
        <v>406890000</v>
      </c>
      <c r="E54" s="6">
        <f>SUM(PSM!C60:N60)</f>
        <v>488400000</v>
      </c>
      <c r="F54" s="6">
        <f>SUM(PSM!C78:N78)</f>
        <v>350900000</v>
      </c>
      <c r="G54" s="6">
        <f>SUM(PSM!C96:N96)</f>
        <v>522500000</v>
      </c>
      <c r="H54" s="6">
        <f>SUM(PSM!C114:N114)</f>
        <v>436700000</v>
      </c>
      <c r="I54" s="6">
        <f>SUM(PSM!C132:N132)</f>
        <v>353180000</v>
      </c>
    </row>
    <row r="55" spans="1:9" x14ac:dyDescent="0.25">
      <c r="A55" s="4" t="s">
        <v>32</v>
      </c>
      <c r="B55" s="6">
        <f>SUM(PSM!C7:N7)</f>
        <v>189750000</v>
      </c>
      <c r="C55" s="6">
        <f>SUM(PSM!C25:N25)</f>
        <v>366905000</v>
      </c>
      <c r="D55" s="6">
        <f>SUM(PSM!C43:N43)</f>
        <v>283525000</v>
      </c>
      <c r="E55" s="6">
        <f>SUM(PSM!C61:N61)</f>
        <v>277750000</v>
      </c>
      <c r="F55" s="6">
        <f>SUM(PSM!C79:N79)</f>
        <v>511125000</v>
      </c>
      <c r="G55" s="6">
        <f>SUM(PSM!C97:N97)</f>
        <v>572400000</v>
      </c>
      <c r="H55" s="6">
        <f>SUM(PSM!C115:N115)</f>
        <v>320100000</v>
      </c>
      <c r="I55" s="6">
        <f>SUM(PSM!C133:N133)</f>
        <v>336460000</v>
      </c>
    </row>
    <row r="56" spans="1:9" x14ac:dyDescent="0.25">
      <c r="A56" s="4" t="s">
        <v>33</v>
      </c>
      <c r="B56" s="6">
        <f>SUM(PSM!C8:N8)</f>
        <v>156200000</v>
      </c>
      <c r="C56" s="6">
        <f>SUM(PSM!C26:N26)</f>
        <v>593340000</v>
      </c>
      <c r="D56" s="6">
        <f>SUM(PSM!C44:N44)</f>
        <v>472725000</v>
      </c>
      <c r="E56" s="6">
        <f>SUM(PSM!C62:N62)</f>
        <v>529050000</v>
      </c>
      <c r="F56" s="6">
        <f>SUM(PSM!C80:N80)</f>
        <v>532950000</v>
      </c>
      <c r="G56" s="6">
        <f>SUM(PSM!C98:N98)</f>
        <v>514250000</v>
      </c>
      <c r="H56" s="6">
        <f>SUM(PSM!C116:N116)</f>
        <v>308000000</v>
      </c>
      <c r="I56" s="6">
        <f>SUM(PSM!C134:N134)</f>
        <v>265980000</v>
      </c>
    </row>
    <row r="57" spans="1:9" x14ac:dyDescent="0.25">
      <c r="A57" s="4" t="s">
        <v>34</v>
      </c>
      <c r="B57" s="6">
        <f>SUM(PSM!C9:N9)</f>
        <v>196350000</v>
      </c>
      <c r="C57" s="6">
        <f>SUM(PSM!C27:N27)</f>
        <v>625240000</v>
      </c>
      <c r="D57" s="6">
        <f>SUM(PSM!C45:N45)</f>
        <v>555693000</v>
      </c>
      <c r="E57" s="6">
        <f>SUM(PSM!C63:N63)</f>
        <v>701250000</v>
      </c>
      <c r="F57" s="6">
        <f>SUM(PSM!C81:N81)</f>
        <v>671000000</v>
      </c>
      <c r="G57" s="6">
        <f>SUM(PSM!C99:N99)</f>
        <v>606925000</v>
      </c>
      <c r="H57" s="6">
        <f>SUM(PSM!C117:N117)</f>
        <v>510950000</v>
      </c>
      <c r="I57" s="6">
        <f>SUM(PSM!C135:N135)</f>
        <v>399200000</v>
      </c>
    </row>
    <row r="58" spans="1:9" x14ac:dyDescent="0.25">
      <c r="A58" s="4" t="s">
        <v>35</v>
      </c>
      <c r="B58" s="6">
        <f>SUM(PSM!C10:N10)</f>
        <v>144100000</v>
      </c>
      <c r="C58" s="6">
        <f>SUM(PSM!C28:N28)</f>
        <v>587070000</v>
      </c>
      <c r="D58" s="6">
        <f>SUM(PSM!C46:N46)</f>
        <v>571340000</v>
      </c>
      <c r="E58" s="6">
        <f>SUM(PSM!C64:N64)</f>
        <v>646800000</v>
      </c>
      <c r="F58" s="6">
        <f>SUM(PSM!C82:N82)</f>
        <v>808500000</v>
      </c>
      <c r="G58" s="6">
        <f>SUM(PSM!C100:N100)</f>
        <v>673970000</v>
      </c>
      <c r="H58" s="6">
        <f>SUM(PSM!C118:N118)</f>
        <v>583000000</v>
      </c>
      <c r="I58" s="6">
        <f>SUM(PSM!C136:N136)</f>
        <v>377600000</v>
      </c>
    </row>
    <row r="59" spans="1:9" x14ac:dyDescent="0.25">
      <c r="A59" s="4" t="s">
        <v>36</v>
      </c>
      <c r="B59" s="6">
        <f>SUM(PSM!C12:N12)</f>
        <v>353100000</v>
      </c>
      <c r="C59" s="6">
        <f>SUM(PSM!C30:N30)</f>
        <v>2445612250</v>
      </c>
      <c r="D59" s="6">
        <f>SUM(PSM!C48:N48)</f>
        <v>2483800000</v>
      </c>
      <c r="E59" s="6">
        <f>SUM(PSM!C66:N66)</f>
        <v>2437600000</v>
      </c>
      <c r="F59" s="6">
        <f>SUM(PSM!C84:N84)</f>
        <v>2438700000</v>
      </c>
      <c r="G59" s="6">
        <f>SUM(PSM!C102:N102)</f>
        <v>3100900000</v>
      </c>
      <c r="H59" s="6">
        <f>SUM(PSM!C120:N120)</f>
        <v>2869900000</v>
      </c>
      <c r="I59" s="6">
        <f>SUM(PSM!C138:N138)</f>
        <v>2094400000</v>
      </c>
    </row>
    <row r="60" spans="1:9" x14ac:dyDescent="0.25">
      <c r="A60" s="4" t="s">
        <v>37</v>
      </c>
      <c r="B60" s="6">
        <f>SUM(PSM!C13:N13)</f>
        <v>867075000</v>
      </c>
      <c r="C60" s="6">
        <f>SUM(PSM!C31:N31)</f>
        <v>1626350000</v>
      </c>
      <c r="D60" s="6">
        <f>SUM(PSM!C49:N49)</f>
        <v>1311450000</v>
      </c>
      <c r="E60" s="6">
        <f>SUM(PSM!C67:N67)</f>
        <v>1411300000</v>
      </c>
      <c r="F60" s="6">
        <f>SUM(PSM!C85:N85)</f>
        <v>1181950000</v>
      </c>
      <c r="G60" s="6">
        <f>SUM(PSM!C103:N103)</f>
        <v>1320830000</v>
      </c>
      <c r="H60" s="6">
        <f>SUM(PSM!C121:N121)</f>
        <v>1141250000</v>
      </c>
      <c r="I60" s="6">
        <f>SUM(PSM!C139:N139)</f>
        <v>1050500000</v>
      </c>
    </row>
    <row r="61" spans="1:9" x14ac:dyDescent="0.25">
      <c r="A61" s="4" t="s">
        <v>38</v>
      </c>
      <c r="B61" s="6">
        <f>SUM(PSM!C14:N14)</f>
        <v>68750000</v>
      </c>
      <c r="C61" s="6">
        <f>SUM(PSM!C32:N32)</f>
        <v>1059300000</v>
      </c>
      <c r="D61" s="6">
        <f>SUM(PSM!C50:N50)</f>
        <v>931700000</v>
      </c>
      <c r="E61" s="6">
        <f>SUM(PSM!C68:N68)</f>
        <v>1054900000</v>
      </c>
      <c r="F61" s="6">
        <f>SUM(PSM!C86:N86)</f>
        <v>915200000</v>
      </c>
      <c r="G61" s="6">
        <f>SUM(PSM!C104:N104)</f>
        <v>844750000</v>
      </c>
      <c r="H61" s="6">
        <f>SUM(PSM!C122:N122)</f>
        <v>777950000</v>
      </c>
      <c r="I61" s="6">
        <f>SUM(PSM!C140:N140)</f>
        <v>408100000</v>
      </c>
    </row>
    <row r="62" spans="1:9" x14ac:dyDescent="0.25">
      <c r="A62" s="4" t="s">
        <v>39</v>
      </c>
      <c r="B62" s="6">
        <f>SUM(PSM!C16:N16)</f>
        <v>594437500</v>
      </c>
      <c r="C62" s="6">
        <f>SUM(PSM!C34:N34)</f>
        <v>1099050000</v>
      </c>
      <c r="D62" s="6">
        <f>SUM(PSM!C52:N52)</f>
        <v>1004483855</v>
      </c>
      <c r="E62" s="6">
        <f>SUM(PSM!C70:N70)</f>
        <v>864192350</v>
      </c>
      <c r="F62" s="6">
        <f>SUM(PSM!C88:N88)</f>
        <v>849805895</v>
      </c>
      <c r="G62" s="6">
        <f>SUM(PSM!C106:N106)</f>
        <v>874702145</v>
      </c>
      <c r="H62" s="6">
        <f>SUM(PSM!C124:N124)</f>
        <v>1176860000</v>
      </c>
      <c r="I62" s="6">
        <f>SUM(PSM!C142:N142)</f>
        <v>1642819400</v>
      </c>
    </row>
    <row r="63" spans="1:9" x14ac:dyDescent="0.25">
      <c r="B63" s="21">
        <f>SUM(B54:B62)</f>
        <v>2784940000</v>
      </c>
      <c r="C63" s="21">
        <f t="shared" ref="C63:I63" si="3">SUM(C54:C62)</f>
        <v>8912277250</v>
      </c>
      <c r="D63" s="21">
        <f t="shared" si="3"/>
        <v>8021606855</v>
      </c>
      <c r="E63" s="21">
        <f t="shared" si="3"/>
        <v>8411242350</v>
      </c>
      <c r="F63" s="21">
        <f t="shared" si="3"/>
        <v>8260130895</v>
      </c>
      <c r="G63" s="21">
        <f t="shared" si="3"/>
        <v>9031227145</v>
      </c>
      <c r="H63" s="21">
        <f t="shared" si="3"/>
        <v>8124710000</v>
      </c>
      <c r="I63" s="21">
        <f t="shared" si="3"/>
        <v>6928239400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2"/>
  <sheetViews>
    <sheetView topLeftCell="A681" workbookViewId="0">
      <selection activeCell="B604" sqref="B604"/>
    </sheetView>
  </sheetViews>
  <sheetFormatPr defaultRowHeight="15" x14ac:dyDescent="0.25"/>
  <cols>
    <col min="1" max="1" width="29.42578125" customWidth="1"/>
    <col min="2" max="5" width="15.42578125" bestFit="1" customWidth="1"/>
    <col min="6" max="6" width="16.5703125" customWidth="1"/>
    <col min="7" max="7" width="20" bestFit="1" customWidth="1"/>
    <col min="8" max="11" width="14.7109375" bestFit="1" customWidth="1"/>
    <col min="12" max="12" width="16.7109375" bestFit="1" customWidth="1"/>
    <col min="13" max="13" width="17.5703125" bestFit="1" customWidth="1"/>
    <col min="14" max="14" width="2.28515625" bestFit="1" customWidth="1"/>
  </cols>
  <sheetData>
    <row r="1" spans="1:14" x14ac:dyDescent="0.25">
      <c r="A1" t="s">
        <v>0</v>
      </c>
      <c r="L1" t="s">
        <v>1</v>
      </c>
      <c r="M1" t="s">
        <v>2</v>
      </c>
      <c r="N1">
        <v>3</v>
      </c>
    </row>
    <row r="2" spans="1:14" x14ac:dyDescent="0.25">
      <c r="A2" t="s">
        <v>3</v>
      </c>
      <c r="M2" t="s">
        <v>4</v>
      </c>
      <c r="N2" t="s">
        <v>5</v>
      </c>
    </row>
    <row r="3" spans="1:14" x14ac:dyDescent="0.25">
      <c r="E3" t="s">
        <v>6</v>
      </c>
      <c r="F3" t="s">
        <v>7</v>
      </c>
      <c r="G3" t="s">
        <v>8</v>
      </c>
      <c r="H3" t="s">
        <v>9</v>
      </c>
    </row>
    <row r="4" spans="1:14" x14ac:dyDescent="0.25">
      <c r="F4" t="s">
        <v>10</v>
      </c>
      <c r="G4" t="s">
        <v>11</v>
      </c>
    </row>
    <row r="5" spans="1:14" x14ac:dyDescent="0.25">
      <c r="M5" t="s">
        <v>12</v>
      </c>
      <c r="N5">
        <v>1</v>
      </c>
    </row>
    <row r="7" spans="1:14" x14ac:dyDescent="0.25">
      <c r="A7" t="s">
        <v>13</v>
      </c>
    </row>
    <row r="8" spans="1:14" x14ac:dyDescent="0.25">
      <c r="A8" t="s">
        <v>14</v>
      </c>
      <c r="B8" t="s">
        <v>15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17</v>
      </c>
    </row>
    <row r="9" spans="1:14" x14ac:dyDescent="0.25">
      <c r="A9" t="s">
        <v>18</v>
      </c>
      <c r="B9" s="1">
        <v>40179</v>
      </c>
      <c r="C9" s="1">
        <v>40210</v>
      </c>
      <c r="D9" s="1">
        <v>40238</v>
      </c>
      <c r="E9" s="1">
        <v>40269</v>
      </c>
      <c r="F9" s="1">
        <v>40299</v>
      </c>
      <c r="G9" s="1">
        <v>40330</v>
      </c>
      <c r="H9" s="1">
        <v>40360</v>
      </c>
      <c r="I9" s="1">
        <v>40391</v>
      </c>
      <c r="J9" s="1">
        <v>40422</v>
      </c>
      <c r="K9" s="1">
        <v>40452</v>
      </c>
      <c r="L9" s="1">
        <v>40483</v>
      </c>
      <c r="M9" s="1">
        <v>40513</v>
      </c>
    </row>
    <row r="10" spans="1:14" x14ac:dyDescent="0.25">
      <c r="A10" t="s">
        <v>14</v>
      </c>
      <c r="B10" t="s">
        <v>15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17</v>
      </c>
    </row>
    <row r="11" spans="1:14" x14ac:dyDescent="0.25">
      <c r="A11" t="s">
        <v>19</v>
      </c>
      <c r="C11" s="2">
        <v>181299622</v>
      </c>
      <c r="D11" s="2">
        <v>82773726</v>
      </c>
    </row>
    <row r="12" spans="1:14" x14ac:dyDescent="0.25">
      <c r="A12" t="s">
        <v>20</v>
      </c>
      <c r="D12" s="2">
        <v>182053714</v>
      </c>
    </row>
    <row r="13" spans="1:14" x14ac:dyDescent="0.25">
      <c r="A13" t="s">
        <v>21</v>
      </c>
      <c r="C13" s="2">
        <v>310448603</v>
      </c>
      <c r="D13" s="2">
        <v>22225296</v>
      </c>
    </row>
    <row r="14" spans="1:14" x14ac:dyDescent="0.25">
      <c r="A14" t="s">
        <v>22</v>
      </c>
      <c r="B14" s="2">
        <v>251720869</v>
      </c>
      <c r="C14" s="2">
        <v>124858530</v>
      </c>
      <c r="D14" s="2">
        <v>6572000</v>
      </c>
      <c r="F14" s="2">
        <v>4201556</v>
      </c>
      <c r="G14" s="2">
        <v>84632929</v>
      </c>
      <c r="K14" s="2">
        <v>174165311</v>
      </c>
      <c r="L14" s="2">
        <v>194191907</v>
      </c>
      <c r="M14" s="2">
        <v>111690208</v>
      </c>
    </row>
    <row r="15" spans="1:14" x14ac:dyDescent="0.25">
      <c r="A15" t="s">
        <v>23</v>
      </c>
      <c r="B15" s="2">
        <v>14534386</v>
      </c>
      <c r="C15" s="2">
        <v>15750103</v>
      </c>
      <c r="D15" s="2">
        <v>114304115</v>
      </c>
      <c r="E15" s="2">
        <v>108644303</v>
      </c>
      <c r="G15" s="2">
        <v>46166600</v>
      </c>
      <c r="L15" s="2">
        <v>299152820</v>
      </c>
      <c r="M15" s="2">
        <v>112508688</v>
      </c>
    </row>
    <row r="16" spans="1:14" x14ac:dyDescent="0.25">
      <c r="A16" t="s">
        <v>24</v>
      </c>
      <c r="C16" s="2">
        <v>80778264</v>
      </c>
      <c r="D16" s="2">
        <v>97095785</v>
      </c>
      <c r="E16" s="2">
        <v>1884436113</v>
      </c>
      <c r="H16" s="2">
        <v>30016553</v>
      </c>
      <c r="I16" s="2">
        <v>79490452</v>
      </c>
    </row>
    <row r="17" spans="1:14" x14ac:dyDescent="0.25">
      <c r="A17" t="s">
        <v>25</v>
      </c>
      <c r="B17" s="2">
        <v>203857131</v>
      </c>
      <c r="C17" s="2">
        <v>41412680</v>
      </c>
      <c r="D17" s="2">
        <v>21052216</v>
      </c>
      <c r="E17" s="2">
        <v>134366905</v>
      </c>
      <c r="G17" s="2">
        <v>37755920</v>
      </c>
      <c r="H17" s="2">
        <v>47596076</v>
      </c>
    </row>
    <row r="18" spans="1:14" x14ac:dyDescent="0.25">
      <c r="A18" t="s">
        <v>26</v>
      </c>
      <c r="B18" s="2">
        <v>236729534</v>
      </c>
      <c r="E18" s="2">
        <v>349038586</v>
      </c>
      <c r="H18" s="2">
        <v>206843100</v>
      </c>
      <c r="I18" s="2">
        <v>62271176</v>
      </c>
      <c r="K18" s="2">
        <v>63808573</v>
      </c>
      <c r="L18" s="2">
        <v>29048786</v>
      </c>
    </row>
    <row r="19" spans="1:14" x14ac:dyDescent="0.25">
      <c r="A19" t="s">
        <v>27</v>
      </c>
      <c r="B19" s="2">
        <v>121680631</v>
      </c>
      <c r="C19" s="2">
        <v>114764422</v>
      </c>
      <c r="D19" s="2">
        <v>147488264</v>
      </c>
      <c r="E19" s="2">
        <v>24837033</v>
      </c>
      <c r="F19" s="2">
        <v>79487185</v>
      </c>
      <c r="G19" s="2">
        <v>50683883</v>
      </c>
      <c r="H19" s="2">
        <v>95987998</v>
      </c>
      <c r="I19" s="2">
        <v>275140810</v>
      </c>
      <c r="J19" s="2">
        <v>8692972</v>
      </c>
      <c r="K19" s="2">
        <v>127136038</v>
      </c>
      <c r="L19" s="2">
        <v>80434436</v>
      </c>
      <c r="M19" s="2">
        <v>218053970</v>
      </c>
    </row>
    <row r="20" spans="1:14" x14ac:dyDescent="0.25">
      <c r="A20" t="s">
        <v>14</v>
      </c>
      <c r="B20" t="s">
        <v>15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17</v>
      </c>
    </row>
    <row r="21" spans="1:14" x14ac:dyDescent="0.25">
      <c r="A21" t="s">
        <v>28</v>
      </c>
      <c r="B21" s="2">
        <v>828522551</v>
      </c>
      <c r="C21" s="2">
        <v>869312224</v>
      </c>
      <c r="D21" s="2">
        <v>673565116</v>
      </c>
      <c r="E21" s="2">
        <v>2501322940</v>
      </c>
      <c r="F21" s="2">
        <v>83688741</v>
      </c>
      <c r="G21" s="2">
        <v>219239332</v>
      </c>
      <c r="H21" s="2">
        <v>380443727</v>
      </c>
      <c r="I21" s="2">
        <v>416902438</v>
      </c>
      <c r="J21" s="2">
        <v>8692972</v>
      </c>
      <c r="K21" s="2">
        <v>365109922</v>
      </c>
      <c r="L21" s="2">
        <v>602827949</v>
      </c>
      <c r="M21" s="2">
        <v>442252866</v>
      </c>
    </row>
    <row r="23" spans="1:14" x14ac:dyDescent="0.25">
      <c r="A23" t="s">
        <v>0</v>
      </c>
      <c r="L23" t="s">
        <v>1</v>
      </c>
      <c r="M23" t="s">
        <v>63</v>
      </c>
    </row>
    <row r="24" spans="1:14" x14ac:dyDescent="0.25">
      <c r="A24" t="s">
        <v>3</v>
      </c>
      <c r="M24" t="s">
        <v>4</v>
      </c>
    </row>
    <row r="25" spans="1:14" x14ac:dyDescent="0.25">
      <c r="E25" t="s">
        <v>6</v>
      </c>
      <c r="F25" t="s">
        <v>7</v>
      </c>
      <c r="G25" t="s">
        <v>8</v>
      </c>
      <c r="H25" t="s">
        <v>9</v>
      </c>
    </row>
    <row r="26" spans="1:14" x14ac:dyDescent="0.25">
      <c r="F26" t="s">
        <v>64</v>
      </c>
      <c r="G26" t="s">
        <v>65</v>
      </c>
    </row>
    <row r="27" spans="1:14" x14ac:dyDescent="0.25">
      <c r="M27" t="s">
        <v>12</v>
      </c>
    </row>
    <row r="29" spans="1:14" x14ac:dyDescent="0.25">
      <c r="A29" t="s">
        <v>13</v>
      </c>
    </row>
    <row r="30" spans="1:14" x14ac:dyDescent="0.25">
      <c r="A30" t="s">
        <v>14</v>
      </c>
      <c r="B30" t="s">
        <v>15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</row>
    <row r="31" spans="1:14" x14ac:dyDescent="0.25">
      <c r="A31" t="s">
        <v>18</v>
      </c>
      <c r="B31" s="1">
        <v>40544</v>
      </c>
      <c r="C31" s="1">
        <v>40575</v>
      </c>
      <c r="D31" s="1">
        <v>40603</v>
      </c>
      <c r="E31" s="1">
        <v>40634</v>
      </c>
      <c r="F31" s="1">
        <v>40664</v>
      </c>
      <c r="G31" s="1">
        <v>40695</v>
      </c>
      <c r="H31" s="1">
        <v>40725</v>
      </c>
      <c r="I31" s="1">
        <v>40756</v>
      </c>
      <c r="J31" s="1">
        <v>40787</v>
      </c>
      <c r="K31" s="1">
        <v>40817</v>
      </c>
      <c r="L31" s="1">
        <v>40848</v>
      </c>
      <c r="M31" s="1">
        <v>40878</v>
      </c>
    </row>
    <row r="32" spans="1:14" x14ac:dyDescent="0.25">
      <c r="A32" t="s">
        <v>14</v>
      </c>
      <c r="B32" t="s">
        <v>15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</row>
    <row r="33" spans="1:13" x14ac:dyDescent="0.25">
      <c r="A33" t="s">
        <v>19</v>
      </c>
      <c r="C33" s="2">
        <v>161264492</v>
      </c>
      <c r="D33" s="2">
        <v>33807801</v>
      </c>
    </row>
    <row r="34" spans="1:13" x14ac:dyDescent="0.25">
      <c r="A34" t="s">
        <v>20</v>
      </c>
      <c r="C34" s="2">
        <v>178070520</v>
      </c>
    </row>
    <row r="35" spans="1:13" x14ac:dyDescent="0.25">
      <c r="A35" t="s">
        <v>21</v>
      </c>
      <c r="C35" s="2">
        <v>531741570</v>
      </c>
      <c r="D35" s="2">
        <v>72042623</v>
      </c>
      <c r="E35" s="2">
        <v>25698452</v>
      </c>
      <c r="F35" s="2">
        <v>63297828</v>
      </c>
      <c r="H35" s="2">
        <v>6411166</v>
      </c>
    </row>
    <row r="36" spans="1:13" x14ac:dyDescent="0.25">
      <c r="A36" t="s">
        <v>22</v>
      </c>
      <c r="B36" s="2">
        <v>103467466</v>
      </c>
      <c r="C36" s="2">
        <v>519239303</v>
      </c>
      <c r="D36" s="2">
        <v>34933143</v>
      </c>
      <c r="E36" s="2">
        <v>308071360</v>
      </c>
      <c r="F36" s="2">
        <v>258306806</v>
      </c>
      <c r="L36" s="2">
        <v>345352560</v>
      </c>
      <c r="M36" s="2">
        <v>31511076</v>
      </c>
    </row>
    <row r="37" spans="1:13" x14ac:dyDescent="0.25">
      <c r="A37" t="s">
        <v>23</v>
      </c>
      <c r="C37" s="2">
        <v>845716653</v>
      </c>
      <c r="D37" s="2">
        <v>60000000</v>
      </c>
      <c r="F37" s="2">
        <v>223327442</v>
      </c>
      <c r="G37" s="2">
        <v>97799034</v>
      </c>
      <c r="H37" s="2">
        <v>42203085</v>
      </c>
      <c r="I37" s="2">
        <v>164757113</v>
      </c>
      <c r="J37" s="2">
        <v>13932425</v>
      </c>
      <c r="K37" s="2">
        <v>33417069</v>
      </c>
      <c r="M37" s="2">
        <v>285593606</v>
      </c>
    </row>
    <row r="38" spans="1:13" x14ac:dyDescent="0.25">
      <c r="A38" t="s">
        <v>24</v>
      </c>
      <c r="B38" s="2">
        <v>132965522</v>
      </c>
      <c r="C38" s="2">
        <v>2183793884</v>
      </c>
      <c r="D38" s="2">
        <v>1319645854</v>
      </c>
      <c r="E38" s="2">
        <v>171589231</v>
      </c>
      <c r="F38" s="2">
        <v>47864475</v>
      </c>
      <c r="I38" s="2">
        <v>137156596</v>
      </c>
      <c r="J38" s="2">
        <v>57089596</v>
      </c>
      <c r="K38" s="2">
        <v>113059218</v>
      </c>
      <c r="M38" s="2">
        <v>23025137</v>
      </c>
    </row>
    <row r="39" spans="1:13" x14ac:dyDescent="0.25">
      <c r="A39" t="s">
        <v>25</v>
      </c>
      <c r="B39" s="2">
        <v>66032785</v>
      </c>
      <c r="C39" s="2">
        <v>335183551</v>
      </c>
      <c r="D39" s="2">
        <v>815959421</v>
      </c>
      <c r="E39" s="2">
        <v>87166679</v>
      </c>
      <c r="F39" s="2">
        <v>2228296</v>
      </c>
    </row>
    <row r="40" spans="1:13" x14ac:dyDescent="0.25">
      <c r="A40" t="s">
        <v>26</v>
      </c>
      <c r="C40" s="2">
        <v>561237246</v>
      </c>
      <c r="D40" s="2">
        <v>845244835</v>
      </c>
      <c r="E40" s="2">
        <v>29348896</v>
      </c>
      <c r="F40" s="2">
        <v>138530711</v>
      </c>
      <c r="H40" s="2">
        <v>3018463</v>
      </c>
    </row>
    <row r="41" spans="1:13" x14ac:dyDescent="0.25">
      <c r="A41" t="s">
        <v>27</v>
      </c>
      <c r="B41" s="2">
        <v>446720333</v>
      </c>
      <c r="C41" s="2">
        <v>238796736</v>
      </c>
      <c r="D41" s="2">
        <v>465921454</v>
      </c>
      <c r="E41" s="2">
        <v>237313279</v>
      </c>
      <c r="F41" s="2">
        <v>74519278</v>
      </c>
      <c r="G41" s="2">
        <v>18003789</v>
      </c>
      <c r="H41" s="2">
        <v>339317283</v>
      </c>
      <c r="I41" s="2">
        <v>30544113</v>
      </c>
      <c r="J41" s="2">
        <v>45132980</v>
      </c>
      <c r="K41" s="2">
        <v>391494625</v>
      </c>
      <c r="L41" s="2">
        <v>19023020</v>
      </c>
      <c r="M41" s="2">
        <v>24287347</v>
      </c>
    </row>
    <row r="42" spans="1:13" x14ac:dyDescent="0.25">
      <c r="A42" t="s">
        <v>14</v>
      </c>
      <c r="B42" t="s">
        <v>15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</row>
    <row r="43" spans="1:13" x14ac:dyDescent="0.25">
      <c r="A43" t="s">
        <v>28</v>
      </c>
      <c r="B43" s="2">
        <v>749186106</v>
      </c>
      <c r="C43" s="2">
        <v>5555043955</v>
      </c>
      <c r="D43" s="2">
        <v>3647555131</v>
      </c>
      <c r="E43" s="2">
        <v>859187897</v>
      </c>
      <c r="F43" s="2">
        <v>808074836</v>
      </c>
      <c r="G43" s="2">
        <v>115802823</v>
      </c>
      <c r="H43" s="2">
        <v>390949997</v>
      </c>
      <c r="I43" s="2">
        <v>332457822</v>
      </c>
      <c r="J43" s="2">
        <v>116155001</v>
      </c>
      <c r="K43" s="2">
        <v>537970912</v>
      </c>
      <c r="L43" s="2">
        <v>364375580</v>
      </c>
      <c r="M43" s="2">
        <v>364417166</v>
      </c>
    </row>
    <row r="45" spans="1:13" x14ac:dyDescent="0.25">
      <c r="A45" t="s">
        <v>0</v>
      </c>
      <c r="L45" t="s">
        <v>1</v>
      </c>
      <c r="M45" t="s">
        <v>63</v>
      </c>
    </row>
    <row r="46" spans="1:13" x14ac:dyDescent="0.25">
      <c r="A46" t="s">
        <v>3</v>
      </c>
      <c r="M46" t="s">
        <v>4</v>
      </c>
    </row>
    <row r="47" spans="1:13" x14ac:dyDescent="0.25">
      <c r="E47" t="s">
        <v>6</v>
      </c>
      <c r="F47" t="s">
        <v>7</v>
      </c>
      <c r="G47" t="s">
        <v>8</v>
      </c>
      <c r="H47" t="s">
        <v>9</v>
      </c>
    </row>
    <row r="48" spans="1:13" x14ac:dyDescent="0.25">
      <c r="F48" t="s">
        <v>66</v>
      </c>
      <c r="G48" t="s">
        <v>67</v>
      </c>
    </row>
    <row r="49" spans="1:13" x14ac:dyDescent="0.25">
      <c r="M49" t="s">
        <v>12</v>
      </c>
    </row>
    <row r="51" spans="1:13" x14ac:dyDescent="0.25">
      <c r="A51" t="s">
        <v>13</v>
      </c>
    </row>
    <row r="52" spans="1:13" x14ac:dyDescent="0.25">
      <c r="A52" t="s">
        <v>68</v>
      </c>
      <c r="B52" t="s">
        <v>69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</row>
    <row r="53" spans="1:13" x14ac:dyDescent="0.25">
      <c r="A53" t="s">
        <v>18</v>
      </c>
      <c r="B53" s="1">
        <v>40909</v>
      </c>
      <c r="C53" s="1">
        <v>40940</v>
      </c>
      <c r="D53" s="1">
        <v>40969</v>
      </c>
      <c r="E53" s="1">
        <v>41000</v>
      </c>
      <c r="F53" s="1">
        <v>41030</v>
      </c>
      <c r="G53" s="1">
        <v>41061</v>
      </c>
      <c r="H53" s="1">
        <v>41091</v>
      </c>
      <c r="I53" s="1">
        <v>41122</v>
      </c>
      <c r="J53" s="1">
        <v>41153</v>
      </c>
      <c r="K53" s="1">
        <v>41183</v>
      </c>
      <c r="L53" s="1">
        <v>41214</v>
      </c>
      <c r="M53" s="1">
        <v>41244</v>
      </c>
    </row>
    <row r="54" spans="1:13" x14ac:dyDescent="0.25">
      <c r="A54" t="s">
        <v>68</v>
      </c>
      <c r="B54" t="s">
        <v>69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</row>
    <row r="55" spans="1:13" x14ac:dyDescent="0.25">
      <c r="A55" t="s">
        <v>19</v>
      </c>
      <c r="C55" s="2">
        <v>340834721</v>
      </c>
      <c r="D55" s="2">
        <v>36451454</v>
      </c>
    </row>
    <row r="56" spans="1:13" x14ac:dyDescent="0.25">
      <c r="A56" t="s">
        <v>20</v>
      </c>
      <c r="C56" s="2">
        <v>154645969</v>
      </c>
      <c r="D56" s="2">
        <v>2253897</v>
      </c>
    </row>
    <row r="57" spans="1:13" x14ac:dyDescent="0.25">
      <c r="A57" t="s">
        <v>21</v>
      </c>
      <c r="C57" s="2">
        <v>452910491</v>
      </c>
      <c r="F57" s="2">
        <v>23712500</v>
      </c>
      <c r="H57" s="2">
        <v>30971081</v>
      </c>
      <c r="I57" s="2">
        <v>12810706</v>
      </c>
      <c r="K57" s="2">
        <v>6034138</v>
      </c>
      <c r="L57" s="2">
        <v>3783592</v>
      </c>
    </row>
    <row r="58" spans="1:13" x14ac:dyDescent="0.25">
      <c r="A58" t="s">
        <v>22</v>
      </c>
      <c r="B58" s="2">
        <v>417697806</v>
      </c>
      <c r="C58" s="2">
        <v>460507654</v>
      </c>
      <c r="D58" s="2">
        <v>53117519</v>
      </c>
      <c r="E58" s="2">
        <v>285090513</v>
      </c>
      <c r="F58" s="2">
        <v>77545724</v>
      </c>
      <c r="G58" s="2">
        <v>141804812</v>
      </c>
      <c r="H58" s="2">
        <v>50634068</v>
      </c>
      <c r="I58" s="2">
        <v>96483324</v>
      </c>
      <c r="J58" s="2">
        <v>66639417</v>
      </c>
      <c r="K58" s="2">
        <v>18238986</v>
      </c>
      <c r="L58" s="2">
        <v>17962251</v>
      </c>
      <c r="M58" s="2">
        <v>32961567</v>
      </c>
    </row>
    <row r="59" spans="1:13" x14ac:dyDescent="0.25">
      <c r="A59" t="s">
        <v>23</v>
      </c>
      <c r="C59" s="2">
        <v>487671416</v>
      </c>
      <c r="D59" s="2">
        <v>56064650</v>
      </c>
      <c r="E59" s="2">
        <v>70819455</v>
      </c>
      <c r="F59" s="2">
        <v>183183888</v>
      </c>
      <c r="G59" s="2">
        <v>37271452</v>
      </c>
      <c r="H59" s="2">
        <v>111391371</v>
      </c>
      <c r="I59" s="2">
        <v>253447301</v>
      </c>
      <c r="J59" s="2">
        <v>40053248</v>
      </c>
      <c r="L59" s="2">
        <v>70287492</v>
      </c>
      <c r="M59" s="2">
        <v>12704231</v>
      </c>
    </row>
    <row r="60" spans="1:13" x14ac:dyDescent="0.25">
      <c r="A60" t="s">
        <v>24</v>
      </c>
      <c r="C60" s="2">
        <v>1662915741</v>
      </c>
      <c r="D60" s="2">
        <v>466393655</v>
      </c>
      <c r="E60" s="2">
        <v>157239200</v>
      </c>
      <c r="F60" s="2">
        <v>178992137</v>
      </c>
      <c r="G60" s="2">
        <v>947278211</v>
      </c>
      <c r="H60" s="2">
        <v>23883899</v>
      </c>
      <c r="I60" s="2">
        <v>386026498</v>
      </c>
      <c r="J60" s="2">
        <v>15486235</v>
      </c>
      <c r="K60" s="2">
        <v>72966126</v>
      </c>
      <c r="L60" s="2">
        <v>248053660</v>
      </c>
      <c r="M60" s="2">
        <v>810173157</v>
      </c>
    </row>
    <row r="61" spans="1:13" x14ac:dyDescent="0.25">
      <c r="A61" t="s">
        <v>25</v>
      </c>
      <c r="B61" s="2">
        <v>32210077</v>
      </c>
      <c r="C61" s="2">
        <v>970920640</v>
      </c>
      <c r="D61" s="2">
        <v>67572032</v>
      </c>
      <c r="E61" s="2">
        <v>265972801</v>
      </c>
      <c r="F61" s="2">
        <v>24362237</v>
      </c>
      <c r="G61" s="2">
        <v>95098682</v>
      </c>
      <c r="H61" s="2">
        <v>2034641</v>
      </c>
      <c r="J61" s="2">
        <v>4304319</v>
      </c>
      <c r="K61" s="2">
        <v>46048552</v>
      </c>
      <c r="L61" s="2">
        <v>43883774</v>
      </c>
      <c r="M61" s="2">
        <v>35846851</v>
      </c>
    </row>
    <row r="62" spans="1:13" x14ac:dyDescent="0.25">
      <c r="A62" t="s">
        <v>26</v>
      </c>
      <c r="B62" s="2">
        <v>14553361</v>
      </c>
      <c r="C62" s="2">
        <v>676644891</v>
      </c>
      <c r="D62" s="2">
        <v>331671188</v>
      </c>
      <c r="E62" s="2">
        <v>226882586</v>
      </c>
      <c r="F62" s="2">
        <v>2322103</v>
      </c>
      <c r="G62" s="2">
        <v>20524945</v>
      </c>
      <c r="K62" s="2">
        <v>144519847</v>
      </c>
      <c r="L62" s="2">
        <v>143565681</v>
      </c>
      <c r="M62" s="2">
        <v>374809375</v>
      </c>
    </row>
    <row r="63" spans="1:13" x14ac:dyDescent="0.25">
      <c r="A63" t="s">
        <v>27</v>
      </c>
      <c r="B63" s="2">
        <v>1054942588</v>
      </c>
      <c r="C63" s="2">
        <v>252258200</v>
      </c>
      <c r="D63" s="2">
        <v>54668491</v>
      </c>
      <c r="E63" s="2">
        <v>318960122</v>
      </c>
      <c r="F63" s="2">
        <v>39307084</v>
      </c>
      <c r="G63" s="2">
        <v>31489119</v>
      </c>
      <c r="H63" s="2">
        <v>610272142</v>
      </c>
      <c r="I63" s="2">
        <v>110406648</v>
      </c>
      <c r="J63" s="2">
        <v>85441001</v>
      </c>
      <c r="K63" s="2">
        <v>271046168</v>
      </c>
      <c r="L63" s="2">
        <v>156784320</v>
      </c>
      <c r="M63" s="2">
        <v>107492793</v>
      </c>
    </row>
    <row r="64" spans="1:13" x14ac:dyDescent="0.25">
      <c r="A64" t="s">
        <v>68</v>
      </c>
      <c r="B64" t="s">
        <v>69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</row>
    <row r="65" spans="1:13" x14ac:dyDescent="0.25">
      <c r="A65" t="s">
        <v>28</v>
      </c>
      <c r="B65" s="2">
        <v>1519403832</v>
      </c>
      <c r="C65" s="2">
        <v>5459309723</v>
      </c>
      <c r="D65" s="2">
        <v>1068192886</v>
      </c>
      <c r="E65" s="2">
        <v>1324964677</v>
      </c>
      <c r="F65" s="2">
        <v>529425673</v>
      </c>
      <c r="G65" s="2">
        <v>1273467221</v>
      </c>
      <c r="H65" s="2">
        <v>829187202</v>
      </c>
      <c r="I65" s="2">
        <v>859174477</v>
      </c>
      <c r="J65" s="2">
        <v>211924220</v>
      </c>
      <c r="K65" s="2">
        <v>558853817</v>
      </c>
      <c r="L65" s="2">
        <v>684320770</v>
      </c>
      <c r="M65" s="2">
        <v>1373987974</v>
      </c>
    </row>
    <row r="67" spans="1:13" x14ac:dyDescent="0.25">
      <c r="A67" t="s">
        <v>0</v>
      </c>
      <c r="L67" t="s">
        <v>1</v>
      </c>
      <c r="M67" t="s">
        <v>70</v>
      </c>
    </row>
    <row r="68" spans="1:13" x14ac:dyDescent="0.25">
      <c r="A68" t="s">
        <v>3</v>
      </c>
      <c r="M68" t="s">
        <v>4</v>
      </c>
    </row>
    <row r="69" spans="1:13" x14ac:dyDescent="0.25">
      <c r="E69" t="s">
        <v>6</v>
      </c>
      <c r="F69" t="s">
        <v>7</v>
      </c>
      <c r="G69" t="s">
        <v>8</v>
      </c>
      <c r="H69" t="s">
        <v>9</v>
      </c>
    </row>
    <row r="70" spans="1:13" x14ac:dyDescent="0.25">
      <c r="F70" t="s">
        <v>71</v>
      </c>
      <c r="G70" t="s">
        <v>72</v>
      </c>
    </row>
    <row r="71" spans="1:13" x14ac:dyDescent="0.25">
      <c r="M71" t="s">
        <v>12</v>
      </c>
    </row>
    <row r="73" spans="1:13" x14ac:dyDescent="0.25">
      <c r="A73" t="s">
        <v>13</v>
      </c>
    </row>
    <row r="74" spans="1:13" x14ac:dyDescent="0.25">
      <c r="A74" t="s">
        <v>68</v>
      </c>
      <c r="B74" t="s">
        <v>69</v>
      </c>
      <c r="C74" t="s">
        <v>16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</row>
    <row r="75" spans="1:13" x14ac:dyDescent="0.25">
      <c r="A75" t="s">
        <v>18</v>
      </c>
      <c r="B75" s="1">
        <v>41275</v>
      </c>
      <c r="C75" s="1">
        <v>41306</v>
      </c>
      <c r="D75" s="1">
        <v>41334</v>
      </c>
      <c r="E75" s="1">
        <v>41365</v>
      </c>
      <c r="F75" s="1">
        <v>41395</v>
      </c>
      <c r="G75" s="1">
        <v>41426</v>
      </c>
      <c r="H75" s="1">
        <v>41456</v>
      </c>
      <c r="I75" s="1">
        <v>41487</v>
      </c>
      <c r="J75" s="1">
        <v>41518</v>
      </c>
      <c r="K75" s="1">
        <v>41548</v>
      </c>
      <c r="L75" s="1">
        <v>41579</v>
      </c>
      <c r="M75" s="1">
        <v>41609</v>
      </c>
    </row>
    <row r="76" spans="1:13" x14ac:dyDescent="0.25">
      <c r="A76" t="s">
        <v>68</v>
      </c>
      <c r="B76" t="s">
        <v>69</v>
      </c>
      <c r="C76" t="s">
        <v>16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 t="s">
        <v>16</v>
      </c>
      <c r="M76" t="s">
        <v>16</v>
      </c>
    </row>
    <row r="77" spans="1:13" x14ac:dyDescent="0.25">
      <c r="A77" t="s">
        <v>19</v>
      </c>
      <c r="B77" s="2">
        <v>73814496</v>
      </c>
      <c r="C77" s="2">
        <v>246031890</v>
      </c>
      <c r="D77" s="2">
        <v>71014689</v>
      </c>
    </row>
    <row r="78" spans="1:13" x14ac:dyDescent="0.25">
      <c r="A78" t="s">
        <v>20</v>
      </c>
      <c r="B78" s="2">
        <v>37732710</v>
      </c>
      <c r="C78" s="2">
        <v>213540424</v>
      </c>
    </row>
    <row r="79" spans="1:13" x14ac:dyDescent="0.25">
      <c r="A79" t="s">
        <v>21</v>
      </c>
      <c r="B79" s="2">
        <v>457275402</v>
      </c>
      <c r="C79" s="2">
        <v>229609489</v>
      </c>
      <c r="J79" s="2">
        <v>49290535</v>
      </c>
      <c r="L79" s="2">
        <v>19227898</v>
      </c>
    </row>
    <row r="80" spans="1:13" x14ac:dyDescent="0.25">
      <c r="A80" t="s">
        <v>22</v>
      </c>
      <c r="B80" s="2">
        <v>126608708</v>
      </c>
      <c r="C80" s="2">
        <v>393204604</v>
      </c>
      <c r="E80" s="2">
        <v>182596311</v>
      </c>
      <c r="F80" s="2">
        <v>349884967</v>
      </c>
      <c r="G80" s="2">
        <v>70387578</v>
      </c>
      <c r="H80" s="2">
        <v>109482231</v>
      </c>
      <c r="J80" s="2">
        <v>2088917</v>
      </c>
      <c r="K80" s="2">
        <v>74089718</v>
      </c>
      <c r="L80" s="2">
        <v>104579126</v>
      </c>
    </row>
    <row r="81" spans="1:13" x14ac:dyDescent="0.25">
      <c r="A81" t="s">
        <v>23</v>
      </c>
      <c r="B81" s="2">
        <v>290758052</v>
      </c>
      <c r="C81" s="2">
        <v>89499838</v>
      </c>
      <c r="D81" s="2">
        <v>20084073</v>
      </c>
      <c r="E81" s="2">
        <v>171696570</v>
      </c>
      <c r="F81" s="2">
        <v>32433841</v>
      </c>
      <c r="G81" s="2">
        <v>35804081</v>
      </c>
      <c r="H81" s="2">
        <v>139759060</v>
      </c>
      <c r="I81" s="2">
        <v>68411991</v>
      </c>
      <c r="J81" s="2">
        <v>235865589</v>
      </c>
      <c r="K81" s="2">
        <v>166766123</v>
      </c>
      <c r="L81" s="2">
        <v>90845146</v>
      </c>
      <c r="M81" s="2">
        <v>12441990</v>
      </c>
    </row>
    <row r="82" spans="1:13" x14ac:dyDescent="0.25">
      <c r="A82" t="s">
        <v>24</v>
      </c>
      <c r="B82" s="2">
        <v>711675464</v>
      </c>
      <c r="C82" s="2">
        <v>2076257598</v>
      </c>
      <c r="E82" s="2">
        <v>100868616</v>
      </c>
      <c r="F82" s="2">
        <v>241043111</v>
      </c>
      <c r="G82" s="2">
        <v>22079809</v>
      </c>
      <c r="H82" s="2">
        <v>44059068</v>
      </c>
      <c r="I82" s="2">
        <v>370540127</v>
      </c>
      <c r="J82" s="2">
        <v>121091543</v>
      </c>
      <c r="K82" s="2">
        <v>58243521</v>
      </c>
      <c r="L82" s="2">
        <v>305585187</v>
      </c>
      <c r="M82" s="2">
        <v>97852435</v>
      </c>
    </row>
    <row r="83" spans="1:13" x14ac:dyDescent="0.25">
      <c r="A83" t="s">
        <v>25</v>
      </c>
      <c r="B83" s="2">
        <v>1150309110</v>
      </c>
      <c r="C83" s="2">
        <v>89504389</v>
      </c>
      <c r="D83" s="2">
        <v>358461767</v>
      </c>
      <c r="E83" s="2">
        <v>19264277</v>
      </c>
      <c r="H83" s="2">
        <v>87787007</v>
      </c>
      <c r="I83" s="2">
        <v>63604740</v>
      </c>
      <c r="J83" s="2">
        <v>112891266</v>
      </c>
      <c r="K83" s="2">
        <v>40153203</v>
      </c>
      <c r="L83" s="2">
        <v>138477413</v>
      </c>
      <c r="M83" s="2">
        <v>69164110</v>
      </c>
    </row>
    <row r="84" spans="1:13" x14ac:dyDescent="0.25">
      <c r="A84" t="s">
        <v>26</v>
      </c>
      <c r="C84" s="2">
        <v>690806398</v>
      </c>
      <c r="D84" s="2">
        <v>1136924484</v>
      </c>
      <c r="E84" s="2">
        <v>7436991</v>
      </c>
      <c r="F84" s="2">
        <v>4234165</v>
      </c>
      <c r="G84" s="2">
        <v>60513339</v>
      </c>
      <c r="H84" s="2">
        <v>75087372</v>
      </c>
      <c r="J84" s="2">
        <v>7400951</v>
      </c>
      <c r="K84" s="2">
        <v>254920463</v>
      </c>
      <c r="L84" s="2">
        <v>85920365</v>
      </c>
      <c r="M84" s="2">
        <v>39409085</v>
      </c>
    </row>
    <row r="85" spans="1:13" x14ac:dyDescent="0.25">
      <c r="A85" t="s">
        <v>27</v>
      </c>
      <c r="B85" s="2">
        <v>606544154</v>
      </c>
      <c r="C85" s="2">
        <v>331642945</v>
      </c>
      <c r="D85" s="2">
        <v>98005958</v>
      </c>
      <c r="E85" s="2">
        <v>290766953</v>
      </c>
      <c r="F85" s="2">
        <v>55217989</v>
      </c>
      <c r="G85" s="2">
        <v>48026295</v>
      </c>
      <c r="H85" s="2">
        <v>33141983</v>
      </c>
      <c r="I85" s="2">
        <v>294141576</v>
      </c>
      <c r="J85" s="2">
        <v>175501410</v>
      </c>
      <c r="K85" s="2">
        <v>219064590</v>
      </c>
      <c r="L85" s="2">
        <v>329390561</v>
      </c>
      <c r="M85" s="2">
        <v>21159649</v>
      </c>
    </row>
    <row r="86" spans="1:13" x14ac:dyDescent="0.25">
      <c r="A86" t="s">
        <v>68</v>
      </c>
      <c r="B86" t="s">
        <v>69</v>
      </c>
      <c r="C86" t="s">
        <v>16</v>
      </c>
      <c r="D86" t="s">
        <v>16</v>
      </c>
      <c r="E86" t="s">
        <v>16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16</v>
      </c>
    </row>
    <row r="87" spans="1:13" x14ac:dyDescent="0.25">
      <c r="A87" t="s">
        <v>28</v>
      </c>
      <c r="B87" s="2">
        <v>3454718096</v>
      </c>
      <c r="C87" s="2">
        <v>4360097575</v>
      </c>
      <c r="D87" s="2">
        <v>1684490971</v>
      </c>
      <c r="E87" s="2">
        <v>772629718</v>
      </c>
      <c r="F87" s="2">
        <v>682814073</v>
      </c>
      <c r="G87" s="2">
        <v>236811102</v>
      </c>
      <c r="H87" s="2">
        <v>489316721</v>
      </c>
      <c r="I87" s="2">
        <v>796698434</v>
      </c>
      <c r="J87" s="2">
        <v>704130211</v>
      </c>
      <c r="K87" s="2">
        <v>813237618</v>
      </c>
      <c r="L87" s="2">
        <v>1074025696</v>
      </c>
      <c r="M87" s="2">
        <v>240027269</v>
      </c>
    </row>
    <row r="89" spans="1:13" x14ac:dyDescent="0.25">
      <c r="A89" t="s">
        <v>0</v>
      </c>
      <c r="L89" t="s">
        <v>1</v>
      </c>
      <c r="M89" t="s">
        <v>70</v>
      </c>
    </row>
    <row r="90" spans="1:13" x14ac:dyDescent="0.25">
      <c r="A90" t="s">
        <v>3</v>
      </c>
      <c r="M90" t="s">
        <v>4</v>
      </c>
    </row>
    <row r="91" spans="1:13" x14ac:dyDescent="0.25">
      <c r="E91" t="s">
        <v>6</v>
      </c>
      <c r="F91" t="s">
        <v>7</v>
      </c>
      <c r="G91" t="s">
        <v>8</v>
      </c>
      <c r="H91" t="s">
        <v>9</v>
      </c>
    </row>
    <row r="92" spans="1:13" x14ac:dyDescent="0.25">
      <c r="F92" t="s">
        <v>73</v>
      </c>
      <c r="G92" t="s">
        <v>74</v>
      </c>
    </row>
    <row r="93" spans="1:13" x14ac:dyDescent="0.25">
      <c r="M93" t="s">
        <v>12</v>
      </c>
    </row>
    <row r="95" spans="1:13" x14ac:dyDescent="0.25">
      <c r="A95" t="s">
        <v>13</v>
      </c>
    </row>
    <row r="96" spans="1:13" x14ac:dyDescent="0.25">
      <c r="A96" t="s">
        <v>68</v>
      </c>
      <c r="B96" t="s">
        <v>69</v>
      </c>
      <c r="C96" t="s">
        <v>16</v>
      </c>
      <c r="D96" t="s">
        <v>16</v>
      </c>
      <c r="E96" t="s">
        <v>16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16</v>
      </c>
      <c r="M96" t="s">
        <v>16</v>
      </c>
    </row>
    <row r="97" spans="1:13" x14ac:dyDescent="0.25">
      <c r="A97" t="s">
        <v>18</v>
      </c>
      <c r="B97" s="1">
        <v>41640</v>
      </c>
      <c r="C97" s="1">
        <v>41671</v>
      </c>
      <c r="D97" s="1">
        <v>41699</v>
      </c>
      <c r="E97" s="1">
        <v>41730</v>
      </c>
      <c r="F97" s="1">
        <v>41760</v>
      </c>
      <c r="G97" s="1">
        <v>41791</v>
      </c>
      <c r="H97" s="1">
        <v>41821</v>
      </c>
      <c r="I97" s="1">
        <v>41852</v>
      </c>
      <c r="J97" s="1">
        <v>41883</v>
      </c>
      <c r="K97" s="1">
        <v>41913</v>
      </c>
      <c r="L97" s="1">
        <v>41944</v>
      </c>
      <c r="M97" s="1">
        <v>41974</v>
      </c>
    </row>
    <row r="98" spans="1:13" x14ac:dyDescent="0.25">
      <c r="A98" t="s">
        <v>68</v>
      </c>
      <c r="B98" t="s">
        <v>69</v>
      </c>
      <c r="C98" t="s">
        <v>16</v>
      </c>
      <c r="D98" t="s">
        <v>16</v>
      </c>
      <c r="E98" t="s">
        <v>16</v>
      </c>
      <c r="F98" t="s">
        <v>16</v>
      </c>
      <c r="G98" t="s">
        <v>16</v>
      </c>
      <c r="H98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</row>
    <row r="99" spans="1:13" x14ac:dyDescent="0.25">
      <c r="A99" t="s">
        <v>19</v>
      </c>
      <c r="B99" s="2">
        <v>168820936</v>
      </c>
      <c r="C99" s="2">
        <v>192346449</v>
      </c>
    </row>
    <row r="100" spans="1:13" x14ac:dyDescent="0.25">
      <c r="A100" t="s">
        <v>20</v>
      </c>
      <c r="B100" s="2">
        <v>27431317</v>
      </c>
      <c r="C100" s="2">
        <v>59358456</v>
      </c>
      <c r="D100" s="2">
        <v>65794274</v>
      </c>
      <c r="F100" s="2">
        <v>22118378</v>
      </c>
      <c r="G100" s="2">
        <v>14877579</v>
      </c>
      <c r="H100" s="2">
        <v>73776914</v>
      </c>
      <c r="I100" s="2">
        <v>95537344</v>
      </c>
      <c r="K100" s="2">
        <v>9380886</v>
      </c>
    </row>
    <row r="101" spans="1:13" x14ac:dyDescent="0.25">
      <c r="A101" t="s">
        <v>21</v>
      </c>
      <c r="B101" s="2">
        <v>103597350</v>
      </c>
      <c r="C101" s="2">
        <v>241986429</v>
      </c>
      <c r="D101" s="2">
        <v>109811600</v>
      </c>
      <c r="E101" s="2">
        <v>31719806</v>
      </c>
      <c r="F101" s="2">
        <v>22465630</v>
      </c>
      <c r="G101" s="2">
        <v>2958812</v>
      </c>
      <c r="I101" s="2">
        <v>5160998</v>
      </c>
      <c r="J101" s="2">
        <v>24652509</v>
      </c>
      <c r="K101" s="2">
        <v>9807913</v>
      </c>
    </row>
    <row r="102" spans="1:13" x14ac:dyDescent="0.25">
      <c r="A102" t="s">
        <v>22</v>
      </c>
      <c r="B102" s="2">
        <v>337584299</v>
      </c>
      <c r="C102" s="2">
        <v>455269806</v>
      </c>
      <c r="D102" s="2">
        <v>293840442</v>
      </c>
      <c r="E102" s="2">
        <v>97184160</v>
      </c>
      <c r="F102" s="2">
        <v>255264262</v>
      </c>
      <c r="G102" s="2">
        <v>319384158</v>
      </c>
      <c r="H102" s="2">
        <v>55512335</v>
      </c>
      <c r="I102" s="2">
        <v>168668735</v>
      </c>
      <c r="J102" s="2">
        <v>141069869</v>
      </c>
      <c r="L102" s="2">
        <v>49207101</v>
      </c>
    </row>
    <row r="103" spans="1:13" x14ac:dyDescent="0.25">
      <c r="A103" t="s">
        <v>23</v>
      </c>
      <c r="B103" s="2">
        <v>518757031</v>
      </c>
      <c r="C103" s="2">
        <v>249754569</v>
      </c>
      <c r="D103" s="2">
        <v>110890041</v>
      </c>
      <c r="E103" s="2">
        <v>82357081</v>
      </c>
      <c r="F103" s="2">
        <v>402399478</v>
      </c>
      <c r="G103" s="2">
        <v>56522275</v>
      </c>
      <c r="H103" s="2">
        <v>55520744</v>
      </c>
      <c r="I103" s="2">
        <v>231530361</v>
      </c>
      <c r="J103" s="2">
        <v>113916956</v>
      </c>
      <c r="K103" s="2">
        <v>19730137</v>
      </c>
      <c r="L103" s="2">
        <v>37195435</v>
      </c>
      <c r="M103" s="2">
        <v>2047829</v>
      </c>
    </row>
    <row r="104" spans="1:13" x14ac:dyDescent="0.25">
      <c r="A104" t="s">
        <v>24</v>
      </c>
      <c r="B104" s="2">
        <v>173886288</v>
      </c>
      <c r="C104" s="2">
        <v>2714976147</v>
      </c>
      <c r="D104" s="2">
        <v>212052525</v>
      </c>
      <c r="F104" s="2">
        <v>112731288</v>
      </c>
      <c r="G104" s="2">
        <v>273635516</v>
      </c>
      <c r="H104" s="2">
        <v>49401522</v>
      </c>
      <c r="I104" s="2">
        <v>1496113052</v>
      </c>
      <c r="J104" s="2">
        <v>215437395</v>
      </c>
      <c r="K104" s="2">
        <v>47518058</v>
      </c>
      <c r="L104" s="2">
        <v>74694133</v>
      </c>
      <c r="M104" s="2">
        <v>72991888</v>
      </c>
    </row>
    <row r="105" spans="1:13" x14ac:dyDescent="0.25">
      <c r="A105" t="s">
        <v>25</v>
      </c>
      <c r="B105" s="2">
        <v>1864354</v>
      </c>
      <c r="C105" s="2">
        <v>1585867116</v>
      </c>
      <c r="D105" s="2">
        <v>102718206</v>
      </c>
      <c r="E105" s="2">
        <v>101709222</v>
      </c>
      <c r="F105" s="2">
        <v>42134157</v>
      </c>
      <c r="G105" s="2">
        <v>191203837</v>
      </c>
      <c r="H105" s="2">
        <v>76623718</v>
      </c>
      <c r="I105" s="2">
        <v>195867325</v>
      </c>
      <c r="J105" s="2">
        <v>20917485</v>
      </c>
      <c r="K105" s="2">
        <v>760464556</v>
      </c>
      <c r="L105" s="2">
        <v>205132980</v>
      </c>
      <c r="M105" s="2">
        <v>149417109</v>
      </c>
    </row>
    <row r="106" spans="1:13" x14ac:dyDescent="0.25">
      <c r="A106" t="s">
        <v>26</v>
      </c>
      <c r="B106" s="2">
        <v>74902189</v>
      </c>
      <c r="C106" s="2">
        <v>552261391</v>
      </c>
      <c r="D106" s="2">
        <v>410482831</v>
      </c>
      <c r="E106" s="2">
        <v>534311977</v>
      </c>
      <c r="F106" s="2">
        <v>24812422</v>
      </c>
      <c r="G106" s="2">
        <v>19156762</v>
      </c>
      <c r="H106" s="2">
        <v>68410437</v>
      </c>
      <c r="I106" s="2">
        <v>377625866</v>
      </c>
      <c r="J106" s="2">
        <v>4332801</v>
      </c>
      <c r="K106" s="2">
        <v>331783105</v>
      </c>
      <c r="L106" s="2">
        <v>16565468</v>
      </c>
      <c r="M106" s="2">
        <v>80846555</v>
      </c>
    </row>
    <row r="107" spans="1:13" x14ac:dyDescent="0.25">
      <c r="A107" t="s">
        <v>27</v>
      </c>
      <c r="B107" s="2">
        <v>128136373</v>
      </c>
      <c r="C107" s="2">
        <v>330385879</v>
      </c>
      <c r="D107" s="2">
        <v>91618901</v>
      </c>
      <c r="E107" s="2">
        <v>35157197</v>
      </c>
      <c r="F107" s="2">
        <v>240589523</v>
      </c>
      <c r="G107" s="2">
        <v>47185137</v>
      </c>
      <c r="H107" s="2">
        <v>40151230</v>
      </c>
      <c r="I107" s="2">
        <v>409411857</v>
      </c>
      <c r="J107" s="2">
        <v>193731066</v>
      </c>
      <c r="K107" s="2">
        <v>231584662</v>
      </c>
      <c r="L107" s="2">
        <v>40461731</v>
      </c>
      <c r="M107" s="2">
        <v>348716468</v>
      </c>
    </row>
    <row r="108" spans="1:13" x14ac:dyDescent="0.25">
      <c r="A108" t="s">
        <v>68</v>
      </c>
      <c r="B108" t="s">
        <v>69</v>
      </c>
      <c r="C108" t="s">
        <v>16</v>
      </c>
      <c r="D108" t="s">
        <v>16</v>
      </c>
      <c r="E108" t="s">
        <v>16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 t="s">
        <v>16</v>
      </c>
      <c r="M108" t="s">
        <v>16</v>
      </c>
    </row>
    <row r="109" spans="1:13" x14ac:dyDescent="0.25">
      <c r="A109" t="s">
        <v>28</v>
      </c>
      <c r="B109" s="2">
        <v>1534980137</v>
      </c>
      <c r="C109" s="2">
        <v>6382206242</v>
      </c>
      <c r="D109" s="2">
        <v>1397208820</v>
      </c>
      <c r="E109" s="2">
        <v>882439443</v>
      </c>
      <c r="F109" s="2">
        <v>1122515138</v>
      </c>
      <c r="G109" s="2">
        <v>924924076</v>
      </c>
      <c r="H109" s="2">
        <v>419396900</v>
      </c>
      <c r="I109" s="2">
        <v>2979915538</v>
      </c>
      <c r="J109" s="2">
        <v>714058081</v>
      </c>
      <c r="K109" s="2">
        <v>1410269317</v>
      </c>
      <c r="L109" s="2">
        <v>423256848</v>
      </c>
      <c r="M109" s="2">
        <v>654019849</v>
      </c>
    </row>
    <row r="111" spans="1:13" x14ac:dyDescent="0.25">
      <c r="A111" t="s">
        <v>0</v>
      </c>
      <c r="L111" t="s">
        <v>1</v>
      </c>
      <c r="M111" t="s">
        <v>75</v>
      </c>
    </row>
    <row r="112" spans="1:13" x14ac:dyDescent="0.25">
      <c r="A112" t="s">
        <v>3</v>
      </c>
      <c r="M112" t="s">
        <v>76</v>
      </c>
    </row>
    <row r="113" spans="1:13" x14ac:dyDescent="0.25">
      <c r="E113" t="s">
        <v>6</v>
      </c>
      <c r="F113" t="s">
        <v>7</v>
      </c>
      <c r="G113" t="s">
        <v>8</v>
      </c>
      <c r="H113" t="s">
        <v>9</v>
      </c>
    </row>
    <row r="114" spans="1:13" x14ac:dyDescent="0.25">
      <c r="F114" t="s">
        <v>77</v>
      </c>
      <c r="G114" t="s">
        <v>78</v>
      </c>
    </row>
    <row r="115" spans="1:13" x14ac:dyDescent="0.25">
      <c r="M115" t="s">
        <v>12</v>
      </c>
    </row>
    <row r="117" spans="1:13" x14ac:dyDescent="0.25">
      <c r="A117" t="s">
        <v>13</v>
      </c>
    </row>
    <row r="118" spans="1:13" x14ac:dyDescent="0.25">
      <c r="A118" t="s">
        <v>14</v>
      </c>
      <c r="B118" t="s">
        <v>15</v>
      </c>
      <c r="C118" t="s">
        <v>16</v>
      </c>
      <c r="D118" t="s">
        <v>16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69</v>
      </c>
    </row>
    <row r="119" spans="1:13" x14ac:dyDescent="0.25">
      <c r="A119" t="s">
        <v>18</v>
      </c>
      <c r="B119" s="1">
        <v>42005</v>
      </c>
      <c r="C119" s="1">
        <v>42036</v>
      </c>
      <c r="D119" s="1">
        <v>42064</v>
      </c>
      <c r="E119" s="1">
        <v>42095</v>
      </c>
      <c r="F119" s="1">
        <v>42125</v>
      </c>
      <c r="G119" s="1">
        <v>42156</v>
      </c>
      <c r="H119" s="1">
        <v>42186</v>
      </c>
      <c r="I119" s="1">
        <v>42217</v>
      </c>
      <c r="J119" s="1">
        <v>42248</v>
      </c>
      <c r="K119" s="1">
        <v>42278</v>
      </c>
      <c r="L119" s="1">
        <v>42309</v>
      </c>
      <c r="M119" s="1">
        <v>42339</v>
      </c>
    </row>
    <row r="120" spans="1:13" x14ac:dyDescent="0.25">
      <c r="A120" t="s">
        <v>14</v>
      </c>
      <c r="B120" t="s">
        <v>15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69</v>
      </c>
    </row>
    <row r="121" spans="1:13" x14ac:dyDescent="0.25">
      <c r="A121" t="s">
        <v>20</v>
      </c>
      <c r="B121" s="2">
        <v>46744103</v>
      </c>
      <c r="D121" s="2">
        <v>37292387</v>
      </c>
      <c r="E121" s="2">
        <v>813483</v>
      </c>
      <c r="G121" s="2">
        <v>2245537</v>
      </c>
      <c r="K121" s="2">
        <v>13692178</v>
      </c>
      <c r="L121" s="2">
        <v>89513925</v>
      </c>
    </row>
    <row r="122" spans="1:13" x14ac:dyDescent="0.25">
      <c r="A122" t="s">
        <v>21</v>
      </c>
      <c r="B122" s="2">
        <v>1538068</v>
      </c>
      <c r="C122" s="2">
        <v>244396769</v>
      </c>
      <c r="D122" s="2">
        <v>37570135</v>
      </c>
      <c r="F122" s="2">
        <v>40997376</v>
      </c>
    </row>
    <row r="123" spans="1:13" x14ac:dyDescent="0.25">
      <c r="A123" t="s">
        <v>22</v>
      </c>
      <c r="B123" s="2">
        <v>51735245</v>
      </c>
      <c r="D123" s="2">
        <v>177931569</v>
      </c>
      <c r="E123" s="2">
        <v>92766738</v>
      </c>
      <c r="F123" s="2">
        <v>75791339</v>
      </c>
      <c r="I123" s="2">
        <v>82103632</v>
      </c>
      <c r="K123" s="2">
        <v>3321028</v>
      </c>
    </row>
    <row r="124" spans="1:13" x14ac:dyDescent="0.25">
      <c r="A124" t="s">
        <v>23</v>
      </c>
      <c r="B124" s="2">
        <v>62241509</v>
      </c>
      <c r="C124" s="2">
        <v>40632016</v>
      </c>
      <c r="D124" s="2">
        <v>306014385</v>
      </c>
      <c r="E124" s="2">
        <v>13972928</v>
      </c>
      <c r="F124" s="2">
        <v>359834623</v>
      </c>
      <c r="H124" s="2">
        <v>33172654</v>
      </c>
      <c r="I124" s="2">
        <v>109152327</v>
      </c>
      <c r="J124" s="2">
        <v>12525070</v>
      </c>
      <c r="K124" s="2">
        <v>105109478</v>
      </c>
      <c r="L124" s="2">
        <v>17610050</v>
      </c>
    </row>
    <row r="125" spans="1:13" x14ac:dyDescent="0.25">
      <c r="A125" t="s">
        <v>24</v>
      </c>
      <c r="B125" s="2">
        <v>13700394</v>
      </c>
      <c r="D125" s="2">
        <v>1182856097</v>
      </c>
      <c r="E125" s="2">
        <v>508568774</v>
      </c>
      <c r="F125" s="2">
        <v>174127045</v>
      </c>
      <c r="G125" s="2">
        <v>127832096</v>
      </c>
      <c r="H125" s="2">
        <v>62835453</v>
      </c>
      <c r="I125" s="2">
        <v>109144885</v>
      </c>
      <c r="J125" s="2">
        <v>188518030</v>
      </c>
      <c r="K125" s="2">
        <v>368423433</v>
      </c>
      <c r="L125" s="2">
        <v>141737346</v>
      </c>
    </row>
    <row r="126" spans="1:13" x14ac:dyDescent="0.25">
      <c r="A126" t="s">
        <v>25</v>
      </c>
      <c r="C126" s="2">
        <v>1962156413</v>
      </c>
      <c r="D126" s="2">
        <v>183687786</v>
      </c>
      <c r="E126" s="2">
        <v>91880943</v>
      </c>
      <c r="F126" s="2">
        <v>51717181</v>
      </c>
      <c r="G126" s="2">
        <v>267092133</v>
      </c>
      <c r="H126" s="2">
        <v>27868953</v>
      </c>
      <c r="I126" s="2">
        <v>16832715</v>
      </c>
      <c r="J126" s="2">
        <v>65368724</v>
      </c>
      <c r="K126" s="2">
        <v>61707646</v>
      </c>
      <c r="L126" s="2">
        <v>47072933</v>
      </c>
    </row>
    <row r="127" spans="1:13" x14ac:dyDescent="0.25">
      <c r="A127" t="s">
        <v>26</v>
      </c>
      <c r="C127" s="2">
        <v>492395581</v>
      </c>
      <c r="D127" s="2">
        <v>25379054</v>
      </c>
      <c r="E127" s="2">
        <v>1592287</v>
      </c>
      <c r="G127" s="2">
        <v>52577884</v>
      </c>
      <c r="H127" s="2">
        <v>59149533</v>
      </c>
      <c r="I127" s="2">
        <v>64926014</v>
      </c>
      <c r="J127" s="2">
        <v>50253466</v>
      </c>
      <c r="K127" s="2">
        <v>503910061</v>
      </c>
      <c r="L127" s="2">
        <v>7202860</v>
      </c>
    </row>
    <row r="128" spans="1:13" x14ac:dyDescent="0.25">
      <c r="A128" t="s">
        <v>27</v>
      </c>
      <c r="B128" s="2">
        <v>8290557</v>
      </c>
      <c r="D128" s="2">
        <v>151218210</v>
      </c>
      <c r="E128" s="2">
        <v>157569077</v>
      </c>
      <c r="G128" s="2">
        <v>162127337</v>
      </c>
      <c r="H128" s="2">
        <v>36173736</v>
      </c>
      <c r="I128" s="2">
        <v>43765169</v>
      </c>
      <c r="J128" s="2">
        <v>250398019</v>
      </c>
      <c r="K128" s="2">
        <v>593312083</v>
      </c>
      <c r="L128" s="2">
        <v>72133792</v>
      </c>
    </row>
    <row r="129" spans="1:13" x14ac:dyDescent="0.25">
      <c r="A129" t="s">
        <v>14</v>
      </c>
      <c r="B129" t="s">
        <v>15</v>
      </c>
      <c r="C129" t="s">
        <v>16</v>
      </c>
      <c r="D129" t="s">
        <v>16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 t="s">
        <v>16</v>
      </c>
      <c r="M129" t="s">
        <v>69</v>
      </c>
    </row>
    <row r="130" spans="1:13" x14ac:dyDescent="0.25">
      <c r="A130" t="s">
        <v>28</v>
      </c>
      <c r="B130" s="2">
        <v>184249876</v>
      </c>
      <c r="C130" s="2">
        <v>2739580779</v>
      </c>
      <c r="D130" s="2">
        <v>2101949623</v>
      </c>
      <c r="E130" s="2">
        <v>867164230</v>
      </c>
      <c r="F130" s="2">
        <v>702467564</v>
      </c>
      <c r="G130" s="2">
        <v>611874987</v>
      </c>
      <c r="H130" s="2">
        <v>219200329</v>
      </c>
      <c r="I130" s="2">
        <v>425924742</v>
      </c>
      <c r="J130" s="2">
        <v>567063309</v>
      </c>
      <c r="K130" s="2">
        <v>1649475907</v>
      </c>
      <c r="L130" s="2">
        <v>375270906</v>
      </c>
    </row>
    <row r="132" spans="1:13" x14ac:dyDescent="0.25">
      <c r="A132" t="s">
        <v>0</v>
      </c>
      <c r="L132" t="s">
        <v>1</v>
      </c>
      <c r="M132" t="s">
        <v>79</v>
      </c>
    </row>
    <row r="133" spans="1:13" x14ac:dyDescent="0.25">
      <c r="A133" t="s">
        <v>3</v>
      </c>
      <c r="M133" t="s">
        <v>4</v>
      </c>
    </row>
    <row r="134" spans="1:13" x14ac:dyDescent="0.25">
      <c r="E134" t="s">
        <v>6</v>
      </c>
      <c r="F134" t="s">
        <v>7</v>
      </c>
      <c r="G134" t="s">
        <v>8</v>
      </c>
      <c r="H134" t="s">
        <v>9</v>
      </c>
    </row>
    <row r="135" spans="1:13" x14ac:dyDescent="0.25">
      <c r="F135" t="s">
        <v>80</v>
      </c>
      <c r="G135" t="s">
        <v>81</v>
      </c>
    </row>
    <row r="136" spans="1:13" x14ac:dyDescent="0.25">
      <c r="M136" t="s">
        <v>12</v>
      </c>
    </row>
    <row r="138" spans="1:13" x14ac:dyDescent="0.25">
      <c r="A138" t="s">
        <v>13</v>
      </c>
    </row>
    <row r="139" spans="1:13" x14ac:dyDescent="0.25">
      <c r="A139" t="s">
        <v>68</v>
      </c>
      <c r="B139" t="s">
        <v>69</v>
      </c>
      <c r="C139" t="s">
        <v>16</v>
      </c>
      <c r="D139" t="s">
        <v>16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</row>
    <row r="140" spans="1:13" x14ac:dyDescent="0.25">
      <c r="A140" t="s">
        <v>18</v>
      </c>
      <c r="B140" s="1">
        <v>42370</v>
      </c>
      <c r="C140" s="1">
        <v>42401</v>
      </c>
      <c r="D140" s="1">
        <v>42430</v>
      </c>
      <c r="E140" s="1">
        <v>42461</v>
      </c>
      <c r="F140" s="1">
        <v>42491</v>
      </c>
      <c r="G140" s="1">
        <v>42522</v>
      </c>
      <c r="H140" s="1">
        <v>42552</v>
      </c>
      <c r="I140" s="1">
        <v>42583</v>
      </c>
      <c r="J140" s="1">
        <v>42614</v>
      </c>
      <c r="K140" s="1">
        <v>42644</v>
      </c>
      <c r="L140" s="1">
        <v>42675</v>
      </c>
      <c r="M140" s="1">
        <v>42705</v>
      </c>
    </row>
    <row r="141" spans="1:13" x14ac:dyDescent="0.25">
      <c r="A141" t="s">
        <v>68</v>
      </c>
      <c r="B141" t="s">
        <v>69</v>
      </c>
      <c r="C141" t="s">
        <v>16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</row>
    <row r="142" spans="1:13" x14ac:dyDescent="0.25">
      <c r="A142" t="s">
        <v>19</v>
      </c>
      <c r="D142" s="2">
        <v>15639797</v>
      </c>
      <c r="E142" s="2">
        <v>65279247</v>
      </c>
    </row>
    <row r="143" spans="1:13" x14ac:dyDescent="0.25">
      <c r="A143" t="s">
        <v>20</v>
      </c>
      <c r="B143" s="2">
        <v>39683101</v>
      </c>
      <c r="C143" s="2">
        <v>39137811</v>
      </c>
      <c r="D143" s="2">
        <v>186955589</v>
      </c>
      <c r="E143" s="2">
        <v>44301896</v>
      </c>
      <c r="F143" s="2">
        <v>36503893</v>
      </c>
      <c r="I143" s="2">
        <v>75793530</v>
      </c>
      <c r="J143" s="2">
        <v>6848987</v>
      </c>
      <c r="L143" s="2">
        <v>8425082</v>
      </c>
      <c r="M143" s="2">
        <v>4799888</v>
      </c>
    </row>
    <row r="144" spans="1:13" x14ac:dyDescent="0.25">
      <c r="A144" t="s">
        <v>21</v>
      </c>
      <c r="B144" s="2">
        <v>193145969</v>
      </c>
      <c r="C144" s="2">
        <v>356759239</v>
      </c>
      <c r="D144" s="2">
        <v>60077646</v>
      </c>
      <c r="F144" s="2">
        <v>85415</v>
      </c>
      <c r="G144" s="2">
        <v>86949992</v>
      </c>
      <c r="I144" s="2">
        <v>98862714</v>
      </c>
      <c r="J144" s="2">
        <v>16848549</v>
      </c>
      <c r="L144" s="2">
        <v>52033726</v>
      </c>
      <c r="M144" s="2">
        <v>18736241</v>
      </c>
    </row>
    <row r="145" spans="1:13" x14ac:dyDescent="0.25">
      <c r="A145" t="s">
        <v>22</v>
      </c>
      <c r="B145" s="2">
        <v>189490919</v>
      </c>
      <c r="C145" s="2">
        <v>5113176</v>
      </c>
      <c r="D145" s="2">
        <v>199082508</v>
      </c>
      <c r="E145" s="2">
        <v>219524</v>
      </c>
      <c r="F145" s="2">
        <v>149892279</v>
      </c>
      <c r="G145" s="2">
        <v>64116153</v>
      </c>
      <c r="I145" s="2">
        <v>87776729</v>
      </c>
      <c r="J145" s="2">
        <v>126828507</v>
      </c>
      <c r="K145" s="2">
        <v>36705761</v>
      </c>
      <c r="L145" s="2">
        <v>97235016</v>
      </c>
      <c r="M145" s="2">
        <v>82128640</v>
      </c>
    </row>
    <row r="146" spans="1:13" x14ac:dyDescent="0.25">
      <c r="A146" t="s">
        <v>23</v>
      </c>
      <c r="B146" s="2">
        <v>210905867</v>
      </c>
      <c r="C146" s="2">
        <v>103357393</v>
      </c>
      <c r="D146" s="2">
        <v>75430672</v>
      </c>
      <c r="E146" s="2">
        <v>45728056</v>
      </c>
      <c r="F146" s="2">
        <v>237987347</v>
      </c>
      <c r="G146" s="2">
        <v>182083496</v>
      </c>
      <c r="I146" s="2">
        <v>173225132</v>
      </c>
      <c r="J146" s="2">
        <v>48113929</v>
      </c>
      <c r="K146" s="2">
        <v>73290854</v>
      </c>
      <c r="L146" s="2">
        <v>128942910</v>
      </c>
      <c r="M146" s="2">
        <v>34138749</v>
      </c>
    </row>
    <row r="147" spans="1:13" x14ac:dyDescent="0.25">
      <c r="A147" t="s">
        <v>24</v>
      </c>
      <c r="B147" s="2">
        <v>249370221</v>
      </c>
      <c r="C147" s="2">
        <v>302280969</v>
      </c>
      <c r="D147" s="2">
        <v>2159916824</v>
      </c>
      <c r="E147" s="2">
        <v>139381250</v>
      </c>
      <c r="F147" s="2">
        <v>119814723</v>
      </c>
      <c r="G147" s="2">
        <v>151321974</v>
      </c>
      <c r="H147" s="2">
        <v>7179610</v>
      </c>
      <c r="I147" s="2">
        <v>259408231</v>
      </c>
      <c r="J147" s="2">
        <v>64573720</v>
      </c>
      <c r="K147" s="2">
        <v>835039</v>
      </c>
      <c r="L147" s="2">
        <v>229696571</v>
      </c>
      <c r="M147" s="2">
        <v>163207978</v>
      </c>
    </row>
    <row r="148" spans="1:13" x14ac:dyDescent="0.25">
      <c r="A148" t="s">
        <v>25</v>
      </c>
      <c r="B148" s="2">
        <v>140401127</v>
      </c>
      <c r="C148" s="2">
        <v>3312067</v>
      </c>
      <c r="D148" s="2">
        <v>253037393</v>
      </c>
      <c r="E148" s="2">
        <v>40122593</v>
      </c>
      <c r="F148" s="2">
        <v>500758214</v>
      </c>
      <c r="G148" s="2">
        <v>278031434</v>
      </c>
      <c r="I148" s="2">
        <v>194383006</v>
      </c>
      <c r="J148" s="2">
        <v>16227608</v>
      </c>
      <c r="K148" s="2">
        <v>32882148</v>
      </c>
      <c r="L148" s="2">
        <v>144231363</v>
      </c>
      <c r="M148" s="2">
        <v>145858185</v>
      </c>
    </row>
    <row r="149" spans="1:13" x14ac:dyDescent="0.25">
      <c r="A149" t="s">
        <v>26</v>
      </c>
      <c r="B149" s="2">
        <v>162631453</v>
      </c>
      <c r="C149" s="2">
        <v>303230354</v>
      </c>
      <c r="D149" s="2">
        <v>61529399</v>
      </c>
      <c r="E149" s="2">
        <v>126907602</v>
      </c>
      <c r="F149" s="2">
        <v>162238022</v>
      </c>
      <c r="G149" s="2">
        <v>6152336</v>
      </c>
      <c r="I149" s="2">
        <v>110981429</v>
      </c>
      <c r="J149" s="2">
        <v>61243594</v>
      </c>
      <c r="K149" s="2">
        <v>1215741</v>
      </c>
      <c r="L149" s="2">
        <v>233757894</v>
      </c>
      <c r="M149" s="2">
        <v>82041847</v>
      </c>
    </row>
    <row r="150" spans="1:13" x14ac:dyDescent="0.25">
      <c r="A150" t="s">
        <v>27</v>
      </c>
      <c r="B150" s="2">
        <v>694532367</v>
      </c>
      <c r="C150" s="2">
        <v>163139544</v>
      </c>
      <c r="D150" s="2">
        <v>739061639</v>
      </c>
      <c r="E150" s="2">
        <v>186044592</v>
      </c>
      <c r="F150" s="2">
        <v>418511880</v>
      </c>
      <c r="G150" s="2">
        <v>116908454</v>
      </c>
      <c r="I150" s="2">
        <v>551470763</v>
      </c>
      <c r="J150" s="2">
        <v>138262325</v>
      </c>
      <c r="L150" s="2">
        <v>435687515</v>
      </c>
      <c r="M150" s="2">
        <v>345231962</v>
      </c>
    </row>
    <row r="151" spans="1:13" x14ac:dyDescent="0.25">
      <c r="A151" t="s">
        <v>68</v>
      </c>
      <c r="B151" t="s">
        <v>69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</row>
    <row r="152" spans="1:13" x14ac:dyDescent="0.25">
      <c r="A152" t="s">
        <v>28</v>
      </c>
      <c r="B152" s="2">
        <v>1880161024</v>
      </c>
      <c r="C152" s="2">
        <v>1276330553</v>
      </c>
      <c r="D152" s="2">
        <v>3750731467</v>
      </c>
      <c r="E152" s="2">
        <v>647984760</v>
      </c>
      <c r="F152" s="2">
        <v>1625791773</v>
      </c>
      <c r="G152" s="2">
        <v>885563839</v>
      </c>
      <c r="H152" s="2">
        <v>7179610</v>
      </c>
      <c r="I152" s="2">
        <v>1551901534</v>
      </c>
      <c r="J152" s="2">
        <v>478947219</v>
      </c>
      <c r="K152" s="2">
        <v>144929543</v>
      </c>
      <c r="L152" s="2">
        <v>1330010077</v>
      </c>
      <c r="M152" s="2">
        <v>876143490</v>
      </c>
    </row>
    <row r="154" spans="1:13" x14ac:dyDescent="0.25">
      <c r="A154" t="s">
        <v>0</v>
      </c>
      <c r="L154" t="s">
        <v>82</v>
      </c>
      <c r="M154" t="s">
        <v>83</v>
      </c>
    </row>
    <row r="155" spans="1:13" x14ac:dyDescent="0.25">
      <c r="A155" t="s">
        <v>3</v>
      </c>
      <c r="M155" t="s">
        <v>84</v>
      </c>
    </row>
    <row r="156" spans="1:13" x14ac:dyDescent="0.25">
      <c r="E156" t="s">
        <v>6</v>
      </c>
      <c r="F156" t="s">
        <v>7</v>
      </c>
      <c r="G156" t="s">
        <v>8</v>
      </c>
      <c r="H156" t="s">
        <v>9</v>
      </c>
    </row>
    <row r="157" spans="1:13" x14ac:dyDescent="0.25">
      <c r="F157" t="s">
        <v>85</v>
      </c>
      <c r="G157" t="s">
        <v>86</v>
      </c>
    </row>
    <row r="158" spans="1:13" x14ac:dyDescent="0.25">
      <c r="M158" t="s">
        <v>87</v>
      </c>
    </row>
    <row r="160" spans="1:13" x14ac:dyDescent="0.25">
      <c r="A160" t="s">
        <v>13</v>
      </c>
    </row>
    <row r="161" spans="1:13" x14ac:dyDescent="0.25">
      <c r="A161" t="s">
        <v>68</v>
      </c>
      <c r="B161" t="s">
        <v>69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69</v>
      </c>
      <c r="K161" t="s">
        <v>16</v>
      </c>
      <c r="L161" t="s">
        <v>88</v>
      </c>
      <c r="M161" t="s">
        <v>16</v>
      </c>
    </row>
    <row r="162" spans="1:13" x14ac:dyDescent="0.25">
      <c r="A162" t="s">
        <v>18</v>
      </c>
      <c r="B162" s="1">
        <v>42736</v>
      </c>
      <c r="C162" s="1">
        <v>42767</v>
      </c>
      <c r="D162" s="1">
        <v>42795</v>
      </c>
      <c r="E162" s="1">
        <v>42826</v>
      </c>
      <c r="F162" s="1">
        <v>42856</v>
      </c>
      <c r="G162" s="1">
        <v>42887</v>
      </c>
      <c r="H162" s="1">
        <v>42917</v>
      </c>
      <c r="I162" s="1">
        <v>42948</v>
      </c>
      <c r="J162" s="1">
        <v>42979</v>
      </c>
      <c r="K162" s="1">
        <v>43009</v>
      </c>
      <c r="L162" s="1">
        <v>43040</v>
      </c>
      <c r="M162" s="1">
        <v>43070</v>
      </c>
    </row>
    <row r="163" spans="1:13" x14ac:dyDescent="0.25">
      <c r="A163" t="s">
        <v>68</v>
      </c>
      <c r="B163" t="s">
        <v>69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69</v>
      </c>
      <c r="K163" t="s">
        <v>16</v>
      </c>
      <c r="L163" t="s">
        <v>88</v>
      </c>
      <c r="M163" t="s">
        <v>16</v>
      </c>
    </row>
    <row r="164" spans="1:13" x14ac:dyDescent="0.25">
      <c r="A164" t="s">
        <v>19</v>
      </c>
      <c r="C164" s="2">
        <v>172682607</v>
      </c>
    </row>
    <row r="165" spans="1:13" x14ac:dyDescent="0.25">
      <c r="A165" t="s">
        <v>20</v>
      </c>
      <c r="B165" s="2">
        <v>4139936</v>
      </c>
      <c r="C165" s="2">
        <v>9660330</v>
      </c>
      <c r="E165" s="2">
        <v>19517691</v>
      </c>
      <c r="F165" s="2">
        <v>34217531</v>
      </c>
      <c r="H165" s="2">
        <v>3563972</v>
      </c>
      <c r="I165" s="2">
        <v>21040388</v>
      </c>
    </row>
    <row r="166" spans="1:13" x14ac:dyDescent="0.25">
      <c r="A166" t="s">
        <v>21</v>
      </c>
      <c r="C166" s="2">
        <v>159632067</v>
      </c>
      <c r="D166" s="2">
        <v>396485285</v>
      </c>
      <c r="E166" s="2">
        <v>22463015</v>
      </c>
      <c r="F166" s="2">
        <v>57162044</v>
      </c>
      <c r="G166" s="2">
        <v>2667375</v>
      </c>
      <c r="H166" s="2">
        <v>12848705</v>
      </c>
      <c r="I166" s="2">
        <v>446464</v>
      </c>
    </row>
    <row r="167" spans="1:13" x14ac:dyDescent="0.25">
      <c r="A167" t="s">
        <v>22</v>
      </c>
      <c r="B167" s="2">
        <v>88049895</v>
      </c>
      <c r="C167" s="2">
        <v>625799735</v>
      </c>
      <c r="D167" s="2">
        <v>61748269</v>
      </c>
      <c r="E167" s="2">
        <v>53585092</v>
      </c>
      <c r="F167" s="2">
        <v>42872509</v>
      </c>
      <c r="H167" s="2">
        <v>501753977</v>
      </c>
      <c r="I167" s="2">
        <v>359642</v>
      </c>
    </row>
    <row r="168" spans="1:13" x14ac:dyDescent="0.25">
      <c r="A168" t="s">
        <v>23</v>
      </c>
      <c r="B168" s="2">
        <v>38512666</v>
      </c>
      <c r="C168" s="2">
        <v>226730008</v>
      </c>
      <c r="D168" s="2">
        <v>90141202</v>
      </c>
      <c r="E168" s="2">
        <v>55981695</v>
      </c>
      <c r="F168" s="2">
        <v>30743544</v>
      </c>
      <c r="G168" s="2">
        <v>40136169</v>
      </c>
      <c r="H168" s="2">
        <v>578826</v>
      </c>
      <c r="I168" s="2">
        <v>346464064</v>
      </c>
    </row>
    <row r="169" spans="1:13" x14ac:dyDescent="0.25">
      <c r="A169" t="s">
        <v>24</v>
      </c>
      <c r="B169" s="2">
        <v>53875360</v>
      </c>
      <c r="C169" s="2">
        <v>1002922343</v>
      </c>
      <c r="D169" s="2">
        <v>639753458</v>
      </c>
      <c r="F169" s="2">
        <v>46388668</v>
      </c>
      <c r="G169" s="2">
        <v>43251912</v>
      </c>
      <c r="H169" s="2">
        <v>150861046</v>
      </c>
      <c r="I169" s="2">
        <v>116614700</v>
      </c>
    </row>
    <row r="170" spans="1:13" x14ac:dyDescent="0.25">
      <c r="A170" t="s">
        <v>25</v>
      </c>
      <c r="B170" s="2">
        <v>68575180</v>
      </c>
      <c r="C170" s="2">
        <v>77137299</v>
      </c>
      <c r="D170" s="2">
        <v>206627840</v>
      </c>
      <c r="F170" s="2">
        <v>28249578</v>
      </c>
      <c r="G170" s="2">
        <v>169668425</v>
      </c>
      <c r="H170" s="2">
        <v>143987595</v>
      </c>
      <c r="I170" s="2">
        <v>141427447</v>
      </c>
    </row>
    <row r="171" spans="1:13" x14ac:dyDescent="0.25">
      <c r="A171" t="s">
        <v>26</v>
      </c>
      <c r="B171" s="2">
        <v>79167196</v>
      </c>
      <c r="C171" s="2">
        <v>220871762</v>
      </c>
      <c r="D171" s="2">
        <v>34524669</v>
      </c>
      <c r="E171" s="2">
        <v>64607504</v>
      </c>
      <c r="F171" s="2">
        <v>49890239</v>
      </c>
      <c r="G171" s="2">
        <v>156009345</v>
      </c>
      <c r="H171" s="2">
        <v>139714997</v>
      </c>
      <c r="I171" s="2">
        <v>328433961</v>
      </c>
    </row>
    <row r="172" spans="1:13" x14ac:dyDescent="0.25">
      <c r="A172" t="s">
        <v>27</v>
      </c>
      <c r="B172" s="2">
        <v>688152602</v>
      </c>
      <c r="C172" s="2">
        <v>418230849</v>
      </c>
      <c r="D172" s="2">
        <v>14857949</v>
      </c>
      <c r="E172" s="2">
        <v>4053480</v>
      </c>
      <c r="F172" s="2">
        <v>491728971</v>
      </c>
      <c r="G172" s="2">
        <v>165587737</v>
      </c>
      <c r="H172" s="2">
        <v>59366235</v>
      </c>
      <c r="I172" s="2">
        <v>848458835</v>
      </c>
    </row>
    <row r="173" spans="1:13" x14ac:dyDescent="0.25">
      <c r="A173" t="s">
        <v>68</v>
      </c>
      <c r="B173" t="s">
        <v>69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69</v>
      </c>
      <c r="K173" t="s">
        <v>16</v>
      </c>
      <c r="L173" t="s">
        <v>88</v>
      </c>
      <c r="M173" t="s">
        <v>16</v>
      </c>
    </row>
    <row r="174" spans="1:13" x14ac:dyDescent="0.25">
      <c r="A174" t="s">
        <v>28</v>
      </c>
      <c r="B174" s="2">
        <v>1020472835</v>
      </c>
      <c r="C174" s="2">
        <v>2913667000</v>
      </c>
      <c r="D174" s="2">
        <v>1444138672</v>
      </c>
      <c r="E174" s="2">
        <v>220208477</v>
      </c>
      <c r="F174" s="2">
        <v>781253084</v>
      </c>
      <c r="G174" s="2">
        <v>577320963</v>
      </c>
      <c r="H174" s="2">
        <v>1012675353</v>
      </c>
      <c r="I174" s="2">
        <v>1803245501</v>
      </c>
    </row>
    <row r="176" spans="1:13" x14ac:dyDescent="0.25">
      <c r="A176" t="s">
        <v>0</v>
      </c>
      <c r="L176" t="s">
        <v>1</v>
      </c>
      <c r="M176" t="s">
        <v>99</v>
      </c>
    </row>
    <row r="177" spans="1:13" x14ac:dyDescent="0.25">
      <c r="A177" t="s">
        <v>3</v>
      </c>
      <c r="M177" t="s">
        <v>4</v>
      </c>
    </row>
    <row r="178" spans="1:13" x14ac:dyDescent="0.25">
      <c r="E178" t="s">
        <v>100</v>
      </c>
      <c r="F178" t="s">
        <v>101</v>
      </c>
      <c r="G178" t="s">
        <v>102</v>
      </c>
      <c r="H178" t="s">
        <v>9</v>
      </c>
    </row>
    <row r="179" spans="1:13" x14ac:dyDescent="0.25">
      <c r="F179" t="s">
        <v>10</v>
      </c>
      <c r="G179" t="s">
        <v>11</v>
      </c>
    </row>
    <row r="180" spans="1:13" x14ac:dyDescent="0.25">
      <c r="M180" t="s">
        <v>12</v>
      </c>
    </row>
    <row r="182" spans="1:13" x14ac:dyDescent="0.25">
      <c r="A182" t="s">
        <v>13</v>
      </c>
    </row>
    <row r="183" spans="1:13" x14ac:dyDescent="0.25">
      <c r="A183" t="s">
        <v>14</v>
      </c>
      <c r="B183" t="s">
        <v>103</v>
      </c>
      <c r="C183" t="s">
        <v>104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16</v>
      </c>
      <c r="K183" t="s">
        <v>16</v>
      </c>
      <c r="L183" t="s">
        <v>16</v>
      </c>
      <c r="M183" t="s">
        <v>16</v>
      </c>
    </row>
    <row r="184" spans="1:13" x14ac:dyDescent="0.25">
      <c r="A184" t="s">
        <v>18</v>
      </c>
      <c r="B184" s="1">
        <v>40179</v>
      </c>
      <c r="C184" s="1">
        <v>40210</v>
      </c>
      <c r="D184" s="1">
        <v>40238</v>
      </c>
      <c r="E184" s="1">
        <v>40269</v>
      </c>
      <c r="F184" s="1">
        <v>40299</v>
      </c>
      <c r="G184" s="1">
        <v>40330</v>
      </c>
      <c r="H184" s="1">
        <v>40360</v>
      </c>
      <c r="I184" s="1">
        <v>40391</v>
      </c>
      <c r="J184" s="1">
        <v>40422</v>
      </c>
      <c r="K184" s="1">
        <v>40452</v>
      </c>
      <c r="L184" s="1">
        <v>40483</v>
      </c>
      <c r="M184" s="1">
        <v>40513</v>
      </c>
    </row>
    <row r="185" spans="1:13" x14ac:dyDescent="0.25">
      <c r="A185" t="s">
        <v>14</v>
      </c>
      <c r="B185" t="s">
        <v>103</v>
      </c>
      <c r="C185" t="s">
        <v>104</v>
      </c>
      <c r="D185" t="s">
        <v>16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</row>
    <row r="186" spans="1:13" x14ac:dyDescent="0.25">
      <c r="A186" t="s">
        <v>19</v>
      </c>
      <c r="D186" s="2">
        <v>2690584</v>
      </c>
      <c r="H186" s="2">
        <v>157533656</v>
      </c>
      <c r="I186" s="2">
        <v>3113041</v>
      </c>
      <c r="J186" s="2">
        <v>270001</v>
      </c>
      <c r="K186" s="2">
        <v>15186656</v>
      </c>
      <c r="M186" s="2">
        <v>835675</v>
      </c>
    </row>
    <row r="187" spans="1:13" x14ac:dyDescent="0.25">
      <c r="A187" t="s">
        <v>20</v>
      </c>
      <c r="E187" s="2">
        <v>5602344</v>
      </c>
      <c r="F187" s="2">
        <v>9753714</v>
      </c>
      <c r="H187" s="2">
        <v>174835823</v>
      </c>
      <c r="I187" s="2">
        <v>9600563</v>
      </c>
      <c r="J187" s="2">
        <v>1282500</v>
      </c>
      <c r="K187" s="2">
        <v>136219753</v>
      </c>
      <c r="L187" s="2">
        <v>4306001</v>
      </c>
      <c r="M187" s="2">
        <v>1567802</v>
      </c>
    </row>
    <row r="188" spans="1:13" x14ac:dyDescent="0.25">
      <c r="A188" t="s">
        <v>21</v>
      </c>
      <c r="D188" s="2">
        <v>289275</v>
      </c>
      <c r="E188" s="2">
        <v>5654000</v>
      </c>
      <c r="F188" s="2">
        <v>206617207</v>
      </c>
      <c r="G188" s="2">
        <v>53183813</v>
      </c>
      <c r="H188" s="2">
        <v>2315640</v>
      </c>
      <c r="J188" s="2">
        <v>501489589</v>
      </c>
      <c r="K188" s="2">
        <v>139629755</v>
      </c>
      <c r="L188" s="2">
        <v>517501</v>
      </c>
      <c r="M188" s="2">
        <v>8774392</v>
      </c>
    </row>
    <row r="189" spans="1:13" x14ac:dyDescent="0.25">
      <c r="A189" t="s">
        <v>22</v>
      </c>
      <c r="D189" s="2">
        <v>2442205</v>
      </c>
      <c r="E189" s="2">
        <v>35354065</v>
      </c>
      <c r="G189" s="2">
        <v>96097502</v>
      </c>
      <c r="H189" s="2">
        <v>53152222</v>
      </c>
      <c r="I189" s="2">
        <v>46731084</v>
      </c>
      <c r="J189" s="2">
        <v>31576070</v>
      </c>
      <c r="K189" s="2">
        <v>230312545</v>
      </c>
      <c r="L189" s="2">
        <v>11922378</v>
      </c>
      <c r="M189" s="2">
        <v>22736794</v>
      </c>
    </row>
    <row r="190" spans="1:13" x14ac:dyDescent="0.25">
      <c r="A190" t="s">
        <v>23</v>
      </c>
      <c r="D190" s="2">
        <v>7894821</v>
      </c>
      <c r="F190" s="2">
        <v>65787353</v>
      </c>
      <c r="G190" s="2">
        <v>15576579</v>
      </c>
      <c r="H190" s="2">
        <v>24029001</v>
      </c>
      <c r="I190" s="2">
        <v>174497360</v>
      </c>
      <c r="J190" s="2">
        <v>151079965</v>
      </c>
      <c r="K190" s="2">
        <v>146704168</v>
      </c>
      <c r="L190" s="2">
        <v>37302251</v>
      </c>
      <c r="M190" s="2">
        <v>12700000</v>
      </c>
    </row>
    <row r="191" spans="1:13" x14ac:dyDescent="0.25">
      <c r="A191" t="s">
        <v>24</v>
      </c>
      <c r="C191" s="2">
        <v>2962217</v>
      </c>
      <c r="D191" s="2">
        <v>534754290</v>
      </c>
      <c r="E191" s="2">
        <v>266533462</v>
      </c>
      <c r="F191" s="2">
        <v>521758514</v>
      </c>
      <c r="G191" s="2">
        <v>682933473</v>
      </c>
      <c r="H191" s="2">
        <v>438255072</v>
      </c>
      <c r="I191" s="2">
        <v>781274239</v>
      </c>
      <c r="J191" s="2">
        <v>208239595</v>
      </c>
      <c r="K191" s="2">
        <v>744040908</v>
      </c>
      <c r="L191" s="2">
        <v>775849177</v>
      </c>
      <c r="M191" s="2">
        <v>332488435</v>
      </c>
    </row>
    <row r="192" spans="1:13" x14ac:dyDescent="0.25">
      <c r="A192" t="s">
        <v>25</v>
      </c>
      <c r="C192" s="2">
        <v>105354908</v>
      </c>
      <c r="D192" s="2">
        <v>386770537</v>
      </c>
      <c r="E192" s="2">
        <v>447842660</v>
      </c>
      <c r="F192" s="2">
        <v>313235791</v>
      </c>
      <c r="G192" s="2">
        <v>365002530</v>
      </c>
      <c r="H192" s="2">
        <v>408385639</v>
      </c>
      <c r="I192" s="2">
        <v>680749682</v>
      </c>
      <c r="J192" s="2">
        <v>370113364</v>
      </c>
      <c r="K192" s="2">
        <v>838988190</v>
      </c>
      <c r="L192" s="2">
        <v>631398942</v>
      </c>
      <c r="M192" s="2">
        <v>65156965</v>
      </c>
    </row>
    <row r="193" spans="1:13" x14ac:dyDescent="0.25">
      <c r="A193" t="s">
        <v>26</v>
      </c>
      <c r="D193" s="2">
        <v>565721909</v>
      </c>
      <c r="E193" s="2">
        <v>440614040</v>
      </c>
      <c r="F193" s="2">
        <v>268536073</v>
      </c>
      <c r="G193" s="2">
        <v>404668791</v>
      </c>
      <c r="H193" s="2">
        <v>338271179</v>
      </c>
      <c r="I193" s="2">
        <v>578877656</v>
      </c>
      <c r="J193" s="2">
        <v>1246286937</v>
      </c>
      <c r="K193" s="2">
        <v>1051277416</v>
      </c>
      <c r="L193" s="2">
        <v>1790777917</v>
      </c>
      <c r="M193" s="2">
        <v>1138537339</v>
      </c>
    </row>
    <row r="194" spans="1:13" x14ac:dyDescent="0.25">
      <c r="A194" t="s">
        <v>27</v>
      </c>
      <c r="K194" s="2">
        <v>4874351</v>
      </c>
      <c r="M194" s="2">
        <v>1505000</v>
      </c>
    </row>
    <row r="195" spans="1:13" x14ac:dyDescent="0.25">
      <c r="A195" t="s">
        <v>14</v>
      </c>
      <c r="B195" t="s">
        <v>103</v>
      </c>
      <c r="C195" t="s">
        <v>104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</row>
    <row r="196" spans="1:13" x14ac:dyDescent="0.25">
      <c r="A196" t="s">
        <v>28</v>
      </c>
      <c r="C196" s="2">
        <v>108317125</v>
      </c>
      <c r="D196" s="2">
        <v>1500563621</v>
      </c>
      <c r="E196" s="2">
        <v>1201600571</v>
      </c>
      <c r="F196" s="2">
        <v>1385688652</v>
      </c>
      <c r="G196" s="2">
        <v>1617462688</v>
      </c>
      <c r="H196" s="2">
        <v>1596778232</v>
      </c>
      <c r="I196" s="2">
        <v>2274843625</v>
      </c>
      <c r="J196" s="2">
        <v>2510338021</v>
      </c>
      <c r="K196" s="2">
        <v>3307233742</v>
      </c>
      <c r="L196" s="2">
        <v>3252074167</v>
      </c>
      <c r="M196" s="2">
        <v>1584302402</v>
      </c>
    </row>
    <row r="198" spans="1:13" x14ac:dyDescent="0.25">
      <c r="A198" t="s">
        <v>0</v>
      </c>
      <c r="L198" t="s">
        <v>1</v>
      </c>
      <c r="M198" t="s">
        <v>63</v>
      </c>
    </row>
    <row r="199" spans="1:13" x14ac:dyDescent="0.25">
      <c r="A199" t="s">
        <v>3</v>
      </c>
      <c r="M199" t="s">
        <v>4</v>
      </c>
    </row>
    <row r="200" spans="1:13" x14ac:dyDescent="0.25">
      <c r="E200" t="s">
        <v>100</v>
      </c>
      <c r="F200" t="s">
        <v>101</v>
      </c>
      <c r="G200" t="s">
        <v>102</v>
      </c>
      <c r="H200" t="s">
        <v>9</v>
      </c>
    </row>
    <row r="201" spans="1:13" x14ac:dyDescent="0.25">
      <c r="F201" t="s">
        <v>64</v>
      </c>
      <c r="G201" t="s">
        <v>65</v>
      </c>
    </row>
    <row r="202" spans="1:13" x14ac:dyDescent="0.25">
      <c r="M202" t="s">
        <v>12</v>
      </c>
    </row>
    <row r="204" spans="1:13" x14ac:dyDescent="0.25">
      <c r="A204" t="s">
        <v>13</v>
      </c>
    </row>
    <row r="205" spans="1:13" x14ac:dyDescent="0.25">
      <c r="A205" t="s">
        <v>68</v>
      </c>
      <c r="B205" t="s">
        <v>69</v>
      </c>
      <c r="C205" t="s">
        <v>16</v>
      </c>
      <c r="D205" t="s">
        <v>16</v>
      </c>
      <c r="E205" t="s">
        <v>16</v>
      </c>
      <c r="F205" t="s">
        <v>16</v>
      </c>
      <c r="G205" t="s">
        <v>16</v>
      </c>
      <c r="H205" t="s">
        <v>16</v>
      </c>
      <c r="I205" t="s">
        <v>16</v>
      </c>
      <c r="J205" t="s">
        <v>16</v>
      </c>
      <c r="K205" t="s">
        <v>16</v>
      </c>
      <c r="L205" t="s">
        <v>16</v>
      </c>
      <c r="M205" t="s">
        <v>16</v>
      </c>
    </row>
    <row r="206" spans="1:13" x14ac:dyDescent="0.25">
      <c r="A206" t="s">
        <v>18</v>
      </c>
      <c r="B206" s="1">
        <v>40544</v>
      </c>
      <c r="C206" s="1">
        <v>40575</v>
      </c>
      <c r="D206" s="1">
        <v>40603</v>
      </c>
      <c r="E206" s="1">
        <v>40634</v>
      </c>
      <c r="F206" s="1">
        <v>40664</v>
      </c>
      <c r="G206" s="1">
        <v>40695</v>
      </c>
      <c r="H206" s="1">
        <v>40725</v>
      </c>
      <c r="I206" s="1">
        <v>40756</v>
      </c>
      <c r="J206" s="1">
        <v>40787</v>
      </c>
      <c r="K206" s="1">
        <v>40817</v>
      </c>
      <c r="L206" s="1">
        <v>40848</v>
      </c>
      <c r="M206" s="1">
        <v>40878</v>
      </c>
    </row>
    <row r="207" spans="1:13" x14ac:dyDescent="0.25">
      <c r="A207" t="s">
        <v>68</v>
      </c>
      <c r="B207" t="s">
        <v>69</v>
      </c>
      <c r="C207" t="s">
        <v>16</v>
      </c>
      <c r="D207" t="s">
        <v>16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 t="s">
        <v>16</v>
      </c>
      <c r="M207" t="s">
        <v>16</v>
      </c>
    </row>
    <row r="208" spans="1:13" x14ac:dyDescent="0.25">
      <c r="A208" t="s">
        <v>19</v>
      </c>
      <c r="B208" s="2">
        <v>12195200</v>
      </c>
      <c r="D208" s="2">
        <v>28864775</v>
      </c>
      <c r="E208" s="2">
        <v>6652476</v>
      </c>
      <c r="F208" s="2">
        <v>2504375</v>
      </c>
      <c r="J208" s="2">
        <v>28539375</v>
      </c>
      <c r="L208" s="2">
        <v>17236800</v>
      </c>
      <c r="M208" s="2">
        <v>43738950</v>
      </c>
    </row>
    <row r="209" spans="1:13" x14ac:dyDescent="0.25">
      <c r="A209" t="s">
        <v>20</v>
      </c>
      <c r="B209" s="2">
        <v>4076325</v>
      </c>
      <c r="C209" s="2">
        <v>3259701</v>
      </c>
      <c r="D209" s="2">
        <v>7416050</v>
      </c>
      <c r="F209" s="2">
        <v>2759102</v>
      </c>
      <c r="H209" s="2">
        <v>138050776</v>
      </c>
      <c r="I209" s="2">
        <v>39176799</v>
      </c>
      <c r="J209" s="2">
        <v>16054987</v>
      </c>
      <c r="K209" s="2">
        <v>10132959</v>
      </c>
      <c r="L209" s="2">
        <v>11681341</v>
      </c>
    </row>
    <row r="210" spans="1:13" x14ac:dyDescent="0.25">
      <c r="A210" t="s">
        <v>21</v>
      </c>
      <c r="D210" s="2">
        <v>82882398</v>
      </c>
      <c r="E210" s="2">
        <v>27342907</v>
      </c>
      <c r="H210" s="2">
        <v>124366306</v>
      </c>
      <c r="I210" s="2">
        <v>217472338</v>
      </c>
      <c r="J210" s="2">
        <v>448983940</v>
      </c>
      <c r="K210" s="2">
        <v>336506144</v>
      </c>
      <c r="L210" s="2">
        <v>1518262</v>
      </c>
      <c r="M210" s="2">
        <v>134176700</v>
      </c>
    </row>
    <row r="211" spans="1:13" x14ac:dyDescent="0.25">
      <c r="A211" t="s">
        <v>22</v>
      </c>
      <c r="B211" s="2">
        <v>40204886</v>
      </c>
      <c r="C211" s="2">
        <v>2860200</v>
      </c>
      <c r="E211" s="2">
        <v>29293646</v>
      </c>
      <c r="F211" s="2">
        <v>2031137</v>
      </c>
      <c r="H211" s="2">
        <v>14619906</v>
      </c>
      <c r="I211" s="2">
        <v>281863612</v>
      </c>
      <c r="L211" s="2">
        <v>5753514</v>
      </c>
    </row>
    <row r="212" spans="1:13" x14ac:dyDescent="0.25">
      <c r="A212" t="s">
        <v>23</v>
      </c>
      <c r="B212" s="2">
        <v>14735503</v>
      </c>
      <c r="E212" s="2">
        <v>8733602</v>
      </c>
      <c r="F212" s="2">
        <v>12548848</v>
      </c>
      <c r="G212" s="2">
        <v>681875</v>
      </c>
      <c r="H212" s="2">
        <v>692001</v>
      </c>
      <c r="I212" s="2">
        <v>19880019</v>
      </c>
      <c r="J212" s="2">
        <v>9445152</v>
      </c>
      <c r="K212" s="2">
        <v>23800001</v>
      </c>
      <c r="L212" s="2">
        <v>39663620</v>
      </c>
      <c r="M212" s="2">
        <v>24610001</v>
      </c>
    </row>
    <row r="213" spans="1:13" x14ac:dyDescent="0.25">
      <c r="A213" t="s">
        <v>24</v>
      </c>
      <c r="B213" s="2">
        <v>180147886</v>
      </c>
      <c r="C213" s="2">
        <v>251094812</v>
      </c>
      <c r="D213" s="2">
        <v>697266648</v>
      </c>
      <c r="E213" s="2">
        <v>393554019</v>
      </c>
      <c r="F213" s="2">
        <v>477321407</v>
      </c>
      <c r="G213" s="2">
        <v>1161730886</v>
      </c>
      <c r="H213" s="2">
        <v>1136744929</v>
      </c>
      <c r="I213" s="2">
        <v>741054328</v>
      </c>
      <c r="J213" s="2">
        <v>73424317</v>
      </c>
      <c r="K213" s="2">
        <v>505584523</v>
      </c>
      <c r="L213" s="2">
        <v>527795526</v>
      </c>
      <c r="M213" s="2">
        <v>216478754</v>
      </c>
    </row>
    <row r="214" spans="1:13" x14ac:dyDescent="0.25">
      <c r="A214" t="s">
        <v>25</v>
      </c>
      <c r="B214" s="2">
        <v>734762611</v>
      </c>
      <c r="C214" s="2">
        <v>223417359</v>
      </c>
      <c r="D214" s="2">
        <v>352965429</v>
      </c>
      <c r="E214" s="2">
        <v>112530588</v>
      </c>
      <c r="F214" s="2">
        <v>218594480</v>
      </c>
      <c r="G214" s="2">
        <v>587904916</v>
      </c>
      <c r="H214" s="2">
        <v>360103942</v>
      </c>
      <c r="I214" s="2">
        <v>371436961</v>
      </c>
      <c r="J214" s="2">
        <v>265171840</v>
      </c>
      <c r="K214" s="2">
        <v>685962046</v>
      </c>
      <c r="L214" s="2">
        <v>501287810</v>
      </c>
      <c r="M214" s="2">
        <v>874188449</v>
      </c>
    </row>
    <row r="215" spans="1:13" x14ac:dyDescent="0.25">
      <c r="A215" t="s">
        <v>26</v>
      </c>
      <c r="B215" s="2">
        <v>560825638</v>
      </c>
      <c r="C215" s="2">
        <v>178099640</v>
      </c>
      <c r="D215" s="2">
        <v>1268219476</v>
      </c>
      <c r="E215" s="2">
        <v>645491289</v>
      </c>
      <c r="F215" s="2">
        <v>556706961</v>
      </c>
      <c r="G215" s="2">
        <v>1159368791</v>
      </c>
      <c r="H215" s="2">
        <v>1549204063</v>
      </c>
      <c r="I215" s="2">
        <v>2013347054</v>
      </c>
      <c r="J215" s="2">
        <v>809796758</v>
      </c>
      <c r="K215" s="2">
        <v>1377112384</v>
      </c>
      <c r="L215" s="2">
        <v>456671001</v>
      </c>
      <c r="M215" s="2">
        <v>895900068</v>
      </c>
    </row>
    <row r="216" spans="1:13" x14ac:dyDescent="0.25">
      <c r="A216" t="s">
        <v>27</v>
      </c>
      <c r="F216" s="2">
        <v>24088929</v>
      </c>
      <c r="G216" s="2">
        <v>58367003</v>
      </c>
      <c r="H216" s="2">
        <v>41523002</v>
      </c>
      <c r="J216" s="2">
        <v>84147823</v>
      </c>
      <c r="K216" s="2">
        <v>36233614</v>
      </c>
      <c r="M216" s="2">
        <v>138276222</v>
      </c>
    </row>
    <row r="217" spans="1:13" x14ac:dyDescent="0.25">
      <c r="A217" t="s">
        <v>68</v>
      </c>
      <c r="B217" t="s">
        <v>69</v>
      </c>
      <c r="C217" t="s">
        <v>16</v>
      </c>
      <c r="D217" t="s">
        <v>16</v>
      </c>
      <c r="E217" t="s">
        <v>16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</row>
    <row r="218" spans="1:13" x14ac:dyDescent="0.25">
      <c r="A218" t="s">
        <v>28</v>
      </c>
      <c r="B218" s="2">
        <v>1546948049</v>
      </c>
      <c r="C218" s="2">
        <v>658731712</v>
      </c>
      <c r="D218" s="2">
        <v>2437614776</v>
      </c>
      <c r="E218" s="2">
        <v>1223598527</v>
      </c>
      <c r="F218" s="2">
        <v>1296555239</v>
      </c>
      <c r="G218" s="2">
        <v>2968053471</v>
      </c>
      <c r="H218" s="2">
        <v>3365304925</v>
      </c>
      <c r="I218" s="2">
        <v>3684231111</v>
      </c>
      <c r="J218" s="2">
        <v>1735564192</v>
      </c>
      <c r="K218" s="2">
        <v>2975331671</v>
      </c>
      <c r="L218" s="2">
        <v>1561607874</v>
      </c>
      <c r="M218" s="2">
        <v>2327369144</v>
      </c>
    </row>
    <row r="220" spans="1:13" x14ac:dyDescent="0.25">
      <c r="A220" t="s">
        <v>0</v>
      </c>
      <c r="L220" t="s">
        <v>1</v>
      </c>
      <c r="M220" t="s">
        <v>63</v>
      </c>
    </row>
    <row r="221" spans="1:13" x14ac:dyDescent="0.25">
      <c r="A221" t="s">
        <v>3</v>
      </c>
      <c r="M221" t="s">
        <v>4</v>
      </c>
    </row>
    <row r="222" spans="1:13" x14ac:dyDescent="0.25">
      <c r="E222" t="s">
        <v>100</v>
      </c>
      <c r="F222" t="s">
        <v>101</v>
      </c>
      <c r="G222" t="s">
        <v>102</v>
      </c>
      <c r="H222" t="s">
        <v>9</v>
      </c>
    </row>
    <row r="223" spans="1:13" x14ac:dyDescent="0.25">
      <c r="F223" t="s">
        <v>66</v>
      </c>
      <c r="G223" t="s">
        <v>67</v>
      </c>
    </row>
    <row r="224" spans="1:13" x14ac:dyDescent="0.25">
      <c r="M224" t="s">
        <v>12</v>
      </c>
    </row>
    <row r="226" spans="1:13" x14ac:dyDescent="0.25">
      <c r="A226" t="s">
        <v>13</v>
      </c>
    </row>
    <row r="227" spans="1:13" x14ac:dyDescent="0.25">
      <c r="A227" t="s">
        <v>68</v>
      </c>
      <c r="B227" t="s">
        <v>69</v>
      </c>
      <c r="C227" t="s">
        <v>16</v>
      </c>
      <c r="D227" t="s">
        <v>16</v>
      </c>
      <c r="E227" t="s">
        <v>16</v>
      </c>
      <c r="F227" t="s">
        <v>16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</row>
    <row r="228" spans="1:13" x14ac:dyDescent="0.25">
      <c r="A228" t="s">
        <v>18</v>
      </c>
      <c r="B228" s="1">
        <v>40909</v>
      </c>
      <c r="C228" s="1">
        <v>40940</v>
      </c>
      <c r="D228" s="1">
        <v>40969</v>
      </c>
      <c r="E228" s="1">
        <v>41000</v>
      </c>
      <c r="F228" s="1">
        <v>41030</v>
      </c>
      <c r="G228" s="1">
        <v>41061</v>
      </c>
      <c r="H228" s="1">
        <v>41091</v>
      </c>
      <c r="I228" s="1">
        <v>41122</v>
      </c>
      <c r="J228" s="1">
        <v>41153</v>
      </c>
      <c r="K228" s="1">
        <v>41183</v>
      </c>
      <c r="L228" s="1">
        <v>41214</v>
      </c>
      <c r="M228" s="1">
        <v>41244</v>
      </c>
    </row>
    <row r="229" spans="1:13" x14ac:dyDescent="0.25">
      <c r="A229" t="s">
        <v>68</v>
      </c>
      <c r="B229" t="s">
        <v>69</v>
      </c>
      <c r="C229" t="s">
        <v>16</v>
      </c>
      <c r="D229" t="s">
        <v>16</v>
      </c>
      <c r="E229" t="s">
        <v>16</v>
      </c>
      <c r="F229" t="s">
        <v>16</v>
      </c>
      <c r="G229" t="s">
        <v>16</v>
      </c>
      <c r="H229" t="s">
        <v>16</v>
      </c>
      <c r="I229" t="s">
        <v>16</v>
      </c>
      <c r="J229" t="s">
        <v>16</v>
      </c>
      <c r="K229" t="s">
        <v>16</v>
      </c>
      <c r="L229" t="s">
        <v>16</v>
      </c>
      <c r="M229" t="s">
        <v>16</v>
      </c>
    </row>
    <row r="230" spans="1:13" x14ac:dyDescent="0.25">
      <c r="A230" t="s">
        <v>19</v>
      </c>
      <c r="B230" s="2">
        <v>17000000</v>
      </c>
      <c r="D230" s="2">
        <v>30818450</v>
      </c>
      <c r="E230" s="2">
        <v>1056200</v>
      </c>
      <c r="H230" s="2">
        <v>123316351</v>
      </c>
      <c r="I230" s="2">
        <v>50451931</v>
      </c>
      <c r="L230" s="2">
        <v>6611637</v>
      </c>
    </row>
    <row r="231" spans="1:13" x14ac:dyDescent="0.25">
      <c r="A231" t="s">
        <v>20</v>
      </c>
      <c r="C231" s="2">
        <v>28909297</v>
      </c>
      <c r="F231" s="2">
        <v>173957</v>
      </c>
      <c r="H231" s="2">
        <v>582016608</v>
      </c>
      <c r="I231" s="2">
        <v>38009895</v>
      </c>
      <c r="K231" s="2">
        <v>33080115</v>
      </c>
      <c r="L231" s="2">
        <v>3378021</v>
      </c>
    </row>
    <row r="232" spans="1:13" x14ac:dyDescent="0.25">
      <c r="A232" t="s">
        <v>21</v>
      </c>
      <c r="D232" s="2">
        <v>186830879</v>
      </c>
      <c r="F232" s="2">
        <v>54181983</v>
      </c>
      <c r="G232" s="2">
        <v>43379608</v>
      </c>
      <c r="H232" s="2">
        <v>384448634</v>
      </c>
      <c r="I232" s="2">
        <v>31184497</v>
      </c>
      <c r="J232" s="2">
        <v>787109112</v>
      </c>
    </row>
    <row r="233" spans="1:13" x14ac:dyDescent="0.25">
      <c r="A233" t="s">
        <v>22</v>
      </c>
      <c r="D233" s="2">
        <v>76135635</v>
      </c>
      <c r="E233" s="2">
        <v>17486075</v>
      </c>
      <c r="G233" s="2">
        <v>12115507</v>
      </c>
      <c r="H233" s="2">
        <v>129352247</v>
      </c>
      <c r="I233" s="2">
        <v>76042396</v>
      </c>
      <c r="J233" s="2">
        <v>200141324</v>
      </c>
      <c r="K233" s="2">
        <v>26327076</v>
      </c>
      <c r="L233" s="2">
        <v>38049656</v>
      </c>
      <c r="M233" s="2">
        <v>9555222</v>
      </c>
    </row>
    <row r="234" spans="1:13" x14ac:dyDescent="0.25">
      <c r="A234" t="s">
        <v>23</v>
      </c>
      <c r="C234" s="2">
        <v>65207250</v>
      </c>
      <c r="E234" s="2">
        <v>9758700</v>
      </c>
      <c r="F234" s="2">
        <v>54021662</v>
      </c>
      <c r="G234" s="2">
        <v>74789988</v>
      </c>
      <c r="H234" s="2">
        <v>308881290</v>
      </c>
      <c r="I234" s="2">
        <v>7401320</v>
      </c>
      <c r="J234" s="2">
        <v>52494001</v>
      </c>
      <c r="K234" s="2">
        <v>64826285</v>
      </c>
      <c r="L234" s="2">
        <v>46771521</v>
      </c>
      <c r="M234" s="2">
        <v>19668755</v>
      </c>
    </row>
    <row r="235" spans="1:13" x14ac:dyDescent="0.25">
      <c r="A235" t="s">
        <v>24</v>
      </c>
      <c r="B235" s="2">
        <v>208211805</v>
      </c>
      <c r="C235" s="2">
        <v>395055462</v>
      </c>
      <c r="D235" s="2">
        <v>1066118281</v>
      </c>
      <c r="E235" s="2">
        <v>544598157</v>
      </c>
      <c r="F235" s="2">
        <v>502612033</v>
      </c>
      <c r="G235" s="2">
        <v>773540108</v>
      </c>
      <c r="H235" s="2">
        <v>816186020</v>
      </c>
      <c r="I235" s="2">
        <v>155950237</v>
      </c>
      <c r="J235" s="2">
        <v>669418240</v>
      </c>
      <c r="K235" s="2">
        <v>1152148839</v>
      </c>
      <c r="L235" s="2">
        <v>1588381141</v>
      </c>
      <c r="M235" s="2">
        <v>898844894</v>
      </c>
    </row>
    <row r="236" spans="1:13" x14ac:dyDescent="0.25">
      <c r="A236" t="s">
        <v>25</v>
      </c>
      <c r="B236" s="2">
        <v>550629203</v>
      </c>
      <c r="C236" s="2">
        <v>1795217805</v>
      </c>
      <c r="D236" s="2">
        <v>840686538</v>
      </c>
      <c r="E236" s="2">
        <v>587120943</v>
      </c>
      <c r="F236" s="2">
        <v>1097478478</v>
      </c>
      <c r="G236" s="2">
        <v>525798350</v>
      </c>
      <c r="H236" s="2">
        <v>1280288754</v>
      </c>
      <c r="I236" s="2">
        <v>1048947267</v>
      </c>
      <c r="J236" s="2">
        <v>819135137</v>
      </c>
      <c r="K236" s="2">
        <v>1491085973</v>
      </c>
      <c r="L236" s="2">
        <v>1208624831</v>
      </c>
      <c r="M236" s="2">
        <v>613717354</v>
      </c>
    </row>
    <row r="237" spans="1:13" x14ac:dyDescent="0.25">
      <c r="A237" t="s">
        <v>26</v>
      </c>
      <c r="B237" s="2">
        <v>589100590</v>
      </c>
      <c r="C237" s="2">
        <v>925751850</v>
      </c>
      <c r="D237" s="2">
        <v>1390356272</v>
      </c>
      <c r="E237" s="2">
        <v>1063472351</v>
      </c>
      <c r="F237" s="2">
        <v>797557934</v>
      </c>
      <c r="G237" s="2">
        <v>638033508</v>
      </c>
      <c r="H237" s="2">
        <v>1848891431</v>
      </c>
      <c r="I237" s="2">
        <v>1413493865</v>
      </c>
      <c r="J237" s="2">
        <v>914075687</v>
      </c>
      <c r="K237" s="2">
        <v>1035688852</v>
      </c>
      <c r="L237" s="2">
        <v>1734933125</v>
      </c>
      <c r="M237" s="2">
        <v>1906801556</v>
      </c>
    </row>
    <row r="238" spans="1:13" x14ac:dyDescent="0.25">
      <c r="A238" t="s">
        <v>27</v>
      </c>
      <c r="C238" s="2">
        <v>11955001</v>
      </c>
      <c r="D238" s="2">
        <v>120000</v>
      </c>
      <c r="E238" s="2">
        <v>6478936</v>
      </c>
      <c r="F238" s="2">
        <v>516000</v>
      </c>
      <c r="H238" s="2">
        <v>40018500</v>
      </c>
      <c r="I238" s="2">
        <v>184314725</v>
      </c>
      <c r="J238" s="2">
        <v>22500000</v>
      </c>
      <c r="K238" s="2">
        <v>350835337</v>
      </c>
      <c r="L238" s="2">
        <v>20871472</v>
      </c>
      <c r="M238" s="2">
        <v>6190491</v>
      </c>
    </row>
    <row r="239" spans="1:13" x14ac:dyDescent="0.25">
      <c r="A239" t="s">
        <v>68</v>
      </c>
      <c r="B239" t="s">
        <v>69</v>
      </c>
      <c r="C239" t="s">
        <v>16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16</v>
      </c>
      <c r="K239" t="s">
        <v>16</v>
      </c>
      <c r="L239" t="s">
        <v>16</v>
      </c>
      <c r="M239" t="s">
        <v>16</v>
      </c>
    </row>
    <row r="240" spans="1:13" x14ac:dyDescent="0.25">
      <c r="A240" t="s">
        <v>28</v>
      </c>
      <c r="B240" s="2">
        <v>1364941598</v>
      </c>
      <c r="C240" s="2">
        <v>3222096665</v>
      </c>
      <c r="D240" s="2">
        <v>3591066055</v>
      </c>
      <c r="E240" s="2">
        <v>2229971362</v>
      </c>
      <c r="F240" s="2">
        <v>2506542047</v>
      </c>
      <c r="G240" s="2">
        <v>2067657069</v>
      </c>
      <c r="H240" s="2">
        <v>5513399835</v>
      </c>
      <c r="I240" s="2">
        <v>3005796133</v>
      </c>
      <c r="J240" s="2">
        <v>3464873501</v>
      </c>
      <c r="K240" s="2">
        <v>4153992477</v>
      </c>
      <c r="L240" s="2">
        <v>4647621404</v>
      </c>
      <c r="M240" s="2">
        <v>3454778272</v>
      </c>
    </row>
    <row r="242" spans="1:13" x14ac:dyDescent="0.25">
      <c r="A242" t="s">
        <v>0</v>
      </c>
      <c r="L242" t="s">
        <v>1</v>
      </c>
      <c r="M242" t="s">
        <v>70</v>
      </c>
    </row>
    <row r="243" spans="1:13" x14ac:dyDescent="0.25">
      <c r="A243" t="s">
        <v>3</v>
      </c>
      <c r="M243" t="s">
        <v>4</v>
      </c>
    </row>
    <row r="244" spans="1:13" x14ac:dyDescent="0.25">
      <c r="E244" t="s">
        <v>100</v>
      </c>
      <c r="F244" t="s">
        <v>101</v>
      </c>
      <c r="G244" t="s">
        <v>102</v>
      </c>
      <c r="H244" t="s">
        <v>9</v>
      </c>
    </row>
    <row r="245" spans="1:13" x14ac:dyDescent="0.25">
      <c r="F245" t="s">
        <v>71</v>
      </c>
      <c r="G245" t="s">
        <v>72</v>
      </c>
    </row>
    <row r="246" spans="1:13" x14ac:dyDescent="0.25">
      <c r="M246" t="s">
        <v>12</v>
      </c>
    </row>
    <row r="248" spans="1:13" x14ac:dyDescent="0.25">
      <c r="A248" t="s">
        <v>13</v>
      </c>
    </row>
    <row r="249" spans="1:13" x14ac:dyDescent="0.25">
      <c r="A249" t="s">
        <v>68</v>
      </c>
      <c r="B249" t="s">
        <v>69</v>
      </c>
      <c r="C249" t="s">
        <v>16</v>
      </c>
      <c r="D249" t="s">
        <v>16</v>
      </c>
      <c r="E249" t="s">
        <v>16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 t="s">
        <v>16</v>
      </c>
      <c r="M249" t="s">
        <v>16</v>
      </c>
    </row>
    <row r="250" spans="1:13" x14ac:dyDescent="0.25">
      <c r="A250" t="s">
        <v>18</v>
      </c>
      <c r="B250" s="1">
        <v>41275</v>
      </c>
      <c r="C250" s="1">
        <v>41306</v>
      </c>
      <c r="D250" s="1">
        <v>41334</v>
      </c>
      <c r="E250" s="1">
        <v>41365</v>
      </c>
      <c r="F250" s="1">
        <v>41395</v>
      </c>
      <c r="G250" s="1">
        <v>41426</v>
      </c>
      <c r="H250" s="1">
        <v>41456</v>
      </c>
      <c r="I250" s="1">
        <v>41487</v>
      </c>
      <c r="J250" s="1">
        <v>41518</v>
      </c>
      <c r="K250" s="1">
        <v>41548</v>
      </c>
      <c r="L250" s="1">
        <v>41579</v>
      </c>
      <c r="M250" s="1">
        <v>41609</v>
      </c>
    </row>
    <row r="251" spans="1:13" x14ac:dyDescent="0.25">
      <c r="A251" t="s">
        <v>68</v>
      </c>
      <c r="B251" t="s">
        <v>69</v>
      </c>
      <c r="C251" t="s">
        <v>16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16</v>
      </c>
      <c r="K251" t="s">
        <v>16</v>
      </c>
      <c r="L251" t="s">
        <v>16</v>
      </c>
      <c r="M251" t="s">
        <v>16</v>
      </c>
    </row>
    <row r="252" spans="1:13" x14ac:dyDescent="0.25">
      <c r="A252" t="s">
        <v>19</v>
      </c>
      <c r="B252" s="2">
        <v>30377354</v>
      </c>
      <c r="C252" s="2">
        <v>13396642</v>
      </c>
      <c r="D252" s="2">
        <v>67827933</v>
      </c>
      <c r="E252" s="2">
        <v>46763931</v>
      </c>
      <c r="F252" s="2">
        <v>29803682</v>
      </c>
      <c r="G252" s="2">
        <v>12427270</v>
      </c>
      <c r="H252" s="2">
        <v>7348215</v>
      </c>
      <c r="I252" s="2">
        <v>26145138</v>
      </c>
      <c r="J252" s="2">
        <v>58201964</v>
      </c>
      <c r="K252" s="2">
        <v>63591750</v>
      </c>
      <c r="L252" s="2">
        <v>57667142</v>
      </c>
      <c r="M252" s="2">
        <v>26417999</v>
      </c>
    </row>
    <row r="253" spans="1:13" x14ac:dyDescent="0.25">
      <c r="A253" t="s">
        <v>20</v>
      </c>
      <c r="B253" s="2">
        <v>12154193</v>
      </c>
      <c r="C253" s="2">
        <v>675540</v>
      </c>
      <c r="D253" s="2">
        <v>2506071</v>
      </c>
      <c r="E253" s="2">
        <v>19213840</v>
      </c>
      <c r="F253" s="2">
        <v>15288597</v>
      </c>
      <c r="G253" s="2">
        <v>1576693</v>
      </c>
      <c r="H253" s="2">
        <v>80265878</v>
      </c>
      <c r="I253" s="2">
        <v>29526306</v>
      </c>
      <c r="J253" s="2">
        <v>180808530</v>
      </c>
      <c r="K253" s="2">
        <v>46110151</v>
      </c>
      <c r="L253" s="2">
        <v>81920356</v>
      </c>
      <c r="M253" s="2">
        <v>24289444</v>
      </c>
    </row>
    <row r="254" spans="1:13" x14ac:dyDescent="0.25">
      <c r="A254" t="s">
        <v>21</v>
      </c>
      <c r="B254" s="2">
        <v>23744795</v>
      </c>
      <c r="C254" s="2">
        <v>31647911</v>
      </c>
      <c r="D254" s="2">
        <v>8180225</v>
      </c>
      <c r="E254" s="2">
        <v>21073597</v>
      </c>
      <c r="F254" s="2">
        <v>18211663</v>
      </c>
      <c r="G254" s="2">
        <v>3317791</v>
      </c>
      <c r="I254" s="2">
        <v>132554518</v>
      </c>
      <c r="J254" s="2">
        <v>613996854</v>
      </c>
      <c r="K254" s="2">
        <v>66245291</v>
      </c>
      <c r="L254" s="2">
        <v>11094980</v>
      </c>
      <c r="M254" s="2">
        <v>30816745</v>
      </c>
    </row>
    <row r="255" spans="1:13" x14ac:dyDescent="0.25">
      <c r="A255" t="s">
        <v>22</v>
      </c>
      <c r="B255" s="2">
        <v>32183035</v>
      </c>
      <c r="D255" s="2">
        <v>62560683</v>
      </c>
      <c r="E255" s="2">
        <v>84600670</v>
      </c>
      <c r="F255" s="2">
        <v>65301591</v>
      </c>
      <c r="G255" s="2">
        <v>32618544</v>
      </c>
      <c r="H255" s="2">
        <v>5118520</v>
      </c>
      <c r="I255" s="2">
        <v>32222540</v>
      </c>
      <c r="J255" s="2">
        <v>52175873</v>
      </c>
      <c r="K255" s="2">
        <v>61219225</v>
      </c>
      <c r="L255" s="2">
        <v>17204219</v>
      </c>
      <c r="M255" s="2">
        <v>5918437</v>
      </c>
    </row>
    <row r="256" spans="1:13" x14ac:dyDescent="0.25">
      <c r="A256" t="s">
        <v>23</v>
      </c>
      <c r="B256" s="2">
        <v>85641000</v>
      </c>
      <c r="C256" s="2">
        <v>44008000</v>
      </c>
      <c r="D256" s="2">
        <v>14470001</v>
      </c>
      <c r="E256" s="2">
        <v>36099038</v>
      </c>
      <c r="F256" s="2">
        <v>25756270</v>
      </c>
      <c r="G256" s="2">
        <v>8153245</v>
      </c>
      <c r="H256" s="2">
        <v>17015000</v>
      </c>
      <c r="I256" s="2">
        <v>18950000</v>
      </c>
      <c r="J256" s="2">
        <v>98405605</v>
      </c>
      <c r="K256" s="2">
        <v>201177567</v>
      </c>
      <c r="L256" s="2">
        <v>57149320</v>
      </c>
    </row>
    <row r="257" spans="1:13" x14ac:dyDescent="0.25">
      <c r="A257" t="s">
        <v>24</v>
      </c>
      <c r="B257" s="2">
        <v>975039849</v>
      </c>
      <c r="C257" s="2">
        <v>531294876</v>
      </c>
      <c r="D257" s="2">
        <v>894774712</v>
      </c>
      <c r="E257" s="2">
        <v>1051339805</v>
      </c>
      <c r="F257" s="2">
        <v>2082901512</v>
      </c>
      <c r="G257" s="2">
        <v>1738665119</v>
      </c>
      <c r="H257" s="2">
        <v>1149621892</v>
      </c>
      <c r="I257" s="2">
        <v>1225750934</v>
      </c>
      <c r="J257" s="2">
        <v>1954788866</v>
      </c>
      <c r="K257" s="2">
        <v>932520021</v>
      </c>
      <c r="L257" s="2">
        <v>1257002092</v>
      </c>
      <c r="M257" s="2">
        <v>2024009269</v>
      </c>
    </row>
    <row r="258" spans="1:13" x14ac:dyDescent="0.25">
      <c r="A258" t="s">
        <v>25</v>
      </c>
      <c r="B258" s="2">
        <v>1386916397</v>
      </c>
      <c r="C258" s="2">
        <v>498215665</v>
      </c>
      <c r="D258" s="2">
        <v>323392801</v>
      </c>
      <c r="E258" s="2">
        <v>2433532086</v>
      </c>
      <c r="F258" s="2">
        <v>439355295</v>
      </c>
      <c r="H258" s="2">
        <v>1949680823</v>
      </c>
      <c r="I258" s="2">
        <v>1215885633</v>
      </c>
      <c r="J258" s="2">
        <v>846590961</v>
      </c>
      <c r="K258" s="2">
        <v>1696683275</v>
      </c>
      <c r="L258" s="2">
        <v>1128976306</v>
      </c>
      <c r="M258" s="2">
        <v>999535480</v>
      </c>
    </row>
    <row r="259" spans="1:13" x14ac:dyDescent="0.25">
      <c r="A259" t="s">
        <v>26</v>
      </c>
      <c r="B259" s="2">
        <v>784294429</v>
      </c>
      <c r="C259" s="2">
        <v>539225607</v>
      </c>
      <c r="D259" s="2">
        <v>469557116</v>
      </c>
      <c r="E259" s="2">
        <v>811133539</v>
      </c>
      <c r="F259" s="2">
        <v>823905953</v>
      </c>
      <c r="G259" s="2">
        <v>418980867</v>
      </c>
      <c r="H259" s="2">
        <v>1892465893</v>
      </c>
      <c r="I259" s="2">
        <v>1189402714</v>
      </c>
      <c r="J259" s="2">
        <v>526057243</v>
      </c>
      <c r="K259" s="2">
        <v>1438945289</v>
      </c>
      <c r="L259" s="2">
        <v>578187235</v>
      </c>
      <c r="M259" s="2">
        <v>1604018796</v>
      </c>
    </row>
    <row r="260" spans="1:13" x14ac:dyDescent="0.25">
      <c r="A260" t="s">
        <v>27</v>
      </c>
      <c r="B260" s="2">
        <v>65381904</v>
      </c>
      <c r="C260" s="2">
        <v>9966986</v>
      </c>
      <c r="D260" s="2">
        <v>8900000</v>
      </c>
      <c r="E260" s="2">
        <v>21240603</v>
      </c>
      <c r="G260" s="2">
        <v>66867083</v>
      </c>
      <c r="I260" s="2">
        <v>38104904</v>
      </c>
      <c r="J260" s="2">
        <v>41103501</v>
      </c>
      <c r="L260" s="2">
        <v>22122372</v>
      </c>
      <c r="M260" s="2">
        <v>17136402</v>
      </c>
    </row>
    <row r="261" spans="1:13" x14ac:dyDescent="0.25">
      <c r="A261" t="s">
        <v>68</v>
      </c>
      <c r="B261" t="s">
        <v>69</v>
      </c>
      <c r="C261" t="s">
        <v>16</v>
      </c>
      <c r="D261" t="s">
        <v>16</v>
      </c>
      <c r="E261" t="s">
        <v>16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16</v>
      </c>
      <c r="L261" t="s">
        <v>16</v>
      </c>
      <c r="M261" t="s">
        <v>16</v>
      </c>
    </row>
    <row r="262" spans="1:13" x14ac:dyDescent="0.25">
      <c r="A262" t="s">
        <v>28</v>
      </c>
      <c r="B262" s="2">
        <v>3395732956</v>
      </c>
      <c r="C262" s="2">
        <v>1668431227</v>
      </c>
      <c r="D262" s="2">
        <v>1852169542</v>
      </c>
      <c r="E262" s="2">
        <v>4524997109</v>
      </c>
      <c r="F262" s="2">
        <v>3500524563</v>
      </c>
      <c r="G262" s="2">
        <v>2282606612</v>
      </c>
      <c r="H262" s="2">
        <v>5101516221</v>
      </c>
      <c r="I262" s="2">
        <v>3908542687</v>
      </c>
      <c r="J262" s="2">
        <v>4372129397</v>
      </c>
      <c r="K262" s="2">
        <v>4506492569</v>
      </c>
      <c r="L262" s="2">
        <v>3211324022</v>
      </c>
      <c r="M262" s="2">
        <v>4732142572</v>
      </c>
    </row>
    <row r="264" spans="1:13" x14ac:dyDescent="0.25">
      <c r="A264" t="s">
        <v>0</v>
      </c>
      <c r="L264" t="s">
        <v>1</v>
      </c>
      <c r="M264" t="s">
        <v>70</v>
      </c>
    </row>
    <row r="265" spans="1:13" x14ac:dyDescent="0.25">
      <c r="A265" t="s">
        <v>3</v>
      </c>
      <c r="M265" t="s">
        <v>4</v>
      </c>
    </row>
    <row r="266" spans="1:13" x14ac:dyDescent="0.25">
      <c r="E266" t="s">
        <v>100</v>
      </c>
      <c r="F266" t="s">
        <v>101</v>
      </c>
      <c r="G266" t="s">
        <v>102</v>
      </c>
      <c r="H266" t="s">
        <v>9</v>
      </c>
    </row>
    <row r="267" spans="1:13" x14ac:dyDescent="0.25">
      <c r="F267" t="s">
        <v>73</v>
      </c>
      <c r="G267" t="s">
        <v>74</v>
      </c>
    </row>
    <row r="268" spans="1:13" x14ac:dyDescent="0.25">
      <c r="M268" t="s">
        <v>12</v>
      </c>
    </row>
    <row r="270" spans="1:13" x14ac:dyDescent="0.25">
      <c r="A270" t="s">
        <v>13</v>
      </c>
    </row>
    <row r="271" spans="1:13" x14ac:dyDescent="0.25">
      <c r="A271" t="s">
        <v>68</v>
      </c>
      <c r="B271" t="s">
        <v>69</v>
      </c>
      <c r="C271" t="s">
        <v>16</v>
      </c>
      <c r="D271" t="s">
        <v>16</v>
      </c>
      <c r="E271" t="s">
        <v>16</v>
      </c>
      <c r="F271" t="s">
        <v>16</v>
      </c>
      <c r="G271" t="s">
        <v>16</v>
      </c>
      <c r="H271" t="s">
        <v>16</v>
      </c>
      <c r="I271" t="s">
        <v>16</v>
      </c>
      <c r="J271" t="s">
        <v>16</v>
      </c>
      <c r="K271" t="s">
        <v>16</v>
      </c>
      <c r="L271" t="s">
        <v>16</v>
      </c>
      <c r="M271" t="s">
        <v>16</v>
      </c>
    </row>
    <row r="272" spans="1:13" x14ac:dyDescent="0.25">
      <c r="A272" t="s">
        <v>18</v>
      </c>
      <c r="B272" s="1">
        <v>41640</v>
      </c>
      <c r="C272" s="1">
        <v>41671</v>
      </c>
      <c r="D272" s="1">
        <v>41699</v>
      </c>
      <c r="E272" s="1">
        <v>41730</v>
      </c>
      <c r="F272" s="1">
        <v>41760</v>
      </c>
      <c r="G272" s="1">
        <v>41791</v>
      </c>
      <c r="H272" s="1">
        <v>41821</v>
      </c>
      <c r="I272" s="1">
        <v>41852</v>
      </c>
      <c r="J272" s="1">
        <v>41883</v>
      </c>
      <c r="K272" s="1">
        <v>41913</v>
      </c>
      <c r="L272" s="1">
        <v>41944</v>
      </c>
      <c r="M272" s="1">
        <v>41974</v>
      </c>
    </row>
    <row r="273" spans="1:14" x14ac:dyDescent="0.25">
      <c r="A273" t="s">
        <v>68</v>
      </c>
      <c r="B273" t="s">
        <v>69</v>
      </c>
      <c r="C273" t="s">
        <v>16</v>
      </c>
      <c r="D273" t="s">
        <v>16</v>
      </c>
      <c r="E273" t="s">
        <v>16</v>
      </c>
      <c r="F273" t="s">
        <v>16</v>
      </c>
      <c r="G273" t="s">
        <v>16</v>
      </c>
      <c r="H273" t="s">
        <v>16</v>
      </c>
      <c r="I273" t="s">
        <v>16</v>
      </c>
      <c r="J273" t="s">
        <v>16</v>
      </c>
      <c r="K273" t="s">
        <v>16</v>
      </c>
      <c r="L273" t="s">
        <v>16</v>
      </c>
      <c r="M273" t="s">
        <v>16</v>
      </c>
    </row>
    <row r="274" spans="1:14" x14ac:dyDescent="0.25">
      <c r="A274" t="s">
        <v>19</v>
      </c>
      <c r="B274" s="2">
        <v>31308485</v>
      </c>
      <c r="C274" s="2">
        <v>21722543</v>
      </c>
      <c r="D274" s="2">
        <v>33740664</v>
      </c>
      <c r="E274" s="2">
        <v>25888650</v>
      </c>
      <c r="F274" s="2">
        <v>2735739</v>
      </c>
      <c r="G274" s="2">
        <v>7880006</v>
      </c>
      <c r="H274" s="2">
        <v>3046613</v>
      </c>
      <c r="I274" s="2">
        <v>7387372</v>
      </c>
      <c r="J274" s="2">
        <v>10499555</v>
      </c>
      <c r="K274" s="2">
        <v>21067272</v>
      </c>
      <c r="L274" s="2">
        <v>17092156</v>
      </c>
      <c r="M274" s="2">
        <v>18064189</v>
      </c>
    </row>
    <row r="275" spans="1:14" x14ac:dyDescent="0.25">
      <c r="A275" t="s">
        <v>20</v>
      </c>
      <c r="B275" s="2">
        <v>18513161</v>
      </c>
      <c r="C275" s="2">
        <v>20014300</v>
      </c>
      <c r="D275" s="2">
        <v>20660500</v>
      </c>
      <c r="E275" s="2">
        <v>37032593</v>
      </c>
      <c r="F275" s="2">
        <v>75778049</v>
      </c>
      <c r="G275" s="2">
        <v>26075681</v>
      </c>
      <c r="H275" s="2">
        <v>152804524</v>
      </c>
      <c r="I275" s="2">
        <v>47262901</v>
      </c>
      <c r="J275" s="2">
        <v>279841413</v>
      </c>
      <c r="K275" s="2">
        <v>50872090</v>
      </c>
      <c r="L275" s="2">
        <v>11367100</v>
      </c>
      <c r="M275" s="2">
        <v>15695335</v>
      </c>
    </row>
    <row r="276" spans="1:14" x14ac:dyDescent="0.25">
      <c r="A276" t="s">
        <v>21</v>
      </c>
      <c r="B276" s="2">
        <v>12712173</v>
      </c>
      <c r="C276" s="2">
        <v>2239271</v>
      </c>
      <c r="D276" s="2">
        <v>6541763</v>
      </c>
      <c r="E276" s="2">
        <v>73046803</v>
      </c>
      <c r="F276" s="2">
        <v>6736273</v>
      </c>
      <c r="I276" s="2">
        <v>90840400</v>
      </c>
      <c r="J276" s="2">
        <v>501721867</v>
      </c>
      <c r="K276" s="2">
        <v>18473846</v>
      </c>
      <c r="L276" s="2">
        <v>11597970</v>
      </c>
      <c r="M276" s="2">
        <v>38807231</v>
      </c>
    </row>
    <row r="277" spans="1:14" x14ac:dyDescent="0.25">
      <c r="A277" t="s">
        <v>22</v>
      </c>
      <c r="B277" s="2">
        <v>6531461</v>
      </c>
      <c r="C277" s="2">
        <v>36710691</v>
      </c>
      <c r="D277" s="2">
        <v>52295511</v>
      </c>
      <c r="E277" s="2">
        <v>34283603</v>
      </c>
      <c r="F277" s="2">
        <v>56618495</v>
      </c>
      <c r="G277" s="2">
        <v>63702936</v>
      </c>
      <c r="H277" s="2">
        <v>33897981</v>
      </c>
      <c r="I277" s="2">
        <v>48902800</v>
      </c>
      <c r="J277" s="2">
        <v>42930498</v>
      </c>
      <c r="L277" s="2">
        <v>14819813</v>
      </c>
      <c r="M277" s="2">
        <v>20417791</v>
      </c>
    </row>
    <row r="278" spans="1:14" x14ac:dyDescent="0.25">
      <c r="A278" t="s">
        <v>23</v>
      </c>
      <c r="B278" s="2">
        <v>1000000</v>
      </c>
      <c r="C278" s="2">
        <v>6000000</v>
      </c>
      <c r="D278" s="2">
        <v>32975000</v>
      </c>
      <c r="E278" s="2">
        <v>55679931</v>
      </c>
      <c r="F278" s="2">
        <v>195744650</v>
      </c>
      <c r="G278" s="2">
        <v>93951694</v>
      </c>
      <c r="H278" s="2">
        <v>14860000</v>
      </c>
      <c r="I278" s="2">
        <v>14220000</v>
      </c>
      <c r="J278" s="2">
        <v>52885001</v>
      </c>
      <c r="K278" s="2">
        <v>10180001</v>
      </c>
      <c r="L278" s="2">
        <v>23213948</v>
      </c>
      <c r="M278" s="2">
        <v>18561513</v>
      </c>
    </row>
    <row r="279" spans="1:14" x14ac:dyDescent="0.25">
      <c r="A279" t="s">
        <v>24</v>
      </c>
      <c r="B279" s="2">
        <v>1033670190</v>
      </c>
      <c r="C279" s="2">
        <v>1322508216</v>
      </c>
      <c r="D279" s="2">
        <v>2361259519</v>
      </c>
      <c r="E279" s="2">
        <v>1466057322</v>
      </c>
      <c r="F279" s="2">
        <v>1990679780</v>
      </c>
      <c r="G279" s="2">
        <v>1657499837</v>
      </c>
      <c r="H279" s="2">
        <v>1315583706</v>
      </c>
      <c r="I279" s="2">
        <v>1207128341</v>
      </c>
      <c r="J279" s="2">
        <v>1574934732</v>
      </c>
      <c r="K279" s="2">
        <v>673151378</v>
      </c>
      <c r="L279" s="2">
        <v>977142773</v>
      </c>
      <c r="M279" s="2">
        <v>970207192</v>
      </c>
    </row>
    <row r="280" spans="1:14" x14ac:dyDescent="0.25">
      <c r="A280" t="s">
        <v>25</v>
      </c>
      <c r="B280" s="2">
        <v>325094224</v>
      </c>
      <c r="C280" s="2">
        <v>774416931</v>
      </c>
      <c r="D280" s="2">
        <v>1533244179</v>
      </c>
      <c r="E280" s="2">
        <v>1178644286</v>
      </c>
      <c r="F280" s="2">
        <v>1956479874</v>
      </c>
      <c r="G280" s="2">
        <v>2810360161</v>
      </c>
      <c r="H280" s="2">
        <v>1843118357</v>
      </c>
      <c r="I280" s="2">
        <v>1267566721</v>
      </c>
      <c r="J280" s="2">
        <v>1714923125</v>
      </c>
      <c r="K280" s="2">
        <v>1925269887</v>
      </c>
      <c r="L280" s="2">
        <v>1802949344</v>
      </c>
      <c r="M280" s="2">
        <v>1087103018</v>
      </c>
    </row>
    <row r="281" spans="1:14" x14ac:dyDescent="0.25">
      <c r="A281" t="s">
        <v>26</v>
      </c>
      <c r="B281" s="2">
        <v>993057960</v>
      </c>
      <c r="C281" s="2">
        <v>543917793</v>
      </c>
      <c r="D281" s="2">
        <v>849948193</v>
      </c>
      <c r="E281" s="2">
        <v>2109181765</v>
      </c>
      <c r="F281" s="2">
        <v>2020813126</v>
      </c>
      <c r="G281" s="2">
        <v>425222227</v>
      </c>
      <c r="H281" s="2">
        <v>1129251375</v>
      </c>
      <c r="I281" s="2">
        <v>2566797793</v>
      </c>
      <c r="J281" s="2">
        <v>3001194287</v>
      </c>
      <c r="K281" s="2">
        <v>822945442</v>
      </c>
      <c r="L281" s="2">
        <v>547531775</v>
      </c>
      <c r="M281" s="2">
        <v>668376517</v>
      </c>
    </row>
    <row r="282" spans="1:14" x14ac:dyDescent="0.25">
      <c r="A282" t="s">
        <v>27</v>
      </c>
      <c r="B282" s="2">
        <v>2500000</v>
      </c>
      <c r="C282" s="2">
        <v>7922500</v>
      </c>
      <c r="D282" s="2">
        <v>72735763</v>
      </c>
      <c r="E282" s="2">
        <v>438354717</v>
      </c>
      <c r="F282" s="2">
        <v>75830083</v>
      </c>
      <c r="G282" s="2">
        <v>35803567</v>
      </c>
      <c r="I282" s="2">
        <v>161462544</v>
      </c>
      <c r="J282" s="2">
        <v>59040603</v>
      </c>
      <c r="K282" s="2">
        <v>212789158</v>
      </c>
      <c r="L282" s="2">
        <v>35322764</v>
      </c>
    </row>
    <row r="283" spans="1:14" x14ac:dyDescent="0.25">
      <c r="A283" t="s">
        <v>68</v>
      </c>
      <c r="B283" t="s">
        <v>69</v>
      </c>
      <c r="C283" t="s">
        <v>16</v>
      </c>
      <c r="D283" t="s">
        <v>16</v>
      </c>
      <c r="E283" t="s">
        <v>16</v>
      </c>
      <c r="F283" t="s">
        <v>16</v>
      </c>
      <c r="G283" t="s">
        <v>16</v>
      </c>
      <c r="H283" t="s">
        <v>16</v>
      </c>
      <c r="I283" t="s">
        <v>16</v>
      </c>
      <c r="J283" t="s">
        <v>16</v>
      </c>
      <c r="K283" t="s">
        <v>16</v>
      </c>
      <c r="L283" t="s">
        <v>16</v>
      </c>
      <c r="M283" t="s">
        <v>16</v>
      </c>
    </row>
    <row r="284" spans="1:14" x14ac:dyDescent="0.25">
      <c r="A284" t="s">
        <v>28</v>
      </c>
      <c r="B284" s="2">
        <v>2424387654</v>
      </c>
      <c r="C284" s="2">
        <v>2735452245</v>
      </c>
      <c r="D284" s="2">
        <v>4963401092</v>
      </c>
      <c r="E284" s="2">
        <v>5418169670</v>
      </c>
      <c r="F284" s="2">
        <v>6381416069</v>
      </c>
      <c r="G284" s="2">
        <v>5120496109</v>
      </c>
      <c r="H284" s="2">
        <v>4492562556</v>
      </c>
      <c r="I284" s="2">
        <v>5411568872</v>
      </c>
      <c r="J284" s="2">
        <v>7237971081</v>
      </c>
      <c r="K284" s="2">
        <v>3734749074</v>
      </c>
      <c r="L284" s="2">
        <v>3441037643</v>
      </c>
      <c r="M284" s="2">
        <v>2837232786</v>
      </c>
    </row>
    <row r="286" spans="1:14" x14ac:dyDescent="0.25">
      <c r="A286" t="s">
        <v>0</v>
      </c>
      <c r="L286" t="s">
        <v>1</v>
      </c>
      <c r="M286" t="s">
        <v>70</v>
      </c>
      <c r="N286">
        <v>2</v>
      </c>
    </row>
    <row r="287" spans="1:14" x14ac:dyDescent="0.25">
      <c r="A287" t="s">
        <v>3</v>
      </c>
      <c r="M287" t="s">
        <v>4</v>
      </c>
      <c r="N287" t="s">
        <v>5</v>
      </c>
    </row>
    <row r="288" spans="1:14" x14ac:dyDescent="0.25">
      <c r="E288" t="s">
        <v>100</v>
      </c>
      <c r="F288" t="s">
        <v>101</v>
      </c>
      <c r="G288" t="s">
        <v>102</v>
      </c>
      <c r="H288" t="s">
        <v>9</v>
      </c>
    </row>
    <row r="289" spans="1:14" x14ac:dyDescent="0.25">
      <c r="F289" t="s">
        <v>77</v>
      </c>
      <c r="G289" t="s">
        <v>78</v>
      </c>
    </row>
    <row r="290" spans="1:14" x14ac:dyDescent="0.25">
      <c r="M290" t="s">
        <v>12</v>
      </c>
      <c r="N290">
        <v>1</v>
      </c>
    </row>
    <row r="292" spans="1:14" x14ac:dyDescent="0.25">
      <c r="A292" t="s">
        <v>13</v>
      </c>
    </row>
    <row r="293" spans="1:14" x14ac:dyDescent="0.25">
      <c r="A293" t="s">
        <v>68</v>
      </c>
      <c r="B293" t="s">
        <v>69</v>
      </c>
      <c r="C293" t="s">
        <v>16</v>
      </c>
      <c r="D293" t="s">
        <v>16</v>
      </c>
      <c r="E293" t="s">
        <v>16</v>
      </c>
      <c r="F293" t="s">
        <v>16</v>
      </c>
      <c r="G293" t="s">
        <v>16</v>
      </c>
      <c r="H293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 t="s">
        <v>17</v>
      </c>
    </row>
    <row r="294" spans="1:14" x14ac:dyDescent="0.25">
      <c r="A294" t="s">
        <v>18</v>
      </c>
      <c r="B294" s="1">
        <v>42005</v>
      </c>
      <c r="C294" s="1">
        <v>42036</v>
      </c>
      <c r="D294" s="1">
        <v>42064</v>
      </c>
      <c r="E294" s="1">
        <v>42095</v>
      </c>
      <c r="F294" s="1">
        <v>42125</v>
      </c>
      <c r="G294" s="1">
        <v>42156</v>
      </c>
      <c r="H294" s="1">
        <v>42186</v>
      </c>
      <c r="I294" s="1">
        <v>42217</v>
      </c>
      <c r="J294" s="1">
        <v>42248</v>
      </c>
      <c r="K294" s="1">
        <v>42278</v>
      </c>
      <c r="L294" s="1">
        <v>42309</v>
      </c>
      <c r="M294" s="1">
        <v>42339</v>
      </c>
    </row>
    <row r="295" spans="1:14" x14ac:dyDescent="0.25">
      <c r="A295" t="s">
        <v>68</v>
      </c>
      <c r="B295" t="s">
        <v>69</v>
      </c>
      <c r="C295" t="s">
        <v>16</v>
      </c>
      <c r="D295" t="s">
        <v>16</v>
      </c>
      <c r="E295" t="s">
        <v>16</v>
      </c>
      <c r="F295" t="s">
        <v>16</v>
      </c>
      <c r="G295" t="s">
        <v>16</v>
      </c>
      <c r="H295" t="s">
        <v>16</v>
      </c>
      <c r="I295" t="s">
        <v>16</v>
      </c>
      <c r="J295" t="s">
        <v>16</v>
      </c>
      <c r="K295" t="s">
        <v>16</v>
      </c>
      <c r="L295" t="s">
        <v>16</v>
      </c>
      <c r="M295" t="s">
        <v>16</v>
      </c>
      <c r="N295" t="s">
        <v>17</v>
      </c>
    </row>
    <row r="296" spans="1:14" x14ac:dyDescent="0.25">
      <c r="A296" t="s">
        <v>19</v>
      </c>
      <c r="B296" s="2">
        <v>7806088</v>
      </c>
      <c r="C296" s="2">
        <v>20815649</v>
      </c>
      <c r="D296" s="2">
        <v>14858626</v>
      </c>
      <c r="E296" s="2">
        <v>28272813</v>
      </c>
      <c r="F296" s="2">
        <v>8500000</v>
      </c>
      <c r="G296" s="2">
        <v>7853080</v>
      </c>
      <c r="H296" s="2">
        <v>644739</v>
      </c>
      <c r="I296" s="2">
        <v>14187324</v>
      </c>
      <c r="J296" s="2">
        <v>1200001</v>
      </c>
      <c r="K296" s="2">
        <v>1569919</v>
      </c>
      <c r="L296" s="2">
        <v>963702</v>
      </c>
      <c r="M296" s="2">
        <v>33941954</v>
      </c>
    </row>
    <row r="297" spans="1:14" x14ac:dyDescent="0.25">
      <c r="A297" t="s">
        <v>20</v>
      </c>
      <c r="B297" s="2">
        <v>36960998</v>
      </c>
      <c r="C297" s="2">
        <v>30758198</v>
      </c>
      <c r="D297" s="2">
        <v>1100000</v>
      </c>
      <c r="E297" s="2">
        <v>3277890</v>
      </c>
      <c r="F297" s="2">
        <v>23085776</v>
      </c>
      <c r="G297" s="2">
        <v>302286</v>
      </c>
      <c r="I297" s="2">
        <v>7077372</v>
      </c>
      <c r="K297" s="2">
        <v>93474986</v>
      </c>
      <c r="L297" s="2">
        <v>66712206</v>
      </c>
      <c r="M297" s="2">
        <v>18813533</v>
      </c>
    </row>
    <row r="298" spans="1:14" x14ac:dyDescent="0.25">
      <c r="A298" t="s">
        <v>21</v>
      </c>
      <c r="C298" s="2">
        <v>9646227</v>
      </c>
      <c r="E298" s="2">
        <v>6623730</v>
      </c>
      <c r="F298" s="2">
        <v>58371826</v>
      </c>
      <c r="G298" s="2">
        <v>10538210</v>
      </c>
      <c r="H298" s="2">
        <v>17811477</v>
      </c>
      <c r="I298" s="2">
        <v>4473497</v>
      </c>
      <c r="J298" s="2">
        <v>55711600</v>
      </c>
      <c r="L298" s="2">
        <v>184015833</v>
      </c>
      <c r="M298" s="2">
        <v>40934259</v>
      </c>
    </row>
    <row r="299" spans="1:14" x14ac:dyDescent="0.25">
      <c r="A299" t="s">
        <v>22</v>
      </c>
      <c r="B299" s="2">
        <v>16147331</v>
      </c>
      <c r="C299" s="2">
        <v>8500001</v>
      </c>
      <c r="D299" s="2">
        <v>15509720</v>
      </c>
      <c r="E299" s="2">
        <v>7464470</v>
      </c>
      <c r="F299" s="2">
        <v>445867</v>
      </c>
      <c r="G299" s="2">
        <v>68020491</v>
      </c>
      <c r="H299" s="2">
        <v>2500000</v>
      </c>
      <c r="I299" s="2">
        <v>40833017</v>
      </c>
      <c r="J299" s="2">
        <v>65046192</v>
      </c>
      <c r="K299" s="2">
        <v>52852417</v>
      </c>
      <c r="M299" s="2">
        <v>10883995</v>
      </c>
    </row>
    <row r="300" spans="1:14" x14ac:dyDescent="0.25">
      <c r="A300" t="s">
        <v>23</v>
      </c>
      <c r="B300" s="2">
        <v>3059167</v>
      </c>
      <c r="C300" s="2">
        <v>3246986</v>
      </c>
      <c r="D300" s="2">
        <v>4597497</v>
      </c>
      <c r="E300" s="2">
        <v>64392054</v>
      </c>
      <c r="F300" s="2">
        <v>54886912</v>
      </c>
      <c r="G300" s="2">
        <v>70154274</v>
      </c>
      <c r="H300" s="2">
        <v>112946864</v>
      </c>
      <c r="I300" s="2">
        <v>3173854</v>
      </c>
      <c r="J300" s="2">
        <v>17196120</v>
      </c>
      <c r="K300" s="2">
        <v>3343751</v>
      </c>
      <c r="L300" s="2">
        <v>12819001</v>
      </c>
      <c r="M300" s="2">
        <v>142322006</v>
      </c>
    </row>
    <row r="301" spans="1:14" x14ac:dyDescent="0.25">
      <c r="A301" t="s">
        <v>24</v>
      </c>
      <c r="B301" s="2">
        <v>703036005</v>
      </c>
      <c r="C301" s="2">
        <v>657076656</v>
      </c>
      <c r="D301" s="2">
        <v>1271251675</v>
      </c>
      <c r="E301" s="2">
        <v>1564663274</v>
      </c>
      <c r="F301" s="2">
        <v>1178522520</v>
      </c>
      <c r="G301" s="2">
        <v>1060436999</v>
      </c>
      <c r="H301" s="2">
        <v>949369226</v>
      </c>
      <c r="I301" s="2">
        <v>2335401000</v>
      </c>
      <c r="J301" s="2">
        <v>1685903357</v>
      </c>
      <c r="K301" s="2">
        <v>20445969</v>
      </c>
      <c r="L301" s="2">
        <v>1442662439</v>
      </c>
      <c r="M301" s="2">
        <v>2300227445</v>
      </c>
    </row>
    <row r="302" spans="1:14" x14ac:dyDescent="0.25">
      <c r="A302" t="s">
        <v>25</v>
      </c>
      <c r="B302" s="2">
        <v>1412764261</v>
      </c>
      <c r="C302" s="2">
        <v>2461324359</v>
      </c>
      <c r="D302" s="2">
        <v>3238450825</v>
      </c>
      <c r="E302" s="2">
        <v>3064110227</v>
      </c>
      <c r="F302" s="2">
        <v>1207377196</v>
      </c>
      <c r="G302" s="2">
        <v>1435078175</v>
      </c>
      <c r="H302" s="2">
        <v>1376330213</v>
      </c>
      <c r="I302" s="2">
        <v>2801757076</v>
      </c>
      <c r="J302" s="2">
        <v>1951092409</v>
      </c>
      <c r="K302" s="2">
        <v>2463587582</v>
      </c>
      <c r="L302" s="2">
        <v>711887824</v>
      </c>
      <c r="M302" s="2">
        <v>2815488984</v>
      </c>
    </row>
    <row r="303" spans="1:14" x14ac:dyDescent="0.25">
      <c r="A303" t="s">
        <v>26</v>
      </c>
      <c r="B303" s="2">
        <v>575227421</v>
      </c>
      <c r="C303" s="2">
        <v>656073579</v>
      </c>
      <c r="D303" s="2">
        <v>466064279</v>
      </c>
      <c r="E303" s="2">
        <v>1143000361</v>
      </c>
      <c r="F303" s="2">
        <v>998985197</v>
      </c>
      <c r="G303" s="2">
        <v>1771657933</v>
      </c>
      <c r="H303" s="2">
        <v>1743408414</v>
      </c>
      <c r="I303" s="2">
        <v>3873952059</v>
      </c>
      <c r="J303" s="2">
        <v>1555133568</v>
      </c>
      <c r="K303" s="2">
        <v>1165052057</v>
      </c>
      <c r="L303" s="2">
        <v>798868936</v>
      </c>
      <c r="M303" s="2">
        <v>1118174720</v>
      </c>
    </row>
    <row r="304" spans="1:14" x14ac:dyDescent="0.25">
      <c r="A304" t="s">
        <v>27</v>
      </c>
      <c r="D304" s="2">
        <v>62110450</v>
      </c>
      <c r="J304" s="2">
        <v>19998000</v>
      </c>
      <c r="K304" s="2">
        <v>59893500</v>
      </c>
    </row>
    <row r="305" spans="1:14" x14ac:dyDescent="0.25">
      <c r="A305" t="s">
        <v>68</v>
      </c>
      <c r="B305" t="s">
        <v>69</v>
      </c>
      <c r="C305" t="s">
        <v>16</v>
      </c>
      <c r="D305" t="s">
        <v>16</v>
      </c>
      <c r="E305" t="s">
        <v>16</v>
      </c>
      <c r="F305" t="s">
        <v>16</v>
      </c>
      <c r="G305" t="s">
        <v>16</v>
      </c>
      <c r="H305" t="s">
        <v>16</v>
      </c>
      <c r="I305" t="s">
        <v>16</v>
      </c>
      <c r="J305" t="s">
        <v>16</v>
      </c>
      <c r="K305" t="s">
        <v>16</v>
      </c>
      <c r="L305" t="s">
        <v>16</v>
      </c>
      <c r="M305" t="s">
        <v>16</v>
      </c>
      <c r="N305" t="s">
        <v>17</v>
      </c>
    </row>
    <row r="306" spans="1:14" x14ac:dyDescent="0.25">
      <c r="A306" t="s">
        <v>28</v>
      </c>
      <c r="B306" s="2">
        <v>2755001271</v>
      </c>
      <c r="C306" s="2">
        <v>3847441655</v>
      </c>
      <c r="D306" s="2">
        <v>5073943072</v>
      </c>
      <c r="E306" s="2">
        <v>5881804819</v>
      </c>
      <c r="F306" s="2">
        <v>3530175294</v>
      </c>
      <c r="G306" s="2">
        <v>4424041448</v>
      </c>
      <c r="H306" s="2">
        <v>4203010933</v>
      </c>
      <c r="I306" s="2">
        <v>9080855199</v>
      </c>
      <c r="J306" s="2">
        <v>5351281247</v>
      </c>
      <c r="K306" s="2">
        <v>3860220181</v>
      </c>
      <c r="L306" s="2">
        <v>3217929941</v>
      </c>
      <c r="M306" s="2">
        <v>6480786896</v>
      </c>
    </row>
    <row r="308" spans="1:14" x14ac:dyDescent="0.25">
      <c r="A308" t="s">
        <v>0</v>
      </c>
      <c r="L308" t="s">
        <v>1</v>
      </c>
      <c r="M308" t="s">
        <v>79</v>
      </c>
    </row>
    <row r="309" spans="1:14" x14ac:dyDescent="0.25">
      <c r="A309" t="s">
        <v>3</v>
      </c>
      <c r="M309" t="s">
        <v>4</v>
      </c>
    </row>
    <row r="310" spans="1:14" x14ac:dyDescent="0.25">
      <c r="E310" t="s">
        <v>100</v>
      </c>
      <c r="F310" t="s">
        <v>101</v>
      </c>
      <c r="G310" t="s">
        <v>102</v>
      </c>
      <c r="H310" t="s">
        <v>9</v>
      </c>
    </row>
    <row r="311" spans="1:14" x14ac:dyDescent="0.25">
      <c r="F311" t="s">
        <v>80</v>
      </c>
      <c r="G311" t="s">
        <v>81</v>
      </c>
    </row>
    <row r="312" spans="1:14" x14ac:dyDescent="0.25">
      <c r="M312" t="s">
        <v>12</v>
      </c>
    </row>
    <row r="314" spans="1:14" x14ac:dyDescent="0.25">
      <c r="A314" t="s">
        <v>13</v>
      </c>
    </row>
    <row r="315" spans="1:14" x14ac:dyDescent="0.25">
      <c r="A315" t="s">
        <v>68</v>
      </c>
      <c r="B315" t="s">
        <v>69</v>
      </c>
      <c r="C315" t="s">
        <v>16</v>
      </c>
      <c r="D315" t="s">
        <v>16</v>
      </c>
      <c r="E315" t="s">
        <v>16</v>
      </c>
      <c r="F315" t="s">
        <v>16</v>
      </c>
      <c r="G315" t="s">
        <v>16</v>
      </c>
      <c r="H315" t="s">
        <v>16</v>
      </c>
      <c r="I315" t="s">
        <v>16</v>
      </c>
      <c r="J315" t="s">
        <v>16</v>
      </c>
      <c r="K315" t="s">
        <v>16</v>
      </c>
      <c r="L315" t="s">
        <v>16</v>
      </c>
      <c r="M315" t="s">
        <v>16</v>
      </c>
    </row>
    <row r="316" spans="1:14" x14ac:dyDescent="0.25">
      <c r="A316" t="s">
        <v>18</v>
      </c>
      <c r="B316" s="1">
        <v>42370</v>
      </c>
      <c r="C316" s="1">
        <v>42401</v>
      </c>
      <c r="D316" s="1">
        <v>42430</v>
      </c>
      <c r="E316" s="1">
        <v>42461</v>
      </c>
      <c r="F316" s="1">
        <v>42491</v>
      </c>
      <c r="G316" s="1">
        <v>42522</v>
      </c>
      <c r="H316" s="1">
        <v>42552</v>
      </c>
      <c r="I316" s="1">
        <v>42583</v>
      </c>
      <c r="J316" s="1">
        <v>42614</v>
      </c>
      <c r="K316" s="1">
        <v>42644</v>
      </c>
      <c r="L316" s="1">
        <v>42675</v>
      </c>
      <c r="M316" s="1">
        <v>42705</v>
      </c>
    </row>
    <row r="317" spans="1:14" x14ac:dyDescent="0.25">
      <c r="A317" t="s">
        <v>68</v>
      </c>
      <c r="B317" t="s">
        <v>69</v>
      </c>
      <c r="C317" t="s">
        <v>16</v>
      </c>
      <c r="D317" t="s">
        <v>16</v>
      </c>
      <c r="E317" t="s">
        <v>16</v>
      </c>
      <c r="F317" t="s">
        <v>16</v>
      </c>
      <c r="G317" t="s">
        <v>16</v>
      </c>
      <c r="H317" t="s">
        <v>16</v>
      </c>
      <c r="I317" t="s">
        <v>16</v>
      </c>
      <c r="J317" t="s">
        <v>16</v>
      </c>
      <c r="K317" t="s">
        <v>16</v>
      </c>
      <c r="L317" t="s">
        <v>16</v>
      </c>
      <c r="M317" t="s">
        <v>16</v>
      </c>
    </row>
    <row r="318" spans="1:14" x14ac:dyDescent="0.25">
      <c r="A318" t="s">
        <v>19</v>
      </c>
      <c r="B318" s="2">
        <v>63946692</v>
      </c>
      <c r="C318" s="2">
        <v>8890690</v>
      </c>
      <c r="D318" s="2">
        <v>13763445</v>
      </c>
      <c r="E318" s="2">
        <v>62186606</v>
      </c>
      <c r="F318" s="2">
        <v>28704069</v>
      </c>
      <c r="G318" s="2">
        <v>15517095</v>
      </c>
      <c r="H318" s="2">
        <v>5894656</v>
      </c>
      <c r="I318" s="2">
        <v>53936180</v>
      </c>
      <c r="J318" s="2">
        <v>108810209</v>
      </c>
      <c r="K318" s="2">
        <v>18612655</v>
      </c>
      <c r="L318" s="2">
        <v>31503452</v>
      </c>
      <c r="M318" s="2">
        <v>114876817</v>
      </c>
    </row>
    <row r="319" spans="1:14" x14ac:dyDescent="0.25">
      <c r="A319" t="s">
        <v>20</v>
      </c>
      <c r="C319" s="2">
        <v>13945005</v>
      </c>
      <c r="D319" s="2">
        <v>16116023</v>
      </c>
      <c r="E319" s="2">
        <v>4012380</v>
      </c>
      <c r="F319" s="2">
        <v>25870011</v>
      </c>
      <c r="G319" s="2">
        <v>6742937</v>
      </c>
      <c r="H319" s="2">
        <v>12122100</v>
      </c>
      <c r="I319" s="2">
        <v>61516252</v>
      </c>
      <c r="J319" s="2">
        <v>32640376</v>
      </c>
      <c r="K319" s="2">
        <v>20183436</v>
      </c>
      <c r="L319" s="2">
        <v>29845478</v>
      </c>
      <c r="M319" s="2">
        <v>75613006</v>
      </c>
    </row>
    <row r="320" spans="1:14" x14ac:dyDescent="0.25">
      <c r="A320" t="s">
        <v>21</v>
      </c>
      <c r="B320" s="2">
        <v>31202500</v>
      </c>
      <c r="C320" s="2">
        <v>74830456</v>
      </c>
      <c r="E320" s="2">
        <v>133417250</v>
      </c>
      <c r="F320" s="2">
        <v>85783593</v>
      </c>
      <c r="G320" s="2">
        <v>5101514</v>
      </c>
      <c r="H320" s="2">
        <v>245541897</v>
      </c>
      <c r="I320" s="2">
        <v>244404953</v>
      </c>
      <c r="J320" s="2">
        <v>12442111</v>
      </c>
      <c r="K320" s="2">
        <v>4322261</v>
      </c>
      <c r="L320" s="2">
        <v>50207405</v>
      </c>
      <c r="M320" s="2">
        <v>95386075</v>
      </c>
    </row>
    <row r="321" spans="1:13" x14ac:dyDescent="0.25">
      <c r="A321" t="s">
        <v>22</v>
      </c>
      <c r="B321" s="2">
        <v>2292337</v>
      </c>
      <c r="D321" s="2">
        <v>1736868</v>
      </c>
      <c r="E321" s="2">
        <v>117856842</v>
      </c>
      <c r="F321" s="2">
        <v>37773648</v>
      </c>
      <c r="H321" s="2">
        <v>126348460</v>
      </c>
      <c r="I321" s="2">
        <v>45011589</v>
      </c>
      <c r="J321" s="2">
        <v>47400179</v>
      </c>
      <c r="K321" s="2">
        <v>21786878</v>
      </c>
      <c r="L321" s="2">
        <v>48228224</v>
      </c>
      <c r="M321" s="2">
        <v>11431722</v>
      </c>
    </row>
    <row r="322" spans="1:13" x14ac:dyDescent="0.25">
      <c r="A322" t="s">
        <v>23</v>
      </c>
      <c r="B322" s="2">
        <v>31327366</v>
      </c>
      <c r="C322" s="2">
        <v>66495001</v>
      </c>
      <c r="D322" s="2">
        <v>27680001</v>
      </c>
      <c r="E322" s="2">
        <v>195071039</v>
      </c>
      <c r="F322" s="2">
        <v>222956263</v>
      </c>
      <c r="G322" s="2">
        <v>107773955</v>
      </c>
      <c r="H322" s="2">
        <v>164545003</v>
      </c>
      <c r="I322" s="2">
        <v>113497798</v>
      </c>
      <c r="J322" s="2">
        <v>18022500</v>
      </c>
      <c r="K322" s="2">
        <v>31416999</v>
      </c>
      <c r="L322" s="2">
        <v>29028402</v>
      </c>
      <c r="M322" s="2">
        <v>55018602</v>
      </c>
    </row>
    <row r="323" spans="1:13" x14ac:dyDescent="0.25">
      <c r="A323" t="s">
        <v>24</v>
      </c>
      <c r="B323" s="2">
        <v>1174258437</v>
      </c>
      <c r="C323" s="2">
        <v>923185128</v>
      </c>
      <c r="D323" s="2">
        <v>2186773242</v>
      </c>
      <c r="E323" s="2">
        <v>2085276910</v>
      </c>
      <c r="F323" s="2">
        <v>1332555566</v>
      </c>
      <c r="G323" s="2">
        <v>2325050335</v>
      </c>
      <c r="H323" s="2">
        <v>173557800</v>
      </c>
      <c r="I323" s="2">
        <v>3648603608</v>
      </c>
      <c r="J323" s="2">
        <v>3957115203</v>
      </c>
      <c r="K323" s="2">
        <v>3990972067</v>
      </c>
      <c r="L323" s="2">
        <v>2317791786</v>
      </c>
      <c r="M323" s="2">
        <v>3140024386</v>
      </c>
    </row>
    <row r="324" spans="1:13" x14ac:dyDescent="0.25">
      <c r="A324" t="s">
        <v>25</v>
      </c>
      <c r="B324" s="2">
        <v>1614516156</v>
      </c>
      <c r="C324" s="2">
        <v>1808080169</v>
      </c>
      <c r="D324" s="2">
        <v>1823597027</v>
      </c>
      <c r="E324" s="2">
        <v>1427131426</v>
      </c>
      <c r="F324" s="2">
        <v>1325744369</v>
      </c>
      <c r="G324" s="2">
        <v>1168645459</v>
      </c>
      <c r="H324" s="2">
        <v>83812110</v>
      </c>
      <c r="I324" s="2">
        <v>4193381127</v>
      </c>
      <c r="J324" s="2">
        <v>3569881048</v>
      </c>
      <c r="K324" s="2">
        <v>2310498800</v>
      </c>
      <c r="L324" s="2">
        <v>1928926217</v>
      </c>
      <c r="M324" s="2">
        <v>3180719249</v>
      </c>
    </row>
    <row r="325" spans="1:13" x14ac:dyDescent="0.25">
      <c r="A325" t="s">
        <v>26</v>
      </c>
      <c r="B325" s="2">
        <v>1395830987</v>
      </c>
      <c r="C325" s="2">
        <v>667145556</v>
      </c>
      <c r="D325" s="2">
        <v>1778821208</v>
      </c>
      <c r="E325" s="2">
        <v>1180673615</v>
      </c>
      <c r="F325" s="2">
        <v>1276271019</v>
      </c>
      <c r="G325" s="2">
        <v>923279521</v>
      </c>
      <c r="H325" s="2">
        <v>1117804656</v>
      </c>
      <c r="I325" s="2">
        <v>1715624509</v>
      </c>
      <c r="J325" s="2">
        <v>3734637361</v>
      </c>
      <c r="K325" s="2">
        <v>2858336270</v>
      </c>
      <c r="L325" s="2">
        <v>2384358160</v>
      </c>
      <c r="M325" s="2">
        <v>1152233120</v>
      </c>
    </row>
    <row r="326" spans="1:13" x14ac:dyDescent="0.25">
      <c r="A326" t="s">
        <v>27</v>
      </c>
      <c r="C326" s="2">
        <v>96017962</v>
      </c>
      <c r="D326" s="2">
        <v>141509305</v>
      </c>
      <c r="F326" s="2">
        <v>20735935</v>
      </c>
      <c r="I326" s="2">
        <v>81635632</v>
      </c>
      <c r="J326" s="2">
        <v>101580893</v>
      </c>
      <c r="K326" s="2">
        <v>35151103</v>
      </c>
      <c r="L326" s="2">
        <v>103639853</v>
      </c>
      <c r="M326" s="2">
        <v>203860978</v>
      </c>
    </row>
    <row r="327" spans="1:13" x14ac:dyDescent="0.25">
      <c r="A327" t="s">
        <v>68</v>
      </c>
      <c r="B327" t="s">
        <v>69</v>
      </c>
      <c r="C327" t="s">
        <v>16</v>
      </c>
      <c r="D327" t="s">
        <v>16</v>
      </c>
      <c r="E327" t="s">
        <v>16</v>
      </c>
      <c r="F327" t="s">
        <v>16</v>
      </c>
      <c r="G327" t="s">
        <v>16</v>
      </c>
      <c r="H327" t="s">
        <v>16</v>
      </c>
      <c r="I327" t="s">
        <v>16</v>
      </c>
      <c r="J327" t="s">
        <v>16</v>
      </c>
      <c r="K327" t="s">
        <v>16</v>
      </c>
      <c r="L327" t="s">
        <v>16</v>
      </c>
      <c r="M327" t="s">
        <v>16</v>
      </c>
    </row>
    <row r="328" spans="1:13" x14ac:dyDescent="0.25">
      <c r="A328" t="s">
        <v>28</v>
      </c>
      <c r="B328" s="2">
        <v>4313374475</v>
      </c>
      <c r="C328" s="2">
        <v>3658589967</v>
      </c>
      <c r="D328" s="2">
        <v>5989997119</v>
      </c>
      <c r="E328" s="2">
        <v>5205626068</v>
      </c>
      <c r="F328" s="2">
        <v>4356394473</v>
      </c>
      <c r="G328" s="2">
        <v>4552110816</v>
      </c>
      <c r="H328" s="2">
        <v>1929626682</v>
      </c>
      <c r="I328" s="2">
        <v>10157611648</v>
      </c>
      <c r="J328" s="2">
        <v>11582529880</v>
      </c>
      <c r="K328" s="2">
        <v>9291280469</v>
      </c>
      <c r="L328" s="2">
        <v>6923528977</v>
      </c>
      <c r="M328" s="2">
        <v>8029163955</v>
      </c>
    </row>
    <row r="330" spans="1:13" x14ac:dyDescent="0.25">
      <c r="A330" t="s">
        <v>0</v>
      </c>
      <c r="L330" t="s">
        <v>105</v>
      </c>
      <c r="M330" t="s">
        <v>106</v>
      </c>
    </row>
    <row r="331" spans="1:13" x14ac:dyDescent="0.25">
      <c r="A331" t="s">
        <v>3</v>
      </c>
      <c r="M331" t="s">
        <v>76</v>
      </c>
    </row>
    <row r="332" spans="1:13" x14ac:dyDescent="0.25">
      <c r="E332" t="s">
        <v>100</v>
      </c>
      <c r="F332" t="s">
        <v>101</v>
      </c>
      <c r="G332" t="s">
        <v>102</v>
      </c>
      <c r="H332" t="s">
        <v>9</v>
      </c>
    </row>
    <row r="333" spans="1:13" x14ac:dyDescent="0.25">
      <c r="F333" t="s">
        <v>85</v>
      </c>
      <c r="G333" t="s">
        <v>86</v>
      </c>
    </row>
    <row r="334" spans="1:13" x14ac:dyDescent="0.25">
      <c r="M334" t="s">
        <v>12</v>
      </c>
    </row>
    <row r="336" spans="1:13" x14ac:dyDescent="0.25">
      <c r="A336" t="s">
        <v>13</v>
      </c>
    </row>
    <row r="337" spans="1:13" x14ac:dyDescent="0.25">
      <c r="A337" t="s">
        <v>68</v>
      </c>
      <c r="B337" t="s">
        <v>69</v>
      </c>
      <c r="C337" t="s">
        <v>16</v>
      </c>
      <c r="D337" t="s">
        <v>16</v>
      </c>
      <c r="E337" t="s">
        <v>16</v>
      </c>
      <c r="F337" t="s">
        <v>16</v>
      </c>
      <c r="G337" t="s">
        <v>16</v>
      </c>
      <c r="H337" t="s">
        <v>16</v>
      </c>
      <c r="I337" t="s">
        <v>16</v>
      </c>
      <c r="J337" t="s">
        <v>16</v>
      </c>
      <c r="K337" t="s">
        <v>103</v>
      </c>
      <c r="L337" t="s">
        <v>107</v>
      </c>
      <c r="M337" t="s">
        <v>108</v>
      </c>
    </row>
    <row r="338" spans="1:13" x14ac:dyDescent="0.25">
      <c r="A338" t="s">
        <v>18</v>
      </c>
      <c r="B338" s="1">
        <v>42736</v>
      </c>
      <c r="C338" s="1">
        <v>42767</v>
      </c>
      <c r="D338" s="1">
        <v>42795</v>
      </c>
      <c r="E338" s="1">
        <v>42826</v>
      </c>
      <c r="F338" s="1">
        <v>42856</v>
      </c>
      <c r="G338" s="1">
        <v>42887</v>
      </c>
      <c r="H338" s="1">
        <v>42917</v>
      </c>
      <c r="I338" s="1">
        <v>42948</v>
      </c>
      <c r="J338" s="1">
        <v>42979</v>
      </c>
      <c r="K338" s="1">
        <v>43009</v>
      </c>
      <c r="L338" s="1">
        <v>43040</v>
      </c>
      <c r="M338" s="1">
        <v>43070</v>
      </c>
    </row>
    <row r="339" spans="1:13" x14ac:dyDescent="0.25">
      <c r="A339" t="s">
        <v>68</v>
      </c>
      <c r="B339" t="s">
        <v>69</v>
      </c>
      <c r="C339" t="s">
        <v>16</v>
      </c>
      <c r="D339" t="s">
        <v>16</v>
      </c>
      <c r="E339" t="s">
        <v>16</v>
      </c>
      <c r="F339" t="s">
        <v>16</v>
      </c>
      <c r="G339" t="s">
        <v>16</v>
      </c>
      <c r="H339" t="s">
        <v>16</v>
      </c>
      <c r="I339" t="s">
        <v>16</v>
      </c>
      <c r="J339" t="s">
        <v>16</v>
      </c>
      <c r="K339" t="s">
        <v>103</v>
      </c>
      <c r="L339" t="s">
        <v>107</v>
      </c>
      <c r="M339" t="s">
        <v>108</v>
      </c>
    </row>
    <row r="340" spans="1:13" x14ac:dyDescent="0.25">
      <c r="A340" t="s">
        <v>19</v>
      </c>
      <c r="B340" s="2">
        <v>15886963</v>
      </c>
      <c r="C340" s="2">
        <v>13280993</v>
      </c>
      <c r="D340" s="2">
        <v>100962370</v>
      </c>
      <c r="E340" s="2">
        <v>23733664</v>
      </c>
      <c r="F340" s="2">
        <v>51715109</v>
      </c>
      <c r="G340" s="2">
        <v>16212389</v>
      </c>
      <c r="H340" s="2">
        <v>51027663</v>
      </c>
    </row>
    <row r="341" spans="1:13" x14ac:dyDescent="0.25">
      <c r="A341" t="s">
        <v>20</v>
      </c>
      <c r="B341" s="2">
        <v>13121089</v>
      </c>
      <c r="C341" s="2">
        <v>22869710</v>
      </c>
      <c r="D341" s="2">
        <v>56197505</v>
      </c>
      <c r="E341" s="2">
        <v>15705394</v>
      </c>
      <c r="F341" s="2">
        <v>20956383</v>
      </c>
      <c r="G341" s="2">
        <v>4840124</v>
      </c>
      <c r="H341" s="2">
        <v>15845200</v>
      </c>
    </row>
    <row r="342" spans="1:13" x14ac:dyDescent="0.25">
      <c r="A342" t="s">
        <v>21</v>
      </c>
      <c r="B342" s="2">
        <v>11323689</v>
      </c>
      <c r="C342" s="2">
        <v>3100000</v>
      </c>
      <c r="D342" s="2">
        <v>12729160</v>
      </c>
      <c r="E342" s="2">
        <v>22207075</v>
      </c>
      <c r="F342" s="2">
        <v>11583369</v>
      </c>
      <c r="G342" s="2">
        <v>35216699</v>
      </c>
      <c r="H342" s="2">
        <v>202514721</v>
      </c>
      <c r="I342" s="2">
        <v>181782979</v>
      </c>
    </row>
    <row r="343" spans="1:13" x14ac:dyDescent="0.25">
      <c r="A343" t="s">
        <v>22</v>
      </c>
      <c r="B343" s="2">
        <v>694382</v>
      </c>
      <c r="C343" s="2">
        <v>4936719</v>
      </c>
      <c r="D343" s="2">
        <v>19412631</v>
      </c>
      <c r="E343" s="2">
        <v>2481630</v>
      </c>
      <c r="F343" s="2">
        <v>3871981</v>
      </c>
      <c r="G343" s="2">
        <v>10653183</v>
      </c>
      <c r="H343" s="2">
        <v>64307870</v>
      </c>
      <c r="I343" s="2">
        <v>5003725</v>
      </c>
    </row>
    <row r="344" spans="1:13" x14ac:dyDescent="0.25">
      <c r="A344" t="s">
        <v>23</v>
      </c>
      <c r="B344" s="2">
        <v>1880000</v>
      </c>
      <c r="C344" s="2">
        <v>13700000</v>
      </c>
      <c r="D344" s="2">
        <v>111055001</v>
      </c>
      <c r="F344" s="2">
        <v>69955001</v>
      </c>
      <c r="G344" s="2">
        <v>62642394</v>
      </c>
      <c r="I344" s="2">
        <v>91878000</v>
      </c>
    </row>
    <row r="345" spans="1:13" x14ac:dyDescent="0.25">
      <c r="A345" t="s">
        <v>24</v>
      </c>
      <c r="B345" s="2">
        <v>1365276113</v>
      </c>
      <c r="C345" s="2">
        <v>1337509023</v>
      </c>
      <c r="D345" s="2">
        <v>1990948169</v>
      </c>
      <c r="E345" s="2">
        <v>1917487934</v>
      </c>
      <c r="F345" s="2">
        <v>1936768274</v>
      </c>
      <c r="G345" s="2">
        <v>1914815415</v>
      </c>
      <c r="H345" s="2">
        <v>2611706547</v>
      </c>
      <c r="I345" s="2">
        <v>1303007888</v>
      </c>
    </row>
    <row r="346" spans="1:13" x14ac:dyDescent="0.25">
      <c r="A346" t="s">
        <v>25</v>
      </c>
      <c r="B346" s="2">
        <v>3219048571</v>
      </c>
      <c r="C346" s="2">
        <v>2142979598</v>
      </c>
      <c r="D346" s="2">
        <v>2192616090</v>
      </c>
      <c r="E346" s="2">
        <v>2527146171</v>
      </c>
      <c r="F346" s="2">
        <v>1497078102</v>
      </c>
      <c r="G346" s="2">
        <v>4541881243</v>
      </c>
      <c r="H346" s="2">
        <v>4081309326</v>
      </c>
      <c r="I346" s="2">
        <v>1394884059</v>
      </c>
    </row>
    <row r="347" spans="1:13" x14ac:dyDescent="0.25">
      <c r="A347" t="s">
        <v>26</v>
      </c>
      <c r="B347" s="2">
        <v>1818429840</v>
      </c>
      <c r="C347" s="2">
        <v>2572842239</v>
      </c>
      <c r="D347" s="2">
        <v>1281211644</v>
      </c>
      <c r="E347" s="2">
        <v>821117339</v>
      </c>
      <c r="F347" s="2">
        <v>1232625940</v>
      </c>
      <c r="G347" s="2">
        <v>845681003</v>
      </c>
      <c r="H347" s="2">
        <v>2372584676</v>
      </c>
      <c r="I347" s="2">
        <v>1193314149</v>
      </c>
    </row>
    <row r="348" spans="1:13" x14ac:dyDescent="0.25">
      <c r="A348" t="s">
        <v>27</v>
      </c>
      <c r="B348" s="2">
        <v>35295204</v>
      </c>
      <c r="C348" s="2">
        <v>51286400</v>
      </c>
      <c r="D348" s="2">
        <v>19030762</v>
      </c>
      <c r="E348" s="2">
        <v>27350552</v>
      </c>
      <c r="F348" s="2">
        <v>8414185</v>
      </c>
      <c r="G348" s="2">
        <v>30029574</v>
      </c>
      <c r="H348" s="2">
        <v>32245035</v>
      </c>
      <c r="I348" s="2">
        <v>5142680</v>
      </c>
    </row>
    <row r="349" spans="1:13" x14ac:dyDescent="0.25">
      <c r="A349" t="s">
        <v>68</v>
      </c>
      <c r="B349" t="s">
        <v>69</v>
      </c>
      <c r="C349" t="s">
        <v>16</v>
      </c>
      <c r="D349" t="s">
        <v>16</v>
      </c>
      <c r="E349" t="s">
        <v>16</v>
      </c>
      <c r="F349" t="s">
        <v>16</v>
      </c>
      <c r="G349" t="s">
        <v>16</v>
      </c>
      <c r="H349" t="s">
        <v>16</v>
      </c>
      <c r="I349" t="s">
        <v>16</v>
      </c>
      <c r="J349" t="s">
        <v>16</v>
      </c>
      <c r="K349" t="s">
        <v>103</v>
      </c>
      <c r="L349" t="s">
        <v>107</v>
      </c>
      <c r="M349" t="s">
        <v>108</v>
      </c>
    </row>
    <row r="350" spans="1:13" x14ac:dyDescent="0.25">
      <c r="A350" t="s">
        <v>28</v>
      </c>
      <c r="B350" s="2">
        <v>6480955851</v>
      </c>
      <c r="C350" s="2">
        <v>6162504682</v>
      </c>
      <c r="D350" s="2">
        <v>5784163332</v>
      </c>
      <c r="E350" s="2">
        <v>5357229759</v>
      </c>
      <c r="F350" s="2">
        <v>4832968344</v>
      </c>
      <c r="G350" s="2">
        <v>7461972024</v>
      </c>
      <c r="H350" s="2">
        <v>9431541038</v>
      </c>
      <c r="I350" s="2">
        <v>4175013480</v>
      </c>
    </row>
    <row r="352" spans="1:13" x14ac:dyDescent="0.25">
      <c r="A352" t="s">
        <v>0</v>
      </c>
      <c r="L352" t="s">
        <v>1</v>
      </c>
      <c r="M352" t="s">
        <v>110</v>
      </c>
    </row>
    <row r="353" spans="1:13" x14ac:dyDescent="0.25">
      <c r="A353" t="s">
        <v>3</v>
      </c>
      <c r="M353" t="s">
        <v>84</v>
      </c>
    </row>
    <row r="354" spans="1:13" x14ac:dyDescent="0.25">
      <c r="E354" t="s">
        <v>100</v>
      </c>
      <c r="F354" t="s">
        <v>111</v>
      </c>
      <c r="G354" t="s">
        <v>112</v>
      </c>
      <c r="H354" t="s">
        <v>9</v>
      </c>
    </row>
    <row r="355" spans="1:13" x14ac:dyDescent="0.25">
      <c r="F355" t="s">
        <v>10</v>
      </c>
      <c r="G355" t="s">
        <v>11</v>
      </c>
    </row>
    <row r="356" spans="1:13" x14ac:dyDescent="0.25">
      <c r="M356" t="s">
        <v>87</v>
      </c>
    </row>
    <row r="358" spans="1:13" x14ac:dyDescent="0.25">
      <c r="A358" t="s">
        <v>13</v>
      </c>
    </row>
    <row r="359" spans="1:13" x14ac:dyDescent="0.25">
      <c r="A359" t="s">
        <v>14</v>
      </c>
      <c r="B359" t="s">
        <v>15</v>
      </c>
      <c r="C359" t="s">
        <v>16</v>
      </c>
      <c r="D359" t="s">
        <v>16</v>
      </c>
      <c r="E359" t="s">
        <v>16</v>
      </c>
      <c r="F359" t="s">
        <v>16</v>
      </c>
      <c r="G359" t="s">
        <v>69</v>
      </c>
      <c r="H359" t="s">
        <v>104</v>
      </c>
      <c r="I359" t="s">
        <v>16</v>
      </c>
      <c r="J359" t="s">
        <v>16</v>
      </c>
      <c r="K359" t="s">
        <v>69</v>
      </c>
      <c r="L359" t="s">
        <v>104</v>
      </c>
      <c r="M359" t="s">
        <v>104</v>
      </c>
    </row>
    <row r="360" spans="1:13" x14ac:dyDescent="0.25">
      <c r="A360" t="s">
        <v>18</v>
      </c>
      <c r="B360" s="1">
        <v>40179</v>
      </c>
      <c r="C360" s="1">
        <v>40210</v>
      </c>
      <c r="D360" s="1">
        <v>40238</v>
      </c>
      <c r="E360" s="1">
        <v>40269</v>
      </c>
      <c r="F360" s="1">
        <v>40299</v>
      </c>
      <c r="G360" s="1">
        <v>40330</v>
      </c>
      <c r="H360" s="1">
        <v>40360</v>
      </c>
      <c r="I360" s="1">
        <v>40391</v>
      </c>
      <c r="J360" s="1">
        <v>40422</v>
      </c>
      <c r="K360" s="1">
        <v>40452</v>
      </c>
      <c r="L360" s="1">
        <v>40483</v>
      </c>
      <c r="M360" s="1">
        <v>40513</v>
      </c>
    </row>
    <row r="361" spans="1:13" x14ac:dyDescent="0.25">
      <c r="A361" t="s">
        <v>14</v>
      </c>
      <c r="B361" t="s">
        <v>15</v>
      </c>
      <c r="C361" t="s">
        <v>16</v>
      </c>
      <c r="D361" t="s">
        <v>16</v>
      </c>
      <c r="E361" t="s">
        <v>16</v>
      </c>
      <c r="F361" t="s">
        <v>16</v>
      </c>
      <c r="G361" t="s">
        <v>69</v>
      </c>
      <c r="H361" t="s">
        <v>104</v>
      </c>
      <c r="I361" t="s">
        <v>16</v>
      </c>
      <c r="J361" t="s">
        <v>16</v>
      </c>
      <c r="K361" t="s">
        <v>69</v>
      </c>
      <c r="L361" t="s">
        <v>104</v>
      </c>
      <c r="M361" t="s">
        <v>104</v>
      </c>
    </row>
    <row r="362" spans="1:13" x14ac:dyDescent="0.25">
      <c r="A362" t="s">
        <v>19</v>
      </c>
      <c r="B362" s="2">
        <v>37977500</v>
      </c>
      <c r="C362" s="2">
        <v>98000000</v>
      </c>
      <c r="D362" s="2">
        <v>79200000</v>
      </c>
    </row>
    <row r="363" spans="1:13" x14ac:dyDescent="0.25">
      <c r="A363" t="s">
        <v>20</v>
      </c>
      <c r="B363" s="2">
        <v>28600000</v>
      </c>
      <c r="C363" s="2">
        <v>48400000</v>
      </c>
      <c r="D363" s="2">
        <v>73150000</v>
      </c>
      <c r="E363" s="2">
        <v>39600000</v>
      </c>
    </row>
    <row r="364" spans="1:13" x14ac:dyDescent="0.25">
      <c r="A364" t="s">
        <v>21</v>
      </c>
      <c r="B364" s="2">
        <v>37400000</v>
      </c>
      <c r="C364" s="2">
        <v>61600000</v>
      </c>
      <c r="D364" s="2">
        <v>57200000</v>
      </c>
    </row>
    <row r="365" spans="1:13" x14ac:dyDescent="0.25">
      <c r="A365" t="s">
        <v>22</v>
      </c>
      <c r="B365" s="2">
        <v>74800000</v>
      </c>
      <c r="C365" s="2">
        <v>39600000</v>
      </c>
      <c r="D365" s="2">
        <v>81950000</v>
      </c>
    </row>
    <row r="366" spans="1:13" x14ac:dyDescent="0.25">
      <c r="A366" t="s">
        <v>23</v>
      </c>
      <c r="B366" s="2">
        <v>38500000</v>
      </c>
      <c r="C366" s="2">
        <v>4400000</v>
      </c>
      <c r="D366" s="2">
        <v>101200000</v>
      </c>
    </row>
    <row r="367" spans="1:13" x14ac:dyDescent="0.25">
      <c r="A367" t="s">
        <v>24</v>
      </c>
      <c r="B367" s="2">
        <v>192500000</v>
      </c>
      <c r="C367" s="2">
        <v>79750000</v>
      </c>
      <c r="D367" s="2">
        <v>77000000</v>
      </c>
      <c r="E367" s="2">
        <v>3850000</v>
      </c>
    </row>
    <row r="368" spans="1:13" x14ac:dyDescent="0.25">
      <c r="A368" t="s">
        <v>25</v>
      </c>
      <c r="B368" s="2">
        <v>218075000</v>
      </c>
      <c r="C368" s="2">
        <v>206250000</v>
      </c>
      <c r="D368" s="2">
        <v>429000000</v>
      </c>
      <c r="E368" s="2">
        <v>3850000</v>
      </c>
      <c r="F368" s="2">
        <v>9900000</v>
      </c>
    </row>
    <row r="369" spans="1:13" x14ac:dyDescent="0.25">
      <c r="A369" t="s">
        <v>26</v>
      </c>
      <c r="B369" s="2">
        <v>13750000</v>
      </c>
      <c r="D369" s="2">
        <v>55000000</v>
      </c>
    </row>
    <row r="370" spans="1:13" x14ac:dyDescent="0.25">
      <c r="A370" t="s">
        <v>27</v>
      </c>
      <c r="B370" s="2">
        <v>125500000</v>
      </c>
      <c r="C370" s="2">
        <v>35600000</v>
      </c>
      <c r="D370" s="2">
        <v>138600000</v>
      </c>
      <c r="E370" s="2">
        <v>289737500</v>
      </c>
      <c r="H370" s="2">
        <v>5000000</v>
      </c>
    </row>
    <row r="371" spans="1:13" x14ac:dyDescent="0.25">
      <c r="A371" t="s">
        <v>14</v>
      </c>
      <c r="B371" t="s">
        <v>15</v>
      </c>
      <c r="C371" t="s">
        <v>16</v>
      </c>
      <c r="D371" t="s">
        <v>16</v>
      </c>
      <c r="E371" t="s">
        <v>16</v>
      </c>
      <c r="F371" t="s">
        <v>16</v>
      </c>
      <c r="G371" t="s">
        <v>69</v>
      </c>
      <c r="H371" t="s">
        <v>104</v>
      </c>
      <c r="I371" t="s">
        <v>16</v>
      </c>
      <c r="J371" t="s">
        <v>16</v>
      </c>
      <c r="K371" t="s">
        <v>69</v>
      </c>
      <c r="L371" t="s">
        <v>104</v>
      </c>
      <c r="M371" t="s">
        <v>104</v>
      </c>
    </row>
    <row r="372" spans="1:13" x14ac:dyDescent="0.25">
      <c r="A372" t="s">
        <v>28</v>
      </c>
      <c r="B372" s="2">
        <v>767102500</v>
      </c>
      <c r="C372" s="2">
        <v>573600000</v>
      </c>
      <c r="D372" s="2">
        <v>1092300000</v>
      </c>
      <c r="E372" s="2">
        <v>337037500</v>
      </c>
      <c r="F372" s="2">
        <v>9900000</v>
      </c>
      <c r="H372" s="2">
        <v>5000000</v>
      </c>
    </row>
    <row r="374" spans="1:13" x14ac:dyDescent="0.25">
      <c r="A374" t="s">
        <v>0</v>
      </c>
      <c r="L374" t="s">
        <v>1</v>
      </c>
      <c r="M374" t="s">
        <v>63</v>
      </c>
    </row>
    <row r="375" spans="1:13" x14ac:dyDescent="0.25">
      <c r="A375" t="s">
        <v>3</v>
      </c>
      <c r="M375" t="s">
        <v>4</v>
      </c>
    </row>
    <row r="376" spans="1:13" x14ac:dyDescent="0.25">
      <c r="E376" t="s">
        <v>100</v>
      </c>
      <c r="F376" t="s">
        <v>111</v>
      </c>
      <c r="G376" t="s">
        <v>112</v>
      </c>
      <c r="H376" t="s">
        <v>9</v>
      </c>
    </row>
    <row r="377" spans="1:13" x14ac:dyDescent="0.25">
      <c r="F377" t="s">
        <v>64</v>
      </c>
      <c r="G377" t="s">
        <v>65</v>
      </c>
    </row>
    <row r="378" spans="1:13" x14ac:dyDescent="0.25">
      <c r="M378" t="s">
        <v>12</v>
      </c>
    </row>
    <row r="380" spans="1:13" x14ac:dyDescent="0.25">
      <c r="A380" t="s">
        <v>13</v>
      </c>
    </row>
    <row r="381" spans="1:13" x14ac:dyDescent="0.25">
      <c r="A381" t="s">
        <v>14</v>
      </c>
      <c r="B381" t="s">
        <v>15</v>
      </c>
      <c r="C381" t="s">
        <v>16</v>
      </c>
      <c r="D381" t="s">
        <v>16</v>
      </c>
      <c r="E381" t="s">
        <v>16</v>
      </c>
      <c r="F381" t="s">
        <v>16</v>
      </c>
      <c r="G381" t="s">
        <v>16</v>
      </c>
      <c r="H381" t="s">
        <v>16</v>
      </c>
      <c r="I381" t="s">
        <v>16</v>
      </c>
      <c r="J381" t="s">
        <v>16</v>
      </c>
      <c r="K381" t="s">
        <v>16</v>
      </c>
      <c r="L381" t="s">
        <v>16</v>
      </c>
      <c r="M381" t="s">
        <v>16</v>
      </c>
    </row>
    <row r="382" spans="1:13" x14ac:dyDescent="0.25">
      <c r="A382" t="s">
        <v>18</v>
      </c>
      <c r="B382" s="1">
        <v>40544</v>
      </c>
      <c r="C382" s="1">
        <v>40575</v>
      </c>
      <c r="D382" s="1">
        <v>40603</v>
      </c>
      <c r="E382" s="1">
        <v>40634</v>
      </c>
      <c r="F382" s="1">
        <v>40664</v>
      </c>
      <c r="G382" s="1">
        <v>40695</v>
      </c>
      <c r="H382" s="1">
        <v>40725</v>
      </c>
      <c r="I382" s="1">
        <v>40756</v>
      </c>
      <c r="J382" s="1">
        <v>40787</v>
      </c>
      <c r="K382" s="1">
        <v>40817</v>
      </c>
      <c r="L382" s="1">
        <v>40848</v>
      </c>
      <c r="M382" s="1">
        <v>40878</v>
      </c>
    </row>
    <row r="383" spans="1:13" x14ac:dyDescent="0.25">
      <c r="A383" t="s">
        <v>14</v>
      </c>
      <c r="B383" t="s">
        <v>15</v>
      </c>
      <c r="C383" t="s">
        <v>16</v>
      </c>
      <c r="D383" t="s">
        <v>16</v>
      </c>
      <c r="E383" t="s">
        <v>16</v>
      </c>
      <c r="F383" t="s">
        <v>16</v>
      </c>
      <c r="G383" t="s">
        <v>16</v>
      </c>
      <c r="H383" t="s">
        <v>16</v>
      </c>
      <c r="I383" t="s">
        <v>16</v>
      </c>
      <c r="J383" t="s">
        <v>16</v>
      </c>
      <c r="K383" t="s">
        <v>16</v>
      </c>
      <c r="L383" t="s">
        <v>16</v>
      </c>
      <c r="M383" t="s">
        <v>16</v>
      </c>
    </row>
    <row r="384" spans="1:13" x14ac:dyDescent="0.25">
      <c r="A384" t="s">
        <v>19</v>
      </c>
      <c r="B384" s="2">
        <v>14300000</v>
      </c>
      <c r="C384" s="2">
        <v>33770000</v>
      </c>
      <c r="D384" s="2">
        <v>28820000</v>
      </c>
      <c r="E384" s="2">
        <v>35200000</v>
      </c>
      <c r="F384" s="2">
        <v>22990000</v>
      </c>
      <c r="G384" s="2">
        <v>93170000</v>
      </c>
      <c r="H384" s="2">
        <v>69520000</v>
      </c>
      <c r="I384" s="2">
        <v>37620000</v>
      </c>
      <c r="J384" s="2">
        <v>92290000</v>
      </c>
      <c r="K384" s="2">
        <v>36850000</v>
      </c>
      <c r="L384" s="2">
        <v>10780000</v>
      </c>
      <c r="M384" s="2">
        <v>34100000</v>
      </c>
    </row>
    <row r="385" spans="1:13" x14ac:dyDescent="0.25">
      <c r="A385" t="s">
        <v>20</v>
      </c>
      <c r="B385" s="2">
        <v>13640000</v>
      </c>
      <c r="C385" s="2">
        <v>27280000</v>
      </c>
      <c r="D385" s="2">
        <v>23100000</v>
      </c>
      <c r="E385" s="2">
        <v>29480000</v>
      </c>
      <c r="F385" s="2">
        <v>20130000</v>
      </c>
      <c r="G385" s="2">
        <v>33660000</v>
      </c>
      <c r="H385" s="2">
        <v>114950000</v>
      </c>
      <c r="I385" s="2">
        <v>26400000</v>
      </c>
      <c r="J385" s="2">
        <v>21010000</v>
      </c>
      <c r="K385" s="2">
        <v>14190000</v>
      </c>
      <c r="L385" s="2">
        <v>10065000</v>
      </c>
      <c r="M385" s="2">
        <v>33000000</v>
      </c>
    </row>
    <row r="386" spans="1:13" x14ac:dyDescent="0.25">
      <c r="A386" t="s">
        <v>21</v>
      </c>
      <c r="B386" s="2">
        <v>27940000</v>
      </c>
      <c r="C386" s="2">
        <v>34430000</v>
      </c>
      <c r="D386" s="2">
        <v>44550000</v>
      </c>
      <c r="E386" s="2">
        <v>58080000</v>
      </c>
      <c r="F386" s="2">
        <v>44440000</v>
      </c>
      <c r="G386" s="2">
        <v>44220000</v>
      </c>
      <c r="H386" s="2">
        <v>24420000</v>
      </c>
      <c r="I386" s="2">
        <v>74580000</v>
      </c>
      <c r="J386" s="2">
        <v>82280000</v>
      </c>
      <c r="K386" s="2">
        <v>84920000</v>
      </c>
      <c r="L386" s="2">
        <v>26180000</v>
      </c>
      <c r="M386" s="2">
        <v>47300000</v>
      </c>
    </row>
    <row r="387" spans="1:13" x14ac:dyDescent="0.25">
      <c r="A387" t="s">
        <v>22</v>
      </c>
      <c r="C387" s="2">
        <v>63800000</v>
      </c>
      <c r="D387" s="2">
        <v>15840000</v>
      </c>
      <c r="E387" s="2">
        <v>47300000</v>
      </c>
      <c r="F387" s="2">
        <v>98120000</v>
      </c>
      <c r="G387" s="2">
        <v>49610000</v>
      </c>
      <c r="H387" s="2">
        <v>54890000</v>
      </c>
      <c r="I387" s="2">
        <v>90420000</v>
      </c>
      <c r="J387" s="2">
        <v>49060000</v>
      </c>
      <c r="K387" s="2">
        <v>62590000</v>
      </c>
      <c r="L387" s="2">
        <v>34760000</v>
      </c>
      <c r="M387" s="2">
        <v>58850000</v>
      </c>
    </row>
    <row r="388" spans="1:13" x14ac:dyDescent="0.25">
      <c r="A388" t="s">
        <v>23</v>
      </c>
      <c r="B388" s="2">
        <v>27940000</v>
      </c>
      <c r="C388" s="2">
        <v>31570000</v>
      </c>
      <c r="D388" s="2">
        <v>38940000</v>
      </c>
      <c r="E388" s="2">
        <v>60280000</v>
      </c>
      <c r="F388" s="2">
        <v>40150000</v>
      </c>
      <c r="G388" s="2">
        <v>49610000</v>
      </c>
      <c r="H388" s="2">
        <v>58850000</v>
      </c>
      <c r="I388" s="2">
        <v>86020000</v>
      </c>
      <c r="J388" s="2">
        <v>45100000</v>
      </c>
      <c r="K388" s="2">
        <v>65340000</v>
      </c>
      <c r="L388" s="2">
        <v>30470000</v>
      </c>
      <c r="M388" s="2">
        <v>52800000</v>
      </c>
    </row>
    <row r="389" spans="1:13" x14ac:dyDescent="0.25">
      <c r="A389" t="s">
        <v>24</v>
      </c>
      <c r="C389" s="2">
        <v>89100000</v>
      </c>
      <c r="D389" s="2">
        <v>106700000</v>
      </c>
      <c r="E389" s="2">
        <v>320100000</v>
      </c>
      <c r="F389" s="2">
        <v>258500000</v>
      </c>
      <c r="G389" s="2">
        <v>198000000</v>
      </c>
      <c r="H389" s="2">
        <v>199100000</v>
      </c>
      <c r="I389" s="2">
        <v>310512250</v>
      </c>
      <c r="J389" s="2">
        <v>233200000</v>
      </c>
      <c r="K389" s="2">
        <v>365200000</v>
      </c>
      <c r="L389" s="2">
        <v>161700000</v>
      </c>
      <c r="M389" s="2">
        <v>203500000</v>
      </c>
    </row>
    <row r="390" spans="1:13" x14ac:dyDescent="0.25">
      <c r="A390" t="s">
        <v>25</v>
      </c>
      <c r="C390" s="2">
        <v>64900000</v>
      </c>
      <c r="D390" s="2">
        <v>118800000</v>
      </c>
      <c r="E390" s="2">
        <v>130900000</v>
      </c>
      <c r="F390" s="2">
        <v>123200000</v>
      </c>
      <c r="G390" s="2">
        <v>159500000</v>
      </c>
      <c r="H390" s="2">
        <v>141900000</v>
      </c>
      <c r="I390" s="2">
        <v>187000000</v>
      </c>
      <c r="J390" s="2">
        <v>146300000</v>
      </c>
      <c r="K390" s="2">
        <v>188650000</v>
      </c>
      <c r="L390" s="2">
        <v>80300000</v>
      </c>
      <c r="M390" s="2">
        <v>284900000</v>
      </c>
    </row>
    <row r="391" spans="1:13" x14ac:dyDescent="0.25">
      <c r="A391" t="s">
        <v>26</v>
      </c>
      <c r="C391" s="2">
        <v>48400000</v>
      </c>
      <c r="D391" s="2">
        <v>102300000</v>
      </c>
      <c r="E391" s="2">
        <v>66000000</v>
      </c>
      <c r="F391" s="2">
        <v>68200000</v>
      </c>
      <c r="G391" s="2">
        <v>95700000</v>
      </c>
      <c r="H391" s="2">
        <v>75900000</v>
      </c>
      <c r="I391" s="2">
        <v>115500000</v>
      </c>
      <c r="J391" s="2">
        <v>82500000</v>
      </c>
      <c r="K391" s="2">
        <v>125400000</v>
      </c>
      <c r="L391" s="2">
        <v>49500000</v>
      </c>
      <c r="M391" s="2">
        <v>229900000</v>
      </c>
    </row>
    <row r="392" spans="1:13" x14ac:dyDescent="0.25">
      <c r="A392" t="s">
        <v>27</v>
      </c>
      <c r="C392" s="2">
        <v>49500000</v>
      </c>
      <c r="D392" s="2">
        <v>52800000</v>
      </c>
      <c r="E392" s="2">
        <v>94050000</v>
      </c>
      <c r="F392" s="2">
        <v>140800000</v>
      </c>
      <c r="G392" s="2">
        <v>99000000</v>
      </c>
      <c r="H392" s="2">
        <v>99000000</v>
      </c>
      <c r="I392" s="2">
        <v>99000000</v>
      </c>
      <c r="J392" s="2">
        <v>99000000</v>
      </c>
      <c r="K392" s="2">
        <v>148500000</v>
      </c>
      <c r="L392" s="2">
        <v>49500000</v>
      </c>
      <c r="M392" s="2">
        <v>167900000</v>
      </c>
    </row>
    <row r="393" spans="1:13" x14ac:dyDescent="0.25">
      <c r="A393" t="s">
        <v>14</v>
      </c>
      <c r="B393" t="s">
        <v>15</v>
      </c>
      <c r="C393" t="s">
        <v>16</v>
      </c>
      <c r="D393" t="s">
        <v>16</v>
      </c>
      <c r="E393" t="s">
        <v>16</v>
      </c>
      <c r="F393" t="s">
        <v>16</v>
      </c>
      <c r="G393" t="s">
        <v>16</v>
      </c>
      <c r="H393" t="s">
        <v>16</v>
      </c>
      <c r="I393" t="s">
        <v>16</v>
      </c>
      <c r="J393" t="s">
        <v>16</v>
      </c>
      <c r="K393" t="s">
        <v>16</v>
      </c>
      <c r="L393" t="s">
        <v>16</v>
      </c>
      <c r="M393" t="s">
        <v>16</v>
      </c>
    </row>
    <row r="394" spans="1:13" x14ac:dyDescent="0.25">
      <c r="A394" t="s">
        <v>28</v>
      </c>
      <c r="B394" s="2">
        <v>83820000</v>
      </c>
      <c r="C394" s="2">
        <v>442750000</v>
      </c>
      <c r="D394" s="2">
        <v>531850000</v>
      </c>
      <c r="E394" s="2">
        <v>841390000</v>
      </c>
      <c r="F394" s="2">
        <v>816530000</v>
      </c>
      <c r="G394" s="2">
        <v>822470000</v>
      </c>
      <c r="H394" s="2">
        <v>838530000</v>
      </c>
      <c r="I394" s="2">
        <v>1027052250</v>
      </c>
      <c r="J394" s="2">
        <v>850740000</v>
      </c>
      <c r="K394" s="2">
        <v>1091640000</v>
      </c>
      <c r="L394" s="2">
        <v>453255000</v>
      </c>
      <c r="M394" s="2">
        <v>1112250000</v>
      </c>
    </row>
    <row r="396" spans="1:13" x14ac:dyDescent="0.25">
      <c r="A396" t="s">
        <v>0</v>
      </c>
      <c r="L396" t="s">
        <v>1</v>
      </c>
      <c r="M396" t="s">
        <v>70</v>
      </c>
    </row>
    <row r="397" spans="1:13" x14ac:dyDescent="0.25">
      <c r="A397" t="s">
        <v>3</v>
      </c>
      <c r="M397" t="s">
        <v>4</v>
      </c>
    </row>
    <row r="398" spans="1:13" x14ac:dyDescent="0.25">
      <c r="E398" t="s">
        <v>100</v>
      </c>
      <c r="F398" t="s">
        <v>111</v>
      </c>
      <c r="G398" t="s">
        <v>112</v>
      </c>
      <c r="H398" t="s">
        <v>9</v>
      </c>
    </row>
    <row r="399" spans="1:13" x14ac:dyDescent="0.25">
      <c r="F399" t="s">
        <v>66</v>
      </c>
      <c r="G399" t="s">
        <v>67</v>
      </c>
    </row>
    <row r="400" spans="1:13" x14ac:dyDescent="0.25">
      <c r="M400" t="s">
        <v>12</v>
      </c>
    </row>
    <row r="402" spans="1:13" x14ac:dyDescent="0.25">
      <c r="A402" t="s">
        <v>13</v>
      </c>
    </row>
    <row r="403" spans="1:13" x14ac:dyDescent="0.25">
      <c r="A403" t="s">
        <v>14</v>
      </c>
      <c r="B403" t="s">
        <v>15</v>
      </c>
      <c r="C403" t="s">
        <v>16</v>
      </c>
      <c r="D403" t="s">
        <v>16</v>
      </c>
      <c r="E403" t="s">
        <v>16</v>
      </c>
      <c r="F403" t="s">
        <v>16</v>
      </c>
      <c r="G403" t="s">
        <v>16</v>
      </c>
      <c r="H403" t="s">
        <v>16</v>
      </c>
      <c r="I403" t="s">
        <v>16</v>
      </c>
      <c r="J403" t="s">
        <v>16</v>
      </c>
      <c r="K403" t="s">
        <v>16</v>
      </c>
      <c r="L403" t="s">
        <v>16</v>
      </c>
      <c r="M403" t="s">
        <v>16</v>
      </c>
    </row>
    <row r="404" spans="1:13" x14ac:dyDescent="0.25">
      <c r="A404" t="s">
        <v>18</v>
      </c>
      <c r="B404" s="1">
        <v>40909</v>
      </c>
      <c r="C404" s="1">
        <v>40940</v>
      </c>
      <c r="D404" s="1">
        <v>40969</v>
      </c>
      <c r="E404" s="1">
        <v>41000</v>
      </c>
      <c r="F404" s="1">
        <v>41030</v>
      </c>
      <c r="G404" s="1">
        <v>41061</v>
      </c>
      <c r="H404" s="1">
        <v>41091</v>
      </c>
      <c r="I404" s="1">
        <v>41122</v>
      </c>
      <c r="J404" s="1">
        <v>41153</v>
      </c>
      <c r="K404" s="1">
        <v>41183</v>
      </c>
      <c r="L404" s="1">
        <v>41214</v>
      </c>
      <c r="M404" s="1">
        <v>41244</v>
      </c>
    </row>
    <row r="405" spans="1:13" x14ac:dyDescent="0.25">
      <c r="A405" t="s">
        <v>14</v>
      </c>
      <c r="B405" t="s">
        <v>15</v>
      </c>
      <c r="C405" t="s">
        <v>16</v>
      </c>
      <c r="D405" t="s">
        <v>16</v>
      </c>
      <c r="E405" t="s">
        <v>16</v>
      </c>
      <c r="F405" t="s">
        <v>16</v>
      </c>
      <c r="G405" t="s">
        <v>16</v>
      </c>
      <c r="H405" t="s">
        <v>16</v>
      </c>
      <c r="I405" t="s">
        <v>16</v>
      </c>
      <c r="J405" t="s">
        <v>16</v>
      </c>
      <c r="K405" t="s">
        <v>16</v>
      </c>
      <c r="L405" t="s">
        <v>16</v>
      </c>
      <c r="M405" t="s">
        <v>16</v>
      </c>
    </row>
    <row r="406" spans="1:13" x14ac:dyDescent="0.25">
      <c r="A406" t="s">
        <v>19</v>
      </c>
      <c r="B406" s="2">
        <v>20130000</v>
      </c>
      <c r="C406" s="2">
        <v>54505000</v>
      </c>
      <c r="D406" s="2">
        <v>22330000</v>
      </c>
      <c r="E406" s="2">
        <v>18755000</v>
      </c>
      <c r="F406" s="2">
        <v>28050000</v>
      </c>
      <c r="G406" s="2">
        <v>67815000</v>
      </c>
      <c r="H406" s="2">
        <v>39490000</v>
      </c>
      <c r="I406" s="2">
        <v>29315000</v>
      </c>
      <c r="J406" s="2">
        <v>92015000</v>
      </c>
      <c r="K406" s="2">
        <v>24750000</v>
      </c>
      <c r="L406" s="2">
        <v>9735000</v>
      </c>
    </row>
    <row r="407" spans="1:13" x14ac:dyDescent="0.25">
      <c r="A407" t="s">
        <v>20</v>
      </c>
      <c r="B407" s="2">
        <v>21230000</v>
      </c>
      <c r="C407" s="2">
        <v>21230000</v>
      </c>
      <c r="D407" s="2">
        <v>18040000</v>
      </c>
      <c r="E407" s="2">
        <v>23045000</v>
      </c>
      <c r="F407" s="2">
        <v>14080000</v>
      </c>
      <c r="G407" s="2">
        <v>51370000</v>
      </c>
      <c r="H407" s="2">
        <v>60115000</v>
      </c>
      <c r="I407" s="2">
        <v>27225000</v>
      </c>
      <c r="J407" s="2">
        <v>13310000</v>
      </c>
      <c r="K407" s="2">
        <v>23100000</v>
      </c>
      <c r="L407" s="2">
        <v>10780000</v>
      </c>
    </row>
    <row r="408" spans="1:13" x14ac:dyDescent="0.25">
      <c r="A408" t="s">
        <v>21</v>
      </c>
      <c r="B408" s="2">
        <v>41635000</v>
      </c>
      <c r="C408" s="2">
        <v>34485000</v>
      </c>
      <c r="D408" s="2">
        <v>37345000</v>
      </c>
      <c r="E408" s="2">
        <v>29755000</v>
      </c>
      <c r="F408" s="2">
        <v>46695000</v>
      </c>
      <c r="G408" s="2">
        <v>50655000</v>
      </c>
      <c r="H408" s="2">
        <v>20460000</v>
      </c>
      <c r="I408" s="2">
        <v>92675000</v>
      </c>
      <c r="J408" s="2">
        <v>54065000</v>
      </c>
      <c r="K408" s="2">
        <v>37345000</v>
      </c>
      <c r="L408" s="2">
        <v>27610000</v>
      </c>
    </row>
    <row r="409" spans="1:13" x14ac:dyDescent="0.25">
      <c r="A409" t="s">
        <v>22</v>
      </c>
      <c r="B409" s="2">
        <v>47355000</v>
      </c>
      <c r="C409" s="2">
        <v>55220000</v>
      </c>
      <c r="D409" s="2">
        <v>33055000</v>
      </c>
      <c r="E409" s="2">
        <v>43065000</v>
      </c>
      <c r="F409" s="2">
        <v>35200000</v>
      </c>
      <c r="G409" s="2">
        <v>67100000</v>
      </c>
      <c r="H409" s="2">
        <v>27225000</v>
      </c>
      <c r="I409" s="2">
        <v>72985000</v>
      </c>
      <c r="J409" s="2">
        <v>87698000</v>
      </c>
      <c r="K409" s="2">
        <v>49885000</v>
      </c>
      <c r="L409" s="2">
        <v>36905000</v>
      </c>
    </row>
    <row r="410" spans="1:13" x14ac:dyDescent="0.25">
      <c r="A410" t="s">
        <v>23</v>
      </c>
      <c r="B410" s="2">
        <v>33770000</v>
      </c>
      <c r="C410" s="2">
        <v>34485000</v>
      </c>
      <c r="D410" s="2">
        <v>43780000</v>
      </c>
      <c r="E410" s="2">
        <v>40205000</v>
      </c>
      <c r="F410" s="2">
        <v>33770000</v>
      </c>
      <c r="G410" s="2">
        <v>69245000</v>
      </c>
      <c r="H410" s="2">
        <v>79365000</v>
      </c>
      <c r="I410" s="2">
        <v>110495000</v>
      </c>
      <c r="J410" s="2">
        <v>56650000</v>
      </c>
      <c r="K410" s="2">
        <v>24035000</v>
      </c>
      <c r="L410" s="2">
        <v>45540000</v>
      </c>
    </row>
    <row r="411" spans="1:13" x14ac:dyDescent="0.25">
      <c r="A411" t="s">
        <v>24</v>
      </c>
      <c r="B411" s="2">
        <v>310200000</v>
      </c>
      <c r="C411" s="2">
        <v>161700000</v>
      </c>
      <c r="D411" s="2">
        <v>113300000</v>
      </c>
      <c r="E411" s="2">
        <v>101200000</v>
      </c>
      <c r="F411" s="2">
        <v>323400000</v>
      </c>
      <c r="G411" s="2">
        <v>260700000</v>
      </c>
      <c r="H411" s="2">
        <v>66000000</v>
      </c>
      <c r="I411" s="2">
        <v>216700000</v>
      </c>
      <c r="J411" s="2">
        <v>566500000</v>
      </c>
      <c r="K411" s="2">
        <v>272800000</v>
      </c>
      <c r="L411" s="2">
        <v>91300000</v>
      </c>
    </row>
    <row r="412" spans="1:13" x14ac:dyDescent="0.25">
      <c r="A412" t="s">
        <v>25</v>
      </c>
      <c r="B412" s="2">
        <v>106700000</v>
      </c>
      <c r="C412" s="2">
        <v>135300000</v>
      </c>
      <c r="D412" s="2">
        <v>96800000</v>
      </c>
      <c r="E412" s="2">
        <v>61600000</v>
      </c>
      <c r="F412" s="2">
        <v>108900000</v>
      </c>
      <c r="G412" s="2">
        <v>114400000</v>
      </c>
      <c r="H412" s="2">
        <v>126500000</v>
      </c>
      <c r="I412" s="2">
        <v>112200000</v>
      </c>
      <c r="J412" s="2">
        <v>231800000</v>
      </c>
      <c r="K412" s="2">
        <v>124300000</v>
      </c>
      <c r="L412" s="2">
        <v>92950000</v>
      </c>
    </row>
    <row r="413" spans="1:13" x14ac:dyDescent="0.25">
      <c r="A413" t="s">
        <v>26</v>
      </c>
      <c r="B413" s="2">
        <v>77000000</v>
      </c>
      <c r="C413" s="2">
        <v>42900000</v>
      </c>
      <c r="D413" s="2">
        <v>75900000</v>
      </c>
      <c r="E413" s="2">
        <v>124300000</v>
      </c>
      <c r="F413" s="2">
        <v>99000000</v>
      </c>
      <c r="G413" s="2">
        <v>105600000</v>
      </c>
      <c r="H413" s="2">
        <v>33000000</v>
      </c>
      <c r="I413" s="2">
        <v>77000000</v>
      </c>
      <c r="J413" s="2">
        <v>86900000</v>
      </c>
      <c r="K413" s="2">
        <v>190300000</v>
      </c>
      <c r="L413" s="2">
        <v>19800000</v>
      </c>
    </row>
    <row r="414" spans="1:13" x14ac:dyDescent="0.25">
      <c r="A414" t="s">
        <v>27</v>
      </c>
      <c r="B414" s="2">
        <v>99000000</v>
      </c>
      <c r="C414" s="2">
        <v>92044920</v>
      </c>
      <c r="D414" s="2">
        <v>88930710</v>
      </c>
      <c r="E414" s="2">
        <v>88930710</v>
      </c>
      <c r="F414" s="2">
        <v>88930710</v>
      </c>
      <c r="G414" s="2">
        <v>133345255</v>
      </c>
      <c r="H414" s="2">
        <v>88930710</v>
      </c>
      <c r="I414" s="2">
        <v>88930710</v>
      </c>
      <c r="J414" s="2">
        <v>126796065</v>
      </c>
      <c r="K414" s="2">
        <v>88930710</v>
      </c>
      <c r="L414" s="2">
        <v>19713355</v>
      </c>
    </row>
    <row r="415" spans="1:13" x14ac:dyDescent="0.25">
      <c r="A415" t="s">
        <v>14</v>
      </c>
      <c r="B415" t="s">
        <v>15</v>
      </c>
      <c r="C415" t="s">
        <v>16</v>
      </c>
      <c r="D415" t="s">
        <v>16</v>
      </c>
      <c r="E415" t="s">
        <v>16</v>
      </c>
      <c r="F415" t="s">
        <v>16</v>
      </c>
      <c r="G415" t="s">
        <v>16</v>
      </c>
      <c r="H415" t="s">
        <v>16</v>
      </c>
      <c r="I415" t="s">
        <v>16</v>
      </c>
      <c r="J415" t="s">
        <v>16</v>
      </c>
      <c r="K415" t="s">
        <v>16</v>
      </c>
      <c r="L415" t="s">
        <v>16</v>
      </c>
      <c r="M415" t="s">
        <v>16</v>
      </c>
    </row>
    <row r="416" spans="1:13" x14ac:dyDescent="0.25">
      <c r="A416" t="s">
        <v>28</v>
      </c>
      <c r="B416" s="2">
        <v>757020000</v>
      </c>
      <c r="C416" s="2">
        <v>631869920</v>
      </c>
      <c r="D416" s="2">
        <v>529480710</v>
      </c>
      <c r="E416" s="2">
        <v>530855710</v>
      </c>
      <c r="F416" s="2">
        <v>778025710</v>
      </c>
      <c r="G416" s="2">
        <v>920230255</v>
      </c>
      <c r="H416" s="2">
        <v>541085710</v>
      </c>
      <c r="I416" s="2">
        <v>827525710</v>
      </c>
      <c r="J416" s="2">
        <v>1315734065</v>
      </c>
      <c r="K416" s="2">
        <v>835445710</v>
      </c>
      <c r="L416" s="2">
        <v>354333355</v>
      </c>
    </row>
    <row r="418" spans="1:13" x14ac:dyDescent="0.25">
      <c r="A418" t="s">
        <v>0</v>
      </c>
      <c r="L418" t="s">
        <v>1</v>
      </c>
      <c r="M418" t="s">
        <v>70</v>
      </c>
    </row>
    <row r="419" spans="1:13" x14ac:dyDescent="0.25">
      <c r="A419" t="s">
        <v>3</v>
      </c>
      <c r="M419" t="s">
        <v>4</v>
      </c>
    </row>
    <row r="420" spans="1:13" x14ac:dyDescent="0.25">
      <c r="E420" t="s">
        <v>100</v>
      </c>
      <c r="F420" t="s">
        <v>111</v>
      </c>
      <c r="G420" t="s">
        <v>112</v>
      </c>
      <c r="H420" t="s">
        <v>9</v>
      </c>
    </row>
    <row r="421" spans="1:13" x14ac:dyDescent="0.25">
      <c r="F421" t="s">
        <v>71</v>
      </c>
      <c r="G421" t="s">
        <v>72</v>
      </c>
    </row>
    <row r="422" spans="1:13" x14ac:dyDescent="0.25">
      <c r="M422" t="s">
        <v>12</v>
      </c>
    </row>
    <row r="424" spans="1:13" x14ac:dyDescent="0.25">
      <c r="A424" t="s">
        <v>13</v>
      </c>
    </row>
    <row r="425" spans="1:13" x14ac:dyDescent="0.25">
      <c r="A425" t="s">
        <v>14</v>
      </c>
      <c r="B425" t="s">
        <v>15</v>
      </c>
      <c r="C425" t="s">
        <v>16</v>
      </c>
      <c r="D425" t="s">
        <v>16</v>
      </c>
      <c r="E425" t="s">
        <v>16</v>
      </c>
      <c r="F425" t="s">
        <v>16</v>
      </c>
      <c r="G425" t="s">
        <v>16</v>
      </c>
      <c r="H425" t="s">
        <v>16</v>
      </c>
      <c r="I425" t="s">
        <v>16</v>
      </c>
      <c r="J425" t="s">
        <v>16</v>
      </c>
      <c r="K425" t="s">
        <v>16</v>
      </c>
      <c r="L425" t="s">
        <v>16</v>
      </c>
      <c r="M425" t="s">
        <v>16</v>
      </c>
    </row>
    <row r="426" spans="1:13" x14ac:dyDescent="0.25">
      <c r="A426" t="s">
        <v>18</v>
      </c>
      <c r="B426" s="1">
        <v>41275</v>
      </c>
      <c r="C426" s="1">
        <v>41306</v>
      </c>
      <c r="D426" s="1">
        <v>41334</v>
      </c>
      <c r="E426" s="1">
        <v>41365</v>
      </c>
      <c r="F426" s="1">
        <v>41395</v>
      </c>
      <c r="G426" s="1">
        <v>41426</v>
      </c>
      <c r="H426" s="1">
        <v>41456</v>
      </c>
      <c r="I426" s="1">
        <v>41487</v>
      </c>
      <c r="J426" s="1">
        <v>41518</v>
      </c>
      <c r="K426" s="1">
        <v>41548</v>
      </c>
      <c r="L426" s="1">
        <v>41579</v>
      </c>
      <c r="M426" s="1">
        <v>41609</v>
      </c>
    </row>
    <row r="427" spans="1:13" x14ac:dyDescent="0.25">
      <c r="A427" t="s">
        <v>14</v>
      </c>
      <c r="B427" t="s">
        <v>15</v>
      </c>
      <c r="C427" t="s">
        <v>16</v>
      </c>
      <c r="D427" t="s">
        <v>16</v>
      </c>
      <c r="E427" t="s">
        <v>16</v>
      </c>
      <c r="F427" t="s">
        <v>16</v>
      </c>
      <c r="G427" t="s">
        <v>16</v>
      </c>
      <c r="H427" t="s">
        <v>16</v>
      </c>
      <c r="I427" t="s">
        <v>16</v>
      </c>
      <c r="J427" t="s">
        <v>16</v>
      </c>
      <c r="K427" t="s">
        <v>16</v>
      </c>
      <c r="L427" t="s">
        <v>16</v>
      </c>
      <c r="M427" t="s">
        <v>16</v>
      </c>
    </row>
    <row r="428" spans="1:13" x14ac:dyDescent="0.25">
      <c r="A428" t="s">
        <v>19</v>
      </c>
      <c r="C428" s="2">
        <v>56100000</v>
      </c>
      <c r="D428" s="2">
        <v>9900000</v>
      </c>
      <c r="E428" s="2">
        <v>28050000</v>
      </c>
      <c r="F428" s="2">
        <v>36300000</v>
      </c>
      <c r="G428" s="2">
        <v>31350000</v>
      </c>
      <c r="H428" s="2">
        <v>46200000</v>
      </c>
      <c r="I428" s="2">
        <v>72600000</v>
      </c>
      <c r="J428" s="2">
        <v>24750000</v>
      </c>
      <c r="K428" s="2">
        <v>28050000</v>
      </c>
      <c r="L428" s="2">
        <v>37950000</v>
      </c>
      <c r="M428" s="2">
        <v>117150000</v>
      </c>
    </row>
    <row r="429" spans="1:13" x14ac:dyDescent="0.25">
      <c r="A429" t="s">
        <v>20</v>
      </c>
      <c r="C429" s="2">
        <v>26400000</v>
      </c>
      <c r="D429" s="2">
        <v>18150000</v>
      </c>
      <c r="E429" s="2">
        <v>14850000</v>
      </c>
      <c r="F429" s="2">
        <v>25300000</v>
      </c>
      <c r="G429" s="2">
        <v>16500000</v>
      </c>
      <c r="H429" s="2">
        <v>75900000</v>
      </c>
      <c r="I429" s="2">
        <v>9900000</v>
      </c>
      <c r="J429" s="2">
        <v>14850000</v>
      </c>
      <c r="K429" s="2">
        <v>16500000</v>
      </c>
      <c r="L429" s="2">
        <v>14850000</v>
      </c>
      <c r="M429" s="2">
        <v>44550000</v>
      </c>
    </row>
    <row r="430" spans="1:13" x14ac:dyDescent="0.25">
      <c r="A430" t="s">
        <v>21</v>
      </c>
      <c r="C430" s="2">
        <v>69300000</v>
      </c>
      <c r="D430" s="2">
        <v>33000000</v>
      </c>
      <c r="E430" s="2">
        <v>41250000</v>
      </c>
      <c r="F430" s="2">
        <v>34650000</v>
      </c>
      <c r="G430" s="2">
        <v>18150000</v>
      </c>
      <c r="H430" s="2">
        <v>37950000</v>
      </c>
      <c r="I430" s="2">
        <v>72600000</v>
      </c>
      <c r="J430" s="2">
        <v>30750000</v>
      </c>
      <c r="K430" s="2">
        <v>61050000</v>
      </c>
      <c r="L430" s="2">
        <v>59400000</v>
      </c>
      <c r="M430" s="2">
        <v>70950000</v>
      </c>
    </row>
    <row r="431" spans="1:13" x14ac:dyDescent="0.25">
      <c r="A431" t="s">
        <v>22</v>
      </c>
      <c r="C431" s="2">
        <v>49500000</v>
      </c>
      <c r="D431" s="2">
        <v>16500000</v>
      </c>
      <c r="E431" s="2">
        <v>80850000</v>
      </c>
      <c r="F431" s="2">
        <v>26400000</v>
      </c>
      <c r="G431" s="2">
        <v>80850000</v>
      </c>
      <c r="H431" s="2">
        <v>72600000</v>
      </c>
      <c r="I431" s="2">
        <v>66000000</v>
      </c>
      <c r="J431" s="2">
        <v>54450000</v>
      </c>
      <c r="K431" s="2">
        <v>67650000</v>
      </c>
      <c r="L431" s="2">
        <v>117150000</v>
      </c>
      <c r="M431" s="2">
        <v>69300000</v>
      </c>
    </row>
    <row r="432" spans="1:13" x14ac:dyDescent="0.25">
      <c r="A432" t="s">
        <v>23</v>
      </c>
      <c r="C432" s="2">
        <v>26400000</v>
      </c>
      <c r="D432" s="2">
        <v>47850000</v>
      </c>
      <c r="E432" s="2">
        <v>56100000</v>
      </c>
      <c r="F432" s="2">
        <v>24750000</v>
      </c>
      <c r="G432" s="2">
        <v>72600000</v>
      </c>
      <c r="H432" s="2">
        <v>84150000</v>
      </c>
      <c r="I432" s="2">
        <v>41250000</v>
      </c>
      <c r="J432" s="2">
        <v>54450000</v>
      </c>
      <c r="K432" s="2">
        <v>66000000</v>
      </c>
      <c r="L432" s="2">
        <v>52800000</v>
      </c>
      <c r="M432" s="2">
        <v>120450000</v>
      </c>
    </row>
    <row r="433" spans="1:13" x14ac:dyDescent="0.25">
      <c r="A433" t="s">
        <v>24</v>
      </c>
      <c r="B433" s="2">
        <v>3300000</v>
      </c>
      <c r="C433" s="2">
        <v>129800000</v>
      </c>
      <c r="D433" s="2">
        <v>97900000</v>
      </c>
      <c r="E433" s="2">
        <v>350900000</v>
      </c>
      <c r="F433" s="2">
        <v>205700000</v>
      </c>
      <c r="G433" s="2">
        <v>309100000</v>
      </c>
      <c r="H433" s="2">
        <v>257400000</v>
      </c>
      <c r="I433" s="2">
        <v>95700000</v>
      </c>
      <c r="J433" s="2">
        <v>74800000</v>
      </c>
      <c r="K433" s="2">
        <v>404800000</v>
      </c>
      <c r="L433" s="2">
        <v>250800000</v>
      </c>
      <c r="M433" s="2">
        <v>257400000</v>
      </c>
    </row>
    <row r="434" spans="1:13" x14ac:dyDescent="0.25">
      <c r="A434" t="s">
        <v>25</v>
      </c>
      <c r="B434" s="2">
        <v>46200000</v>
      </c>
      <c r="C434" s="2">
        <v>155100000</v>
      </c>
      <c r="D434" s="2">
        <v>96800000</v>
      </c>
      <c r="E434" s="2">
        <v>62700000</v>
      </c>
      <c r="F434" s="2">
        <v>29700000</v>
      </c>
      <c r="G434" s="2">
        <v>69300000</v>
      </c>
      <c r="H434" s="2">
        <v>82500000</v>
      </c>
      <c r="I434" s="2">
        <v>151800000</v>
      </c>
      <c r="J434" s="2">
        <v>145200000</v>
      </c>
      <c r="K434" s="2">
        <v>166100000</v>
      </c>
      <c r="L434" s="2">
        <v>165000000</v>
      </c>
      <c r="M434" s="2">
        <v>240900000</v>
      </c>
    </row>
    <row r="435" spans="1:13" x14ac:dyDescent="0.25">
      <c r="A435" t="s">
        <v>26</v>
      </c>
      <c r="B435" s="2">
        <v>19800000</v>
      </c>
      <c r="C435" s="2">
        <v>69300000</v>
      </c>
      <c r="D435" s="2">
        <v>26400000</v>
      </c>
      <c r="E435" s="2">
        <v>72600000</v>
      </c>
      <c r="F435" s="2">
        <v>80300000</v>
      </c>
      <c r="G435" s="2">
        <v>46200000</v>
      </c>
      <c r="H435" s="2">
        <v>145200000</v>
      </c>
      <c r="I435" s="2">
        <v>59400000</v>
      </c>
      <c r="J435" s="2">
        <v>55000000</v>
      </c>
      <c r="K435" s="2">
        <v>82500000</v>
      </c>
      <c r="L435" s="2">
        <v>222200000</v>
      </c>
      <c r="M435" s="2">
        <v>176000000</v>
      </c>
    </row>
    <row r="436" spans="1:13" x14ac:dyDescent="0.25">
      <c r="A436" t="s">
        <v>27</v>
      </c>
      <c r="B436" s="2">
        <v>19715355</v>
      </c>
      <c r="C436" s="2">
        <v>105346055</v>
      </c>
      <c r="D436" s="2">
        <v>62581090</v>
      </c>
      <c r="E436" s="2">
        <v>90690545</v>
      </c>
      <c r="F436" s="2">
        <v>54271635</v>
      </c>
      <c r="G436" s="2">
        <v>76901090</v>
      </c>
      <c r="H436" s="2">
        <v>18090595</v>
      </c>
      <c r="I436" s="2">
        <v>80433145</v>
      </c>
      <c r="J436" s="2">
        <v>74429025</v>
      </c>
      <c r="K436" s="2">
        <v>112081090</v>
      </c>
      <c r="L436" s="2">
        <v>62581090</v>
      </c>
      <c r="M436" s="2">
        <v>107071635</v>
      </c>
    </row>
    <row r="437" spans="1:13" x14ac:dyDescent="0.25">
      <c r="A437" t="s">
        <v>14</v>
      </c>
      <c r="B437" t="s">
        <v>15</v>
      </c>
      <c r="C437" t="s">
        <v>16</v>
      </c>
      <c r="D437" t="s">
        <v>16</v>
      </c>
      <c r="E437" t="s">
        <v>16</v>
      </c>
      <c r="F437" t="s">
        <v>16</v>
      </c>
      <c r="G437" t="s">
        <v>16</v>
      </c>
      <c r="H437" t="s">
        <v>16</v>
      </c>
      <c r="I437" t="s">
        <v>16</v>
      </c>
      <c r="J437" t="s">
        <v>16</v>
      </c>
      <c r="K437" t="s">
        <v>16</v>
      </c>
      <c r="L437" t="s">
        <v>16</v>
      </c>
      <c r="M437" t="s">
        <v>16</v>
      </c>
    </row>
    <row r="438" spans="1:13" x14ac:dyDescent="0.25">
      <c r="A438" t="s">
        <v>28</v>
      </c>
      <c r="B438" s="2">
        <v>89015355</v>
      </c>
      <c r="C438" s="2">
        <v>687246055</v>
      </c>
      <c r="D438" s="2">
        <v>409081090</v>
      </c>
      <c r="E438" s="2">
        <v>797990545</v>
      </c>
      <c r="F438" s="2">
        <v>517371635</v>
      </c>
      <c r="G438" s="2">
        <v>720951090</v>
      </c>
      <c r="H438" s="2">
        <v>819990595</v>
      </c>
      <c r="I438" s="2">
        <v>649683145</v>
      </c>
      <c r="J438" s="2">
        <v>528679025</v>
      </c>
      <c r="K438" s="2">
        <v>1004731090</v>
      </c>
      <c r="L438" s="2">
        <v>982731090</v>
      </c>
      <c r="M438" s="2">
        <v>1203771635</v>
      </c>
    </row>
    <row r="440" spans="1:13" x14ac:dyDescent="0.25">
      <c r="A440" t="s">
        <v>0</v>
      </c>
      <c r="L440" t="s">
        <v>1</v>
      </c>
      <c r="M440" t="s">
        <v>70</v>
      </c>
    </row>
    <row r="441" spans="1:13" x14ac:dyDescent="0.25">
      <c r="A441" t="s">
        <v>3</v>
      </c>
      <c r="M441" t="s">
        <v>4</v>
      </c>
    </row>
    <row r="442" spans="1:13" x14ac:dyDescent="0.25">
      <c r="E442" t="s">
        <v>100</v>
      </c>
      <c r="F442" t="s">
        <v>111</v>
      </c>
      <c r="G442" t="s">
        <v>112</v>
      </c>
      <c r="H442" t="s">
        <v>9</v>
      </c>
    </row>
    <row r="443" spans="1:13" x14ac:dyDescent="0.25">
      <c r="F443" t="s">
        <v>73</v>
      </c>
      <c r="G443" t="s">
        <v>74</v>
      </c>
    </row>
    <row r="444" spans="1:13" x14ac:dyDescent="0.25">
      <c r="M444" t="s">
        <v>12</v>
      </c>
    </row>
    <row r="446" spans="1:13" x14ac:dyDescent="0.25">
      <c r="A446" t="s">
        <v>13</v>
      </c>
    </row>
    <row r="447" spans="1:13" x14ac:dyDescent="0.25">
      <c r="A447" t="s">
        <v>14</v>
      </c>
      <c r="B447" t="s">
        <v>15</v>
      </c>
      <c r="C447" t="s">
        <v>16</v>
      </c>
      <c r="D447" t="s">
        <v>16</v>
      </c>
      <c r="E447" t="s">
        <v>16</v>
      </c>
      <c r="F447" t="s">
        <v>16</v>
      </c>
      <c r="G447" t="s">
        <v>16</v>
      </c>
      <c r="H447" t="s">
        <v>16</v>
      </c>
      <c r="I447" t="s">
        <v>16</v>
      </c>
      <c r="J447" t="s">
        <v>16</v>
      </c>
      <c r="K447" t="s">
        <v>16</v>
      </c>
      <c r="L447" t="s">
        <v>16</v>
      </c>
      <c r="M447" t="s">
        <v>16</v>
      </c>
    </row>
    <row r="448" spans="1:13" x14ac:dyDescent="0.25">
      <c r="A448" t="s">
        <v>18</v>
      </c>
      <c r="B448" s="1">
        <v>41640</v>
      </c>
      <c r="C448" s="1">
        <v>41671</v>
      </c>
      <c r="D448" s="1">
        <v>41699</v>
      </c>
      <c r="E448" s="1">
        <v>41730</v>
      </c>
      <c r="F448" s="1">
        <v>41760</v>
      </c>
      <c r="G448" s="1">
        <v>41791</v>
      </c>
      <c r="H448" s="1">
        <v>41821</v>
      </c>
      <c r="I448" s="1">
        <v>41852</v>
      </c>
      <c r="J448" s="1">
        <v>41883</v>
      </c>
      <c r="K448" s="1">
        <v>41913</v>
      </c>
      <c r="L448" s="1">
        <v>41944</v>
      </c>
      <c r="M448" s="1">
        <v>41974</v>
      </c>
    </row>
    <row r="449" spans="1:13" x14ac:dyDescent="0.25">
      <c r="A449" t="s">
        <v>14</v>
      </c>
      <c r="B449" t="s">
        <v>15</v>
      </c>
      <c r="C449" t="s">
        <v>16</v>
      </c>
      <c r="D449" t="s">
        <v>16</v>
      </c>
      <c r="E449" t="s">
        <v>16</v>
      </c>
      <c r="F449" t="s">
        <v>16</v>
      </c>
      <c r="G449" t="s">
        <v>16</v>
      </c>
      <c r="H449" t="s">
        <v>16</v>
      </c>
      <c r="I449" t="s">
        <v>16</v>
      </c>
      <c r="J449" t="s">
        <v>16</v>
      </c>
      <c r="K449" t="s">
        <v>16</v>
      </c>
      <c r="L449" t="s">
        <v>16</v>
      </c>
      <c r="M449" t="s">
        <v>16</v>
      </c>
    </row>
    <row r="450" spans="1:13" x14ac:dyDescent="0.25">
      <c r="A450" t="s">
        <v>19</v>
      </c>
      <c r="C450" s="2">
        <v>73150000</v>
      </c>
      <c r="D450" s="2">
        <v>34100000</v>
      </c>
      <c r="E450" s="2">
        <v>15950000</v>
      </c>
      <c r="F450" s="2">
        <v>20350000</v>
      </c>
      <c r="G450" s="2">
        <v>17600000</v>
      </c>
      <c r="H450" s="2">
        <v>24750000</v>
      </c>
      <c r="I450" s="2">
        <v>52250000</v>
      </c>
      <c r="J450" s="2">
        <v>3300000</v>
      </c>
      <c r="K450" s="2">
        <v>52800000</v>
      </c>
      <c r="L450" s="2">
        <v>26400000</v>
      </c>
      <c r="M450" s="2">
        <v>30250000</v>
      </c>
    </row>
    <row r="451" spans="1:13" x14ac:dyDescent="0.25">
      <c r="A451" t="s">
        <v>20</v>
      </c>
      <c r="C451" s="2">
        <v>51700000</v>
      </c>
      <c r="D451" s="2">
        <v>31900000</v>
      </c>
      <c r="E451" s="2">
        <v>40150000</v>
      </c>
      <c r="F451" s="2">
        <v>29150000</v>
      </c>
      <c r="G451" s="2">
        <v>104500000</v>
      </c>
      <c r="H451" s="2">
        <v>91300000</v>
      </c>
      <c r="I451" s="2">
        <v>32450000</v>
      </c>
      <c r="J451" s="2">
        <v>26675000</v>
      </c>
      <c r="K451" s="2">
        <v>31350000</v>
      </c>
      <c r="L451" s="2">
        <v>58300000</v>
      </c>
      <c r="M451" s="2">
        <v>13650000</v>
      </c>
    </row>
    <row r="452" spans="1:13" x14ac:dyDescent="0.25">
      <c r="A452" t="s">
        <v>21</v>
      </c>
      <c r="C452" s="2">
        <v>58300000</v>
      </c>
      <c r="D452" s="2">
        <v>90750000</v>
      </c>
      <c r="E452" s="2">
        <v>50600000</v>
      </c>
      <c r="F452" s="2">
        <v>23650000</v>
      </c>
      <c r="G452" s="2">
        <v>64350000</v>
      </c>
      <c r="H452" s="2">
        <v>31900000</v>
      </c>
      <c r="J452" s="2">
        <v>61050000</v>
      </c>
      <c r="K452" s="2">
        <v>72600000</v>
      </c>
      <c r="L452" s="2">
        <v>4400000</v>
      </c>
      <c r="M452" s="2">
        <v>75350000</v>
      </c>
    </row>
    <row r="453" spans="1:13" x14ac:dyDescent="0.25">
      <c r="A453" t="s">
        <v>22</v>
      </c>
      <c r="B453" s="2">
        <v>3850000</v>
      </c>
      <c r="C453" s="2">
        <v>93500000</v>
      </c>
      <c r="D453" s="2">
        <v>86350000</v>
      </c>
      <c r="E453" s="2">
        <v>67650000</v>
      </c>
      <c r="F453" s="2">
        <v>46750000</v>
      </c>
      <c r="G453" s="2">
        <v>85250000</v>
      </c>
      <c r="H453" s="2">
        <v>52250000</v>
      </c>
      <c r="I453" s="2">
        <v>66550000</v>
      </c>
      <c r="J453" s="2">
        <v>39050000</v>
      </c>
      <c r="K453" s="2">
        <v>69575000</v>
      </c>
      <c r="L453" s="2">
        <v>40425000</v>
      </c>
      <c r="M453" s="2">
        <v>19800000</v>
      </c>
    </row>
    <row r="454" spans="1:13" x14ac:dyDescent="0.25">
      <c r="A454" t="s">
        <v>23</v>
      </c>
      <c r="C454" s="2">
        <v>74800000</v>
      </c>
      <c r="D454" s="2">
        <v>78650000</v>
      </c>
      <c r="E454" s="2">
        <v>49500000</v>
      </c>
      <c r="F454" s="2">
        <v>73700000</v>
      </c>
      <c r="G454" s="2">
        <v>92950000</v>
      </c>
      <c r="H454" s="2">
        <v>28600000</v>
      </c>
      <c r="I454" s="2">
        <v>142450000</v>
      </c>
      <c r="J454" s="2">
        <v>81950000</v>
      </c>
      <c r="K454" s="2">
        <v>95150000</v>
      </c>
      <c r="L454" s="2">
        <v>63250000</v>
      </c>
      <c r="M454" s="2">
        <v>27500000</v>
      </c>
    </row>
    <row r="455" spans="1:13" x14ac:dyDescent="0.25">
      <c r="A455" t="s">
        <v>24</v>
      </c>
      <c r="B455" s="2">
        <v>56100000</v>
      </c>
      <c r="C455" s="2">
        <v>155100000</v>
      </c>
      <c r="D455" s="2">
        <v>101200000</v>
      </c>
      <c r="E455" s="2">
        <v>171600000</v>
      </c>
      <c r="F455" s="2">
        <v>411400000</v>
      </c>
      <c r="G455" s="2">
        <v>180400000</v>
      </c>
      <c r="H455" s="2">
        <v>152900000</v>
      </c>
      <c r="I455" s="2">
        <v>294800000</v>
      </c>
      <c r="J455" s="2">
        <v>172700000</v>
      </c>
      <c r="K455" s="2">
        <v>352000000</v>
      </c>
      <c r="L455" s="2">
        <v>240900000</v>
      </c>
      <c r="M455" s="2">
        <v>149600000</v>
      </c>
    </row>
    <row r="456" spans="1:13" x14ac:dyDescent="0.25">
      <c r="A456" t="s">
        <v>25</v>
      </c>
      <c r="B456" s="2">
        <v>30800000</v>
      </c>
      <c r="C456" s="2">
        <v>125400000</v>
      </c>
      <c r="D456" s="2">
        <v>138600000</v>
      </c>
      <c r="E456" s="2">
        <v>92400000</v>
      </c>
      <c r="F456" s="2">
        <v>36300000</v>
      </c>
      <c r="G456" s="2">
        <v>158400000</v>
      </c>
      <c r="H456" s="2">
        <v>75900000</v>
      </c>
      <c r="I456" s="2">
        <v>147950000</v>
      </c>
      <c r="J456" s="2">
        <v>130900000</v>
      </c>
      <c r="K456" s="2">
        <v>72600000</v>
      </c>
      <c r="L456" s="2">
        <v>137500000</v>
      </c>
      <c r="M456" s="2">
        <v>35200000</v>
      </c>
    </row>
    <row r="457" spans="1:13" x14ac:dyDescent="0.25">
      <c r="A457" t="s">
        <v>26</v>
      </c>
      <c r="C457" s="2">
        <v>94600000</v>
      </c>
      <c r="D457" s="2">
        <v>33000000</v>
      </c>
      <c r="E457" s="2">
        <v>179300000</v>
      </c>
      <c r="F457" s="2">
        <v>25300000</v>
      </c>
      <c r="G457" s="2">
        <v>61600000</v>
      </c>
      <c r="H457" s="2">
        <v>94600000</v>
      </c>
      <c r="I457" s="2">
        <v>134200000</v>
      </c>
      <c r="J457" s="2">
        <v>48400000</v>
      </c>
      <c r="K457" s="2">
        <v>77000000</v>
      </c>
      <c r="L457" s="2">
        <v>139700000</v>
      </c>
      <c r="M457" s="2">
        <v>27500000</v>
      </c>
    </row>
    <row r="458" spans="1:13" x14ac:dyDescent="0.25">
      <c r="A458" t="s">
        <v>27</v>
      </c>
      <c r="B458" s="2">
        <v>44490495</v>
      </c>
      <c r="C458" s="2">
        <v>61787230</v>
      </c>
      <c r="D458" s="2">
        <v>87393470</v>
      </c>
      <c r="E458" s="2">
        <v>84890205</v>
      </c>
      <c r="F458" s="2">
        <v>43696735</v>
      </c>
      <c r="G458" s="2">
        <v>91490205</v>
      </c>
      <c r="H458" s="2">
        <v>43696735</v>
      </c>
      <c r="I458" s="2">
        <v>51890205</v>
      </c>
      <c r="J458" s="2">
        <v>121986940</v>
      </c>
      <c r="K458" s="2">
        <v>87393470</v>
      </c>
      <c r="L458" s="2">
        <v>74193470</v>
      </c>
      <c r="M458" s="2">
        <v>56896735</v>
      </c>
    </row>
    <row r="459" spans="1:13" x14ac:dyDescent="0.25">
      <c r="A459" t="s">
        <v>14</v>
      </c>
      <c r="B459" t="s">
        <v>15</v>
      </c>
      <c r="C459" t="s">
        <v>16</v>
      </c>
      <c r="D459" t="s">
        <v>16</v>
      </c>
      <c r="E459" t="s">
        <v>16</v>
      </c>
      <c r="F459" t="s">
        <v>16</v>
      </c>
      <c r="G459" t="s">
        <v>16</v>
      </c>
      <c r="H459" t="s">
        <v>16</v>
      </c>
      <c r="I459" t="s">
        <v>16</v>
      </c>
      <c r="J459" t="s">
        <v>16</v>
      </c>
      <c r="K459" t="s">
        <v>16</v>
      </c>
      <c r="L459" t="s">
        <v>16</v>
      </c>
      <c r="M459" t="s">
        <v>16</v>
      </c>
    </row>
    <row r="460" spans="1:13" x14ac:dyDescent="0.25">
      <c r="A460" t="s">
        <v>28</v>
      </c>
      <c r="B460" s="2">
        <v>135240495</v>
      </c>
      <c r="C460" s="2">
        <v>788337230</v>
      </c>
      <c r="D460" s="2">
        <v>681943470</v>
      </c>
      <c r="E460" s="2">
        <v>752040205</v>
      </c>
      <c r="F460" s="2">
        <v>710296735</v>
      </c>
      <c r="G460" s="2">
        <v>856540205</v>
      </c>
      <c r="H460" s="2">
        <v>595896735</v>
      </c>
      <c r="I460" s="2">
        <v>922540205</v>
      </c>
      <c r="J460" s="2">
        <v>686011940</v>
      </c>
      <c r="K460" s="2">
        <v>910468470</v>
      </c>
      <c r="L460" s="2">
        <v>785068470</v>
      </c>
      <c r="M460" s="2">
        <v>435746735</v>
      </c>
    </row>
    <row r="462" spans="1:13" x14ac:dyDescent="0.25">
      <c r="A462" t="s">
        <v>0</v>
      </c>
      <c r="L462" t="s">
        <v>1</v>
      </c>
      <c r="M462" t="s">
        <v>70</v>
      </c>
    </row>
    <row r="463" spans="1:13" x14ac:dyDescent="0.25">
      <c r="A463" t="s">
        <v>3</v>
      </c>
      <c r="M463" t="s">
        <v>4</v>
      </c>
    </row>
    <row r="464" spans="1:13" x14ac:dyDescent="0.25">
      <c r="E464" t="s">
        <v>100</v>
      </c>
      <c r="F464" t="s">
        <v>111</v>
      </c>
      <c r="G464" t="s">
        <v>112</v>
      </c>
      <c r="H464" t="s">
        <v>9</v>
      </c>
    </row>
    <row r="465" spans="1:13" x14ac:dyDescent="0.25">
      <c r="F465" t="s">
        <v>77</v>
      </c>
      <c r="G465" t="s">
        <v>78</v>
      </c>
    </row>
    <row r="466" spans="1:13" x14ac:dyDescent="0.25">
      <c r="M466" t="s">
        <v>12</v>
      </c>
    </row>
    <row r="468" spans="1:13" x14ac:dyDescent="0.25">
      <c r="A468" t="s">
        <v>13</v>
      </c>
    </row>
    <row r="469" spans="1:13" x14ac:dyDescent="0.25">
      <c r="A469" t="s">
        <v>68</v>
      </c>
      <c r="B469" t="s">
        <v>69</v>
      </c>
      <c r="C469" t="s">
        <v>16</v>
      </c>
      <c r="D469" t="s">
        <v>16</v>
      </c>
      <c r="E469" t="s">
        <v>16</v>
      </c>
      <c r="F469" t="s">
        <v>16</v>
      </c>
      <c r="G469" t="s">
        <v>16</v>
      </c>
      <c r="H469" t="s">
        <v>16</v>
      </c>
      <c r="I469" t="s">
        <v>16</v>
      </c>
      <c r="J469" t="s">
        <v>16</v>
      </c>
      <c r="K469" t="s">
        <v>16</v>
      </c>
      <c r="L469" t="s">
        <v>16</v>
      </c>
      <c r="M469" t="s">
        <v>16</v>
      </c>
    </row>
    <row r="470" spans="1:13" x14ac:dyDescent="0.25">
      <c r="A470" t="s">
        <v>18</v>
      </c>
      <c r="B470" s="1">
        <v>42005</v>
      </c>
      <c r="C470" s="1">
        <v>42036</v>
      </c>
      <c r="D470" s="1">
        <v>42064</v>
      </c>
      <c r="E470" s="1">
        <v>42095</v>
      </c>
      <c r="F470" s="1">
        <v>42125</v>
      </c>
      <c r="G470" s="1">
        <v>42156</v>
      </c>
      <c r="H470" s="1">
        <v>42186</v>
      </c>
      <c r="I470" s="1">
        <v>42217</v>
      </c>
      <c r="J470" s="1">
        <v>42248</v>
      </c>
      <c r="K470" s="1">
        <v>42278</v>
      </c>
      <c r="L470" s="1">
        <v>42309</v>
      </c>
      <c r="M470" s="1">
        <v>42339</v>
      </c>
    </row>
    <row r="471" spans="1:13" x14ac:dyDescent="0.25">
      <c r="A471" t="s">
        <v>68</v>
      </c>
      <c r="B471" t="s">
        <v>69</v>
      </c>
      <c r="C471" t="s">
        <v>16</v>
      </c>
      <c r="D471" t="s">
        <v>16</v>
      </c>
      <c r="E471" t="s">
        <v>16</v>
      </c>
      <c r="F471" t="s">
        <v>16</v>
      </c>
      <c r="G471" t="s">
        <v>16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16</v>
      </c>
    </row>
    <row r="472" spans="1:13" x14ac:dyDescent="0.25">
      <c r="A472" t="s">
        <v>19</v>
      </c>
      <c r="B472" s="2">
        <v>156200000</v>
      </c>
      <c r="C472" s="2">
        <v>40700000</v>
      </c>
      <c r="D472" s="2">
        <v>60500000</v>
      </c>
      <c r="E472" s="2">
        <v>33000000</v>
      </c>
      <c r="G472" s="2">
        <v>7700000</v>
      </c>
      <c r="J472" s="2">
        <v>126500000</v>
      </c>
      <c r="K472" s="2">
        <v>34100000</v>
      </c>
      <c r="L472" s="2">
        <v>63800000</v>
      </c>
    </row>
    <row r="473" spans="1:13" x14ac:dyDescent="0.25">
      <c r="A473" t="s">
        <v>20</v>
      </c>
      <c r="B473" s="2">
        <v>37000000</v>
      </c>
      <c r="C473" s="2">
        <v>11000000</v>
      </c>
      <c r="D473" s="2">
        <v>78000000</v>
      </c>
      <c r="E473" s="2">
        <v>73500000</v>
      </c>
      <c r="F473" s="2">
        <v>23100000</v>
      </c>
      <c r="G473" s="2">
        <v>46750000</v>
      </c>
      <c r="I473" s="2">
        <v>98230000</v>
      </c>
      <c r="J473" s="2">
        <v>37730000</v>
      </c>
      <c r="K473" s="2">
        <v>86790000</v>
      </c>
      <c r="L473" s="2">
        <v>80300000</v>
      </c>
    </row>
    <row r="474" spans="1:13" x14ac:dyDescent="0.25">
      <c r="A474" t="s">
        <v>21</v>
      </c>
      <c r="B474" s="2">
        <v>109450000</v>
      </c>
      <c r="C474" s="2">
        <v>33000000</v>
      </c>
      <c r="D474" s="2">
        <v>46200000</v>
      </c>
      <c r="E474" s="2">
        <v>61050000</v>
      </c>
      <c r="F474" s="2">
        <v>12650000</v>
      </c>
      <c r="G474" s="2">
        <v>6600000</v>
      </c>
      <c r="H474" s="2">
        <v>7700000</v>
      </c>
      <c r="I474" s="2">
        <v>6600000</v>
      </c>
      <c r="J474" s="2">
        <v>110000000</v>
      </c>
      <c r="K474" s="2">
        <v>16500000</v>
      </c>
      <c r="L474" s="2">
        <v>99000000</v>
      </c>
      <c r="M474" s="2">
        <v>5500000</v>
      </c>
    </row>
    <row r="475" spans="1:13" x14ac:dyDescent="0.25">
      <c r="A475" t="s">
        <v>22</v>
      </c>
      <c r="B475" s="2">
        <v>73425000</v>
      </c>
      <c r="C475" s="2">
        <v>34650000</v>
      </c>
      <c r="D475" s="2">
        <v>43450000</v>
      </c>
      <c r="E475" s="2">
        <v>68200000</v>
      </c>
      <c r="F475" s="2">
        <v>20350000</v>
      </c>
      <c r="G475" s="2">
        <v>64900000</v>
      </c>
      <c r="K475" s="2">
        <v>91850000</v>
      </c>
      <c r="L475" s="2">
        <v>210100000</v>
      </c>
    </row>
    <row r="476" spans="1:13" x14ac:dyDescent="0.25">
      <c r="A476" t="s">
        <v>23</v>
      </c>
      <c r="B476" s="2">
        <v>79750000</v>
      </c>
      <c r="C476" s="2">
        <v>42350000</v>
      </c>
      <c r="D476" s="2">
        <v>77000000</v>
      </c>
      <c r="E476" s="2">
        <v>69300000</v>
      </c>
      <c r="F476" s="2">
        <v>63250000</v>
      </c>
      <c r="G476" s="2">
        <v>55000000</v>
      </c>
      <c r="H476" s="2">
        <v>3300000</v>
      </c>
      <c r="I476" s="2">
        <v>14850000</v>
      </c>
      <c r="J476" s="2">
        <v>27225000</v>
      </c>
      <c r="K476" s="2">
        <v>155045000</v>
      </c>
      <c r="L476" s="2">
        <v>86900000</v>
      </c>
    </row>
    <row r="477" spans="1:13" x14ac:dyDescent="0.25">
      <c r="A477" t="s">
        <v>24</v>
      </c>
      <c r="B477" s="2">
        <v>349800000</v>
      </c>
      <c r="C477" s="2">
        <v>94600000</v>
      </c>
      <c r="D477" s="2">
        <v>190850000</v>
      </c>
      <c r="E477" s="2">
        <v>584650000</v>
      </c>
      <c r="F477" s="2">
        <v>174350000</v>
      </c>
      <c r="G477" s="2">
        <v>302500000</v>
      </c>
      <c r="H477" s="2">
        <v>271700000</v>
      </c>
      <c r="I477" s="2">
        <v>263450000</v>
      </c>
      <c r="J477" s="2">
        <v>102300000</v>
      </c>
      <c r="K477" s="2">
        <v>73150000</v>
      </c>
      <c r="L477" s="2">
        <v>664950000</v>
      </c>
      <c r="M477" s="2">
        <v>28600000</v>
      </c>
    </row>
    <row r="478" spans="1:13" x14ac:dyDescent="0.25">
      <c r="A478" t="s">
        <v>25</v>
      </c>
      <c r="B478" s="2">
        <v>77000000</v>
      </c>
      <c r="C478" s="2">
        <v>56650000</v>
      </c>
      <c r="D478" s="2">
        <v>156750000</v>
      </c>
      <c r="E478" s="2">
        <v>124850000</v>
      </c>
      <c r="F478" s="2">
        <v>57750000</v>
      </c>
      <c r="G478" s="2">
        <v>258230000</v>
      </c>
      <c r="H478" s="2">
        <v>60500000</v>
      </c>
      <c r="I478" s="2">
        <v>107800000</v>
      </c>
      <c r="J478" s="2">
        <v>135300000</v>
      </c>
      <c r="K478" s="2">
        <v>110000000</v>
      </c>
      <c r="L478" s="2">
        <v>176000000</v>
      </c>
    </row>
    <row r="479" spans="1:13" x14ac:dyDescent="0.25">
      <c r="A479" t="s">
        <v>26</v>
      </c>
      <c r="B479" s="2">
        <v>61050000</v>
      </c>
      <c r="C479" s="2">
        <v>44000000</v>
      </c>
      <c r="D479" s="2">
        <v>148500000</v>
      </c>
      <c r="E479" s="2">
        <v>100100000</v>
      </c>
      <c r="F479" s="2">
        <v>28600000</v>
      </c>
      <c r="G479" s="2">
        <v>122600000</v>
      </c>
      <c r="H479" s="2">
        <v>64350000</v>
      </c>
      <c r="I479" s="2">
        <v>70950000</v>
      </c>
      <c r="J479" s="2">
        <v>72600000</v>
      </c>
      <c r="K479" s="2">
        <v>66550000</v>
      </c>
      <c r="L479" s="2">
        <v>46200000</v>
      </c>
      <c r="M479" s="2">
        <v>19250000</v>
      </c>
    </row>
    <row r="480" spans="1:13" x14ac:dyDescent="0.25">
      <c r="A480" t="s">
        <v>27</v>
      </c>
      <c r="B480" s="2">
        <v>131090205</v>
      </c>
      <c r="C480" s="2">
        <v>87393470</v>
      </c>
      <c r="D480" s="2">
        <v>74468470</v>
      </c>
      <c r="E480" s="2">
        <v>113350000</v>
      </c>
      <c r="F480" s="2">
        <v>22850000</v>
      </c>
      <c r="G480" s="2">
        <v>112550000</v>
      </c>
      <c r="I480" s="2">
        <v>89450000</v>
      </c>
      <c r="J480" s="2">
        <v>74300000</v>
      </c>
      <c r="K480" s="2">
        <v>45700000</v>
      </c>
      <c r="L480" s="2">
        <v>77850000</v>
      </c>
      <c r="M480" s="2">
        <v>45700000</v>
      </c>
    </row>
    <row r="481" spans="1:13" x14ac:dyDescent="0.25">
      <c r="A481" t="s">
        <v>68</v>
      </c>
      <c r="B481" t="s">
        <v>69</v>
      </c>
      <c r="C481" t="s">
        <v>16</v>
      </c>
      <c r="D481" t="s">
        <v>16</v>
      </c>
      <c r="E481" t="s">
        <v>16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</row>
    <row r="482" spans="1:13" x14ac:dyDescent="0.25">
      <c r="A482" t="s">
        <v>28</v>
      </c>
      <c r="B482" s="2">
        <v>1074765205</v>
      </c>
      <c r="C482" s="2">
        <v>444343470</v>
      </c>
      <c r="D482" s="2">
        <v>875718470</v>
      </c>
      <c r="E482" s="2">
        <v>1228000000</v>
      </c>
      <c r="F482" s="2">
        <v>402900000</v>
      </c>
      <c r="G482" s="2">
        <v>976830000</v>
      </c>
      <c r="H482" s="2">
        <v>407550000</v>
      </c>
      <c r="I482" s="2">
        <v>651330000</v>
      </c>
      <c r="J482" s="2">
        <v>685955000</v>
      </c>
      <c r="K482" s="2">
        <v>679685000</v>
      </c>
      <c r="L482" s="2">
        <v>1505100000</v>
      </c>
      <c r="M482" s="2">
        <v>99050000</v>
      </c>
    </row>
    <row r="484" spans="1:13" x14ac:dyDescent="0.25">
      <c r="A484" t="s">
        <v>0</v>
      </c>
      <c r="L484" t="s">
        <v>1</v>
      </c>
      <c r="M484" t="s">
        <v>113</v>
      </c>
    </row>
    <row r="485" spans="1:13" x14ac:dyDescent="0.25">
      <c r="A485" t="s">
        <v>3</v>
      </c>
      <c r="M485" t="s">
        <v>4</v>
      </c>
    </row>
    <row r="486" spans="1:13" x14ac:dyDescent="0.25">
      <c r="E486" t="s">
        <v>100</v>
      </c>
      <c r="F486" t="s">
        <v>111</v>
      </c>
      <c r="G486" t="s">
        <v>112</v>
      </c>
      <c r="H486" t="s">
        <v>9</v>
      </c>
    </row>
    <row r="487" spans="1:13" x14ac:dyDescent="0.25">
      <c r="F487" t="s">
        <v>80</v>
      </c>
      <c r="G487" t="s">
        <v>81</v>
      </c>
    </row>
    <row r="488" spans="1:13" x14ac:dyDescent="0.25">
      <c r="M488" t="s">
        <v>12</v>
      </c>
    </row>
    <row r="490" spans="1:13" x14ac:dyDescent="0.25">
      <c r="A490" t="s">
        <v>13</v>
      </c>
    </row>
    <row r="491" spans="1:13" x14ac:dyDescent="0.25">
      <c r="A491" t="s">
        <v>68</v>
      </c>
      <c r="B491" t="s">
        <v>69</v>
      </c>
      <c r="C491" t="s">
        <v>16</v>
      </c>
      <c r="D491" t="s">
        <v>16</v>
      </c>
      <c r="E491" t="s">
        <v>16</v>
      </c>
      <c r="F491" t="s">
        <v>16</v>
      </c>
      <c r="G491" t="s">
        <v>16</v>
      </c>
      <c r="H491" t="s">
        <v>16</v>
      </c>
      <c r="I491" t="s">
        <v>16</v>
      </c>
      <c r="J491" t="s">
        <v>16</v>
      </c>
      <c r="K491" t="s">
        <v>16</v>
      </c>
      <c r="L491" t="s">
        <v>16</v>
      </c>
      <c r="M491" t="s">
        <v>16</v>
      </c>
    </row>
    <row r="492" spans="1:13" x14ac:dyDescent="0.25">
      <c r="A492" t="s">
        <v>18</v>
      </c>
      <c r="B492" s="1">
        <v>42370</v>
      </c>
      <c r="C492" s="1">
        <v>42401</v>
      </c>
      <c r="D492" s="1">
        <v>42430</v>
      </c>
      <c r="E492" s="1">
        <v>42461</v>
      </c>
      <c r="F492" s="1">
        <v>42491</v>
      </c>
      <c r="G492" s="1">
        <v>42522</v>
      </c>
      <c r="H492" s="1">
        <v>42552</v>
      </c>
      <c r="I492" s="1">
        <v>42583</v>
      </c>
      <c r="J492" s="1">
        <v>42614</v>
      </c>
      <c r="K492" s="1">
        <v>42644</v>
      </c>
      <c r="L492" s="1">
        <v>42675</v>
      </c>
      <c r="M492" s="1">
        <v>42705</v>
      </c>
    </row>
    <row r="493" spans="1:13" x14ac:dyDescent="0.25">
      <c r="A493" t="s">
        <v>68</v>
      </c>
      <c r="B493" t="s">
        <v>69</v>
      </c>
      <c r="C493" t="s">
        <v>16</v>
      </c>
      <c r="D493" t="s">
        <v>16</v>
      </c>
      <c r="E493" t="s">
        <v>16</v>
      </c>
      <c r="F493" t="s">
        <v>16</v>
      </c>
      <c r="G493" t="s">
        <v>16</v>
      </c>
      <c r="H493" t="s">
        <v>16</v>
      </c>
      <c r="I493" t="s">
        <v>16</v>
      </c>
      <c r="J493" t="s">
        <v>16</v>
      </c>
      <c r="K493" t="s">
        <v>16</v>
      </c>
      <c r="L493" t="s">
        <v>16</v>
      </c>
      <c r="M493" t="s">
        <v>16</v>
      </c>
    </row>
    <row r="494" spans="1:13" x14ac:dyDescent="0.25">
      <c r="A494" t="s">
        <v>19</v>
      </c>
      <c r="B494" s="2">
        <v>90200000</v>
      </c>
      <c r="C494" s="2">
        <v>40700000</v>
      </c>
      <c r="D494" s="2">
        <v>69300000</v>
      </c>
      <c r="E494" s="2">
        <v>41800000</v>
      </c>
      <c r="F494" s="2">
        <v>30800000</v>
      </c>
      <c r="G494" s="2">
        <v>31900000</v>
      </c>
      <c r="H494" s="2">
        <v>19800000</v>
      </c>
      <c r="I494" s="2">
        <v>32450000</v>
      </c>
      <c r="J494" s="2">
        <v>57750000</v>
      </c>
      <c r="K494" s="2">
        <v>22000000</v>
      </c>
    </row>
    <row r="495" spans="1:13" x14ac:dyDescent="0.25">
      <c r="A495" t="s">
        <v>20</v>
      </c>
      <c r="B495" s="2">
        <v>92400000</v>
      </c>
      <c r="C495" s="2">
        <v>33000000</v>
      </c>
      <c r="D495" s="2">
        <v>46200000</v>
      </c>
      <c r="E495" s="2">
        <v>13200000</v>
      </c>
      <c r="F495" s="2">
        <v>27500000</v>
      </c>
      <c r="G495" s="2">
        <v>19800000</v>
      </c>
      <c r="I495" s="2">
        <v>41800000</v>
      </c>
      <c r="J495" s="2">
        <v>26400000</v>
      </c>
      <c r="K495" s="2">
        <v>19800000</v>
      </c>
    </row>
    <row r="496" spans="1:13" x14ac:dyDescent="0.25">
      <c r="A496" t="s">
        <v>21</v>
      </c>
      <c r="B496" s="2">
        <v>53900000</v>
      </c>
      <c r="C496" s="2">
        <v>29700000</v>
      </c>
      <c r="D496" s="2">
        <v>33000000</v>
      </c>
      <c r="E496" s="2">
        <v>39600000</v>
      </c>
      <c r="F496" s="2">
        <v>36300000</v>
      </c>
      <c r="G496" s="2">
        <v>13200000</v>
      </c>
      <c r="H496" s="2">
        <v>23100000</v>
      </c>
      <c r="I496" s="2">
        <v>39600000</v>
      </c>
      <c r="J496" s="2">
        <v>33000000</v>
      </c>
      <c r="K496" s="2">
        <v>6600000</v>
      </c>
    </row>
    <row r="497" spans="1:13" x14ac:dyDescent="0.25">
      <c r="A497" t="s">
        <v>22</v>
      </c>
      <c r="B497" s="2">
        <v>114950000</v>
      </c>
      <c r="C497" s="2">
        <v>49500000</v>
      </c>
      <c r="D497" s="2">
        <v>75900000</v>
      </c>
      <c r="E497" s="2">
        <v>37400000</v>
      </c>
      <c r="F497" s="2">
        <v>45100000</v>
      </c>
      <c r="G497" s="2">
        <v>35200000</v>
      </c>
      <c r="H497" s="2">
        <v>15400000</v>
      </c>
      <c r="I497" s="2">
        <v>49500000</v>
      </c>
      <c r="J497" s="2">
        <v>44000000</v>
      </c>
      <c r="K497" s="2">
        <v>44000000</v>
      </c>
    </row>
    <row r="498" spans="1:13" x14ac:dyDescent="0.25">
      <c r="A498" t="s">
        <v>23</v>
      </c>
      <c r="B498" s="2">
        <v>151800000</v>
      </c>
      <c r="C498" s="2">
        <v>57200000</v>
      </c>
      <c r="D498" s="2">
        <v>72600000</v>
      </c>
      <c r="E498" s="2">
        <v>58300000</v>
      </c>
      <c r="F498" s="2">
        <v>72600000</v>
      </c>
      <c r="G498" s="2">
        <v>13200000</v>
      </c>
      <c r="H498" s="2">
        <v>27500000</v>
      </c>
      <c r="I498" s="2">
        <v>57200000</v>
      </c>
      <c r="J498" s="2">
        <v>62700000</v>
      </c>
      <c r="K498" s="2">
        <v>9900000</v>
      </c>
    </row>
    <row r="499" spans="1:13" x14ac:dyDescent="0.25">
      <c r="A499" t="s">
        <v>24</v>
      </c>
      <c r="B499" s="2">
        <v>619300000</v>
      </c>
      <c r="C499" s="2">
        <v>422950000</v>
      </c>
      <c r="D499" s="2">
        <v>619850000</v>
      </c>
      <c r="E499" s="2">
        <v>430650000</v>
      </c>
      <c r="F499" s="2">
        <v>72600000</v>
      </c>
      <c r="G499" s="2">
        <v>43450000</v>
      </c>
      <c r="H499" s="2">
        <v>108900000</v>
      </c>
      <c r="I499" s="2">
        <v>131450000</v>
      </c>
      <c r="J499" s="2">
        <v>96800000</v>
      </c>
      <c r="K499" s="2">
        <v>66550000</v>
      </c>
      <c r="L499" s="2">
        <v>160600000</v>
      </c>
      <c r="M499" s="2">
        <v>96800000</v>
      </c>
    </row>
    <row r="500" spans="1:13" x14ac:dyDescent="0.25">
      <c r="A500" t="s">
        <v>25</v>
      </c>
      <c r="B500" s="2">
        <v>145200000</v>
      </c>
      <c r="C500" s="2">
        <v>128700000</v>
      </c>
      <c r="D500" s="2">
        <v>161150000</v>
      </c>
      <c r="E500" s="2">
        <v>237600000</v>
      </c>
      <c r="F500" s="2">
        <v>101200000</v>
      </c>
      <c r="G500" s="2">
        <v>57200000</v>
      </c>
      <c r="J500" s="2">
        <v>35200000</v>
      </c>
      <c r="K500" s="2">
        <v>70400000</v>
      </c>
      <c r="L500" s="2">
        <v>68750000</v>
      </c>
      <c r="M500" s="2">
        <v>135850000</v>
      </c>
    </row>
    <row r="501" spans="1:13" x14ac:dyDescent="0.25">
      <c r="A501" t="s">
        <v>26</v>
      </c>
      <c r="B501" s="2">
        <v>103950000</v>
      </c>
      <c r="C501" s="2">
        <v>48400000</v>
      </c>
      <c r="D501" s="2">
        <v>96250000</v>
      </c>
      <c r="E501" s="2">
        <v>69850000</v>
      </c>
      <c r="F501" s="2">
        <v>42350000</v>
      </c>
      <c r="G501" s="2">
        <v>73700000</v>
      </c>
      <c r="H501" s="2">
        <v>25000000</v>
      </c>
      <c r="J501" s="2">
        <v>11550000</v>
      </c>
      <c r="K501" s="2">
        <v>68200000</v>
      </c>
      <c r="L501" s="2">
        <v>173250000</v>
      </c>
      <c r="M501" s="2">
        <v>65450000</v>
      </c>
    </row>
    <row r="502" spans="1:13" x14ac:dyDescent="0.25">
      <c r="A502" t="s">
        <v>27</v>
      </c>
      <c r="B502" s="2">
        <v>169250000</v>
      </c>
      <c r="C502" s="2">
        <v>67700000</v>
      </c>
      <c r="D502" s="2">
        <v>69350000</v>
      </c>
      <c r="E502" s="2">
        <v>71575000</v>
      </c>
      <c r="F502" s="2">
        <v>86630000</v>
      </c>
      <c r="G502" s="2">
        <v>69900000</v>
      </c>
      <c r="H502" s="2">
        <v>60060000</v>
      </c>
      <c r="I502" s="2">
        <v>57695000</v>
      </c>
      <c r="J502" s="2">
        <v>15400000</v>
      </c>
      <c r="K502" s="2">
        <v>212300000</v>
      </c>
      <c r="L502" s="2">
        <v>58300000</v>
      </c>
      <c r="M502" s="2">
        <v>238700000</v>
      </c>
    </row>
    <row r="503" spans="1:13" x14ac:dyDescent="0.25">
      <c r="A503" t="s">
        <v>68</v>
      </c>
      <c r="B503" t="s">
        <v>69</v>
      </c>
      <c r="C503" t="s">
        <v>16</v>
      </c>
      <c r="D503" t="s">
        <v>16</v>
      </c>
      <c r="E503" t="s">
        <v>16</v>
      </c>
      <c r="F503" t="s">
        <v>16</v>
      </c>
      <c r="G503" t="s">
        <v>16</v>
      </c>
      <c r="H503" t="s">
        <v>16</v>
      </c>
      <c r="I503" t="s">
        <v>16</v>
      </c>
      <c r="J503" t="s">
        <v>16</v>
      </c>
      <c r="K503" t="s">
        <v>16</v>
      </c>
      <c r="L503" t="s">
        <v>16</v>
      </c>
      <c r="M503" t="s">
        <v>16</v>
      </c>
    </row>
    <row r="504" spans="1:13" x14ac:dyDescent="0.25">
      <c r="A504" t="s">
        <v>28</v>
      </c>
      <c r="B504" s="2">
        <v>1540950000</v>
      </c>
      <c r="C504" s="2">
        <v>877850000</v>
      </c>
      <c r="D504" s="2">
        <v>1243600000</v>
      </c>
      <c r="E504" s="2">
        <v>999975000</v>
      </c>
      <c r="F504" s="2">
        <v>515080000</v>
      </c>
      <c r="G504" s="2">
        <v>357550000</v>
      </c>
      <c r="H504" s="2">
        <v>279760000</v>
      </c>
      <c r="I504" s="2">
        <v>409695000</v>
      </c>
      <c r="J504" s="2">
        <v>382800000</v>
      </c>
      <c r="K504" s="2">
        <v>519750000</v>
      </c>
      <c r="L504" s="2">
        <v>460900000</v>
      </c>
      <c r="M504" s="2">
        <v>536800000</v>
      </c>
    </row>
    <row r="506" spans="1:13" x14ac:dyDescent="0.25">
      <c r="A506" t="s">
        <v>0</v>
      </c>
      <c r="L506" t="s">
        <v>114</v>
      </c>
      <c r="M506" t="s">
        <v>115</v>
      </c>
    </row>
    <row r="507" spans="1:13" x14ac:dyDescent="0.25">
      <c r="A507" t="s">
        <v>3</v>
      </c>
      <c r="M507" t="s">
        <v>76</v>
      </c>
    </row>
    <row r="508" spans="1:13" x14ac:dyDescent="0.25">
      <c r="E508" t="s">
        <v>100</v>
      </c>
      <c r="F508" t="s">
        <v>111</v>
      </c>
      <c r="G508" t="s">
        <v>112</v>
      </c>
      <c r="H508" t="s">
        <v>9</v>
      </c>
    </row>
    <row r="509" spans="1:13" x14ac:dyDescent="0.25">
      <c r="F509" t="s">
        <v>85</v>
      </c>
      <c r="G509" t="s">
        <v>86</v>
      </c>
    </row>
    <row r="510" spans="1:13" x14ac:dyDescent="0.25">
      <c r="M510" t="s">
        <v>12</v>
      </c>
    </row>
    <row r="512" spans="1:13" x14ac:dyDescent="0.25">
      <c r="A512" t="s">
        <v>13</v>
      </c>
    </row>
    <row r="513" spans="1:14" x14ac:dyDescent="0.25">
      <c r="A513" t="s">
        <v>14</v>
      </c>
      <c r="B513" t="s">
        <v>15</v>
      </c>
      <c r="C513" t="s">
        <v>16</v>
      </c>
      <c r="D513" t="s">
        <v>16</v>
      </c>
      <c r="E513" t="s">
        <v>16</v>
      </c>
      <c r="F513" t="s">
        <v>16</v>
      </c>
      <c r="G513" t="s">
        <v>16</v>
      </c>
      <c r="H513" t="s">
        <v>16</v>
      </c>
      <c r="I513" t="s">
        <v>16</v>
      </c>
      <c r="J513" t="s">
        <v>16</v>
      </c>
      <c r="K513" t="s">
        <v>69</v>
      </c>
      <c r="L513" t="s">
        <v>116</v>
      </c>
      <c r="M513" t="s">
        <v>103</v>
      </c>
    </row>
    <row r="514" spans="1:14" x14ac:dyDescent="0.25">
      <c r="A514" t="s">
        <v>18</v>
      </c>
      <c r="B514" s="1">
        <v>42736</v>
      </c>
      <c r="C514" s="1">
        <v>42767</v>
      </c>
      <c r="D514" s="1">
        <v>42795</v>
      </c>
      <c r="E514" s="1">
        <v>42826</v>
      </c>
      <c r="F514" s="1">
        <v>42856</v>
      </c>
      <c r="G514" s="1">
        <v>42887</v>
      </c>
      <c r="H514" s="1">
        <v>42917</v>
      </c>
      <c r="I514" s="1">
        <v>42948</v>
      </c>
      <c r="J514" s="1">
        <v>42979</v>
      </c>
      <c r="K514" s="1">
        <v>43009</v>
      </c>
      <c r="L514" s="1">
        <v>43040</v>
      </c>
      <c r="M514" s="1">
        <v>43070</v>
      </c>
    </row>
    <row r="515" spans="1:14" x14ac:dyDescent="0.25">
      <c r="A515" t="s">
        <v>14</v>
      </c>
      <c r="B515" t="s">
        <v>15</v>
      </c>
      <c r="C515" t="s">
        <v>16</v>
      </c>
      <c r="D515" t="s">
        <v>16</v>
      </c>
      <c r="E515" t="s">
        <v>16</v>
      </c>
      <c r="F515" t="s">
        <v>16</v>
      </c>
      <c r="G515" t="s">
        <v>16</v>
      </c>
      <c r="H515" t="s">
        <v>16</v>
      </c>
      <c r="I515" t="s">
        <v>16</v>
      </c>
      <c r="J515" t="s">
        <v>16</v>
      </c>
      <c r="K515" t="s">
        <v>69</v>
      </c>
      <c r="L515" t="s">
        <v>116</v>
      </c>
      <c r="M515" t="s">
        <v>103</v>
      </c>
    </row>
    <row r="516" spans="1:14" x14ac:dyDescent="0.25">
      <c r="A516" t="s">
        <v>19</v>
      </c>
      <c r="B516" s="2">
        <v>14520000</v>
      </c>
      <c r="C516" s="2">
        <v>50160000</v>
      </c>
      <c r="D516" s="2">
        <v>33220000</v>
      </c>
      <c r="E516" s="2">
        <v>42240000</v>
      </c>
      <c r="F516" s="2">
        <v>29040000</v>
      </c>
      <c r="G516" s="2">
        <v>28680000</v>
      </c>
      <c r="H516" s="2">
        <v>155320000</v>
      </c>
    </row>
    <row r="517" spans="1:14" x14ac:dyDescent="0.25">
      <c r="A517" t="s">
        <v>20</v>
      </c>
      <c r="B517" s="2">
        <v>26620000</v>
      </c>
      <c r="C517" s="2">
        <v>31460000</v>
      </c>
      <c r="D517" s="2">
        <v>36300000</v>
      </c>
      <c r="E517" s="2">
        <v>25960000</v>
      </c>
      <c r="F517" s="2">
        <v>31460000</v>
      </c>
      <c r="G517" s="2">
        <v>53900000</v>
      </c>
      <c r="H517" s="2">
        <v>128340000</v>
      </c>
      <c r="I517" s="2">
        <v>2420000</v>
      </c>
    </row>
    <row r="518" spans="1:14" x14ac:dyDescent="0.25">
      <c r="A518" t="s">
        <v>21</v>
      </c>
      <c r="B518" s="2">
        <v>26620000</v>
      </c>
      <c r="C518" s="2">
        <v>33880000</v>
      </c>
      <c r="D518" s="2">
        <v>36300000</v>
      </c>
      <c r="E518" s="2">
        <v>34980000</v>
      </c>
      <c r="F518" s="2">
        <v>33880000</v>
      </c>
      <c r="G518" s="2">
        <v>38060000</v>
      </c>
      <c r="H518" s="2">
        <v>50160000</v>
      </c>
      <c r="I518" s="2">
        <v>12100000</v>
      </c>
    </row>
    <row r="519" spans="1:14" x14ac:dyDescent="0.25">
      <c r="A519" t="s">
        <v>22</v>
      </c>
      <c r="B519" s="2">
        <v>19360000</v>
      </c>
      <c r="C519" s="2">
        <v>69640000</v>
      </c>
      <c r="D519" s="2">
        <v>36300000</v>
      </c>
      <c r="E519" s="2">
        <v>40480000</v>
      </c>
      <c r="F519" s="2">
        <v>71940000</v>
      </c>
      <c r="G519" s="2">
        <v>91960000</v>
      </c>
      <c r="H519" s="2">
        <v>47740000</v>
      </c>
      <c r="I519" s="2">
        <v>21780000</v>
      </c>
    </row>
    <row r="520" spans="1:14" x14ac:dyDescent="0.25">
      <c r="A520" t="s">
        <v>23</v>
      </c>
      <c r="B520" s="2">
        <v>31460000</v>
      </c>
      <c r="C520" s="2">
        <v>59480000</v>
      </c>
      <c r="D520" s="2">
        <v>59840000</v>
      </c>
      <c r="E520" s="2">
        <v>11440000</v>
      </c>
      <c r="F520" s="2">
        <v>65340000</v>
      </c>
      <c r="G520" s="2">
        <v>62920000</v>
      </c>
      <c r="H520" s="2">
        <v>14520000</v>
      </c>
      <c r="I520" s="2">
        <v>72600000</v>
      </c>
    </row>
    <row r="521" spans="1:14" x14ac:dyDescent="0.25">
      <c r="A521" t="s">
        <v>24</v>
      </c>
      <c r="B521" s="2">
        <v>255200000</v>
      </c>
      <c r="C521" s="2">
        <v>400400000</v>
      </c>
      <c r="D521" s="2">
        <v>786500000</v>
      </c>
      <c r="E521" s="2">
        <v>30250000</v>
      </c>
      <c r="F521" s="2">
        <v>248050000</v>
      </c>
      <c r="G521" s="2">
        <v>170500000</v>
      </c>
      <c r="H521" s="2">
        <v>159500000</v>
      </c>
      <c r="I521" s="2">
        <v>44000000</v>
      </c>
    </row>
    <row r="522" spans="1:14" x14ac:dyDescent="0.25">
      <c r="A522" t="s">
        <v>25</v>
      </c>
      <c r="B522" s="2">
        <v>118800000</v>
      </c>
      <c r="C522" s="2">
        <v>148500000</v>
      </c>
      <c r="D522" s="2">
        <v>224400000</v>
      </c>
      <c r="E522" s="2">
        <v>112200000</v>
      </c>
      <c r="F522" s="2">
        <v>191400000</v>
      </c>
      <c r="G522" s="2">
        <v>99000000</v>
      </c>
      <c r="H522" s="2">
        <v>26400000</v>
      </c>
      <c r="I522" s="2">
        <v>129800000</v>
      </c>
    </row>
    <row r="523" spans="1:14" x14ac:dyDescent="0.25">
      <c r="A523" t="s">
        <v>26</v>
      </c>
      <c r="B523" s="2">
        <v>73150000</v>
      </c>
      <c r="C523" s="2">
        <v>119900000</v>
      </c>
      <c r="D523" s="2">
        <v>67650000</v>
      </c>
      <c r="E523" s="2">
        <v>69850000</v>
      </c>
      <c r="F523" s="2">
        <v>19250000</v>
      </c>
      <c r="G523" s="2">
        <v>25300000</v>
      </c>
      <c r="H523" s="2">
        <v>29150000</v>
      </c>
      <c r="I523" s="2">
        <v>3850000</v>
      </c>
    </row>
    <row r="524" spans="1:14" x14ac:dyDescent="0.25">
      <c r="A524" t="s">
        <v>27</v>
      </c>
      <c r="B524" s="2">
        <v>171308400</v>
      </c>
      <c r="C524" s="2">
        <v>250096000</v>
      </c>
      <c r="D524" s="2">
        <v>47696000</v>
      </c>
      <c r="E524" s="2">
        <v>11022000</v>
      </c>
      <c r="F524" s="2">
        <v>706156000</v>
      </c>
      <c r="G524" s="2">
        <v>68424000</v>
      </c>
      <c r="H524" s="2">
        <v>186878000</v>
      </c>
      <c r="I524" s="2">
        <v>201239000</v>
      </c>
    </row>
    <row r="525" spans="1:14" x14ac:dyDescent="0.25">
      <c r="A525" t="s">
        <v>14</v>
      </c>
      <c r="B525" t="s">
        <v>15</v>
      </c>
      <c r="C525" t="s">
        <v>16</v>
      </c>
      <c r="D525" t="s">
        <v>16</v>
      </c>
      <c r="E525" t="s">
        <v>16</v>
      </c>
      <c r="F525" t="s">
        <v>16</v>
      </c>
      <c r="G525" t="s">
        <v>16</v>
      </c>
      <c r="H525" t="s">
        <v>16</v>
      </c>
      <c r="I525" t="s">
        <v>16</v>
      </c>
      <c r="J525" t="s">
        <v>16</v>
      </c>
      <c r="K525" t="s">
        <v>69</v>
      </c>
      <c r="L525" t="s">
        <v>116</v>
      </c>
      <c r="M525" t="s">
        <v>103</v>
      </c>
    </row>
    <row r="526" spans="1:14" x14ac:dyDescent="0.25">
      <c r="A526" t="s">
        <v>28</v>
      </c>
      <c r="B526" s="2">
        <v>737038400</v>
      </c>
      <c r="C526" s="2">
        <v>1163516000</v>
      </c>
      <c r="D526" s="2">
        <v>1328206000</v>
      </c>
      <c r="E526" s="2">
        <v>378422000</v>
      </c>
      <c r="F526" s="2">
        <v>1396516000</v>
      </c>
      <c r="G526" s="2">
        <v>638744000</v>
      </c>
      <c r="H526" s="2">
        <v>798008000</v>
      </c>
      <c r="I526" s="2">
        <v>487789000</v>
      </c>
    </row>
    <row r="528" spans="1:14" x14ac:dyDescent="0.25">
      <c r="A528" t="s">
        <v>0</v>
      </c>
      <c r="L528" t="s">
        <v>105</v>
      </c>
      <c r="M528" t="s">
        <v>106</v>
      </c>
      <c r="N528">
        <v>25</v>
      </c>
    </row>
    <row r="529" spans="1:14" x14ac:dyDescent="0.25">
      <c r="A529" t="s">
        <v>3</v>
      </c>
      <c r="M529" t="s">
        <v>76</v>
      </c>
      <c r="N529" t="s">
        <v>117</v>
      </c>
    </row>
    <row r="530" spans="1:14" x14ac:dyDescent="0.25">
      <c r="E530" t="s">
        <v>100</v>
      </c>
      <c r="F530" t="s">
        <v>111</v>
      </c>
      <c r="G530" t="s">
        <v>112</v>
      </c>
      <c r="H530" t="s">
        <v>9</v>
      </c>
    </row>
    <row r="531" spans="1:14" x14ac:dyDescent="0.25">
      <c r="F531" t="s">
        <v>10</v>
      </c>
      <c r="G531" t="s">
        <v>11</v>
      </c>
    </row>
    <row r="532" spans="1:14" x14ac:dyDescent="0.25">
      <c r="M532" t="s">
        <v>12</v>
      </c>
      <c r="N532">
        <v>1</v>
      </c>
    </row>
    <row r="534" spans="1:14" x14ac:dyDescent="0.25">
      <c r="A534" t="s">
        <v>13</v>
      </c>
    </row>
    <row r="535" spans="1:14" x14ac:dyDescent="0.25">
      <c r="A535" t="s">
        <v>14</v>
      </c>
      <c r="B535" t="s">
        <v>15</v>
      </c>
      <c r="C535" t="s">
        <v>16</v>
      </c>
      <c r="D535" t="s">
        <v>16</v>
      </c>
      <c r="E535" t="s">
        <v>16</v>
      </c>
      <c r="F535" t="s">
        <v>16</v>
      </c>
      <c r="G535" t="s">
        <v>69</v>
      </c>
      <c r="H535" t="s">
        <v>104</v>
      </c>
      <c r="I535" t="s">
        <v>16</v>
      </c>
      <c r="J535" t="s">
        <v>16</v>
      </c>
      <c r="K535" t="s">
        <v>88</v>
      </c>
      <c r="L535" t="s">
        <v>104</v>
      </c>
      <c r="M535" t="s">
        <v>108</v>
      </c>
      <c r="N535" t="s">
        <v>118</v>
      </c>
    </row>
    <row r="536" spans="1:14" x14ac:dyDescent="0.25">
      <c r="A536" t="s">
        <v>18</v>
      </c>
      <c r="B536" s="1">
        <v>40179</v>
      </c>
      <c r="C536" s="1">
        <v>40210</v>
      </c>
      <c r="D536" s="1">
        <v>40238</v>
      </c>
      <c r="E536" s="1">
        <v>40269</v>
      </c>
      <c r="F536" s="1">
        <v>40299</v>
      </c>
      <c r="G536" s="1">
        <v>40330</v>
      </c>
      <c r="H536" s="1">
        <v>40360</v>
      </c>
      <c r="I536" s="1">
        <v>40391</v>
      </c>
      <c r="J536" s="1">
        <v>40422</v>
      </c>
      <c r="K536" s="1">
        <v>40452</v>
      </c>
      <c r="L536" s="1">
        <v>40483</v>
      </c>
      <c r="M536" s="1">
        <v>40513</v>
      </c>
    </row>
    <row r="537" spans="1:14" x14ac:dyDescent="0.25">
      <c r="A537" t="s">
        <v>14</v>
      </c>
      <c r="B537" t="s">
        <v>15</v>
      </c>
      <c r="C537" t="s">
        <v>16</v>
      </c>
      <c r="D537" t="s">
        <v>16</v>
      </c>
      <c r="E537" t="s">
        <v>16</v>
      </c>
      <c r="F537" t="s">
        <v>16</v>
      </c>
      <c r="G537" t="s">
        <v>69</v>
      </c>
      <c r="H537" t="s">
        <v>104</v>
      </c>
      <c r="I537" t="s">
        <v>16</v>
      </c>
      <c r="J537" t="s">
        <v>16</v>
      </c>
      <c r="K537" t="s">
        <v>88</v>
      </c>
      <c r="L537" t="s">
        <v>104</v>
      </c>
      <c r="M537" t="s">
        <v>108</v>
      </c>
      <c r="N537" t="s">
        <v>118</v>
      </c>
    </row>
    <row r="538" spans="1:14" x14ac:dyDescent="0.25">
      <c r="A538" t="s">
        <v>19</v>
      </c>
      <c r="B538" s="2">
        <v>37977500</v>
      </c>
      <c r="C538" s="2">
        <v>98000000</v>
      </c>
      <c r="D538" s="2">
        <v>79200000</v>
      </c>
    </row>
    <row r="539" spans="1:14" x14ac:dyDescent="0.25">
      <c r="A539" t="s">
        <v>20</v>
      </c>
      <c r="B539" s="2">
        <v>28600000</v>
      </c>
      <c r="C539" s="2">
        <v>48400000</v>
      </c>
      <c r="D539" s="2">
        <v>73150000</v>
      </c>
      <c r="E539" s="2">
        <v>39600000</v>
      </c>
    </row>
    <row r="540" spans="1:14" x14ac:dyDescent="0.25">
      <c r="A540" t="s">
        <v>21</v>
      </c>
      <c r="B540" s="2">
        <v>37400000</v>
      </c>
      <c r="C540" s="2">
        <v>61600000</v>
      </c>
      <c r="D540" s="2">
        <v>57200000</v>
      </c>
    </row>
    <row r="541" spans="1:14" x14ac:dyDescent="0.25">
      <c r="A541" t="s">
        <v>22</v>
      </c>
      <c r="B541" s="2">
        <v>74800000</v>
      </c>
      <c r="C541" s="2">
        <v>39600000</v>
      </c>
      <c r="D541" s="2">
        <v>81950000</v>
      </c>
    </row>
    <row r="542" spans="1:14" x14ac:dyDescent="0.25">
      <c r="A542" t="s">
        <v>23</v>
      </c>
      <c r="B542" s="2">
        <v>38500000</v>
      </c>
      <c r="C542" s="2">
        <v>4400000</v>
      </c>
      <c r="D542" s="2">
        <v>101200000</v>
      </c>
    </row>
    <row r="543" spans="1:14" x14ac:dyDescent="0.25">
      <c r="A543" t="s">
        <v>24</v>
      </c>
      <c r="B543" s="2">
        <v>192500000</v>
      </c>
      <c r="C543" s="2">
        <v>79750000</v>
      </c>
      <c r="D543" s="2">
        <v>77000000</v>
      </c>
      <c r="E543" s="2">
        <v>3850000</v>
      </c>
    </row>
    <row r="544" spans="1:14" x14ac:dyDescent="0.25">
      <c r="A544" t="s">
        <v>25</v>
      </c>
      <c r="B544" s="2">
        <v>218075000</v>
      </c>
      <c r="C544" s="2">
        <v>206250000</v>
      </c>
      <c r="D544" s="2">
        <v>429000000</v>
      </c>
      <c r="E544" s="2">
        <v>3850000</v>
      </c>
      <c r="F544" s="2">
        <v>9900000</v>
      </c>
    </row>
    <row r="545" spans="1:14" x14ac:dyDescent="0.25">
      <c r="A545" t="s">
        <v>26</v>
      </c>
      <c r="B545" s="2">
        <v>13750000</v>
      </c>
      <c r="D545" s="2">
        <v>55000000</v>
      </c>
    </row>
    <row r="546" spans="1:14" x14ac:dyDescent="0.25">
      <c r="A546" t="s">
        <v>27</v>
      </c>
      <c r="B546" s="2">
        <v>125500000</v>
      </c>
      <c r="C546" s="2">
        <v>35600000</v>
      </c>
      <c r="D546" s="2">
        <v>138600000</v>
      </c>
      <c r="E546" s="2">
        <v>289737500</v>
      </c>
      <c r="H546" s="2">
        <v>5000000</v>
      </c>
    </row>
    <row r="547" spans="1:14" x14ac:dyDescent="0.25">
      <c r="A547" t="s">
        <v>14</v>
      </c>
      <c r="B547" t="s">
        <v>15</v>
      </c>
      <c r="C547" t="s">
        <v>16</v>
      </c>
      <c r="D547" t="s">
        <v>16</v>
      </c>
      <c r="E547" t="s">
        <v>16</v>
      </c>
      <c r="F547" t="s">
        <v>16</v>
      </c>
      <c r="G547" t="s">
        <v>69</v>
      </c>
      <c r="H547" t="s">
        <v>104</v>
      </c>
      <c r="I547" t="s">
        <v>16</v>
      </c>
      <c r="J547" t="s">
        <v>16</v>
      </c>
      <c r="K547" t="s">
        <v>88</v>
      </c>
      <c r="L547" t="s">
        <v>104</v>
      </c>
      <c r="M547" t="s">
        <v>108</v>
      </c>
      <c r="N547" t="s">
        <v>118</v>
      </c>
    </row>
    <row r="548" spans="1:14" x14ac:dyDescent="0.25">
      <c r="A548" t="s">
        <v>28</v>
      </c>
      <c r="B548" s="2">
        <v>767102500</v>
      </c>
      <c r="C548" s="2">
        <v>573600000</v>
      </c>
      <c r="D548" s="2">
        <v>1092300000</v>
      </c>
      <c r="E548" s="2">
        <v>337037500</v>
      </c>
      <c r="F548" s="2">
        <v>9900000</v>
      </c>
      <c r="H548" s="2">
        <v>5000000</v>
      </c>
    </row>
    <row r="550" spans="1:14" x14ac:dyDescent="0.25">
      <c r="A550" t="s">
        <v>0</v>
      </c>
      <c r="L550" t="s">
        <v>1</v>
      </c>
      <c r="M550" t="s">
        <v>63</v>
      </c>
    </row>
    <row r="551" spans="1:14" x14ac:dyDescent="0.25">
      <c r="A551" t="s">
        <v>3</v>
      </c>
      <c r="M551" t="s">
        <v>4</v>
      </c>
    </row>
    <row r="552" spans="1:14" x14ac:dyDescent="0.25">
      <c r="E552" t="s">
        <v>100</v>
      </c>
      <c r="F552" t="s">
        <v>111</v>
      </c>
      <c r="G552" t="s">
        <v>112</v>
      </c>
      <c r="H552" t="s">
        <v>9</v>
      </c>
    </row>
    <row r="553" spans="1:14" x14ac:dyDescent="0.25">
      <c r="F553" t="s">
        <v>64</v>
      </c>
      <c r="G553" t="s">
        <v>65</v>
      </c>
    </row>
    <row r="554" spans="1:14" x14ac:dyDescent="0.25">
      <c r="M554" t="s">
        <v>12</v>
      </c>
    </row>
    <row r="556" spans="1:14" x14ac:dyDescent="0.25">
      <c r="A556" t="s">
        <v>13</v>
      </c>
    </row>
    <row r="557" spans="1:14" x14ac:dyDescent="0.25">
      <c r="A557" t="s">
        <v>14</v>
      </c>
      <c r="B557" t="s">
        <v>15</v>
      </c>
      <c r="C557" t="s">
        <v>16</v>
      </c>
      <c r="D557" t="s">
        <v>16</v>
      </c>
      <c r="E557" t="s">
        <v>16</v>
      </c>
      <c r="F557" t="s">
        <v>16</v>
      </c>
      <c r="G557" t="s">
        <v>16</v>
      </c>
      <c r="H557" t="s">
        <v>16</v>
      </c>
      <c r="I557" t="s">
        <v>16</v>
      </c>
      <c r="J557" t="s">
        <v>16</v>
      </c>
      <c r="K557" t="s">
        <v>16</v>
      </c>
      <c r="L557" t="s">
        <v>16</v>
      </c>
      <c r="M557" t="s">
        <v>16</v>
      </c>
    </row>
    <row r="558" spans="1:14" x14ac:dyDescent="0.25">
      <c r="A558" t="s">
        <v>18</v>
      </c>
      <c r="B558" s="1">
        <v>40544</v>
      </c>
      <c r="C558" s="1">
        <v>40575</v>
      </c>
      <c r="D558" s="1">
        <v>40603</v>
      </c>
      <c r="E558" s="1">
        <v>40634</v>
      </c>
      <c r="F558" s="1">
        <v>40664</v>
      </c>
      <c r="G558" s="1">
        <v>40695</v>
      </c>
      <c r="H558" s="1">
        <v>40725</v>
      </c>
      <c r="I558" s="1">
        <v>40756</v>
      </c>
      <c r="J558" s="1">
        <v>40787</v>
      </c>
      <c r="K558" s="1">
        <v>40817</v>
      </c>
      <c r="L558" s="1">
        <v>40848</v>
      </c>
      <c r="M558" s="1">
        <v>40878</v>
      </c>
    </row>
    <row r="559" spans="1:14" x14ac:dyDescent="0.25">
      <c r="A559" t="s">
        <v>14</v>
      </c>
      <c r="B559" t="s">
        <v>15</v>
      </c>
      <c r="C559" t="s">
        <v>16</v>
      </c>
      <c r="D559" t="s">
        <v>16</v>
      </c>
      <c r="E559" t="s">
        <v>16</v>
      </c>
      <c r="F559" t="s">
        <v>16</v>
      </c>
      <c r="G559" t="s">
        <v>16</v>
      </c>
      <c r="H559" t="s">
        <v>16</v>
      </c>
      <c r="I559" t="s">
        <v>16</v>
      </c>
      <c r="J559" t="s">
        <v>16</v>
      </c>
      <c r="K559" t="s">
        <v>16</v>
      </c>
      <c r="L559" t="s">
        <v>16</v>
      </c>
      <c r="M559" t="s">
        <v>16</v>
      </c>
    </row>
    <row r="560" spans="1:14" x14ac:dyDescent="0.25">
      <c r="A560" t="s">
        <v>19</v>
      </c>
      <c r="B560" s="2">
        <v>14300000</v>
      </c>
      <c r="C560" s="2">
        <v>33770000</v>
      </c>
      <c r="D560" s="2">
        <v>28820000</v>
      </c>
      <c r="E560" s="2">
        <v>35200000</v>
      </c>
      <c r="F560" s="2">
        <v>22990000</v>
      </c>
      <c r="G560" s="2">
        <v>93170000</v>
      </c>
      <c r="H560" s="2">
        <v>69520000</v>
      </c>
      <c r="I560" s="2">
        <v>37620000</v>
      </c>
      <c r="J560" s="2">
        <v>92290000</v>
      </c>
      <c r="K560" s="2">
        <v>36850000</v>
      </c>
      <c r="L560" s="2">
        <v>10780000</v>
      </c>
      <c r="M560" s="2">
        <v>34100000</v>
      </c>
    </row>
    <row r="561" spans="1:13" x14ac:dyDescent="0.25">
      <c r="A561" t="s">
        <v>20</v>
      </c>
      <c r="B561" s="2">
        <v>13640000</v>
      </c>
      <c r="C561" s="2">
        <v>27280000</v>
      </c>
      <c r="D561" s="2">
        <v>23100000</v>
      </c>
      <c r="E561" s="2">
        <v>29480000</v>
      </c>
      <c r="F561" s="2">
        <v>20130000</v>
      </c>
      <c r="G561" s="2">
        <v>33660000</v>
      </c>
      <c r="H561" s="2">
        <v>114950000</v>
      </c>
      <c r="I561" s="2">
        <v>26400000</v>
      </c>
      <c r="J561" s="2">
        <v>21010000</v>
      </c>
      <c r="K561" s="2">
        <v>14190000</v>
      </c>
      <c r="L561" s="2">
        <v>10065000</v>
      </c>
      <c r="M561" s="2">
        <v>33000000</v>
      </c>
    </row>
    <row r="562" spans="1:13" x14ac:dyDescent="0.25">
      <c r="A562" t="s">
        <v>21</v>
      </c>
      <c r="B562" s="2">
        <v>27940000</v>
      </c>
      <c r="C562" s="2">
        <v>34430000</v>
      </c>
      <c r="D562" s="2">
        <v>44550000</v>
      </c>
      <c r="E562" s="2">
        <v>58080000</v>
      </c>
      <c r="F562" s="2">
        <v>44440000</v>
      </c>
      <c r="G562" s="2">
        <v>44220000</v>
      </c>
      <c r="H562" s="2">
        <v>24420000</v>
      </c>
      <c r="I562" s="2">
        <v>74580000</v>
      </c>
      <c r="J562" s="2">
        <v>82280000</v>
      </c>
      <c r="K562" s="2">
        <v>84920000</v>
      </c>
      <c r="L562" s="2">
        <v>26180000</v>
      </c>
      <c r="M562" s="2">
        <v>47300000</v>
      </c>
    </row>
    <row r="563" spans="1:13" x14ac:dyDescent="0.25">
      <c r="A563" t="s">
        <v>22</v>
      </c>
      <c r="C563" s="2">
        <v>63800000</v>
      </c>
      <c r="D563" s="2">
        <v>15840000</v>
      </c>
      <c r="E563" s="2">
        <v>47300000</v>
      </c>
      <c r="F563" s="2">
        <v>98120000</v>
      </c>
      <c r="G563" s="2">
        <v>49610000</v>
      </c>
      <c r="H563" s="2">
        <v>54890000</v>
      </c>
      <c r="I563" s="2">
        <v>90420000</v>
      </c>
      <c r="J563" s="2">
        <v>49060000</v>
      </c>
      <c r="K563" s="2">
        <v>62590000</v>
      </c>
      <c r="L563" s="2">
        <v>34760000</v>
      </c>
      <c r="M563" s="2">
        <v>58850000</v>
      </c>
    </row>
    <row r="564" spans="1:13" x14ac:dyDescent="0.25">
      <c r="A564" t="s">
        <v>23</v>
      </c>
      <c r="B564" s="2">
        <v>27940000</v>
      </c>
      <c r="C564" s="2">
        <v>31570000</v>
      </c>
      <c r="D564" s="2">
        <v>38940000</v>
      </c>
      <c r="E564" s="2">
        <v>60280000</v>
      </c>
      <c r="F564" s="2">
        <v>40150000</v>
      </c>
      <c r="G564" s="2">
        <v>49610000</v>
      </c>
      <c r="H564" s="2">
        <v>58850000</v>
      </c>
      <c r="I564" s="2">
        <v>86020000</v>
      </c>
      <c r="J564" s="2">
        <v>45100000</v>
      </c>
      <c r="K564" s="2">
        <v>65340000</v>
      </c>
      <c r="L564" s="2">
        <v>30470000</v>
      </c>
      <c r="M564" s="2">
        <v>52800000</v>
      </c>
    </row>
    <row r="565" spans="1:13" x14ac:dyDescent="0.25">
      <c r="A565" t="s">
        <v>24</v>
      </c>
      <c r="C565" s="2">
        <v>89100000</v>
      </c>
      <c r="D565" s="2">
        <v>106700000</v>
      </c>
      <c r="E565" s="2">
        <v>320100000</v>
      </c>
      <c r="F565" s="2">
        <v>258500000</v>
      </c>
      <c r="G565" s="2">
        <v>198000000</v>
      </c>
      <c r="H565" s="2">
        <v>199100000</v>
      </c>
      <c r="I565" s="2">
        <v>310512250</v>
      </c>
      <c r="J565" s="2">
        <v>233200000</v>
      </c>
      <c r="K565" s="2">
        <v>365200000</v>
      </c>
      <c r="L565" s="2">
        <v>161700000</v>
      </c>
      <c r="M565" s="2">
        <v>203500000</v>
      </c>
    </row>
    <row r="566" spans="1:13" x14ac:dyDescent="0.25">
      <c r="A566" t="s">
        <v>25</v>
      </c>
      <c r="C566" s="2">
        <v>64900000</v>
      </c>
      <c r="D566" s="2">
        <v>118800000</v>
      </c>
      <c r="E566" s="2">
        <v>130900000</v>
      </c>
      <c r="F566" s="2">
        <v>123200000</v>
      </c>
      <c r="G566" s="2">
        <v>159500000</v>
      </c>
      <c r="H566" s="2">
        <v>141900000</v>
      </c>
      <c r="I566" s="2">
        <v>187000000</v>
      </c>
      <c r="J566" s="2">
        <v>146300000</v>
      </c>
      <c r="K566" s="2">
        <v>188650000</v>
      </c>
      <c r="L566" s="2">
        <v>80300000</v>
      </c>
      <c r="M566" s="2">
        <v>284900000</v>
      </c>
    </row>
    <row r="567" spans="1:13" x14ac:dyDescent="0.25">
      <c r="A567" t="s">
        <v>26</v>
      </c>
      <c r="C567" s="2">
        <v>48400000</v>
      </c>
      <c r="D567" s="2">
        <v>102300000</v>
      </c>
      <c r="E567" s="2">
        <v>66000000</v>
      </c>
      <c r="F567" s="2">
        <v>68200000</v>
      </c>
      <c r="G567" s="2">
        <v>95700000</v>
      </c>
      <c r="H567" s="2">
        <v>75900000</v>
      </c>
      <c r="I567" s="2">
        <v>115500000</v>
      </c>
      <c r="J567" s="2">
        <v>82500000</v>
      </c>
      <c r="K567" s="2">
        <v>125400000</v>
      </c>
      <c r="L567" s="2">
        <v>49500000</v>
      </c>
      <c r="M567" s="2">
        <v>229900000</v>
      </c>
    </row>
    <row r="568" spans="1:13" x14ac:dyDescent="0.25">
      <c r="A568" t="s">
        <v>27</v>
      </c>
      <c r="C568" s="2">
        <v>49500000</v>
      </c>
      <c r="D568" s="2">
        <v>52800000</v>
      </c>
      <c r="E568" s="2">
        <v>94050000</v>
      </c>
      <c r="F568" s="2">
        <v>140800000</v>
      </c>
      <c r="G568" s="2">
        <v>99000000</v>
      </c>
      <c r="H568" s="2">
        <v>99000000</v>
      </c>
      <c r="I568" s="2">
        <v>99000000</v>
      </c>
      <c r="J568" s="2">
        <v>99000000</v>
      </c>
      <c r="K568" s="2">
        <v>148500000</v>
      </c>
      <c r="L568" s="2">
        <v>49500000</v>
      </c>
      <c r="M568" s="2">
        <v>167900000</v>
      </c>
    </row>
    <row r="569" spans="1:13" x14ac:dyDescent="0.25">
      <c r="A569" t="s">
        <v>14</v>
      </c>
      <c r="B569" t="s">
        <v>15</v>
      </c>
      <c r="C569" t="s">
        <v>16</v>
      </c>
      <c r="D569" t="s">
        <v>16</v>
      </c>
      <c r="E569" t="s">
        <v>16</v>
      </c>
      <c r="F569" t="s">
        <v>16</v>
      </c>
      <c r="G569" t="s">
        <v>16</v>
      </c>
      <c r="H569" t="s">
        <v>16</v>
      </c>
      <c r="I569" t="s">
        <v>16</v>
      </c>
      <c r="J569" t="s">
        <v>16</v>
      </c>
      <c r="K569" t="s">
        <v>16</v>
      </c>
      <c r="L569" t="s">
        <v>16</v>
      </c>
      <c r="M569" t="s">
        <v>16</v>
      </c>
    </row>
    <row r="570" spans="1:13" x14ac:dyDescent="0.25">
      <c r="A570" t="s">
        <v>28</v>
      </c>
      <c r="B570" s="2">
        <v>83820000</v>
      </c>
      <c r="C570" s="2">
        <v>442750000</v>
      </c>
      <c r="D570" s="2">
        <v>531850000</v>
      </c>
      <c r="E570" s="2">
        <v>841390000</v>
      </c>
      <c r="F570" s="2">
        <v>816530000</v>
      </c>
      <c r="G570" s="2">
        <v>822470000</v>
      </c>
      <c r="H570" s="2">
        <v>838530000</v>
      </c>
      <c r="I570" s="2">
        <v>1027052250</v>
      </c>
      <c r="J570" s="2">
        <v>850740000</v>
      </c>
      <c r="K570" s="2">
        <v>1091640000</v>
      </c>
      <c r="L570" s="2">
        <v>453255000</v>
      </c>
      <c r="M570" s="2">
        <v>1112250000</v>
      </c>
    </row>
    <row r="572" spans="1:13" x14ac:dyDescent="0.25">
      <c r="A572" t="s">
        <v>0</v>
      </c>
      <c r="L572" t="s">
        <v>1</v>
      </c>
      <c r="M572" t="s">
        <v>70</v>
      </c>
    </row>
    <row r="573" spans="1:13" x14ac:dyDescent="0.25">
      <c r="A573" t="s">
        <v>3</v>
      </c>
      <c r="M573" t="s">
        <v>4</v>
      </c>
    </row>
    <row r="574" spans="1:13" x14ac:dyDescent="0.25">
      <c r="E574" t="s">
        <v>100</v>
      </c>
      <c r="F574" t="s">
        <v>111</v>
      </c>
      <c r="G574" t="s">
        <v>112</v>
      </c>
      <c r="H574" t="s">
        <v>9</v>
      </c>
    </row>
    <row r="575" spans="1:13" x14ac:dyDescent="0.25">
      <c r="F575" t="s">
        <v>66</v>
      </c>
      <c r="G575" t="s">
        <v>67</v>
      </c>
    </row>
    <row r="576" spans="1:13" x14ac:dyDescent="0.25">
      <c r="M576" t="s">
        <v>12</v>
      </c>
    </row>
    <row r="578" spans="1:13" x14ac:dyDescent="0.25">
      <c r="A578" t="s">
        <v>13</v>
      </c>
    </row>
    <row r="579" spans="1:13" x14ac:dyDescent="0.25">
      <c r="A579" t="s">
        <v>14</v>
      </c>
      <c r="B579" t="s">
        <v>15</v>
      </c>
      <c r="C579" t="s">
        <v>16</v>
      </c>
      <c r="D579" t="s">
        <v>16</v>
      </c>
      <c r="E579" t="s">
        <v>16</v>
      </c>
      <c r="F579" t="s">
        <v>16</v>
      </c>
      <c r="G579" t="s">
        <v>16</v>
      </c>
      <c r="H579" t="s">
        <v>16</v>
      </c>
      <c r="I579" t="s">
        <v>16</v>
      </c>
      <c r="J579" t="s">
        <v>16</v>
      </c>
      <c r="K579" t="s">
        <v>16</v>
      </c>
      <c r="L579" t="s">
        <v>16</v>
      </c>
      <c r="M579" t="s">
        <v>16</v>
      </c>
    </row>
    <row r="580" spans="1:13" x14ac:dyDescent="0.25">
      <c r="A580" t="s">
        <v>18</v>
      </c>
      <c r="B580" s="1">
        <v>40909</v>
      </c>
      <c r="C580" s="1">
        <v>40940</v>
      </c>
      <c r="D580" s="1">
        <v>40969</v>
      </c>
      <c r="E580" s="1">
        <v>41000</v>
      </c>
      <c r="F580" s="1">
        <v>41030</v>
      </c>
      <c r="G580" s="1">
        <v>41061</v>
      </c>
      <c r="H580" s="1">
        <v>41091</v>
      </c>
      <c r="I580" s="1">
        <v>41122</v>
      </c>
      <c r="J580" s="1">
        <v>41153</v>
      </c>
      <c r="K580" s="1">
        <v>41183</v>
      </c>
      <c r="L580" s="1">
        <v>41214</v>
      </c>
      <c r="M580" s="1">
        <v>41244</v>
      </c>
    </row>
    <row r="581" spans="1:13" x14ac:dyDescent="0.25">
      <c r="A581" t="s">
        <v>14</v>
      </c>
      <c r="B581" t="s">
        <v>15</v>
      </c>
      <c r="C581" t="s">
        <v>16</v>
      </c>
      <c r="D581" t="s">
        <v>16</v>
      </c>
      <c r="E581" t="s">
        <v>16</v>
      </c>
      <c r="F581" t="s">
        <v>16</v>
      </c>
      <c r="G581" t="s">
        <v>16</v>
      </c>
      <c r="H581" t="s">
        <v>16</v>
      </c>
      <c r="I581" t="s">
        <v>16</v>
      </c>
      <c r="J581" t="s">
        <v>16</v>
      </c>
      <c r="K581" t="s">
        <v>16</v>
      </c>
      <c r="L581" t="s">
        <v>16</v>
      </c>
      <c r="M581" t="s">
        <v>16</v>
      </c>
    </row>
    <row r="582" spans="1:13" x14ac:dyDescent="0.25">
      <c r="A582" t="s">
        <v>19</v>
      </c>
      <c r="B582" s="2">
        <v>20130000</v>
      </c>
      <c r="C582" s="2">
        <v>54505000</v>
      </c>
      <c r="D582" s="2">
        <v>22330000</v>
      </c>
      <c r="E582" s="2">
        <v>18755000</v>
      </c>
      <c r="F582" s="2">
        <v>28050000</v>
      </c>
      <c r="G582" s="2">
        <v>67815000</v>
      </c>
      <c r="H582" s="2">
        <v>39490000</v>
      </c>
      <c r="I582" s="2">
        <v>29315000</v>
      </c>
      <c r="J582" s="2">
        <v>92015000</v>
      </c>
      <c r="K582" s="2">
        <v>24750000</v>
      </c>
      <c r="L582" s="2">
        <v>9735000</v>
      </c>
    </row>
    <row r="583" spans="1:13" x14ac:dyDescent="0.25">
      <c r="A583" t="s">
        <v>20</v>
      </c>
      <c r="B583" s="2">
        <v>21230000</v>
      </c>
      <c r="C583" s="2">
        <v>21230000</v>
      </c>
      <c r="D583" s="2">
        <v>18040000</v>
      </c>
      <c r="E583" s="2">
        <v>23045000</v>
      </c>
      <c r="F583" s="2">
        <v>14080000</v>
      </c>
      <c r="G583" s="2">
        <v>51370000</v>
      </c>
      <c r="H583" s="2">
        <v>60115000</v>
      </c>
      <c r="I583" s="2">
        <v>27225000</v>
      </c>
      <c r="J583" s="2">
        <v>13310000</v>
      </c>
      <c r="K583" s="2">
        <v>23100000</v>
      </c>
      <c r="L583" s="2">
        <v>10780000</v>
      </c>
    </row>
    <row r="584" spans="1:13" x14ac:dyDescent="0.25">
      <c r="A584" t="s">
        <v>21</v>
      </c>
      <c r="B584" s="2">
        <v>41635000</v>
      </c>
      <c r="C584" s="2">
        <v>34485000</v>
      </c>
      <c r="D584" s="2">
        <v>37345000</v>
      </c>
      <c r="E584" s="2">
        <v>29755000</v>
      </c>
      <c r="F584" s="2">
        <v>46695000</v>
      </c>
      <c r="G584" s="2">
        <v>50655000</v>
      </c>
      <c r="H584" s="2">
        <v>20460000</v>
      </c>
      <c r="I584" s="2">
        <v>92675000</v>
      </c>
      <c r="J584" s="2">
        <v>54065000</v>
      </c>
      <c r="K584" s="2">
        <v>37345000</v>
      </c>
      <c r="L584" s="2">
        <v>27610000</v>
      </c>
    </row>
    <row r="585" spans="1:13" x14ac:dyDescent="0.25">
      <c r="A585" t="s">
        <v>22</v>
      </c>
      <c r="B585" s="2">
        <v>47355000</v>
      </c>
      <c r="C585" s="2">
        <v>55220000</v>
      </c>
      <c r="D585" s="2">
        <v>33055000</v>
      </c>
      <c r="E585" s="2">
        <v>43065000</v>
      </c>
      <c r="F585" s="2">
        <v>35200000</v>
      </c>
      <c r="G585" s="2">
        <v>67100000</v>
      </c>
      <c r="H585" s="2">
        <v>27225000</v>
      </c>
      <c r="I585" s="2">
        <v>72985000</v>
      </c>
      <c r="J585" s="2">
        <v>87698000</v>
      </c>
      <c r="K585" s="2">
        <v>49885000</v>
      </c>
      <c r="L585" s="2">
        <v>36905000</v>
      </c>
    </row>
    <row r="586" spans="1:13" x14ac:dyDescent="0.25">
      <c r="A586" t="s">
        <v>23</v>
      </c>
      <c r="B586" s="2">
        <v>33770000</v>
      </c>
      <c r="C586" s="2">
        <v>34485000</v>
      </c>
      <c r="D586" s="2">
        <v>43780000</v>
      </c>
      <c r="E586" s="2">
        <v>40205000</v>
      </c>
      <c r="F586" s="2">
        <v>33770000</v>
      </c>
      <c r="G586" s="2">
        <v>69245000</v>
      </c>
      <c r="H586" s="2">
        <v>79365000</v>
      </c>
      <c r="I586" s="2">
        <v>110495000</v>
      </c>
      <c r="J586" s="2">
        <v>56650000</v>
      </c>
      <c r="K586" s="2">
        <v>24035000</v>
      </c>
      <c r="L586" s="2">
        <v>45540000</v>
      </c>
    </row>
    <row r="587" spans="1:13" x14ac:dyDescent="0.25">
      <c r="A587" t="s">
        <v>24</v>
      </c>
      <c r="B587" s="2">
        <v>310200000</v>
      </c>
      <c r="C587" s="2">
        <v>161700000</v>
      </c>
      <c r="D587" s="2">
        <v>113300000</v>
      </c>
      <c r="E587" s="2">
        <v>101200000</v>
      </c>
      <c r="F587" s="2">
        <v>323400000</v>
      </c>
      <c r="G587" s="2">
        <v>260700000</v>
      </c>
      <c r="H587" s="2">
        <v>66000000</v>
      </c>
      <c r="I587" s="2">
        <v>216700000</v>
      </c>
      <c r="J587" s="2">
        <v>566500000</v>
      </c>
      <c r="K587" s="2">
        <v>272800000</v>
      </c>
      <c r="L587" s="2">
        <v>91300000</v>
      </c>
    </row>
    <row r="588" spans="1:13" x14ac:dyDescent="0.25">
      <c r="A588" t="s">
        <v>25</v>
      </c>
      <c r="B588" s="2">
        <v>106700000</v>
      </c>
      <c r="C588" s="2">
        <v>135300000</v>
      </c>
      <c r="D588" s="2">
        <v>96800000</v>
      </c>
      <c r="E588" s="2">
        <v>61600000</v>
      </c>
      <c r="F588" s="2">
        <v>108900000</v>
      </c>
      <c r="G588" s="2">
        <v>114400000</v>
      </c>
      <c r="H588" s="2">
        <v>126500000</v>
      </c>
      <c r="I588" s="2">
        <v>112200000</v>
      </c>
      <c r="J588" s="2">
        <v>231800000</v>
      </c>
      <c r="K588" s="2">
        <v>124300000</v>
      </c>
      <c r="L588" s="2">
        <v>92950000</v>
      </c>
    </row>
    <row r="589" spans="1:13" x14ac:dyDescent="0.25">
      <c r="A589" t="s">
        <v>26</v>
      </c>
      <c r="B589" s="2">
        <v>77000000</v>
      </c>
      <c r="C589" s="2">
        <v>42900000</v>
      </c>
      <c r="D589" s="2">
        <v>75900000</v>
      </c>
      <c r="E589" s="2">
        <v>124300000</v>
      </c>
      <c r="F589" s="2">
        <v>99000000</v>
      </c>
      <c r="G589" s="2">
        <v>105600000</v>
      </c>
      <c r="H589" s="2">
        <v>33000000</v>
      </c>
      <c r="I589" s="2">
        <v>77000000</v>
      </c>
      <c r="J589" s="2">
        <v>86900000</v>
      </c>
      <c r="K589" s="2">
        <v>190300000</v>
      </c>
      <c r="L589" s="2">
        <v>19800000</v>
      </c>
    </row>
    <row r="590" spans="1:13" x14ac:dyDescent="0.25">
      <c r="A590" t="s">
        <v>27</v>
      </c>
      <c r="B590" s="2">
        <v>99000000</v>
      </c>
      <c r="C590" s="2">
        <v>92044920</v>
      </c>
      <c r="D590" s="2">
        <v>88930710</v>
      </c>
      <c r="E590" s="2">
        <v>88930710</v>
      </c>
      <c r="F590" s="2">
        <v>88930710</v>
      </c>
      <c r="G590" s="2">
        <v>133345255</v>
      </c>
      <c r="H590" s="2">
        <v>88930710</v>
      </c>
      <c r="I590" s="2">
        <v>88930710</v>
      </c>
      <c r="J590" s="2">
        <v>126796065</v>
      </c>
      <c r="K590" s="2">
        <v>88930710</v>
      </c>
      <c r="L590" s="2">
        <v>19713355</v>
      </c>
    </row>
    <row r="591" spans="1:13" x14ac:dyDescent="0.25">
      <c r="A591" t="s">
        <v>14</v>
      </c>
      <c r="B591" t="s">
        <v>15</v>
      </c>
      <c r="C591" t="s">
        <v>16</v>
      </c>
      <c r="D591" t="s">
        <v>16</v>
      </c>
      <c r="E591" t="s">
        <v>16</v>
      </c>
      <c r="F591" t="s">
        <v>16</v>
      </c>
      <c r="G591" t="s">
        <v>16</v>
      </c>
      <c r="H591" t="s">
        <v>16</v>
      </c>
      <c r="I591" t="s">
        <v>16</v>
      </c>
      <c r="J591" t="s">
        <v>16</v>
      </c>
      <c r="K591" t="s">
        <v>16</v>
      </c>
      <c r="L591" t="s">
        <v>16</v>
      </c>
      <c r="M591" t="s">
        <v>16</v>
      </c>
    </row>
    <row r="592" spans="1:13" x14ac:dyDescent="0.25">
      <c r="A592" t="s">
        <v>28</v>
      </c>
      <c r="B592" s="2">
        <v>757020000</v>
      </c>
      <c r="C592" s="2">
        <v>631869920</v>
      </c>
      <c r="D592" s="2">
        <v>529480710</v>
      </c>
      <c r="E592" s="2">
        <v>530855710</v>
      </c>
      <c r="F592" s="2">
        <v>778025710</v>
      </c>
      <c r="G592" s="2">
        <v>920230255</v>
      </c>
      <c r="H592" s="2">
        <v>541085710</v>
      </c>
      <c r="I592" s="2">
        <v>827525710</v>
      </c>
      <c r="J592" s="2">
        <v>1315734065</v>
      </c>
      <c r="K592" s="2">
        <v>835445710</v>
      </c>
      <c r="L592" s="2">
        <v>354333355</v>
      </c>
    </row>
    <row r="594" spans="1:13" x14ac:dyDescent="0.25">
      <c r="A594" t="s">
        <v>0</v>
      </c>
      <c r="L594" t="s">
        <v>1</v>
      </c>
      <c r="M594" t="s">
        <v>70</v>
      </c>
    </row>
    <row r="595" spans="1:13" x14ac:dyDescent="0.25">
      <c r="A595" t="s">
        <v>3</v>
      </c>
      <c r="M595" t="s">
        <v>4</v>
      </c>
    </row>
    <row r="596" spans="1:13" x14ac:dyDescent="0.25">
      <c r="E596" t="s">
        <v>100</v>
      </c>
      <c r="F596" t="s">
        <v>111</v>
      </c>
      <c r="G596" t="s">
        <v>112</v>
      </c>
      <c r="H596" t="s">
        <v>9</v>
      </c>
    </row>
    <row r="597" spans="1:13" x14ac:dyDescent="0.25">
      <c r="F597" t="s">
        <v>71</v>
      </c>
      <c r="G597" t="s">
        <v>72</v>
      </c>
    </row>
    <row r="598" spans="1:13" x14ac:dyDescent="0.25">
      <c r="M598" t="s">
        <v>12</v>
      </c>
    </row>
    <row r="600" spans="1:13" x14ac:dyDescent="0.25">
      <c r="A600" t="s">
        <v>13</v>
      </c>
    </row>
    <row r="601" spans="1:13" x14ac:dyDescent="0.25">
      <c r="A601" t="s">
        <v>14</v>
      </c>
      <c r="B601" t="s">
        <v>15</v>
      </c>
      <c r="C601" t="s">
        <v>16</v>
      </c>
      <c r="D601" t="s">
        <v>16</v>
      </c>
      <c r="E601" t="s">
        <v>16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16</v>
      </c>
      <c r="L601" t="s">
        <v>16</v>
      </c>
      <c r="M601" t="s">
        <v>16</v>
      </c>
    </row>
    <row r="602" spans="1:13" x14ac:dyDescent="0.25">
      <c r="A602" t="s">
        <v>18</v>
      </c>
      <c r="B602" s="1">
        <v>41275</v>
      </c>
      <c r="C602" s="1">
        <v>41306</v>
      </c>
      <c r="D602" s="1">
        <v>41334</v>
      </c>
      <c r="E602" s="1">
        <v>41365</v>
      </c>
      <c r="F602" s="1">
        <v>41395</v>
      </c>
      <c r="G602" s="1">
        <v>41426</v>
      </c>
      <c r="H602" s="1">
        <v>41456</v>
      </c>
      <c r="I602" s="1">
        <v>41487</v>
      </c>
      <c r="J602" s="1">
        <v>41518</v>
      </c>
      <c r="K602" s="1">
        <v>41548</v>
      </c>
      <c r="L602" s="1">
        <v>41579</v>
      </c>
      <c r="M602" s="1">
        <v>41609</v>
      </c>
    </row>
    <row r="603" spans="1:13" x14ac:dyDescent="0.25">
      <c r="A603" t="s">
        <v>14</v>
      </c>
      <c r="B603" t="s">
        <v>15</v>
      </c>
      <c r="C603" t="s">
        <v>16</v>
      </c>
      <c r="D603" t="s">
        <v>16</v>
      </c>
      <c r="E603" t="s">
        <v>16</v>
      </c>
      <c r="F603" t="s">
        <v>16</v>
      </c>
      <c r="G603" t="s">
        <v>16</v>
      </c>
      <c r="H603" t="s">
        <v>16</v>
      </c>
      <c r="I603" t="s">
        <v>16</v>
      </c>
      <c r="J603" t="s">
        <v>16</v>
      </c>
      <c r="K603" t="s">
        <v>16</v>
      </c>
      <c r="L603" t="s">
        <v>16</v>
      </c>
      <c r="M603" t="s">
        <v>16</v>
      </c>
    </row>
    <row r="604" spans="1:13" x14ac:dyDescent="0.25">
      <c r="A604" t="s">
        <v>19</v>
      </c>
      <c r="C604" s="2">
        <v>56100000</v>
      </c>
      <c r="D604" s="2">
        <v>9900000</v>
      </c>
      <c r="E604" s="2">
        <v>28050000</v>
      </c>
      <c r="F604" s="2">
        <v>36300000</v>
      </c>
      <c r="G604" s="2">
        <v>31350000</v>
      </c>
      <c r="H604" s="2">
        <v>46200000</v>
      </c>
      <c r="I604" s="2">
        <v>72600000</v>
      </c>
      <c r="J604" s="2">
        <v>24750000</v>
      </c>
      <c r="K604" s="2">
        <v>28050000</v>
      </c>
      <c r="L604" s="2">
        <v>37950000</v>
      </c>
      <c r="M604" s="2">
        <v>117150000</v>
      </c>
    </row>
    <row r="605" spans="1:13" x14ac:dyDescent="0.25">
      <c r="A605" t="s">
        <v>20</v>
      </c>
      <c r="C605" s="2">
        <v>26400000</v>
      </c>
      <c r="D605" s="2">
        <v>18150000</v>
      </c>
      <c r="E605" s="2">
        <v>14850000</v>
      </c>
      <c r="F605" s="2">
        <v>25300000</v>
      </c>
      <c r="G605" s="2">
        <v>16500000</v>
      </c>
      <c r="H605" s="2">
        <v>75900000</v>
      </c>
      <c r="I605" s="2">
        <v>9900000</v>
      </c>
      <c r="J605" s="2">
        <v>14850000</v>
      </c>
      <c r="K605" s="2">
        <v>16500000</v>
      </c>
      <c r="L605" s="2">
        <v>14850000</v>
      </c>
      <c r="M605" s="2">
        <v>44550000</v>
      </c>
    </row>
    <row r="606" spans="1:13" x14ac:dyDescent="0.25">
      <c r="A606" t="s">
        <v>21</v>
      </c>
      <c r="C606" s="2">
        <v>69300000</v>
      </c>
      <c r="D606" s="2">
        <v>33000000</v>
      </c>
      <c r="E606" s="2">
        <v>41250000</v>
      </c>
      <c r="F606" s="2">
        <v>34650000</v>
      </c>
      <c r="G606" s="2">
        <v>18150000</v>
      </c>
      <c r="H606" s="2">
        <v>37950000</v>
      </c>
      <c r="I606" s="2">
        <v>72600000</v>
      </c>
      <c r="J606" s="2">
        <v>30750000</v>
      </c>
      <c r="K606" s="2">
        <v>61050000</v>
      </c>
      <c r="L606" s="2">
        <v>59400000</v>
      </c>
      <c r="M606" s="2">
        <v>70950000</v>
      </c>
    </row>
    <row r="607" spans="1:13" x14ac:dyDescent="0.25">
      <c r="A607" t="s">
        <v>22</v>
      </c>
      <c r="C607" s="2">
        <v>49500000</v>
      </c>
      <c r="D607" s="2">
        <v>16500000</v>
      </c>
      <c r="E607" s="2">
        <v>80850000</v>
      </c>
      <c r="F607" s="2">
        <v>26400000</v>
      </c>
      <c r="G607" s="2">
        <v>80850000</v>
      </c>
      <c r="H607" s="2">
        <v>72600000</v>
      </c>
      <c r="I607" s="2">
        <v>66000000</v>
      </c>
      <c r="J607" s="2">
        <v>54450000</v>
      </c>
      <c r="K607" s="2">
        <v>67650000</v>
      </c>
      <c r="L607" s="2">
        <v>117150000</v>
      </c>
      <c r="M607" s="2">
        <v>69300000</v>
      </c>
    </row>
    <row r="608" spans="1:13" x14ac:dyDescent="0.25">
      <c r="A608" t="s">
        <v>23</v>
      </c>
      <c r="C608" s="2">
        <v>26400000</v>
      </c>
      <c r="D608" s="2">
        <v>47850000</v>
      </c>
      <c r="E608" s="2">
        <v>56100000</v>
      </c>
      <c r="F608" s="2">
        <v>24750000</v>
      </c>
      <c r="G608" s="2">
        <v>72600000</v>
      </c>
      <c r="H608" s="2">
        <v>84150000</v>
      </c>
      <c r="I608" s="2">
        <v>41250000</v>
      </c>
      <c r="J608" s="2">
        <v>54450000</v>
      </c>
      <c r="K608" s="2">
        <v>66000000</v>
      </c>
      <c r="L608" s="2">
        <v>52800000</v>
      </c>
      <c r="M608" s="2">
        <v>120450000</v>
      </c>
    </row>
    <row r="609" spans="1:13" x14ac:dyDescent="0.25">
      <c r="A609" t="s">
        <v>24</v>
      </c>
      <c r="B609" s="2">
        <v>3300000</v>
      </c>
      <c r="C609" s="2">
        <v>129800000</v>
      </c>
      <c r="D609" s="2">
        <v>97900000</v>
      </c>
      <c r="E609" s="2">
        <v>350900000</v>
      </c>
      <c r="F609" s="2">
        <v>205700000</v>
      </c>
      <c r="G609" s="2">
        <v>309100000</v>
      </c>
      <c r="H609" s="2">
        <v>257400000</v>
      </c>
      <c r="I609" s="2">
        <v>95700000</v>
      </c>
      <c r="J609" s="2">
        <v>74800000</v>
      </c>
      <c r="K609" s="2">
        <v>404800000</v>
      </c>
      <c r="L609" s="2">
        <v>250800000</v>
      </c>
      <c r="M609" s="2">
        <v>257400000</v>
      </c>
    </row>
    <row r="610" spans="1:13" x14ac:dyDescent="0.25">
      <c r="A610" t="s">
        <v>25</v>
      </c>
      <c r="B610" s="2">
        <v>46200000</v>
      </c>
      <c r="C610" s="2">
        <v>155100000</v>
      </c>
      <c r="D610" s="2">
        <v>96800000</v>
      </c>
      <c r="E610" s="2">
        <v>62700000</v>
      </c>
      <c r="F610" s="2">
        <v>29700000</v>
      </c>
      <c r="G610" s="2">
        <v>69300000</v>
      </c>
      <c r="H610" s="2">
        <v>82500000</v>
      </c>
      <c r="I610" s="2">
        <v>151800000</v>
      </c>
      <c r="J610" s="2">
        <v>145200000</v>
      </c>
      <c r="K610" s="2">
        <v>166100000</v>
      </c>
      <c r="L610" s="2">
        <v>165000000</v>
      </c>
      <c r="M610" s="2">
        <v>240900000</v>
      </c>
    </row>
    <row r="611" spans="1:13" x14ac:dyDescent="0.25">
      <c r="A611" t="s">
        <v>26</v>
      </c>
      <c r="B611" s="2">
        <v>19800000</v>
      </c>
      <c r="C611" s="2">
        <v>69300000</v>
      </c>
      <c r="D611" s="2">
        <v>26400000</v>
      </c>
      <c r="E611" s="2">
        <v>72600000</v>
      </c>
      <c r="F611" s="2">
        <v>80300000</v>
      </c>
      <c r="G611" s="2">
        <v>46200000</v>
      </c>
      <c r="H611" s="2">
        <v>145200000</v>
      </c>
      <c r="I611" s="2">
        <v>59400000</v>
      </c>
      <c r="J611" s="2">
        <v>55000000</v>
      </c>
      <c r="K611" s="2">
        <v>82500000</v>
      </c>
      <c r="L611" s="2">
        <v>222200000</v>
      </c>
      <c r="M611" s="2">
        <v>176000000</v>
      </c>
    </row>
    <row r="612" spans="1:13" x14ac:dyDescent="0.25">
      <c r="A612" t="s">
        <v>27</v>
      </c>
      <c r="B612" s="2">
        <v>19715355</v>
      </c>
      <c r="C612" s="2">
        <v>105346055</v>
      </c>
      <c r="D612" s="2">
        <v>62581090</v>
      </c>
      <c r="E612" s="2">
        <v>90690545</v>
      </c>
      <c r="F612" s="2">
        <v>54271635</v>
      </c>
      <c r="G612" s="2">
        <v>76901090</v>
      </c>
      <c r="H612" s="2">
        <v>18090595</v>
      </c>
      <c r="I612" s="2">
        <v>80433145</v>
      </c>
      <c r="J612" s="2">
        <v>74429025</v>
      </c>
      <c r="K612" s="2">
        <v>112081090</v>
      </c>
      <c r="L612" s="2">
        <v>62581090</v>
      </c>
      <c r="M612" s="2">
        <v>107071635</v>
      </c>
    </row>
    <row r="613" spans="1:13" x14ac:dyDescent="0.25">
      <c r="A613" t="s">
        <v>14</v>
      </c>
      <c r="B613" t="s">
        <v>15</v>
      </c>
      <c r="C613" t="s">
        <v>16</v>
      </c>
      <c r="D613" t="s">
        <v>16</v>
      </c>
      <c r="E613" t="s">
        <v>16</v>
      </c>
      <c r="F613" t="s">
        <v>16</v>
      </c>
      <c r="G613" t="s">
        <v>16</v>
      </c>
      <c r="H613" t="s">
        <v>16</v>
      </c>
      <c r="I613" t="s">
        <v>16</v>
      </c>
      <c r="J613" t="s">
        <v>16</v>
      </c>
      <c r="K613" t="s">
        <v>16</v>
      </c>
      <c r="L613" t="s">
        <v>16</v>
      </c>
      <c r="M613" t="s">
        <v>16</v>
      </c>
    </row>
    <row r="614" spans="1:13" x14ac:dyDescent="0.25">
      <c r="A614" t="s">
        <v>28</v>
      </c>
      <c r="B614" s="2">
        <v>89015355</v>
      </c>
      <c r="C614" s="2">
        <v>687246055</v>
      </c>
      <c r="D614" s="2">
        <v>409081090</v>
      </c>
      <c r="E614" s="2">
        <v>797990545</v>
      </c>
      <c r="F614" s="2">
        <v>517371635</v>
      </c>
      <c r="G614" s="2">
        <v>720951090</v>
      </c>
      <c r="H614" s="2">
        <v>819990595</v>
      </c>
      <c r="I614" s="2">
        <v>649683145</v>
      </c>
      <c r="J614" s="2">
        <v>528679025</v>
      </c>
      <c r="K614" s="2">
        <v>1004731090</v>
      </c>
      <c r="L614" s="2">
        <v>982731090</v>
      </c>
      <c r="M614" s="2">
        <v>1203771635</v>
      </c>
    </row>
    <row r="616" spans="1:13" x14ac:dyDescent="0.25">
      <c r="A616" t="s">
        <v>0</v>
      </c>
      <c r="L616" t="s">
        <v>1</v>
      </c>
      <c r="M616" t="s">
        <v>70</v>
      </c>
    </row>
    <row r="617" spans="1:13" x14ac:dyDescent="0.25">
      <c r="A617" t="s">
        <v>3</v>
      </c>
      <c r="M617" t="s">
        <v>4</v>
      </c>
    </row>
    <row r="618" spans="1:13" x14ac:dyDescent="0.25">
      <c r="E618" t="s">
        <v>100</v>
      </c>
      <c r="F618" t="s">
        <v>111</v>
      </c>
      <c r="G618" t="s">
        <v>112</v>
      </c>
      <c r="H618" t="s">
        <v>9</v>
      </c>
    </row>
    <row r="619" spans="1:13" x14ac:dyDescent="0.25">
      <c r="F619" t="s">
        <v>73</v>
      </c>
      <c r="G619" t="s">
        <v>74</v>
      </c>
    </row>
    <row r="620" spans="1:13" x14ac:dyDescent="0.25">
      <c r="M620" t="s">
        <v>12</v>
      </c>
    </row>
    <row r="622" spans="1:13" x14ac:dyDescent="0.25">
      <c r="A622" t="s">
        <v>13</v>
      </c>
    </row>
    <row r="623" spans="1:13" x14ac:dyDescent="0.25">
      <c r="A623" t="s">
        <v>14</v>
      </c>
      <c r="B623" t="s">
        <v>15</v>
      </c>
      <c r="C623" t="s">
        <v>16</v>
      </c>
      <c r="D623" t="s">
        <v>16</v>
      </c>
      <c r="E623" t="s">
        <v>16</v>
      </c>
      <c r="F623" t="s">
        <v>16</v>
      </c>
      <c r="G623" t="s">
        <v>16</v>
      </c>
      <c r="H623" t="s">
        <v>16</v>
      </c>
      <c r="I623" t="s">
        <v>16</v>
      </c>
      <c r="J623" t="s">
        <v>16</v>
      </c>
      <c r="K623" t="s">
        <v>16</v>
      </c>
      <c r="L623" t="s">
        <v>16</v>
      </c>
      <c r="M623" t="s">
        <v>16</v>
      </c>
    </row>
    <row r="624" spans="1:13" x14ac:dyDescent="0.25">
      <c r="A624" t="s">
        <v>18</v>
      </c>
      <c r="B624" s="1">
        <v>41640</v>
      </c>
      <c r="C624" s="1">
        <v>41671</v>
      </c>
      <c r="D624" s="1">
        <v>41699</v>
      </c>
      <c r="E624" s="1">
        <v>41730</v>
      </c>
      <c r="F624" s="1">
        <v>41760</v>
      </c>
      <c r="G624" s="1">
        <v>41791</v>
      </c>
      <c r="H624" s="1">
        <v>41821</v>
      </c>
      <c r="I624" s="1">
        <v>41852</v>
      </c>
      <c r="J624" s="1">
        <v>41883</v>
      </c>
      <c r="K624" s="1">
        <v>41913</v>
      </c>
      <c r="L624" s="1">
        <v>41944</v>
      </c>
      <c r="M624" s="1">
        <v>41974</v>
      </c>
    </row>
    <row r="625" spans="1:13" x14ac:dyDescent="0.25">
      <c r="A625" t="s">
        <v>14</v>
      </c>
      <c r="B625" t="s">
        <v>15</v>
      </c>
      <c r="C625" t="s">
        <v>16</v>
      </c>
      <c r="D625" t="s">
        <v>16</v>
      </c>
      <c r="E625" t="s">
        <v>16</v>
      </c>
      <c r="F625" t="s">
        <v>16</v>
      </c>
      <c r="G625" t="s">
        <v>16</v>
      </c>
      <c r="H625" t="s">
        <v>16</v>
      </c>
      <c r="I625" t="s">
        <v>16</v>
      </c>
      <c r="J625" t="s">
        <v>16</v>
      </c>
      <c r="K625" t="s">
        <v>16</v>
      </c>
      <c r="L625" t="s">
        <v>16</v>
      </c>
      <c r="M625" t="s">
        <v>16</v>
      </c>
    </row>
    <row r="626" spans="1:13" x14ac:dyDescent="0.25">
      <c r="A626" t="s">
        <v>19</v>
      </c>
      <c r="C626" s="2">
        <v>73150000</v>
      </c>
      <c r="D626" s="2">
        <v>34100000</v>
      </c>
      <c r="E626" s="2">
        <v>15950000</v>
      </c>
      <c r="F626" s="2">
        <v>20350000</v>
      </c>
      <c r="G626" s="2">
        <v>17600000</v>
      </c>
      <c r="H626" s="2">
        <v>24750000</v>
      </c>
      <c r="I626" s="2">
        <v>52250000</v>
      </c>
      <c r="J626" s="2">
        <v>3300000</v>
      </c>
      <c r="K626" s="2">
        <v>52800000</v>
      </c>
      <c r="L626" s="2">
        <v>26400000</v>
      </c>
      <c r="M626" s="2">
        <v>30250000</v>
      </c>
    </row>
    <row r="627" spans="1:13" x14ac:dyDescent="0.25">
      <c r="A627" t="s">
        <v>20</v>
      </c>
      <c r="C627" s="2">
        <v>51700000</v>
      </c>
      <c r="D627" s="2">
        <v>31900000</v>
      </c>
      <c r="E627" s="2">
        <v>40150000</v>
      </c>
      <c r="F627" s="2">
        <v>29150000</v>
      </c>
      <c r="G627" s="2">
        <v>104500000</v>
      </c>
      <c r="H627" s="2">
        <v>91300000</v>
      </c>
      <c r="I627" s="2">
        <v>32450000</v>
      </c>
      <c r="J627" s="2">
        <v>26675000</v>
      </c>
      <c r="K627" s="2">
        <v>31350000</v>
      </c>
      <c r="L627" s="2">
        <v>58300000</v>
      </c>
      <c r="M627" s="2">
        <v>13650000</v>
      </c>
    </row>
    <row r="628" spans="1:13" x14ac:dyDescent="0.25">
      <c r="A628" t="s">
        <v>21</v>
      </c>
      <c r="C628" s="2">
        <v>58300000</v>
      </c>
      <c r="D628" s="2">
        <v>90750000</v>
      </c>
      <c r="E628" s="2">
        <v>50600000</v>
      </c>
      <c r="F628" s="2">
        <v>23650000</v>
      </c>
      <c r="G628" s="2">
        <v>64350000</v>
      </c>
      <c r="H628" s="2">
        <v>31900000</v>
      </c>
      <c r="J628" s="2">
        <v>61050000</v>
      </c>
      <c r="K628" s="2">
        <v>72600000</v>
      </c>
      <c r="L628" s="2">
        <v>4400000</v>
      </c>
      <c r="M628" s="2">
        <v>75350000</v>
      </c>
    </row>
    <row r="629" spans="1:13" x14ac:dyDescent="0.25">
      <c r="A629" t="s">
        <v>22</v>
      </c>
      <c r="B629" s="2">
        <v>3850000</v>
      </c>
      <c r="C629" s="2">
        <v>93500000</v>
      </c>
      <c r="D629" s="2">
        <v>86350000</v>
      </c>
      <c r="E629" s="2">
        <v>67650000</v>
      </c>
      <c r="F629" s="2">
        <v>46750000</v>
      </c>
      <c r="G629" s="2">
        <v>85250000</v>
      </c>
      <c r="H629" s="2">
        <v>52250000</v>
      </c>
      <c r="I629" s="2">
        <v>66550000</v>
      </c>
      <c r="J629" s="2">
        <v>39050000</v>
      </c>
      <c r="K629" s="2">
        <v>69575000</v>
      </c>
      <c r="L629" s="2">
        <v>40425000</v>
      </c>
      <c r="M629" s="2">
        <v>19800000</v>
      </c>
    </row>
    <row r="630" spans="1:13" x14ac:dyDescent="0.25">
      <c r="A630" t="s">
        <v>23</v>
      </c>
      <c r="C630" s="2">
        <v>74800000</v>
      </c>
      <c r="D630" s="2">
        <v>78650000</v>
      </c>
      <c r="E630" s="2">
        <v>49500000</v>
      </c>
      <c r="F630" s="2">
        <v>73700000</v>
      </c>
      <c r="G630" s="2">
        <v>92950000</v>
      </c>
      <c r="H630" s="2">
        <v>28600000</v>
      </c>
      <c r="I630" s="2">
        <v>142450000</v>
      </c>
      <c r="J630" s="2">
        <v>81950000</v>
      </c>
      <c r="K630" s="2">
        <v>95150000</v>
      </c>
      <c r="L630" s="2">
        <v>63250000</v>
      </c>
      <c r="M630" s="2">
        <v>27500000</v>
      </c>
    </row>
    <row r="631" spans="1:13" x14ac:dyDescent="0.25">
      <c r="A631" t="s">
        <v>24</v>
      </c>
      <c r="B631" s="2">
        <v>56100000</v>
      </c>
      <c r="C631" s="2">
        <v>155100000</v>
      </c>
      <c r="D631" s="2">
        <v>101200000</v>
      </c>
      <c r="E631" s="2">
        <v>171600000</v>
      </c>
      <c r="F631" s="2">
        <v>411400000</v>
      </c>
      <c r="G631" s="2">
        <v>180400000</v>
      </c>
      <c r="H631" s="2">
        <v>152900000</v>
      </c>
      <c r="I631" s="2">
        <v>294800000</v>
      </c>
      <c r="J631" s="2">
        <v>172700000</v>
      </c>
      <c r="K631" s="2">
        <v>352000000</v>
      </c>
      <c r="L631" s="2">
        <v>240900000</v>
      </c>
      <c r="M631" s="2">
        <v>149600000</v>
      </c>
    </row>
    <row r="632" spans="1:13" x14ac:dyDescent="0.25">
      <c r="A632" t="s">
        <v>25</v>
      </c>
      <c r="B632" s="2">
        <v>30800000</v>
      </c>
      <c r="C632" s="2">
        <v>125400000</v>
      </c>
      <c r="D632" s="2">
        <v>138600000</v>
      </c>
      <c r="E632" s="2">
        <v>92400000</v>
      </c>
      <c r="F632" s="2">
        <v>36300000</v>
      </c>
      <c r="G632" s="2">
        <v>158400000</v>
      </c>
      <c r="H632" s="2">
        <v>75900000</v>
      </c>
      <c r="I632" s="2">
        <v>147950000</v>
      </c>
      <c r="J632" s="2">
        <v>130900000</v>
      </c>
      <c r="K632" s="2">
        <v>72600000</v>
      </c>
      <c r="L632" s="2">
        <v>137500000</v>
      </c>
      <c r="M632" s="2">
        <v>35200000</v>
      </c>
    </row>
    <row r="633" spans="1:13" x14ac:dyDescent="0.25">
      <c r="A633" t="s">
        <v>26</v>
      </c>
      <c r="C633" s="2">
        <v>94600000</v>
      </c>
      <c r="D633" s="2">
        <v>33000000</v>
      </c>
      <c r="E633" s="2">
        <v>179300000</v>
      </c>
      <c r="F633" s="2">
        <v>25300000</v>
      </c>
      <c r="G633" s="2">
        <v>61600000</v>
      </c>
      <c r="H633" s="2">
        <v>94600000</v>
      </c>
      <c r="I633" s="2">
        <v>134200000</v>
      </c>
      <c r="J633" s="2">
        <v>48400000</v>
      </c>
      <c r="K633" s="2">
        <v>77000000</v>
      </c>
      <c r="L633" s="2">
        <v>139700000</v>
      </c>
      <c r="M633" s="2">
        <v>27500000</v>
      </c>
    </row>
    <row r="634" spans="1:13" x14ac:dyDescent="0.25">
      <c r="A634" t="s">
        <v>27</v>
      </c>
      <c r="B634" s="2">
        <v>44490495</v>
      </c>
      <c r="C634" s="2">
        <v>61787230</v>
      </c>
      <c r="D634" s="2">
        <v>87393470</v>
      </c>
      <c r="E634" s="2">
        <v>84890205</v>
      </c>
      <c r="F634" s="2">
        <v>43696735</v>
      </c>
      <c r="G634" s="2">
        <v>91490205</v>
      </c>
      <c r="H634" s="2">
        <v>43696735</v>
      </c>
      <c r="I634" s="2">
        <v>51890205</v>
      </c>
      <c r="J634" s="2">
        <v>121986940</v>
      </c>
      <c r="K634" s="2">
        <v>87393470</v>
      </c>
      <c r="L634" s="2">
        <v>74193470</v>
      </c>
      <c r="M634" s="2">
        <v>56896735</v>
      </c>
    </row>
    <row r="635" spans="1:13" x14ac:dyDescent="0.25">
      <c r="A635" t="s">
        <v>14</v>
      </c>
      <c r="B635" t="s">
        <v>15</v>
      </c>
      <c r="C635" t="s">
        <v>16</v>
      </c>
      <c r="D635" t="s">
        <v>16</v>
      </c>
      <c r="E635" t="s">
        <v>16</v>
      </c>
      <c r="F635" t="s">
        <v>16</v>
      </c>
      <c r="G635" t="s">
        <v>16</v>
      </c>
      <c r="H635" t="s">
        <v>16</v>
      </c>
      <c r="I635" t="s">
        <v>16</v>
      </c>
      <c r="J635" t="s">
        <v>16</v>
      </c>
      <c r="K635" t="s">
        <v>16</v>
      </c>
      <c r="L635" t="s">
        <v>16</v>
      </c>
      <c r="M635" t="s">
        <v>16</v>
      </c>
    </row>
    <row r="636" spans="1:13" x14ac:dyDescent="0.25">
      <c r="A636" t="s">
        <v>28</v>
      </c>
      <c r="B636" s="2">
        <v>135240495</v>
      </c>
      <c r="C636" s="2">
        <v>788337230</v>
      </c>
      <c r="D636" s="2">
        <v>681943470</v>
      </c>
      <c r="E636" s="2">
        <v>752040205</v>
      </c>
      <c r="F636" s="2">
        <v>710296735</v>
      </c>
      <c r="G636" s="2">
        <v>856540205</v>
      </c>
      <c r="H636" s="2">
        <v>595896735</v>
      </c>
      <c r="I636" s="2">
        <v>922540205</v>
      </c>
      <c r="J636" s="2">
        <v>686011940</v>
      </c>
      <c r="K636" s="2">
        <v>910468470</v>
      </c>
      <c r="L636" s="2">
        <v>785068470</v>
      </c>
      <c r="M636" s="2">
        <v>435746735</v>
      </c>
    </row>
    <row r="638" spans="1:13" x14ac:dyDescent="0.25">
      <c r="A638" t="s">
        <v>0</v>
      </c>
      <c r="L638" t="s">
        <v>1</v>
      </c>
      <c r="M638" t="s">
        <v>70</v>
      </c>
    </row>
    <row r="639" spans="1:13" x14ac:dyDescent="0.25">
      <c r="A639" t="s">
        <v>3</v>
      </c>
      <c r="M639" t="s">
        <v>4</v>
      </c>
    </row>
    <row r="640" spans="1:13" x14ac:dyDescent="0.25">
      <c r="E640" t="s">
        <v>100</v>
      </c>
      <c r="F640" t="s">
        <v>111</v>
      </c>
      <c r="G640" t="s">
        <v>112</v>
      </c>
      <c r="H640" t="s">
        <v>9</v>
      </c>
    </row>
    <row r="641" spans="1:13" x14ac:dyDescent="0.25">
      <c r="F641" t="s">
        <v>77</v>
      </c>
      <c r="G641" t="s">
        <v>78</v>
      </c>
    </row>
    <row r="642" spans="1:13" x14ac:dyDescent="0.25">
      <c r="M642" t="s">
        <v>12</v>
      </c>
    </row>
    <row r="644" spans="1:13" x14ac:dyDescent="0.25">
      <c r="A644" t="s">
        <v>13</v>
      </c>
    </row>
    <row r="645" spans="1:13" x14ac:dyDescent="0.25">
      <c r="A645" t="s">
        <v>68</v>
      </c>
      <c r="B645" t="s">
        <v>69</v>
      </c>
      <c r="C645" t="s">
        <v>16</v>
      </c>
      <c r="D645" t="s">
        <v>16</v>
      </c>
      <c r="E645" t="s">
        <v>16</v>
      </c>
      <c r="F645" t="s">
        <v>16</v>
      </c>
      <c r="G645" t="s">
        <v>16</v>
      </c>
      <c r="H645" t="s">
        <v>16</v>
      </c>
      <c r="I645" t="s">
        <v>16</v>
      </c>
      <c r="J645" t="s">
        <v>16</v>
      </c>
      <c r="K645" t="s">
        <v>16</v>
      </c>
      <c r="L645" t="s">
        <v>16</v>
      </c>
      <c r="M645" t="s">
        <v>16</v>
      </c>
    </row>
    <row r="646" spans="1:13" x14ac:dyDescent="0.25">
      <c r="A646" t="s">
        <v>18</v>
      </c>
      <c r="B646" s="1">
        <v>42005</v>
      </c>
      <c r="C646" s="1">
        <v>42036</v>
      </c>
      <c r="D646" s="1">
        <v>42064</v>
      </c>
      <c r="E646" s="1">
        <v>42095</v>
      </c>
      <c r="F646" s="1">
        <v>42125</v>
      </c>
      <c r="G646" s="1">
        <v>42156</v>
      </c>
      <c r="H646" s="1">
        <v>42186</v>
      </c>
      <c r="I646" s="1">
        <v>42217</v>
      </c>
      <c r="J646" s="1">
        <v>42248</v>
      </c>
      <c r="K646" s="1">
        <v>42278</v>
      </c>
      <c r="L646" s="1">
        <v>42309</v>
      </c>
      <c r="M646" s="1">
        <v>42339</v>
      </c>
    </row>
    <row r="647" spans="1:13" x14ac:dyDescent="0.25">
      <c r="A647" t="s">
        <v>68</v>
      </c>
      <c r="B647" t="s">
        <v>69</v>
      </c>
      <c r="C647" t="s">
        <v>16</v>
      </c>
      <c r="D647" t="s">
        <v>16</v>
      </c>
      <c r="E647" t="s">
        <v>16</v>
      </c>
      <c r="F647" t="s">
        <v>16</v>
      </c>
      <c r="G647" t="s">
        <v>16</v>
      </c>
      <c r="H647" t="s">
        <v>16</v>
      </c>
      <c r="I647" t="s">
        <v>16</v>
      </c>
      <c r="J647" t="s">
        <v>16</v>
      </c>
      <c r="K647" t="s">
        <v>16</v>
      </c>
      <c r="L647" t="s">
        <v>16</v>
      </c>
      <c r="M647" t="s">
        <v>16</v>
      </c>
    </row>
    <row r="648" spans="1:13" x14ac:dyDescent="0.25">
      <c r="A648" t="s">
        <v>19</v>
      </c>
      <c r="B648" s="2">
        <v>156200000</v>
      </c>
      <c r="C648" s="2">
        <v>40700000</v>
      </c>
      <c r="D648" s="2">
        <v>60500000</v>
      </c>
      <c r="E648" s="2">
        <v>33000000</v>
      </c>
      <c r="G648" s="2">
        <v>7700000</v>
      </c>
      <c r="J648" s="2">
        <v>126500000</v>
      </c>
      <c r="K648" s="2">
        <v>34100000</v>
      </c>
      <c r="L648" s="2">
        <v>63800000</v>
      </c>
    </row>
    <row r="649" spans="1:13" x14ac:dyDescent="0.25">
      <c r="A649" t="s">
        <v>20</v>
      </c>
      <c r="B649" s="2">
        <v>37000000</v>
      </c>
      <c r="C649" s="2">
        <v>11000000</v>
      </c>
      <c r="D649" s="2">
        <v>78000000</v>
      </c>
      <c r="E649" s="2">
        <v>73500000</v>
      </c>
      <c r="F649" s="2">
        <v>23100000</v>
      </c>
      <c r="G649" s="2">
        <v>46750000</v>
      </c>
      <c r="I649" s="2">
        <v>98230000</v>
      </c>
      <c r="J649" s="2">
        <v>37730000</v>
      </c>
      <c r="K649" s="2">
        <v>86790000</v>
      </c>
      <c r="L649" s="2">
        <v>80300000</v>
      </c>
    </row>
    <row r="650" spans="1:13" x14ac:dyDescent="0.25">
      <c r="A650" t="s">
        <v>21</v>
      </c>
      <c r="B650" s="2">
        <v>109450000</v>
      </c>
      <c r="C650" s="2">
        <v>33000000</v>
      </c>
      <c r="D650" s="2">
        <v>46200000</v>
      </c>
      <c r="E650" s="2">
        <v>61050000</v>
      </c>
      <c r="F650" s="2">
        <v>12650000</v>
      </c>
      <c r="G650" s="2">
        <v>6600000</v>
      </c>
      <c r="H650" s="2">
        <v>7700000</v>
      </c>
      <c r="I650" s="2">
        <v>6600000</v>
      </c>
      <c r="J650" s="2">
        <v>110000000</v>
      </c>
      <c r="K650" s="2">
        <v>16500000</v>
      </c>
      <c r="L650" s="2">
        <v>99000000</v>
      </c>
      <c r="M650" s="2">
        <v>5500000</v>
      </c>
    </row>
    <row r="651" spans="1:13" x14ac:dyDescent="0.25">
      <c r="A651" t="s">
        <v>22</v>
      </c>
      <c r="B651" s="2">
        <v>73425000</v>
      </c>
      <c r="C651" s="2">
        <v>34650000</v>
      </c>
      <c r="D651" s="2">
        <v>43450000</v>
      </c>
      <c r="E651" s="2">
        <v>68200000</v>
      </c>
      <c r="F651" s="2">
        <v>20350000</v>
      </c>
      <c r="G651" s="2">
        <v>64900000</v>
      </c>
      <c r="K651" s="2">
        <v>91850000</v>
      </c>
      <c r="L651" s="2">
        <v>210100000</v>
      </c>
    </row>
    <row r="652" spans="1:13" x14ac:dyDescent="0.25">
      <c r="A652" t="s">
        <v>23</v>
      </c>
      <c r="B652" s="2">
        <v>79750000</v>
      </c>
      <c r="C652" s="2">
        <v>42350000</v>
      </c>
      <c r="D652" s="2">
        <v>77000000</v>
      </c>
      <c r="E652" s="2">
        <v>69300000</v>
      </c>
      <c r="F652" s="2">
        <v>63250000</v>
      </c>
      <c r="G652" s="2">
        <v>55000000</v>
      </c>
      <c r="H652" s="2">
        <v>3300000</v>
      </c>
      <c r="I652" s="2">
        <v>14850000</v>
      </c>
      <c r="J652" s="2">
        <v>27225000</v>
      </c>
      <c r="K652" s="2">
        <v>155045000</v>
      </c>
      <c r="L652" s="2">
        <v>86900000</v>
      </c>
    </row>
    <row r="653" spans="1:13" x14ac:dyDescent="0.25">
      <c r="A653" t="s">
        <v>24</v>
      </c>
      <c r="B653" s="2">
        <v>349800000</v>
      </c>
      <c r="C653" s="2">
        <v>94600000</v>
      </c>
      <c r="D653" s="2">
        <v>190850000</v>
      </c>
      <c r="E653" s="2">
        <v>584650000</v>
      </c>
      <c r="F653" s="2">
        <v>174350000</v>
      </c>
      <c r="G653" s="2">
        <v>302500000</v>
      </c>
      <c r="H653" s="2">
        <v>271700000</v>
      </c>
      <c r="I653" s="2">
        <v>263450000</v>
      </c>
      <c r="J653" s="2">
        <v>102300000</v>
      </c>
      <c r="K653" s="2">
        <v>73150000</v>
      </c>
      <c r="L653" s="2">
        <v>664950000</v>
      </c>
      <c r="M653" s="2">
        <v>28600000</v>
      </c>
    </row>
    <row r="654" spans="1:13" x14ac:dyDescent="0.25">
      <c r="A654" t="s">
        <v>25</v>
      </c>
      <c r="B654" s="2">
        <v>77000000</v>
      </c>
      <c r="C654" s="2">
        <v>56650000</v>
      </c>
      <c r="D654" s="2">
        <v>156750000</v>
      </c>
      <c r="E654" s="2">
        <v>124850000</v>
      </c>
      <c r="F654" s="2">
        <v>57750000</v>
      </c>
      <c r="G654" s="2">
        <v>258230000</v>
      </c>
      <c r="H654" s="2">
        <v>60500000</v>
      </c>
      <c r="I654" s="2">
        <v>107800000</v>
      </c>
      <c r="J654" s="2">
        <v>135300000</v>
      </c>
      <c r="K654" s="2">
        <v>110000000</v>
      </c>
      <c r="L654" s="2">
        <v>176000000</v>
      </c>
    </row>
    <row r="655" spans="1:13" x14ac:dyDescent="0.25">
      <c r="A655" t="s">
        <v>26</v>
      </c>
      <c r="B655" s="2">
        <v>61050000</v>
      </c>
      <c r="C655" s="2">
        <v>44000000</v>
      </c>
      <c r="D655" s="2">
        <v>148500000</v>
      </c>
      <c r="E655" s="2">
        <v>100100000</v>
      </c>
      <c r="F655" s="2">
        <v>28600000</v>
      </c>
      <c r="G655" s="2">
        <v>122600000</v>
      </c>
      <c r="H655" s="2">
        <v>64350000</v>
      </c>
      <c r="I655" s="2">
        <v>70950000</v>
      </c>
      <c r="J655" s="2">
        <v>72600000</v>
      </c>
      <c r="K655" s="2">
        <v>66550000</v>
      </c>
      <c r="L655" s="2">
        <v>46200000</v>
      </c>
      <c r="M655" s="2">
        <v>19250000</v>
      </c>
    </row>
    <row r="656" spans="1:13" x14ac:dyDescent="0.25">
      <c r="A656" t="s">
        <v>27</v>
      </c>
      <c r="B656" s="2">
        <v>131090205</v>
      </c>
      <c r="C656" s="2">
        <v>87393470</v>
      </c>
      <c r="D656" s="2">
        <v>74468470</v>
      </c>
      <c r="E656" s="2">
        <v>113350000</v>
      </c>
      <c r="F656" s="2">
        <v>22850000</v>
      </c>
      <c r="G656" s="2">
        <v>112550000</v>
      </c>
      <c r="I656" s="2">
        <v>89450000</v>
      </c>
      <c r="J656" s="2">
        <v>74300000</v>
      </c>
      <c r="K656" s="2">
        <v>45700000</v>
      </c>
      <c r="L656" s="2">
        <v>77850000</v>
      </c>
      <c r="M656" s="2">
        <v>45700000</v>
      </c>
    </row>
    <row r="657" spans="1:13" x14ac:dyDescent="0.25">
      <c r="A657" t="s">
        <v>68</v>
      </c>
      <c r="B657" t="s">
        <v>69</v>
      </c>
      <c r="C657" t="s">
        <v>16</v>
      </c>
      <c r="D657" t="s">
        <v>16</v>
      </c>
      <c r="E657" t="s">
        <v>16</v>
      </c>
      <c r="F657" t="s">
        <v>16</v>
      </c>
      <c r="G657" t="s">
        <v>16</v>
      </c>
      <c r="H657" t="s">
        <v>16</v>
      </c>
      <c r="I657" t="s">
        <v>16</v>
      </c>
      <c r="J657" t="s">
        <v>16</v>
      </c>
      <c r="K657" t="s">
        <v>16</v>
      </c>
      <c r="L657" t="s">
        <v>16</v>
      </c>
      <c r="M657" t="s">
        <v>16</v>
      </c>
    </row>
    <row r="658" spans="1:13" x14ac:dyDescent="0.25">
      <c r="A658" t="s">
        <v>28</v>
      </c>
      <c r="B658" s="2">
        <v>1074765205</v>
      </c>
      <c r="C658" s="2">
        <v>444343470</v>
      </c>
      <c r="D658" s="2">
        <v>875718470</v>
      </c>
      <c r="E658" s="2">
        <v>1228000000</v>
      </c>
      <c r="F658" s="2">
        <v>402900000</v>
      </c>
      <c r="G658" s="2">
        <v>976830000</v>
      </c>
      <c r="H658" s="2">
        <v>407550000</v>
      </c>
      <c r="I658" s="2">
        <v>651330000</v>
      </c>
      <c r="J658" s="2">
        <v>685955000</v>
      </c>
      <c r="K658" s="2">
        <v>679685000</v>
      </c>
      <c r="L658" s="2">
        <v>1505100000</v>
      </c>
      <c r="M658" s="2">
        <v>99050000</v>
      </c>
    </row>
    <row r="660" spans="1:13" x14ac:dyDescent="0.25">
      <c r="A660" t="s">
        <v>0</v>
      </c>
      <c r="L660" t="s">
        <v>1</v>
      </c>
      <c r="M660" t="s">
        <v>113</v>
      </c>
    </row>
    <row r="661" spans="1:13" x14ac:dyDescent="0.25">
      <c r="A661" t="s">
        <v>3</v>
      </c>
      <c r="M661" t="s">
        <v>4</v>
      </c>
    </row>
    <row r="662" spans="1:13" x14ac:dyDescent="0.25">
      <c r="E662" t="s">
        <v>100</v>
      </c>
      <c r="F662" t="s">
        <v>111</v>
      </c>
      <c r="G662" t="s">
        <v>112</v>
      </c>
      <c r="H662" t="s">
        <v>9</v>
      </c>
    </row>
    <row r="663" spans="1:13" x14ac:dyDescent="0.25">
      <c r="F663" t="s">
        <v>80</v>
      </c>
      <c r="G663" t="s">
        <v>81</v>
      </c>
    </row>
    <row r="664" spans="1:13" x14ac:dyDescent="0.25">
      <c r="M664" t="s">
        <v>12</v>
      </c>
    </row>
    <row r="666" spans="1:13" x14ac:dyDescent="0.25">
      <c r="A666" t="s">
        <v>13</v>
      </c>
    </row>
    <row r="667" spans="1:13" x14ac:dyDescent="0.25">
      <c r="A667" t="s">
        <v>68</v>
      </c>
      <c r="B667" t="s">
        <v>69</v>
      </c>
      <c r="C667" t="s">
        <v>16</v>
      </c>
      <c r="D667" t="s">
        <v>16</v>
      </c>
      <c r="E667" t="s">
        <v>16</v>
      </c>
      <c r="F667" t="s">
        <v>16</v>
      </c>
      <c r="G667" t="s">
        <v>16</v>
      </c>
      <c r="H667" t="s">
        <v>16</v>
      </c>
      <c r="I667" t="s">
        <v>16</v>
      </c>
      <c r="J667" t="s">
        <v>16</v>
      </c>
      <c r="K667" t="s">
        <v>16</v>
      </c>
      <c r="L667" t="s">
        <v>16</v>
      </c>
      <c r="M667" t="s">
        <v>16</v>
      </c>
    </row>
    <row r="668" spans="1:13" x14ac:dyDescent="0.25">
      <c r="A668" t="s">
        <v>18</v>
      </c>
      <c r="B668" s="1">
        <v>42370</v>
      </c>
      <c r="C668" s="1">
        <v>42401</v>
      </c>
      <c r="D668" s="1">
        <v>42430</v>
      </c>
      <c r="E668" s="1">
        <v>42461</v>
      </c>
      <c r="F668" s="1">
        <v>42491</v>
      </c>
      <c r="G668" s="1">
        <v>42522</v>
      </c>
      <c r="H668" s="1">
        <v>42552</v>
      </c>
      <c r="I668" s="1">
        <v>42583</v>
      </c>
      <c r="J668" s="1">
        <v>42614</v>
      </c>
      <c r="K668" s="1">
        <v>42644</v>
      </c>
      <c r="L668" s="1">
        <v>42675</v>
      </c>
      <c r="M668" s="1">
        <v>42705</v>
      </c>
    </row>
    <row r="669" spans="1:13" x14ac:dyDescent="0.25">
      <c r="A669" t="s">
        <v>68</v>
      </c>
      <c r="B669" t="s">
        <v>69</v>
      </c>
      <c r="C669" t="s">
        <v>16</v>
      </c>
      <c r="D669" t="s">
        <v>16</v>
      </c>
      <c r="E669" t="s">
        <v>16</v>
      </c>
      <c r="F669" t="s">
        <v>16</v>
      </c>
      <c r="G669" t="s">
        <v>16</v>
      </c>
      <c r="H669" t="s">
        <v>16</v>
      </c>
      <c r="I669" t="s">
        <v>16</v>
      </c>
      <c r="J669" t="s">
        <v>16</v>
      </c>
      <c r="K669" t="s">
        <v>16</v>
      </c>
      <c r="L669" t="s">
        <v>16</v>
      </c>
      <c r="M669" t="s">
        <v>16</v>
      </c>
    </row>
    <row r="670" spans="1:13" x14ac:dyDescent="0.25">
      <c r="A670" t="s">
        <v>19</v>
      </c>
      <c r="B670" s="2">
        <v>90200000</v>
      </c>
      <c r="C670" s="2">
        <v>40700000</v>
      </c>
      <c r="D670" s="2">
        <v>69300000</v>
      </c>
      <c r="E670" s="2">
        <v>41800000</v>
      </c>
      <c r="F670" s="2">
        <v>30800000</v>
      </c>
      <c r="G670" s="2">
        <v>31900000</v>
      </c>
      <c r="H670" s="2">
        <v>19800000</v>
      </c>
      <c r="I670" s="2">
        <v>32450000</v>
      </c>
      <c r="J670" s="2">
        <v>57750000</v>
      </c>
      <c r="K670" s="2">
        <v>22000000</v>
      </c>
    </row>
    <row r="671" spans="1:13" x14ac:dyDescent="0.25">
      <c r="A671" t="s">
        <v>20</v>
      </c>
      <c r="B671" s="2">
        <v>92400000</v>
      </c>
      <c r="C671" s="2">
        <v>33000000</v>
      </c>
      <c r="D671" s="2">
        <v>46200000</v>
      </c>
      <c r="E671" s="2">
        <v>13200000</v>
      </c>
      <c r="F671" s="2">
        <v>27500000</v>
      </c>
      <c r="G671" s="2">
        <v>19800000</v>
      </c>
      <c r="I671" s="2">
        <v>41800000</v>
      </c>
      <c r="J671" s="2">
        <v>26400000</v>
      </c>
      <c r="K671" s="2">
        <v>19800000</v>
      </c>
    </row>
    <row r="672" spans="1:13" x14ac:dyDescent="0.25">
      <c r="A672" t="s">
        <v>21</v>
      </c>
      <c r="B672" s="2">
        <v>53900000</v>
      </c>
      <c r="C672" s="2">
        <v>29700000</v>
      </c>
      <c r="D672" s="2">
        <v>33000000</v>
      </c>
      <c r="E672" s="2">
        <v>39600000</v>
      </c>
      <c r="F672" s="2">
        <v>36300000</v>
      </c>
      <c r="G672" s="2">
        <v>13200000</v>
      </c>
      <c r="H672" s="2">
        <v>23100000</v>
      </c>
      <c r="I672" s="2">
        <v>39600000</v>
      </c>
      <c r="J672" s="2">
        <v>33000000</v>
      </c>
      <c r="K672" s="2">
        <v>6600000</v>
      </c>
    </row>
    <row r="673" spans="1:13" x14ac:dyDescent="0.25">
      <c r="A673" t="s">
        <v>22</v>
      </c>
      <c r="B673" s="2">
        <v>114950000</v>
      </c>
      <c r="C673" s="2">
        <v>49500000</v>
      </c>
      <c r="D673" s="2">
        <v>75900000</v>
      </c>
      <c r="E673" s="2">
        <v>37400000</v>
      </c>
      <c r="F673" s="2">
        <v>45100000</v>
      </c>
      <c r="G673" s="2">
        <v>35200000</v>
      </c>
      <c r="H673" s="2">
        <v>15400000</v>
      </c>
      <c r="I673" s="2">
        <v>49500000</v>
      </c>
      <c r="J673" s="2">
        <v>44000000</v>
      </c>
      <c r="K673" s="2">
        <v>44000000</v>
      </c>
    </row>
    <row r="674" spans="1:13" x14ac:dyDescent="0.25">
      <c r="A674" t="s">
        <v>23</v>
      </c>
      <c r="B674" s="2">
        <v>151800000</v>
      </c>
      <c r="C674" s="2">
        <v>57200000</v>
      </c>
      <c r="D674" s="2">
        <v>72600000</v>
      </c>
      <c r="E674" s="2">
        <v>58300000</v>
      </c>
      <c r="F674" s="2">
        <v>72600000</v>
      </c>
      <c r="G674" s="2">
        <v>13200000</v>
      </c>
      <c r="H674" s="2">
        <v>27500000</v>
      </c>
      <c r="I674" s="2">
        <v>57200000</v>
      </c>
      <c r="J674" s="2">
        <v>62700000</v>
      </c>
      <c r="K674" s="2">
        <v>9900000</v>
      </c>
    </row>
    <row r="675" spans="1:13" x14ac:dyDescent="0.25">
      <c r="A675" t="s">
        <v>24</v>
      </c>
      <c r="B675" s="2">
        <v>619300000</v>
      </c>
      <c r="C675" s="2">
        <v>422950000</v>
      </c>
      <c r="D675" s="2">
        <v>619850000</v>
      </c>
      <c r="E675" s="2">
        <v>430650000</v>
      </c>
      <c r="F675" s="2">
        <v>72600000</v>
      </c>
      <c r="G675" s="2">
        <v>43450000</v>
      </c>
      <c r="H675" s="2">
        <v>108900000</v>
      </c>
      <c r="I675" s="2">
        <v>131450000</v>
      </c>
      <c r="J675" s="2">
        <v>96800000</v>
      </c>
      <c r="K675" s="2">
        <v>66550000</v>
      </c>
      <c r="L675" s="2">
        <v>160600000</v>
      </c>
      <c r="M675" s="2">
        <v>96800000</v>
      </c>
    </row>
    <row r="676" spans="1:13" x14ac:dyDescent="0.25">
      <c r="A676" t="s">
        <v>25</v>
      </c>
      <c r="B676" s="2">
        <v>145200000</v>
      </c>
      <c r="C676" s="2">
        <v>128700000</v>
      </c>
      <c r="D676" s="2">
        <v>161150000</v>
      </c>
      <c r="E676" s="2">
        <v>237600000</v>
      </c>
      <c r="F676" s="2">
        <v>101200000</v>
      </c>
      <c r="G676" s="2">
        <v>57200000</v>
      </c>
      <c r="J676" s="2">
        <v>35200000</v>
      </c>
      <c r="K676" s="2">
        <v>70400000</v>
      </c>
      <c r="L676" s="2">
        <v>68750000</v>
      </c>
      <c r="M676" s="2">
        <v>135850000</v>
      </c>
    </row>
    <row r="677" spans="1:13" x14ac:dyDescent="0.25">
      <c r="A677" t="s">
        <v>26</v>
      </c>
      <c r="B677" s="2">
        <v>103950000</v>
      </c>
      <c r="C677" s="2">
        <v>48400000</v>
      </c>
      <c r="D677" s="2">
        <v>96250000</v>
      </c>
      <c r="E677" s="2">
        <v>69850000</v>
      </c>
      <c r="F677" s="2">
        <v>42350000</v>
      </c>
      <c r="G677" s="2">
        <v>73700000</v>
      </c>
      <c r="H677" s="2">
        <v>25000000</v>
      </c>
      <c r="J677" s="2">
        <v>11550000</v>
      </c>
      <c r="K677" s="2">
        <v>68200000</v>
      </c>
      <c r="L677" s="2">
        <v>173250000</v>
      </c>
      <c r="M677" s="2">
        <v>65450000</v>
      </c>
    </row>
    <row r="678" spans="1:13" x14ac:dyDescent="0.25">
      <c r="A678" t="s">
        <v>27</v>
      </c>
      <c r="B678" s="2">
        <v>169250000</v>
      </c>
      <c r="C678" s="2">
        <v>67700000</v>
      </c>
      <c r="D678" s="2">
        <v>69350000</v>
      </c>
      <c r="E678" s="2">
        <v>71575000</v>
      </c>
      <c r="F678" s="2">
        <v>86630000</v>
      </c>
      <c r="G678" s="2">
        <v>69900000</v>
      </c>
      <c r="H678" s="2">
        <v>60060000</v>
      </c>
      <c r="I678" s="2">
        <v>57695000</v>
      </c>
      <c r="J678" s="2">
        <v>15400000</v>
      </c>
      <c r="K678" s="2">
        <v>212300000</v>
      </c>
      <c r="L678" s="2">
        <v>58300000</v>
      </c>
      <c r="M678" s="2">
        <v>238700000</v>
      </c>
    </row>
    <row r="679" spans="1:13" x14ac:dyDescent="0.25">
      <c r="A679" t="s">
        <v>68</v>
      </c>
      <c r="B679" t="s">
        <v>69</v>
      </c>
      <c r="C679" t="s">
        <v>16</v>
      </c>
      <c r="D679" t="s">
        <v>16</v>
      </c>
      <c r="E679" t="s">
        <v>16</v>
      </c>
      <c r="F679" t="s">
        <v>16</v>
      </c>
      <c r="G679" t="s">
        <v>16</v>
      </c>
      <c r="H679" t="s">
        <v>16</v>
      </c>
      <c r="I679" t="s">
        <v>16</v>
      </c>
      <c r="J679" t="s">
        <v>16</v>
      </c>
      <c r="K679" t="s">
        <v>16</v>
      </c>
      <c r="L679" t="s">
        <v>16</v>
      </c>
      <c r="M679" t="s">
        <v>16</v>
      </c>
    </row>
    <row r="680" spans="1:13" x14ac:dyDescent="0.25">
      <c r="A680" t="s">
        <v>28</v>
      </c>
      <c r="B680" s="2">
        <v>1540950000</v>
      </c>
      <c r="C680" s="2">
        <v>877850000</v>
      </c>
      <c r="D680" s="2">
        <v>1243600000</v>
      </c>
      <c r="E680" s="2">
        <v>999975000</v>
      </c>
      <c r="F680" s="2">
        <v>515080000</v>
      </c>
      <c r="G680" s="2">
        <v>357550000</v>
      </c>
      <c r="H680" s="2">
        <v>279760000</v>
      </c>
      <c r="I680" s="2">
        <v>409695000</v>
      </c>
      <c r="J680" s="2">
        <v>382800000</v>
      </c>
      <c r="K680" s="2">
        <v>519750000</v>
      </c>
      <c r="L680" s="2">
        <v>460900000</v>
      </c>
      <c r="M680" s="2">
        <v>536800000</v>
      </c>
    </row>
    <row r="682" spans="1:13" x14ac:dyDescent="0.25">
      <c r="A682" t="s">
        <v>0</v>
      </c>
      <c r="L682" t="s">
        <v>82</v>
      </c>
      <c r="M682" t="s">
        <v>120</v>
      </c>
    </row>
    <row r="683" spans="1:13" x14ac:dyDescent="0.25">
      <c r="A683" t="s">
        <v>3</v>
      </c>
      <c r="M683" t="s">
        <v>76</v>
      </c>
    </row>
    <row r="684" spans="1:13" x14ac:dyDescent="0.25">
      <c r="E684" t="s">
        <v>100</v>
      </c>
      <c r="F684" t="s">
        <v>111</v>
      </c>
      <c r="G684" t="s">
        <v>112</v>
      </c>
      <c r="H684" t="s">
        <v>9</v>
      </c>
    </row>
    <row r="685" spans="1:13" x14ac:dyDescent="0.25">
      <c r="F685" t="s">
        <v>85</v>
      </c>
      <c r="G685" t="s">
        <v>86</v>
      </c>
    </row>
    <row r="686" spans="1:13" x14ac:dyDescent="0.25">
      <c r="M686" t="s">
        <v>12</v>
      </c>
    </row>
    <row r="688" spans="1:13" x14ac:dyDescent="0.25">
      <c r="A688" t="s">
        <v>13</v>
      </c>
    </row>
    <row r="689" spans="1:13" x14ac:dyDescent="0.25">
      <c r="A689" t="s">
        <v>14</v>
      </c>
      <c r="B689" t="s">
        <v>15</v>
      </c>
      <c r="C689" t="s">
        <v>16</v>
      </c>
      <c r="D689" t="s">
        <v>16</v>
      </c>
      <c r="E689" t="s">
        <v>16</v>
      </c>
      <c r="F689" t="s">
        <v>16</v>
      </c>
      <c r="G689" t="s">
        <v>16</v>
      </c>
      <c r="H689" t="s">
        <v>16</v>
      </c>
      <c r="I689" t="s">
        <v>16</v>
      </c>
      <c r="J689" t="s">
        <v>16</v>
      </c>
      <c r="K689" t="s">
        <v>16</v>
      </c>
      <c r="L689" t="s">
        <v>104</v>
      </c>
      <c r="M689" t="s">
        <v>15</v>
      </c>
    </row>
    <row r="690" spans="1:13" x14ac:dyDescent="0.25">
      <c r="A690" t="s">
        <v>18</v>
      </c>
      <c r="B690" s="1">
        <v>42736</v>
      </c>
      <c r="C690" s="1">
        <v>42767</v>
      </c>
      <c r="D690" s="1">
        <v>42795</v>
      </c>
      <c r="E690" s="1">
        <v>42826</v>
      </c>
      <c r="F690" s="1">
        <v>42856</v>
      </c>
      <c r="G690" s="1">
        <v>42887</v>
      </c>
      <c r="H690" s="1">
        <v>42917</v>
      </c>
      <c r="I690" s="1">
        <v>42948</v>
      </c>
      <c r="J690" s="1">
        <v>42979</v>
      </c>
      <c r="K690" s="1">
        <v>43009</v>
      </c>
      <c r="L690" s="1">
        <v>43040</v>
      </c>
      <c r="M690" s="1">
        <v>43070</v>
      </c>
    </row>
    <row r="691" spans="1:13" x14ac:dyDescent="0.25">
      <c r="A691" t="s">
        <v>14</v>
      </c>
      <c r="B691" t="s">
        <v>15</v>
      </c>
      <c r="C691" t="s">
        <v>16</v>
      </c>
      <c r="D691" t="s">
        <v>16</v>
      </c>
      <c r="E691" t="s">
        <v>16</v>
      </c>
      <c r="F691" t="s">
        <v>16</v>
      </c>
      <c r="G691" t="s">
        <v>16</v>
      </c>
      <c r="H691" t="s">
        <v>16</v>
      </c>
      <c r="I691" t="s">
        <v>16</v>
      </c>
      <c r="J691" t="s">
        <v>16</v>
      </c>
      <c r="K691" t="s">
        <v>16</v>
      </c>
      <c r="L691" t="s">
        <v>104</v>
      </c>
      <c r="M691" t="s">
        <v>15</v>
      </c>
    </row>
    <row r="692" spans="1:13" x14ac:dyDescent="0.25">
      <c r="A692" t="s">
        <v>19</v>
      </c>
      <c r="B692" s="2">
        <v>14520000</v>
      </c>
      <c r="C692" s="2">
        <v>50160000</v>
      </c>
      <c r="D692" s="2">
        <v>33220000</v>
      </c>
      <c r="E692" s="2">
        <v>42240000</v>
      </c>
      <c r="F692" s="2">
        <v>29040000</v>
      </c>
      <c r="G692" s="2">
        <v>28680000</v>
      </c>
      <c r="H692" s="2">
        <v>155320000</v>
      </c>
    </row>
    <row r="693" spans="1:13" x14ac:dyDescent="0.25">
      <c r="A693" t="s">
        <v>20</v>
      </c>
      <c r="B693" s="2">
        <v>26620000</v>
      </c>
      <c r="C693" s="2">
        <v>31460000</v>
      </c>
      <c r="D693" s="2">
        <v>36300000</v>
      </c>
      <c r="E693" s="2">
        <v>25960000</v>
      </c>
      <c r="F693" s="2">
        <v>31460000</v>
      </c>
      <c r="G693" s="2">
        <v>53900000</v>
      </c>
      <c r="H693" s="2">
        <v>128340000</v>
      </c>
      <c r="I693" s="2">
        <v>2420000</v>
      </c>
    </row>
    <row r="694" spans="1:13" x14ac:dyDescent="0.25">
      <c r="A694" t="s">
        <v>21</v>
      </c>
      <c r="B694" s="2">
        <v>26620000</v>
      </c>
      <c r="C694" s="2">
        <v>33880000</v>
      </c>
      <c r="D694" s="2">
        <v>36300000</v>
      </c>
      <c r="E694" s="2">
        <v>34980000</v>
      </c>
      <c r="F694" s="2">
        <v>33880000</v>
      </c>
      <c r="G694" s="2">
        <v>38060000</v>
      </c>
      <c r="H694" s="2">
        <v>50160000</v>
      </c>
      <c r="I694" s="2">
        <v>12100000</v>
      </c>
    </row>
    <row r="695" spans="1:13" x14ac:dyDescent="0.25">
      <c r="A695" t="s">
        <v>22</v>
      </c>
      <c r="B695" s="2">
        <v>19360000</v>
      </c>
      <c r="C695" s="2">
        <v>69640000</v>
      </c>
      <c r="D695" s="2">
        <v>36300000</v>
      </c>
      <c r="E695" s="2">
        <v>40480000</v>
      </c>
      <c r="F695" s="2">
        <v>71940000</v>
      </c>
      <c r="G695" s="2">
        <v>91960000</v>
      </c>
      <c r="H695" s="2">
        <v>47740000</v>
      </c>
      <c r="I695" s="2">
        <v>21780000</v>
      </c>
    </row>
    <row r="696" spans="1:13" x14ac:dyDescent="0.25">
      <c r="A696" t="s">
        <v>23</v>
      </c>
      <c r="B696" s="2">
        <v>31460000</v>
      </c>
      <c r="C696" s="2">
        <v>59480000</v>
      </c>
      <c r="D696" s="2">
        <v>59840000</v>
      </c>
      <c r="E696" s="2">
        <v>11440000</v>
      </c>
      <c r="F696" s="2">
        <v>65340000</v>
      </c>
      <c r="G696" s="2">
        <v>62920000</v>
      </c>
      <c r="H696" s="2">
        <v>14520000</v>
      </c>
      <c r="I696" s="2">
        <v>72600000</v>
      </c>
    </row>
    <row r="697" spans="1:13" x14ac:dyDescent="0.25">
      <c r="A697" t="s">
        <v>24</v>
      </c>
      <c r="B697" s="2">
        <v>255200000</v>
      </c>
      <c r="C697" s="2">
        <v>400400000</v>
      </c>
      <c r="D697" s="2">
        <v>786500000</v>
      </c>
      <c r="E697" s="2">
        <v>30250000</v>
      </c>
      <c r="F697" s="2">
        <v>248050000</v>
      </c>
      <c r="G697" s="2">
        <v>170500000</v>
      </c>
      <c r="H697" s="2">
        <v>159500000</v>
      </c>
      <c r="I697" s="2">
        <v>44000000</v>
      </c>
    </row>
    <row r="698" spans="1:13" x14ac:dyDescent="0.25">
      <c r="A698" t="s">
        <v>25</v>
      </c>
      <c r="B698" s="2">
        <v>118800000</v>
      </c>
      <c r="C698" s="2">
        <v>148500000</v>
      </c>
      <c r="D698" s="2">
        <v>224400000</v>
      </c>
      <c r="E698" s="2">
        <v>112200000</v>
      </c>
      <c r="F698" s="2">
        <v>191400000</v>
      </c>
      <c r="G698" s="2">
        <v>99000000</v>
      </c>
      <c r="H698" s="2">
        <v>26400000</v>
      </c>
      <c r="I698" s="2">
        <v>129800000</v>
      </c>
    </row>
    <row r="699" spans="1:13" x14ac:dyDescent="0.25">
      <c r="A699" t="s">
        <v>26</v>
      </c>
      <c r="B699" s="2">
        <v>73150000</v>
      </c>
      <c r="C699" s="2">
        <v>119900000</v>
      </c>
      <c r="D699" s="2">
        <v>67650000</v>
      </c>
      <c r="E699" s="2">
        <v>69850000</v>
      </c>
      <c r="F699" s="2">
        <v>19250000</v>
      </c>
      <c r="G699" s="2">
        <v>25300000</v>
      </c>
      <c r="H699" s="2">
        <v>29150000</v>
      </c>
      <c r="I699" s="2">
        <v>3850000</v>
      </c>
    </row>
    <row r="700" spans="1:13" x14ac:dyDescent="0.25">
      <c r="A700" t="s">
        <v>27</v>
      </c>
      <c r="B700" s="2">
        <v>171308400</v>
      </c>
      <c r="C700" s="2">
        <v>250096000</v>
      </c>
      <c r="D700" s="2">
        <v>47696000</v>
      </c>
      <c r="E700" s="2">
        <v>11022000</v>
      </c>
      <c r="F700" s="2">
        <v>706156000</v>
      </c>
      <c r="G700" s="2">
        <v>68424000</v>
      </c>
      <c r="H700" s="2">
        <v>186878000</v>
      </c>
      <c r="I700" s="2">
        <v>201239000</v>
      </c>
    </row>
    <row r="701" spans="1:13" x14ac:dyDescent="0.25">
      <c r="A701" t="s">
        <v>14</v>
      </c>
      <c r="B701" t="s">
        <v>15</v>
      </c>
      <c r="C701" t="s">
        <v>16</v>
      </c>
      <c r="D701" t="s">
        <v>16</v>
      </c>
      <c r="E701" t="s">
        <v>16</v>
      </c>
      <c r="F701" t="s">
        <v>16</v>
      </c>
      <c r="G701" t="s">
        <v>16</v>
      </c>
      <c r="H701" t="s">
        <v>16</v>
      </c>
      <c r="I701" t="s">
        <v>16</v>
      </c>
      <c r="J701" t="s">
        <v>16</v>
      </c>
      <c r="K701" t="s">
        <v>16</v>
      </c>
      <c r="L701" t="s">
        <v>104</v>
      </c>
      <c r="M701" t="s">
        <v>15</v>
      </c>
    </row>
    <row r="702" spans="1:13" x14ac:dyDescent="0.25">
      <c r="A702" t="s">
        <v>28</v>
      </c>
      <c r="B702" s="2">
        <v>737038400</v>
      </c>
      <c r="C702" s="2">
        <v>1163516000</v>
      </c>
      <c r="D702" s="2">
        <v>1328206000</v>
      </c>
      <c r="E702" s="2">
        <v>378422000</v>
      </c>
      <c r="F702" s="2">
        <v>1396516000</v>
      </c>
      <c r="G702" s="2">
        <v>638744000</v>
      </c>
      <c r="H702" s="2">
        <v>798008000</v>
      </c>
      <c r="I702" s="2">
        <v>487789000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Rebate</vt:lpstr>
      <vt:lpstr>Rafaksi</vt:lpstr>
      <vt:lpstr>PSM</vt:lpstr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2017-08-14T06:27:18Z</dcterms:created>
  <dcterms:modified xsi:type="dcterms:W3CDTF">2017-08-16T10:21:54Z</dcterms:modified>
</cp:coreProperties>
</file>