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6" i="1" l="1"/>
  <c r="I45" i="1"/>
  <c r="I44" i="1"/>
  <c r="I43" i="1"/>
  <c r="I42" i="1"/>
  <c r="I41" i="1"/>
  <c r="I40" i="1"/>
  <c r="I39" i="1"/>
  <c r="I47" i="1" s="1"/>
  <c r="I37" i="1"/>
  <c r="I36" i="1"/>
  <c r="I35" i="1"/>
  <c r="I34" i="1"/>
  <c r="I33" i="1"/>
  <c r="I32" i="1"/>
  <c r="I31" i="1"/>
  <c r="I38" i="1" s="1"/>
  <c r="I29" i="1"/>
  <c r="I28" i="1"/>
  <c r="I27" i="1"/>
  <c r="I26" i="1"/>
  <c r="I25" i="1"/>
  <c r="I24" i="1"/>
  <c r="I23" i="1"/>
  <c r="I22" i="1"/>
  <c r="I30" i="1" s="1"/>
  <c r="I20" i="1"/>
  <c r="I19" i="1"/>
  <c r="I18" i="1"/>
  <c r="I17" i="1"/>
  <c r="I16" i="1"/>
  <c r="I15" i="1"/>
  <c r="G15" i="1"/>
  <c r="I14" i="1"/>
  <c r="G14" i="1"/>
  <c r="I13" i="1"/>
  <c r="G13" i="1"/>
  <c r="I12" i="1"/>
  <c r="I21" i="1" s="1"/>
  <c r="G12" i="1"/>
  <c r="I48" i="1" l="1"/>
</calcChain>
</file>

<file path=xl/sharedStrings.xml><?xml version="1.0" encoding="utf-8"?>
<sst xmlns="http://schemas.openxmlformats.org/spreadsheetml/2006/main" count="64" uniqueCount="39">
  <si>
    <t>SALES PROMO PASAR MURAH Y 2016</t>
  </si>
  <si>
    <t>PASAR MURAH</t>
  </si>
  <si>
    <t xml:space="preserve"> Y 2016</t>
  </si>
  <si>
    <t>PT. RAMAYANA LESTARI SENTOSA TBK</t>
  </si>
  <si>
    <t xml:space="preserve">SALES PROMO </t>
  </si>
  <si>
    <t>Department</t>
  </si>
  <si>
    <t>FRESH PRODUCT</t>
  </si>
  <si>
    <t>Brand</t>
  </si>
  <si>
    <t>CIMORY</t>
  </si>
  <si>
    <t>Period</t>
  </si>
  <si>
    <t>16/02/2017 s/d 28/02/2017</t>
  </si>
  <si>
    <t>Promo</t>
  </si>
  <si>
    <t>Store</t>
  </si>
  <si>
    <t>(All)</t>
  </si>
  <si>
    <t xml:space="preserve"> </t>
  </si>
  <si>
    <t>SKU No</t>
  </si>
  <si>
    <t>Product</t>
  </si>
  <si>
    <t>Region</t>
  </si>
  <si>
    <t xml:space="preserve"> Qty</t>
  </si>
  <si>
    <t>Value</t>
  </si>
  <si>
    <t xml:space="preserve"> Discount</t>
  </si>
  <si>
    <t>CIMORY YOGHURT DRINK LYCHEE 250ML</t>
  </si>
  <si>
    <t>BALI</t>
  </si>
  <si>
    <t>JABOTABEK</t>
  </si>
  <si>
    <t>JAWA BARAT</t>
  </si>
  <si>
    <t>JAWA TENGAH</t>
  </si>
  <si>
    <t>JAWA TIMUR</t>
  </si>
  <si>
    <t>KALIMANTAN</t>
  </si>
  <si>
    <t>PAPUA</t>
  </si>
  <si>
    <t>SULAWESI</t>
  </si>
  <si>
    <t>SUMATERA</t>
  </si>
  <si>
    <t>350004 Total</t>
  </si>
  <si>
    <t>CIMORY YOGHURT DRINK MIX BERRY 250 ML</t>
  </si>
  <si>
    <t>391248 Total</t>
  </si>
  <si>
    <t>CIMORY YOGHURT DRINK MARKISA 250 ML</t>
  </si>
  <si>
    <t>391249 Total</t>
  </si>
  <si>
    <t>CIMORY YOGHURT DRINK PLAIN 250 ML</t>
  </si>
  <si>
    <t>391250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</si>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</sst>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Book Antiqua"/>
      <family val="1"/>
    </font>
    <font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0" fontId="0" fillId="0" borderId="0" xfId="1" applyNumberFormat="1" applyFont="1"/>
    <xf numFmtId="0" fontId="5" fillId="0" borderId="0" xfId="0" applyFont="1"/>
    <xf numFmtId="3" fontId="3" fillId="0" borderId="0" xfId="0" applyNumberFormat="1" applyFont="1"/>
    <xf numFmtId="0" fontId="2" fillId="2" borderId="1" xfId="0" applyFont="1" applyFill="1" applyBorder="1"/>
    <xf numFmtId="0" fontId="0" fillId="0" borderId="0" xfId="0" applyAlignment="1">
      <alignment horizontal="left"/>
    </xf>
    <xf numFmtId="3" fontId="2" fillId="0" borderId="2" xfId="0" applyNumberFormat="1" applyFont="1" applyBorder="1"/>
    <xf numFmtId="3" fontId="2" fillId="2" borderId="3" xfId="0" applyNumberFormat="1" applyFont="1" applyFill="1" applyBorder="1"/>
    <xf numFmtId="0" fontId="0" fillId="2" borderId="0" xfId="0" applyFill="1"/>
    <xf numFmtId="0" fontId="0" fillId="2" borderId="1" xfId="0" applyFill="1" applyBorder="1"/>
    <xf numFmtId="3" fontId="2" fillId="2" borderId="1" xfId="0" applyNumberFormat="1" applyFont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70" zoomScaleNormal="70" workbookViewId="0">
      <selection activeCell="C1" sqref="C1"/>
    </sheetView>
  </sheetViews>
  <sheetFormatPr defaultRowHeight="15" x14ac:dyDescent="0.25"/>
  <cols>
    <col min="1" max="1" width="16.85546875" customWidth="1"/>
    <col min="2" max="2" width="56" customWidth="1"/>
    <col min="3" max="3" width="15.85546875" style="2" customWidth="1"/>
    <col min="4" max="4" width="8.28515625" customWidth="1"/>
    <col min="5" max="5" width="14.42578125" customWidth="1"/>
    <col min="6" max="6" width="14.42578125" hidden="1" customWidth="1"/>
    <col min="7" max="7" width="6.28515625" hidden="1" customWidth="1"/>
    <col min="8" max="8" width="8.28515625" hidden="1" customWidth="1"/>
    <col min="9" max="9" width="13.42578125" bestFit="1" customWidth="1"/>
    <col min="10" max="10" width="11.42578125" style="6" bestFit="1" customWidth="1"/>
  </cols>
  <sheetData>
    <row r="1" spans="1:11" ht="21" x14ac:dyDescent="0.35">
      <c r="A1" s="1" t="s">
        <v>0</v>
      </c>
      <c r="D1" s="3" t="s">
        <v>1</v>
      </c>
      <c r="E1" s="3" t="s">
        <v>2</v>
      </c>
      <c r="F1" s="4"/>
      <c r="G1" s="5"/>
      <c r="H1" s="5"/>
      <c r="I1" s="6"/>
      <c r="J1" s="7">
        <v>157268</v>
      </c>
      <c r="K1">
        <v>2000</v>
      </c>
    </row>
    <row r="2" spans="1:11" ht="15.75" x14ac:dyDescent="0.25">
      <c r="A2" s="8" t="s">
        <v>3</v>
      </c>
      <c r="C2" s="9" t="s">
        <v>4</v>
      </c>
      <c r="F2" s="4"/>
      <c r="H2" s="5"/>
      <c r="I2" s="6"/>
      <c r="J2" s="7"/>
      <c r="K2">
        <v>2123</v>
      </c>
    </row>
    <row r="3" spans="1:11" x14ac:dyDescent="0.25">
      <c r="F3" s="4"/>
      <c r="G3" s="5"/>
      <c r="H3" s="5"/>
      <c r="I3" s="6"/>
      <c r="J3" s="7"/>
    </row>
    <row r="4" spans="1:11" x14ac:dyDescent="0.25">
      <c r="F4" s="4"/>
      <c r="G4" s="5"/>
      <c r="H4" s="5"/>
      <c r="I4" s="6"/>
    </row>
    <row r="5" spans="1:11" x14ac:dyDescent="0.25">
      <c r="A5" s="14" t="s">
        <v>5</v>
      </c>
      <c r="B5" s="14" t="s">
        <v>6</v>
      </c>
      <c r="F5" s="4"/>
      <c r="G5" s="5"/>
      <c r="H5" s="5"/>
      <c r="I5" s="6"/>
    </row>
    <row r="6" spans="1:11" x14ac:dyDescent="0.25">
      <c r="A6" s="14" t="s">
        <v>7</v>
      </c>
      <c r="B6" s="14" t="s">
        <v>8</v>
      </c>
      <c r="F6" s="4"/>
      <c r="G6" s="5"/>
      <c r="H6" s="5"/>
      <c r="I6" s="6"/>
    </row>
    <row r="7" spans="1:11" x14ac:dyDescent="0.25">
      <c r="A7" s="14" t="s">
        <v>9</v>
      </c>
      <c r="B7" s="14" t="s">
        <v>10</v>
      </c>
      <c r="F7" s="4"/>
      <c r="G7" s="5"/>
      <c r="H7" s="5"/>
      <c r="I7" s="6"/>
    </row>
    <row r="8" spans="1:11" x14ac:dyDescent="0.25">
      <c r="A8" s="14" t="s">
        <v>11</v>
      </c>
      <c r="B8" s="14" t="s">
        <v>1</v>
      </c>
      <c r="F8" s="4"/>
      <c r="G8" s="5"/>
      <c r="H8" s="5"/>
      <c r="I8" s="6"/>
    </row>
    <row r="9" spans="1:11" x14ac:dyDescent="0.25">
      <c r="A9" s="15" t="s">
        <v>12</v>
      </c>
      <c r="B9" s="15" t="s">
        <v>13</v>
      </c>
      <c r="D9" t="s">
        <v>14</v>
      </c>
      <c r="G9" s="6"/>
      <c r="H9" s="6"/>
      <c r="I9" s="6"/>
    </row>
    <row r="10" spans="1:11" x14ac:dyDescent="0.25">
      <c r="H10" s="6"/>
    </row>
    <row r="11" spans="1:11" x14ac:dyDescent="0.25">
      <c r="A11" s="10" t="s">
        <v>15</v>
      </c>
      <c r="B11" s="10" t="s">
        <v>16</v>
      </c>
      <c r="C11" s="10" t="s">
        <v>17</v>
      </c>
      <c r="D11" s="16" t="s">
        <v>18</v>
      </c>
      <c r="E11" s="10" t="s">
        <v>19</v>
      </c>
      <c r="F11" s="10" t="s">
        <v>20</v>
      </c>
      <c r="I11" s="10" t="s">
        <v>20</v>
      </c>
    </row>
    <row r="12" spans="1:11" x14ac:dyDescent="0.25">
      <c r="A12" s="17">
        <v>350004</v>
      </c>
      <c r="B12" s="17" t="s">
        <v>21</v>
      </c>
      <c r="C12" s="11" t="s">
        <v>22</v>
      </c>
      <c r="D12" s="2">
        <v>114</v>
      </c>
      <c r="E12" s="2">
        <v>1014600</v>
      </c>
      <c r="F12" s="2">
        <v>342000</v>
      </c>
      <c r="G12" s="2">
        <f>ROUNDDOWN(D12/2,0)</f>
        <v>57</v>
      </c>
      <c r="H12" s="2"/>
      <c r="I12" s="2">
        <f>ROUND($K$1*D12,0)</f>
        <v>228000</v>
      </c>
    </row>
    <row r="13" spans="1:11" x14ac:dyDescent="0.25">
      <c r="A13" s="4"/>
      <c r="B13" s="4"/>
      <c r="C13" s="11" t="s">
        <v>23</v>
      </c>
      <c r="D13" s="2">
        <v>1292</v>
      </c>
      <c r="E13" s="2">
        <v>11289000</v>
      </c>
      <c r="F13" s="2">
        <v>3666200</v>
      </c>
      <c r="G13" s="2">
        <f t="shared" ref="G13:G15" si="0">ROUNDDOWN(D13/2,0)</f>
        <v>646</v>
      </c>
      <c r="H13" s="2"/>
      <c r="I13" s="2">
        <f t="shared" ref="I13:I20" si="1">ROUND($K$1*D13,0)</f>
        <v>2584000</v>
      </c>
    </row>
    <row r="14" spans="1:11" x14ac:dyDescent="0.25">
      <c r="A14" s="4"/>
      <c r="B14" s="4"/>
      <c r="C14" s="11" t="s">
        <v>24</v>
      </c>
      <c r="D14" s="2">
        <v>174</v>
      </c>
      <c r="E14" s="2">
        <v>1459250</v>
      </c>
      <c r="F14" s="2">
        <v>432650</v>
      </c>
      <c r="G14" s="2">
        <f t="shared" si="0"/>
        <v>87</v>
      </c>
      <c r="H14" s="2"/>
      <c r="I14" s="2">
        <f t="shared" si="1"/>
        <v>348000</v>
      </c>
    </row>
    <row r="15" spans="1:11" x14ac:dyDescent="0.25">
      <c r="A15" s="4"/>
      <c r="B15" s="4"/>
      <c r="C15" s="11" t="s">
        <v>25</v>
      </c>
      <c r="D15" s="2">
        <v>26</v>
      </c>
      <c r="E15" s="2">
        <v>221000</v>
      </c>
      <c r="F15" s="2">
        <v>67600</v>
      </c>
      <c r="G15" s="2">
        <f t="shared" si="0"/>
        <v>13</v>
      </c>
      <c r="I15" s="2">
        <f t="shared" si="1"/>
        <v>52000</v>
      </c>
    </row>
    <row r="16" spans="1:11" x14ac:dyDescent="0.25">
      <c r="A16" s="4"/>
      <c r="B16" s="4"/>
      <c r="C16" s="11" t="s">
        <v>26</v>
      </c>
      <c r="D16" s="2">
        <v>153</v>
      </c>
      <c r="E16" s="2">
        <v>1270000</v>
      </c>
      <c r="F16" s="2">
        <v>367300</v>
      </c>
      <c r="I16" s="2">
        <f t="shared" si="1"/>
        <v>306000</v>
      </c>
    </row>
    <row r="17" spans="1:10" x14ac:dyDescent="0.25">
      <c r="A17" s="4"/>
      <c r="B17" s="4"/>
      <c r="C17" s="11" t="s">
        <v>27</v>
      </c>
      <c r="D17" s="2">
        <v>65</v>
      </c>
      <c r="E17" s="2">
        <v>595500</v>
      </c>
      <c r="F17" s="2">
        <v>212000</v>
      </c>
      <c r="I17" s="2">
        <f t="shared" si="1"/>
        <v>130000</v>
      </c>
      <c r="J17"/>
    </row>
    <row r="18" spans="1:10" x14ac:dyDescent="0.25">
      <c r="A18" s="4"/>
      <c r="B18" s="4"/>
      <c r="C18" s="11" t="s">
        <v>28</v>
      </c>
      <c r="D18" s="2">
        <v>6</v>
      </c>
      <c r="E18" s="2">
        <v>62400</v>
      </c>
      <c r="F18" s="2">
        <v>0</v>
      </c>
      <c r="I18" s="2">
        <f t="shared" si="1"/>
        <v>12000</v>
      </c>
      <c r="J18"/>
    </row>
    <row r="19" spans="1:10" x14ac:dyDescent="0.25">
      <c r="A19" s="4"/>
      <c r="B19" s="4"/>
      <c r="C19" s="11" t="s">
        <v>29</v>
      </c>
      <c r="D19" s="2">
        <v>63</v>
      </c>
      <c r="E19" s="2">
        <v>584300</v>
      </c>
      <c r="F19" s="2">
        <v>212600</v>
      </c>
      <c r="I19" s="2">
        <f t="shared" si="1"/>
        <v>126000</v>
      </c>
      <c r="J19"/>
    </row>
    <row r="20" spans="1:10" x14ac:dyDescent="0.25">
      <c r="A20" s="18"/>
      <c r="B20" s="4"/>
      <c r="C20" s="11" t="s">
        <v>30</v>
      </c>
      <c r="D20" s="2">
        <v>144</v>
      </c>
      <c r="E20" s="2">
        <v>1288225</v>
      </c>
      <c r="F20" s="2">
        <v>381625</v>
      </c>
      <c r="I20" s="2">
        <f t="shared" si="1"/>
        <v>288000</v>
      </c>
      <c r="J20"/>
    </row>
    <row r="21" spans="1:10" x14ac:dyDescent="0.25">
      <c r="A21" s="19" t="s">
        <v>31</v>
      </c>
      <c r="B21" s="20"/>
      <c r="C21" s="20"/>
      <c r="D21" s="12">
        <v>2037</v>
      </c>
      <c r="E21" s="12">
        <v>17784275</v>
      </c>
      <c r="F21" s="12">
        <v>5681975</v>
      </c>
      <c r="I21" s="12">
        <f>SUM(I12:I20)</f>
        <v>4074000</v>
      </c>
    </row>
    <row r="22" spans="1:10" x14ac:dyDescent="0.25">
      <c r="A22" s="17">
        <v>391248</v>
      </c>
      <c r="B22" s="17" t="s">
        <v>32</v>
      </c>
      <c r="C22" s="11" t="s">
        <v>22</v>
      </c>
      <c r="D22" s="2">
        <v>24</v>
      </c>
      <c r="E22" s="2">
        <v>210000</v>
      </c>
      <c r="F22" s="2">
        <v>68400</v>
      </c>
      <c r="I22" s="2">
        <f t="shared" ref="I22:I29" si="2">ROUND($K$1*D22,0)</f>
        <v>48000</v>
      </c>
    </row>
    <row r="23" spans="1:10" x14ac:dyDescent="0.25">
      <c r="A23" s="4"/>
      <c r="B23" s="4"/>
      <c r="C23" s="11" t="s">
        <v>23</v>
      </c>
      <c r="D23" s="2">
        <v>1152</v>
      </c>
      <c r="E23" s="2">
        <v>10080000</v>
      </c>
      <c r="F23" s="2">
        <v>3283200</v>
      </c>
      <c r="I23" s="2">
        <f t="shared" si="2"/>
        <v>2304000</v>
      </c>
    </row>
    <row r="24" spans="1:10" x14ac:dyDescent="0.25">
      <c r="A24" s="4"/>
      <c r="B24" s="4"/>
      <c r="C24" s="11" t="s">
        <v>24</v>
      </c>
      <c r="D24" s="2">
        <v>230</v>
      </c>
      <c r="E24" s="2">
        <v>2012500</v>
      </c>
      <c r="F24" s="2">
        <v>655500</v>
      </c>
      <c r="I24" s="2">
        <f t="shared" si="2"/>
        <v>460000</v>
      </c>
    </row>
    <row r="25" spans="1:10" x14ac:dyDescent="0.25">
      <c r="A25" s="4"/>
      <c r="B25" s="4"/>
      <c r="C25" s="11" t="s">
        <v>26</v>
      </c>
      <c r="D25" s="2">
        <v>27</v>
      </c>
      <c r="E25" s="2">
        <v>231850</v>
      </c>
      <c r="F25" s="2">
        <v>72550</v>
      </c>
      <c r="I25" s="2">
        <f t="shared" si="2"/>
        <v>54000</v>
      </c>
    </row>
    <row r="26" spans="1:10" x14ac:dyDescent="0.25">
      <c r="A26" s="4"/>
      <c r="B26" s="4"/>
      <c r="C26" s="11" t="s">
        <v>27</v>
      </c>
      <c r="D26" s="2">
        <v>51</v>
      </c>
      <c r="E26" s="2">
        <v>473000</v>
      </c>
      <c r="F26" s="2">
        <v>172100</v>
      </c>
      <c r="I26" s="2">
        <f t="shared" si="2"/>
        <v>102000</v>
      </c>
    </row>
    <row r="27" spans="1:10" x14ac:dyDescent="0.25">
      <c r="A27" s="4"/>
      <c r="B27" s="4"/>
      <c r="C27" s="11" t="s">
        <v>28</v>
      </c>
      <c r="D27" s="2">
        <v>10</v>
      </c>
      <c r="E27" s="2">
        <v>87500</v>
      </c>
      <c r="F27" s="2">
        <v>0</v>
      </c>
      <c r="I27" s="2">
        <f t="shared" si="2"/>
        <v>20000</v>
      </c>
    </row>
    <row r="28" spans="1:10" x14ac:dyDescent="0.25">
      <c r="A28" s="4"/>
      <c r="B28" s="4"/>
      <c r="C28" s="11" t="s">
        <v>29</v>
      </c>
      <c r="D28" s="2">
        <v>22</v>
      </c>
      <c r="E28" s="2">
        <v>204600</v>
      </c>
      <c r="F28" s="2">
        <v>71500</v>
      </c>
      <c r="I28" s="2">
        <f t="shared" si="2"/>
        <v>44000</v>
      </c>
    </row>
    <row r="29" spans="1:10" x14ac:dyDescent="0.25">
      <c r="A29" s="18"/>
      <c r="B29" s="4"/>
      <c r="C29" s="11" t="s">
        <v>30</v>
      </c>
      <c r="D29" s="2">
        <v>103</v>
      </c>
      <c r="E29" s="2">
        <v>901250</v>
      </c>
      <c r="F29" s="2">
        <v>251850</v>
      </c>
      <c r="I29" s="2">
        <f t="shared" si="2"/>
        <v>206000</v>
      </c>
    </row>
    <row r="30" spans="1:10" x14ac:dyDescent="0.25">
      <c r="A30" s="19" t="s">
        <v>33</v>
      </c>
      <c r="B30" s="20"/>
      <c r="C30" s="20"/>
      <c r="D30" s="12">
        <v>1619</v>
      </c>
      <c r="E30" s="12">
        <v>14200700</v>
      </c>
      <c r="F30" s="12">
        <v>4575100</v>
      </c>
      <c r="I30" s="12">
        <f>SUM(I22:I29)</f>
        <v>3238000</v>
      </c>
    </row>
    <row r="31" spans="1:10" x14ac:dyDescent="0.25">
      <c r="A31" s="21">
        <v>391249</v>
      </c>
      <c r="B31" s="17" t="s">
        <v>34</v>
      </c>
      <c r="C31" s="11" t="s">
        <v>23</v>
      </c>
      <c r="D31" s="2">
        <v>741</v>
      </c>
      <c r="E31" s="2">
        <v>6483750</v>
      </c>
      <c r="F31" s="2">
        <v>2111850</v>
      </c>
      <c r="I31" s="2">
        <f t="shared" ref="I31:I37" si="3">ROUND($K$1*D31,0)</f>
        <v>1482000</v>
      </c>
    </row>
    <row r="32" spans="1:10" x14ac:dyDescent="0.25">
      <c r="A32" s="22"/>
      <c r="B32" s="4"/>
      <c r="C32" s="11" t="s">
        <v>24</v>
      </c>
      <c r="D32" s="2">
        <v>116</v>
      </c>
      <c r="E32" s="2">
        <v>1015000</v>
      </c>
      <c r="F32" s="2">
        <v>330600</v>
      </c>
      <c r="I32" s="2">
        <f t="shared" si="3"/>
        <v>232000</v>
      </c>
    </row>
    <row r="33" spans="1:9" x14ac:dyDescent="0.25">
      <c r="A33" s="22"/>
      <c r="B33" s="4"/>
      <c r="C33" s="11" t="s">
        <v>26</v>
      </c>
      <c r="D33" s="2">
        <v>30</v>
      </c>
      <c r="E33" s="2">
        <v>254800</v>
      </c>
      <c r="F33" s="2">
        <v>77800</v>
      </c>
      <c r="I33" s="2">
        <f t="shared" si="3"/>
        <v>60000</v>
      </c>
    </row>
    <row r="34" spans="1:9" x14ac:dyDescent="0.25">
      <c r="A34" s="22"/>
      <c r="B34" s="4"/>
      <c r="C34" s="11" t="s">
        <v>27</v>
      </c>
      <c r="D34" s="2">
        <v>7</v>
      </c>
      <c r="E34" s="2">
        <v>65450</v>
      </c>
      <c r="F34" s="2">
        <v>24150</v>
      </c>
      <c r="I34" s="2">
        <f t="shared" si="3"/>
        <v>14000</v>
      </c>
    </row>
    <row r="35" spans="1:9" x14ac:dyDescent="0.25">
      <c r="A35" s="22"/>
      <c r="B35" s="4"/>
      <c r="C35" s="11" t="s">
        <v>28</v>
      </c>
      <c r="D35" s="2">
        <v>9</v>
      </c>
      <c r="E35" s="2">
        <v>78750</v>
      </c>
      <c r="F35" s="2">
        <v>0</v>
      </c>
      <c r="I35" s="2">
        <f t="shared" si="3"/>
        <v>18000</v>
      </c>
    </row>
    <row r="36" spans="1:9" x14ac:dyDescent="0.25">
      <c r="A36" s="22"/>
      <c r="B36" s="4"/>
      <c r="C36" s="11" t="s">
        <v>29</v>
      </c>
      <c r="D36" s="2">
        <v>5</v>
      </c>
      <c r="E36" s="2">
        <v>46000</v>
      </c>
      <c r="F36" s="2">
        <v>16500</v>
      </c>
      <c r="I36" s="2">
        <f t="shared" si="3"/>
        <v>10000</v>
      </c>
    </row>
    <row r="37" spans="1:9" x14ac:dyDescent="0.25">
      <c r="A37" s="18"/>
      <c r="B37" s="4"/>
      <c r="C37" s="11" t="s">
        <v>30</v>
      </c>
      <c r="D37" s="2">
        <v>15</v>
      </c>
      <c r="E37" s="2">
        <v>131250</v>
      </c>
      <c r="F37" s="2">
        <v>41750</v>
      </c>
      <c r="I37" s="2">
        <f t="shared" si="3"/>
        <v>30000</v>
      </c>
    </row>
    <row r="38" spans="1:9" x14ac:dyDescent="0.25">
      <c r="A38" s="19" t="s">
        <v>35</v>
      </c>
      <c r="B38" s="20"/>
      <c r="C38" s="20"/>
      <c r="D38" s="12">
        <v>923</v>
      </c>
      <c r="E38" s="12">
        <v>8075000</v>
      </c>
      <c r="F38" s="12">
        <v>2602650</v>
      </c>
      <c r="I38" s="12">
        <f>SUM(I31:I37)</f>
        <v>1846000</v>
      </c>
    </row>
    <row r="39" spans="1:9" x14ac:dyDescent="0.25">
      <c r="A39" s="21">
        <v>391250</v>
      </c>
      <c r="B39" s="17" t="s">
        <v>36</v>
      </c>
      <c r="C39" s="11" t="s">
        <v>22</v>
      </c>
      <c r="D39" s="2">
        <v>24</v>
      </c>
      <c r="E39" s="2">
        <v>210000</v>
      </c>
      <c r="F39" s="2">
        <v>68400</v>
      </c>
      <c r="I39" s="2">
        <f t="shared" ref="I39:I46" si="4">ROUND($K$1*D39,0)</f>
        <v>48000</v>
      </c>
    </row>
    <row r="40" spans="1:9" x14ac:dyDescent="0.25">
      <c r="A40" s="22"/>
      <c r="B40" s="4"/>
      <c r="C40" s="11" t="s">
        <v>23</v>
      </c>
      <c r="D40" s="2">
        <v>908</v>
      </c>
      <c r="E40" s="2">
        <v>7945000</v>
      </c>
      <c r="F40" s="2">
        <v>2587800</v>
      </c>
      <c r="I40" s="2">
        <f t="shared" si="4"/>
        <v>1816000</v>
      </c>
    </row>
    <row r="41" spans="1:9" x14ac:dyDescent="0.25">
      <c r="A41" s="22"/>
      <c r="B41" s="4"/>
      <c r="C41" s="11" t="s">
        <v>24</v>
      </c>
      <c r="D41" s="2">
        <v>181</v>
      </c>
      <c r="E41" s="2">
        <v>1583750</v>
      </c>
      <c r="F41" s="2">
        <v>515850</v>
      </c>
      <c r="I41" s="2">
        <f t="shared" si="4"/>
        <v>362000</v>
      </c>
    </row>
    <row r="42" spans="1:9" x14ac:dyDescent="0.25">
      <c r="A42" s="22"/>
      <c r="B42" s="4"/>
      <c r="C42" s="11" t="s">
        <v>26</v>
      </c>
      <c r="D42" s="2">
        <v>27</v>
      </c>
      <c r="E42" s="2">
        <v>231850</v>
      </c>
      <c r="F42" s="2">
        <v>72550</v>
      </c>
      <c r="I42" s="2">
        <f t="shared" si="4"/>
        <v>54000</v>
      </c>
    </row>
    <row r="43" spans="1:9" x14ac:dyDescent="0.25">
      <c r="A43" s="22"/>
      <c r="B43" s="4"/>
      <c r="C43" s="11" t="s">
        <v>27</v>
      </c>
      <c r="D43" s="2">
        <v>28</v>
      </c>
      <c r="E43" s="2">
        <v>257950</v>
      </c>
      <c r="F43" s="2">
        <v>92750</v>
      </c>
      <c r="I43" s="2">
        <f t="shared" si="4"/>
        <v>56000</v>
      </c>
    </row>
    <row r="44" spans="1:9" x14ac:dyDescent="0.25">
      <c r="A44" s="22"/>
      <c r="B44" s="4"/>
      <c r="C44" s="11" t="s">
        <v>28</v>
      </c>
      <c r="D44" s="2">
        <v>4</v>
      </c>
      <c r="E44" s="2">
        <v>35000</v>
      </c>
      <c r="F44" s="2">
        <v>0</v>
      </c>
      <c r="I44" s="2">
        <f t="shared" si="4"/>
        <v>8000</v>
      </c>
    </row>
    <row r="45" spans="1:9" x14ac:dyDescent="0.25">
      <c r="A45" s="22"/>
      <c r="B45" s="4"/>
      <c r="C45" s="11" t="s">
        <v>29</v>
      </c>
      <c r="D45" s="2">
        <v>12</v>
      </c>
      <c r="E45" s="2">
        <v>114800</v>
      </c>
      <c r="F45" s="2">
        <v>44000</v>
      </c>
      <c r="I45" s="2">
        <f t="shared" si="4"/>
        <v>24000</v>
      </c>
    </row>
    <row r="46" spans="1:9" x14ac:dyDescent="0.25">
      <c r="A46" s="18"/>
      <c r="B46" s="4"/>
      <c r="C46" s="11" t="s">
        <v>30</v>
      </c>
      <c r="D46" s="2">
        <v>159</v>
      </c>
      <c r="E46" s="2">
        <v>1391250</v>
      </c>
      <c r="F46" s="2">
        <v>384650</v>
      </c>
      <c r="I46" s="2">
        <f t="shared" si="4"/>
        <v>318000</v>
      </c>
    </row>
    <row r="47" spans="1:9" x14ac:dyDescent="0.25">
      <c r="A47" s="19" t="s">
        <v>37</v>
      </c>
      <c r="B47" s="20"/>
      <c r="C47" s="20"/>
      <c r="D47" s="12">
        <v>1343</v>
      </c>
      <c r="E47" s="12">
        <v>11769600</v>
      </c>
      <c r="F47" s="12">
        <v>3766000</v>
      </c>
      <c r="I47" s="12">
        <f>SUM(I39:I46)</f>
        <v>2686000</v>
      </c>
    </row>
    <row r="48" spans="1:9" x14ac:dyDescent="0.25">
      <c r="A48" s="23" t="s">
        <v>38</v>
      </c>
      <c r="B48" s="24"/>
      <c r="C48" s="24"/>
      <c r="D48" s="13">
        <v>5922</v>
      </c>
      <c r="E48" s="13">
        <v>51829575</v>
      </c>
      <c r="F48" s="13">
        <v>16625725</v>
      </c>
      <c r="I48" s="13">
        <f>SUM(I47,I38,I30,I21)</f>
        <v>11844000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Analyst</cp:lastModifiedBy>
  <dcterms:created xsi:type="dcterms:W3CDTF">2017-06-17T08:03:17Z</dcterms:created>
  <dcterms:modified xsi:type="dcterms:W3CDTF">2017-06-17T08:04:07Z</dcterms:modified>
</cp:coreProperties>
</file>