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MAVTransformer\test\"/>
    </mc:Choice>
  </mc:AlternateContent>
  <xr:revisionPtr revIDLastSave="0" documentId="13_ncr:1_{1D5789BD-43BC-4EC4-88D7-79836A612BE5}" xr6:coauthVersionLast="46" xr6:coauthVersionMax="46" xr10:uidLastSave="{00000000-0000-0000-0000-000000000000}"/>
  <bookViews>
    <workbookView xWindow="-19320" yWindow="195" windowWidth="19440" windowHeight="15600" activeTab="1" xr2:uid="{B8BE3198-74BE-4263-8CCA-F9AF3FBBC851}"/>
  </bookViews>
  <sheets>
    <sheet name="Sheet1" sheetId="1" r:id="rId1"/>
    <sheet name="Test case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J13" i="2" l="1"/>
  <c r="AJ21" i="2" s="1"/>
  <c r="X13" i="2"/>
  <c r="X21" i="2" s="1"/>
  <c r="L13" i="2"/>
  <c r="L21" i="2" s="1"/>
  <c r="M13" i="2"/>
  <c r="M21" i="2" s="1"/>
  <c r="B15" i="2"/>
  <c r="B24" i="2" s="1"/>
  <c r="F7" i="2"/>
  <c r="F8" i="2" s="1"/>
  <c r="F9" i="2" s="1"/>
  <c r="F10" i="2" s="1"/>
  <c r="F11" i="2" s="1"/>
  <c r="G7" i="2"/>
  <c r="G8" i="2"/>
  <c r="S13" i="2" s="1"/>
  <c r="G9" i="2"/>
  <c r="G10" i="2" s="1"/>
  <c r="G11" i="2" s="1"/>
  <c r="AK13" i="2" s="1"/>
  <c r="F6" i="2"/>
  <c r="F13" i="2" s="1"/>
  <c r="G6" i="2"/>
  <c r="G13" i="2" s="1"/>
  <c r="B7" i="2"/>
  <c r="A8" i="2"/>
  <c r="A9" i="2"/>
  <c r="A10" i="2"/>
  <c r="A11" i="2"/>
  <c r="A7" i="2"/>
  <c r="D5" i="2"/>
  <c r="E5" i="2" s="1"/>
  <c r="F5" i="2" s="1"/>
  <c r="G5" i="2" s="1"/>
  <c r="C5" i="2"/>
  <c r="C6" i="2" s="1"/>
  <c r="M11" i="1"/>
  <c r="M10" i="1"/>
  <c r="M9" i="1"/>
  <c r="M8" i="1"/>
  <c r="G13" i="1"/>
  <c r="F9" i="1"/>
  <c r="F10" i="1"/>
  <c r="F11" i="1"/>
  <c r="F8" i="1"/>
  <c r="B8" i="2" l="1"/>
  <c r="G21" i="2"/>
  <c r="G18" i="2"/>
  <c r="G15" i="2"/>
  <c r="F21" i="2"/>
  <c r="F18" i="2"/>
  <c r="F15" i="2"/>
  <c r="AK21" i="2"/>
  <c r="AK18" i="2"/>
  <c r="AK15" i="2"/>
  <c r="S21" i="2"/>
  <c r="S15" i="2"/>
  <c r="S18" i="2"/>
  <c r="C7" i="2"/>
  <c r="B21" i="2"/>
  <c r="B46" i="2" s="1"/>
  <c r="R13" i="2"/>
  <c r="M15" i="2"/>
  <c r="M18" i="2"/>
  <c r="B18" i="2"/>
  <c r="B28" i="2" s="1"/>
  <c r="C33" i="2" s="1"/>
  <c r="AD13" i="2"/>
  <c r="D6" i="2"/>
  <c r="AJ15" i="2"/>
  <c r="X15" i="2"/>
  <c r="L15" i="2"/>
  <c r="AJ18" i="2"/>
  <c r="X18" i="2"/>
  <c r="L18" i="2"/>
  <c r="AE13" i="2"/>
  <c r="E6" i="2"/>
  <c r="Y13" i="2"/>
  <c r="N13" i="1"/>
  <c r="H21" i="2" l="1"/>
  <c r="H18" i="2"/>
  <c r="B29" i="2" s="1"/>
  <c r="E33" i="2" s="1"/>
  <c r="H15" i="2"/>
  <c r="B25" i="2" s="1"/>
  <c r="B9" i="2"/>
  <c r="N13" i="2"/>
  <c r="AD21" i="2"/>
  <c r="AD18" i="2"/>
  <c r="AD15" i="2"/>
  <c r="D13" i="2"/>
  <c r="D7" i="2"/>
  <c r="Y21" i="2"/>
  <c r="Y18" i="2"/>
  <c r="Y15" i="2"/>
  <c r="E13" i="2"/>
  <c r="E7" i="2"/>
  <c r="AE21" i="2"/>
  <c r="AE18" i="2"/>
  <c r="AE15" i="2"/>
  <c r="R21" i="2"/>
  <c r="R18" i="2"/>
  <c r="R15" i="2"/>
  <c r="C8" i="2"/>
  <c r="C15" i="2"/>
  <c r="C24" i="2" s="1"/>
  <c r="C21" i="2"/>
  <c r="C46" i="2" s="1"/>
  <c r="C18" i="2"/>
  <c r="C28" i="2" s="1"/>
  <c r="D33" i="2" s="1"/>
  <c r="E21" i="2" l="1"/>
  <c r="E15" i="2"/>
  <c r="E18" i="2"/>
  <c r="E34" i="2"/>
  <c r="C34" i="2"/>
  <c r="D34" i="2"/>
  <c r="C9" i="2"/>
  <c r="O13" i="2"/>
  <c r="I21" i="2"/>
  <c r="D46" i="2" s="1"/>
  <c r="I18" i="2"/>
  <c r="C29" i="2" s="1"/>
  <c r="F33" i="2" s="1"/>
  <c r="I15" i="2"/>
  <c r="C25" i="2" s="1"/>
  <c r="D8" i="2"/>
  <c r="J13" i="2"/>
  <c r="D21" i="2"/>
  <c r="D15" i="2"/>
  <c r="D18" i="2"/>
  <c r="N15" i="2"/>
  <c r="N21" i="2"/>
  <c r="N18" i="2"/>
  <c r="B10" i="2"/>
  <c r="T13" i="2"/>
  <c r="E8" i="2"/>
  <c r="K13" i="2"/>
  <c r="E35" i="2"/>
  <c r="D35" i="2"/>
  <c r="C35" i="2"/>
  <c r="I40" i="2" l="1" a="1"/>
  <c r="I40" i="2" s="1"/>
  <c r="M40" i="2" s="1"/>
  <c r="J21" i="2"/>
  <c r="E46" i="2" s="1"/>
  <c r="J18" i="2"/>
  <c r="J15" i="2"/>
  <c r="K21" i="2"/>
  <c r="K18" i="2"/>
  <c r="K15" i="2"/>
  <c r="E9" i="2"/>
  <c r="Q13" i="2"/>
  <c r="T21" i="2"/>
  <c r="T18" i="2"/>
  <c r="T15" i="2"/>
  <c r="D9" i="2"/>
  <c r="P13" i="2"/>
  <c r="B11" i="2"/>
  <c r="AF13" i="2" s="1"/>
  <c r="Z13" i="2"/>
  <c r="O15" i="2"/>
  <c r="O21" i="2"/>
  <c r="O18" i="2"/>
  <c r="F36" i="2"/>
  <c r="E36" i="2"/>
  <c r="D36" i="2"/>
  <c r="C36" i="2"/>
  <c r="C10" i="2"/>
  <c r="U13" i="2"/>
  <c r="F35" i="2"/>
  <c r="I42" i="2" s="1" a="1"/>
  <c r="I42" i="2" s="1"/>
  <c r="M42" i="2" s="1"/>
  <c r="F34" i="2"/>
  <c r="I41" i="2" s="1" a="1"/>
  <c r="I41" i="2" s="1"/>
  <c r="M41" i="2" s="1"/>
  <c r="C41" i="2" s="1"/>
  <c r="B50" i="2" s="1"/>
  <c r="I43" i="2" l="1" a="1"/>
  <c r="I43" i="2" s="1"/>
  <c r="M43" i="2" s="1"/>
  <c r="C43" i="2" s="1"/>
  <c r="B52" i="2" s="1"/>
  <c r="D42" i="2"/>
  <c r="C51" i="2" s="1"/>
  <c r="E42" i="2"/>
  <c r="D51" i="2" s="1"/>
  <c r="F42" i="2"/>
  <c r="E51" i="2" s="1"/>
  <c r="C40" i="2"/>
  <c r="B49" i="2" s="1"/>
  <c r="D40" i="2"/>
  <c r="C49" i="2" s="1"/>
  <c r="E40" i="2"/>
  <c r="D49" i="2" s="1"/>
  <c r="C42" i="2"/>
  <c r="B51" i="2" s="1"/>
  <c r="E41" i="2"/>
  <c r="D50" i="2" s="1"/>
  <c r="D41" i="2"/>
  <c r="C50" i="2" s="1"/>
  <c r="F41" i="2"/>
  <c r="E50" i="2" s="1"/>
  <c r="F40" i="2"/>
  <c r="E49" i="2" s="1"/>
  <c r="Z18" i="2"/>
  <c r="Z21" i="2"/>
  <c r="Z15" i="2"/>
  <c r="AF21" i="2"/>
  <c r="AF18" i="2"/>
  <c r="AF15" i="2"/>
  <c r="P18" i="2"/>
  <c r="P21" i="2"/>
  <c r="P15" i="2"/>
  <c r="U21" i="2"/>
  <c r="U18" i="2"/>
  <c r="U15" i="2"/>
  <c r="D10" i="2"/>
  <c r="V13" i="2"/>
  <c r="C11" i="2"/>
  <c r="AG13" i="2" s="1"/>
  <c r="AA13" i="2"/>
  <c r="Q21" i="2"/>
  <c r="Q15" i="2"/>
  <c r="Q18" i="2"/>
  <c r="E10" i="2"/>
  <c r="W13" i="2"/>
  <c r="G50" i="2" l="1"/>
  <c r="G51" i="2"/>
  <c r="G49" i="2"/>
  <c r="D43" i="2"/>
  <c r="C52" i="2" s="1"/>
  <c r="E43" i="2"/>
  <c r="D52" i="2" s="1"/>
  <c r="F43" i="2"/>
  <c r="E52" i="2" s="1"/>
  <c r="V21" i="2"/>
  <c r="V18" i="2"/>
  <c r="V15" i="2"/>
  <c r="D11" i="2"/>
  <c r="AH13" i="2" s="1"/>
  <c r="AB13" i="2"/>
  <c r="W21" i="2"/>
  <c r="W18" i="2"/>
  <c r="W15" i="2"/>
  <c r="E11" i="2"/>
  <c r="AI13" i="2" s="1"/>
  <c r="AC13" i="2"/>
  <c r="AA21" i="2"/>
  <c r="AA15" i="2"/>
  <c r="AA18" i="2"/>
  <c r="AG15" i="2"/>
  <c r="AG18" i="2"/>
  <c r="AG21" i="2"/>
  <c r="G52" i="2" l="1"/>
  <c r="AH21" i="2"/>
  <c r="AH18" i="2"/>
  <c r="AH15" i="2"/>
  <c r="AC18" i="2"/>
  <c r="AC15" i="2"/>
  <c r="AC21" i="2"/>
  <c r="AI21" i="2"/>
  <c r="AI18" i="2"/>
  <c r="AI15" i="2"/>
  <c r="AB15" i="2"/>
  <c r="AB18" i="2"/>
  <c r="AB21" i="2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<sst xmlns="http://schemas.openxmlformats.org/spreadsheetml/2006/main" count="39" uniqueCount="27">
  <si>
    <t>Input</t>
  </si>
  <si>
    <t>Height</t>
  </si>
  <si>
    <t>Width</t>
  </si>
  <si>
    <t>x</t>
  </si>
  <si>
    <t>query_weights</t>
  </si>
  <si>
    <t>key_weights</t>
  </si>
  <si>
    <t>value_weights</t>
  </si>
  <si>
    <t>query</t>
  </si>
  <si>
    <t>key</t>
  </si>
  <si>
    <t>value</t>
  </si>
  <si>
    <t>memory block size</t>
  </si>
  <si>
    <t>first query block</t>
  </si>
  <si>
    <t>first key block</t>
  </si>
  <si>
    <t>first att score block</t>
  </si>
  <si>
    <t>q1</t>
  </si>
  <si>
    <t>q2</t>
  </si>
  <si>
    <t>q3</t>
  </si>
  <si>
    <t>q4</t>
  </si>
  <si>
    <t>k1</t>
  </si>
  <si>
    <t>k2</t>
  </si>
  <si>
    <t>k3</t>
  </si>
  <si>
    <t>k4</t>
  </si>
  <si>
    <t>first att soft block</t>
  </si>
  <si>
    <t>first value block</t>
  </si>
  <si>
    <t>att</t>
  </si>
  <si>
    <t>Softmax</t>
  </si>
  <si>
    <t>exp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</si>
</sst>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0" borderId="0" xfId="0" applyFont="1"/>
    <xf numFmtId="0" fontId="1" fillId="0" borderId="1" xfId="0" applyFont="1" applyBorder="1"/>
    <xf numFmtId="0" fontId="0" fillId="0" borderId="2" xfId="0" applyFont="1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13" xfId="0" applyBorder="1"/>
    <xf numFmtId="0" fontId="0" fillId="0" borderId="0" xfId="0" applyBorder="1"/>
    <xf numFmtId="0" fontId="0" fillId="0" borderId="14" xfId="0" applyBorder="1"/>
    <xf numFmtId="0" fontId="0" fillId="0" borderId="15" xfId="0" applyBorder="1"/>
    <xf numFmtId="11" fontId="0" fillId="0" borderId="0" xfId="0" applyNumberFormat="1"/>
    <xf numFmtId="11" fontId="0" fillId="0" borderId="8" xfId="0" applyNumberFormat="1" applyBorder="1"/>
    <xf numFmtId="11" fontId="0" fillId="0" borderId="2" xfId="0" applyNumberFormat="1" applyBorder="1"/>
    <xf numFmtId="11" fontId="0" fillId="0" borderId="5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8722-45C8-4319-8E9C-48AB4F2998D8}">
  <dimension ref="D8:N13"/>
  <sheetViews>
    <sheetView zoomScale="175" zoomScaleNormal="175" workbookViewId="0">
      <selection activeCell="M14" sqref="M14"/>
    </sheetView>
  </sheetViews>
  <sheetFormatPr defaultRowHeight="15" x14ac:dyDescent="0.25"/>
  <sheetData>
    <row r="8" spans="4:14" x14ac:dyDescent="0.25">
      <c r="D8">
        <v>2.1440087835846002E-3</v>
      </c>
      <c r="E8">
        <v>1</v>
      </c>
      <c r="F8">
        <f>D8*E8</f>
        <v>2.1440087835846002E-3</v>
      </c>
      <c r="K8">
        <v>1</v>
      </c>
      <c r="L8">
        <v>5</v>
      </c>
      <c r="M8">
        <f>K8*L8</f>
        <v>5</v>
      </c>
    </row>
    <row r="9" spans="4:14" x14ac:dyDescent="0.25">
      <c r="D9">
        <v>1.5842201178507001E-2</v>
      </c>
      <c r="E9">
        <v>2</v>
      </c>
      <c r="F9">
        <f t="shared" ref="F9:F11" si="0">D9*E9</f>
        <v>3.1684402357014002E-2</v>
      </c>
      <c r="K9">
        <v>2</v>
      </c>
      <c r="L9">
        <v>90</v>
      </c>
      <c r="M9">
        <f t="shared" ref="M9:M11" si="1">K9*L9</f>
        <v>180</v>
      </c>
    </row>
    <row r="10" spans="4:14" x14ac:dyDescent="0.25">
      <c r="D10">
        <v>0.11705891323853</v>
      </c>
      <c r="E10">
        <v>3</v>
      </c>
      <c r="F10">
        <f t="shared" si="0"/>
        <v>0.35117673971558999</v>
      </c>
      <c r="K10">
        <v>3</v>
      </c>
      <c r="L10">
        <v>70</v>
      </c>
      <c r="M10">
        <f t="shared" si="1"/>
        <v>210</v>
      </c>
    </row>
    <row r="11" spans="4:14" x14ac:dyDescent="0.25">
      <c r="D11">
        <v>0.86495487679937999</v>
      </c>
      <c r="E11">
        <v>4</v>
      </c>
      <c r="F11">
        <f t="shared" si="0"/>
        <v>3.45981950719752</v>
      </c>
      <c r="K11">
        <v>4</v>
      </c>
      <c r="L11">
        <v>9</v>
      </c>
      <c r="M11">
        <f t="shared" si="1"/>
        <v>36</v>
      </c>
    </row>
    <row r="13" spans="4:14" x14ac:dyDescent="0.25">
      <c r="G13">
        <f>SUM(F8:F11)</f>
        <v>3.8448246580537084</v>
      </c>
      <c r="N13">
        <f>SUM(M8:M11)</f>
        <v>431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99027-C958-4AF6-BCFC-80FC9997EB47}">
  <dimension ref="A1:AK52"/>
  <sheetViews>
    <sheetView tabSelected="1" topLeftCell="A40" zoomScale="205" zoomScaleNormal="205" workbookViewId="0">
      <selection activeCell="F30" sqref="F30"/>
    </sheetView>
  </sheetViews>
  <sheetFormatPr defaultRowHeight="15" x14ac:dyDescent="0.25"/>
  <cols>
    <col min="1" max="1" width="18.7109375" customWidth="1"/>
    <col min="3" max="3" width="12.140625" customWidth="1"/>
    <col min="9" max="9" width="17.28515625" customWidth="1"/>
    <col min="13" max="13" width="12.42578125" customWidth="1"/>
  </cols>
  <sheetData>
    <row r="1" spans="1:37" x14ac:dyDescent="0.25">
      <c r="A1" t="s">
        <v>0</v>
      </c>
    </row>
    <row r="2" spans="1:37" x14ac:dyDescent="0.25">
      <c r="A2" t="s">
        <v>1</v>
      </c>
      <c r="B2" t="s">
        <v>2</v>
      </c>
    </row>
    <row r="3" spans="1:37" x14ac:dyDescent="0.25">
      <c r="A3">
        <v>6</v>
      </c>
      <c r="B3">
        <v>6</v>
      </c>
    </row>
    <row r="4" spans="1:37" ht="15.75" thickBot="1" x14ac:dyDescent="0.3"/>
    <row r="5" spans="1:37" ht="15.75" thickBot="1" x14ac:dyDescent="0.3">
      <c r="A5" s="7" t="s">
        <v>3</v>
      </c>
      <c r="B5" s="1">
        <v>0</v>
      </c>
      <c r="C5" s="2">
        <f>B5+1</f>
        <v>1</v>
      </c>
      <c r="D5" s="2">
        <f t="shared" ref="D5:G5" si="0">C5+1</f>
        <v>2</v>
      </c>
      <c r="E5" s="2">
        <f t="shared" si="0"/>
        <v>3</v>
      </c>
      <c r="F5" s="2">
        <f t="shared" si="0"/>
        <v>4</v>
      </c>
      <c r="G5" s="3">
        <f t="shared" si="0"/>
        <v>5</v>
      </c>
      <c r="I5" t="s">
        <v>4</v>
      </c>
      <c r="J5">
        <v>3</v>
      </c>
    </row>
    <row r="6" spans="1:37" x14ac:dyDescent="0.25">
      <c r="A6" s="4">
        <v>0</v>
      </c>
      <c r="B6">
        <v>4</v>
      </c>
      <c r="C6">
        <f t="shared" ref="C6:G11" si="1">C5+1</f>
        <v>2</v>
      </c>
      <c r="D6">
        <f t="shared" si="1"/>
        <v>3</v>
      </c>
      <c r="E6">
        <f t="shared" si="1"/>
        <v>4</v>
      </c>
      <c r="F6">
        <f t="shared" si="1"/>
        <v>5</v>
      </c>
      <c r="G6">
        <f t="shared" si="1"/>
        <v>6</v>
      </c>
      <c r="I6" t="s">
        <v>5</v>
      </c>
      <c r="J6">
        <v>4</v>
      </c>
    </row>
    <row r="7" spans="1:37" x14ac:dyDescent="0.25">
      <c r="A7" s="5">
        <f>A6+1</f>
        <v>1</v>
      </c>
      <c r="B7">
        <f>B6+1</f>
        <v>5</v>
      </c>
      <c r="C7">
        <f t="shared" si="1"/>
        <v>3</v>
      </c>
      <c r="D7">
        <f t="shared" si="1"/>
        <v>4</v>
      </c>
      <c r="E7">
        <f t="shared" si="1"/>
        <v>5</v>
      </c>
      <c r="F7">
        <f t="shared" si="1"/>
        <v>6</v>
      </c>
      <c r="G7">
        <f t="shared" si="1"/>
        <v>7</v>
      </c>
      <c r="I7" t="s">
        <v>6</v>
      </c>
      <c r="J7">
        <v>5</v>
      </c>
    </row>
    <row r="8" spans="1:37" x14ac:dyDescent="0.25">
      <c r="A8" s="5">
        <f t="shared" ref="A8:A11" si="2">A7+1</f>
        <v>2</v>
      </c>
      <c r="B8">
        <f t="shared" ref="B8:B11" si="3">B7+1</f>
        <v>6</v>
      </c>
      <c r="C8">
        <f t="shared" si="1"/>
        <v>4</v>
      </c>
      <c r="D8">
        <f t="shared" si="1"/>
        <v>5</v>
      </c>
      <c r="E8">
        <f t="shared" si="1"/>
        <v>6</v>
      </c>
      <c r="F8">
        <f t="shared" si="1"/>
        <v>7</v>
      </c>
      <c r="G8">
        <f t="shared" si="1"/>
        <v>8</v>
      </c>
    </row>
    <row r="9" spans="1:37" x14ac:dyDescent="0.25">
      <c r="A9" s="5">
        <f t="shared" si="2"/>
        <v>3</v>
      </c>
      <c r="B9">
        <f t="shared" si="3"/>
        <v>7</v>
      </c>
      <c r="C9">
        <f t="shared" si="1"/>
        <v>5</v>
      </c>
      <c r="D9">
        <f t="shared" si="1"/>
        <v>6</v>
      </c>
      <c r="E9">
        <f t="shared" si="1"/>
        <v>7</v>
      </c>
      <c r="F9">
        <f t="shared" si="1"/>
        <v>8</v>
      </c>
      <c r="G9">
        <f t="shared" si="1"/>
        <v>9</v>
      </c>
      <c r="I9" t="s">
        <v>10</v>
      </c>
      <c r="J9">
        <v>2</v>
      </c>
    </row>
    <row r="10" spans="1:37" x14ac:dyDescent="0.25">
      <c r="A10" s="5">
        <f t="shared" si="2"/>
        <v>4</v>
      </c>
      <c r="B10">
        <f t="shared" si="3"/>
        <v>8</v>
      </c>
      <c r="C10">
        <f t="shared" si="1"/>
        <v>6</v>
      </c>
      <c r="D10">
        <f t="shared" si="1"/>
        <v>7</v>
      </c>
      <c r="E10">
        <f t="shared" si="1"/>
        <v>8</v>
      </c>
      <c r="F10">
        <f t="shared" si="1"/>
        <v>9</v>
      </c>
      <c r="G10">
        <f t="shared" si="1"/>
        <v>10</v>
      </c>
    </row>
    <row r="11" spans="1:37" ht="15.75" thickBot="1" x14ac:dyDescent="0.3">
      <c r="A11" s="6">
        <f t="shared" si="2"/>
        <v>5</v>
      </c>
      <c r="B11">
        <f t="shared" si="3"/>
        <v>9</v>
      </c>
      <c r="C11">
        <f t="shared" si="1"/>
        <v>7</v>
      </c>
      <c r="D11">
        <f t="shared" si="1"/>
        <v>8</v>
      </c>
      <c r="E11">
        <f t="shared" si="1"/>
        <v>9</v>
      </c>
      <c r="F11">
        <f t="shared" si="1"/>
        <v>10</v>
      </c>
      <c r="G11">
        <f t="shared" si="1"/>
        <v>11</v>
      </c>
    </row>
    <row r="12" spans="1:37" ht="15.75" thickBot="1" x14ac:dyDescent="0.3"/>
    <row r="13" spans="1:37" ht="15.75" thickBot="1" x14ac:dyDescent="0.3">
      <c r="A13" s="8" t="s">
        <v>3</v>
      </c>
      <c r="B13" s="9">
        <v>0.27</v>
      </c>
      <c r="C13" s="2">
        <v>0.2</v>
      </c>
      <c r="D13" s="2">
        <f t="shared" ref="B13:G13" si="4">D6</f>
        <v>3</v>
      </c>
      <c r="E13" s="2">
        <f t="shared" si="4"/>
        <v>4</v>
      </c>
      <c r="F13" s="2">
        <f t="shared" si="4"/>
        <v>5</v>
      </c>
      <c r="G13" s="2">
        <f t="shared" si="4"/>
        <v>6</v>
      </c>
      <c r="H13" s="2">
        <v>0.18</v>
      </c>
      <c r="I13" s="2">
        <v>0.2</v>
      </c>
      <c r="J13" s="2">
        <f t="shared" ref="H13:M13" si="5">D7</f>
        <v>4</v>
      </c>
      <c r="K13" s="2">
        <f t="shared" si="5"/>
        <v>5</v>
      </c>
      <c r="L13" s="2">
        <f t="shared" si="5"/>
        <v>6</v>
      </c>
      <c r="M13" s="2">
        <f t="shared" si="5"/>
        <v>7</v>
      </c>
      <c r="N13" s="2">
        <f t="shared" ref="N13:S13" si="6">B8</f>
        <v>6</v>
      </c>
      <c r="O13" s="2">
        <f t="shared" si="6"/>
        <v>4</v>
      </c>
      <c r="P13" s="2">
        <f t="shared" si="6"/>
        <v>5</v>
      </c>
      <c r="Q13" s="2">
        <f t="shared" si="6"/>
        <v>6</v>
      </c>
      <c r="R13" s="2">
        <f t="shared" si="6"/>
        <v>7</v>
      </c>
      <c r="S13" s="2">
        <f t="shared" si="6"/>
        <v>8</v>
      </c>
      <c r="T13" s="2">
        <f t="shared" ref="T13:Y13" si="7">B9</f>
        <v>7</v>
      </c>
      <c r="U13" s="2">
        <f t="shared" si="7"/>
        <v>5</v>
      </c>
      <c r="V13" s="2">
        <f t="shared" si="7"/>
        <v>6</v>
      </c>
      <c r="W13" s="2">
        <f t="shared" si="7"/>
        <v>7</v>
      </c>
      <c r="X13" s="2">
        <f t="shared" si="7"/>
        <v>8</v>
      </c>
      <c r="Y13" s="2">
        <f t="shared" si="7"/>
        <v>9</v>
      </c>
      <c r="Z13" s="2">
        <f t="shared" ref="Z13:AE13" si="8">B10</f>
        <v>8</v>
      </c>
      <c r="AA13" s="2">
        <f t="shared" si="8"/>
        <v>6</v>
      </c>
      <c r="AB13" s="2">
        <f t="shared" si="8"/>
        <v>7</v>
      </c>
      <c r="AC13" s="2">
        <f t="shared" si="8"/>
        <v>8</v>
      </c>
      <c r="AD13" s="2">
        <f t="shared" si="8"/>
        <v>9</v>
      </c>
      <c r="AE13" s="2">
        <f t="shared" si="8"/>
        <v>10</v>
      </c>
      <c r="AF13" s="2">
        <f t="shared" ref="AF13:AK13" si="9">B11</f>
        <v>9</v>
      </c>
      <c r="AG13" s="2">
        <f t="shared" si="9"/>
        <v>7</v>
      </c>
      <c r="AH13" s="2">
        <f t="shared" si="9"/>
        <v>8</v>
      </c>
      <c r="AI13" s="2">
        <f t="shared" si="9"/>
        <v>9</v>
      </c>
      <c r="AJ13" s="2">
        <f t="shared" si="9"/>
        <v>10</v>
      </c>
      <c r="AK13" s="3">
        <f t="shared" si="9"/>
        <v>11</v>
      </c>
    </row>
    <row r="14" spans="1:37" ht="15.75" thickBot="1" x14ac:dyDescent="0.3"/>
    <row r="15" spans="1:37" ht="15.75" thickBot="1" x14ac:dyDescent="0.3">
      <c r="A15" s="8" t="s">
        <v>7</v>
      </c>
      <c r="B15" s="1">
        <f>$J$5 *B13</f>
        <v>0.81</v>
      </c>
      <c r="C15" s="2">
        <f t="shared" ref="C15:AK15" si="10">$J$5 *C13</f>
        <v>0.60000000000000009</v>
      </c>
      <c r="D15" s="2">
        <f t="shared" si="10"/>
        <v>9</v>
      </c>
      <c r="E15" s="2">
        <f t="shared" si="10"/>
        <v>12</v>
      </c>
      <c r="F15" s="2">
        <f t="shared" si="10"/>
        <v>15</v>
      </c>
      <c r="G15" s="2">
        <f t="shared" si="10"/>
        <v>18</v>
      </c>
      <c r="H15" s="2">
        <f t="shared" si="10"/>
        <v>0.54</v>
      </c>
      <c r="I15" s="2">
        <f t="shared" si="10"/>
        <v>0.60000000000000009</v>
      </c>
      <c r="J15" s="2">
        <f t="shared" si="10"/>
        <v>12</v>
      </c>
      <c r="K15" s="2">
        <f t="shared" si="10"/>
        <v>15</v>
      </c>
      <c r="L15" s="2">
        <f t="shared" si="10"/>
        <v>18</v>
      </c>
      <c r="M15" s="2">
        <f t="shared" si="10"/>
        <v>21</v>
      </c>
      <c r="N15" s="2">
        <f t="shared" si="10"/>
        <v>18</v>
      </c>
      <c r="O15" s="2">
        <f t="shared" si="10"/>
        <v>12</v>
      </c>
      <c r="P15" s="2">
        <f t="shared" si="10"/>
        <v>15</v>
      </c>
      <c r="Q15" s="2">
        <f t="shared" si="10"/>
        <v>18</v>
      </c>
      <c r="R15" s="2">
        <f t="shared" si="10"/>
        <v>21</v>
      </c>
      <c r="S15" s="2">
        <f t="shared" si="10"/>
        <v>24</v>
      </c>
      <c r="T15" s="2">
        <f t="shared" si="10"/>
        <v>21</v>
      </c>
      <c r="U15" s="2">
        <f t="shared" si="10"/>
        <v>15</v>
      </c>
      <c r="V15" s="2">
        <f t="shared" si="10"/>
        <v>18</v>
      </c>
      <c r="W15" s="2">
        <f t="shared" si="10"/>
        <v>21</v>
      </c>
      <c r="X15" s="2">
        <f t="shared" si="10"/>
        <v>24</v>
      </c>
      <c r="Y15" s="2">
        <f t="shared" si="10"/>
        <v>27</v>
      </c>
      <c r="Z15" s="2">
        <f t="shared" si="10"/>
        <v>24</v>
      </c>
      <c r="AA15" s="2">
        <f t="shared" si="10"/>
        <v>18</v>
      </c>
      <c r="AB15" s="2">
        <f t="shared" si="10"/>
        <v>21</v>
      </c>
      <c r="AC15" s="2">
        <f t="shared" si="10"/>
        <v>24</v>
      </c>
      <c r="AD15" s="2">
        <f t="shared" si="10"/>
        <v>27</v>
      </c>
      <c r="AE15" s="2">
        <f t="shared" si="10"/>
        <v>30</v>
      </c>
      <c r="AF15" s="2">
        <f t="shared" si="10"/>
        <v>27</v>
      </c>
      <c r="AG15" s="2">
        <f t="shared" si="10"/>
        <v>21</v>
      </c>
      <c r="AH15" s="2">
        <f t="shared" si="10"/>
        <v>24</v>
      </c>
      <c r="AI15" s="2">
        <f t="shared" si="10"/>
        <v>27</v>
      </c>
      <c r="AJ15" s="2">
        <f t="shared" si="10"/>
        <v>30</v>
      </c>
      <c r="AK15" s="3">
        <f t="shared" si="10"/>
        <v>33</v>
      </c>
    </row>
    <row r="17" spans="1:37" ht="15.75" thickBot="1" x14ac:dyDescent="0.3"/>
    <row r="18" spans="1:37" ht="15.75" thickBot="1" x14ac:dyDescent="0.3">
      <c r="A18" s="8" t="s">
        <v>8</v>
      </c>
      <c r="B18" s="1">
        <f>$J$6*B13</f>
        <v>1.08</v>
      </c>
      <c r="C18" s="2">
        <f t="shared" ref="C18:AK18" si="11">$J$6*C13</f>
        <v>0.8</v>
      </c>
      <c r="D18" s="2">
        <f t="shared" si="11"/>
        <v>12</v>
      </c>
      <c r="E18" s="2">
        <f t="shared" si="11"/>
        <v>16</v>
      </c>
      <c r="F18" s="2">
        <f t="shared" si="11"/>
        <v>20</v>
      </c>
      <c r="G18" s="2">
        <f t="shared" si="11"/>
        <v>24</v>
      </c>
      <c r="H18" s="2">
        <f t="shared" si="11"/>
        <v>0.72</v>
      </c>
      <c r="I18" s="2">
        <f t="shared" si="11"/>
        <v>0.8</v>
      </c>
      <c r="J18" s="2">
        <f t="shared" si="11"/>
        <v>16</v>
      </c>
      <c r="K18" s="2">
        <f t="shared" si="11"/>
        <v>20</v>
      </c>
      <c r="L18" s="2">
        <f t="shared" si="11"/>
        <v>24</v>
      </c>
      <c r="M18" s="2">
        <f t="shared" si="11"/>
        <v>28</v>
      </c>
      <c r="N18" s="2">
        <f t="shared" si="11"/>
        <v>24</v>
      </c>
      <c r="O18" s="2">
        <f t="shared" si="11"/>
        <v>16</v>
      </c>
      <c r="P18" s="2">
        <f t="shared" si="11"/>
        <v>20</v>
      </c>
      <c r="Q18" s="2">
        <f t="shared" si="11"/>
        <v>24</v>
      </c>
      <c r="R18" s="2">
        <f t="shared" si="11"/>
        <v>28</v>
      </c>
      <c r="S18" s="2">
        <f t="shared" si="11"/>
        <v>32</v>
      </c>
      <c r="T18" s="2">
        <f t="shared" si="11"/>
        <v>28</v>
      </c>
      <c r="U18" s="2">
        <f t="shared" si="11"/>
        <v>20</v>
      </c>
      <c r="V18" s="2">
        <f t="shared" si="11"/>
        <v>24</v>
      </c>
      <c r="W18" s="2">
        <f t="shared" si="11"/>
        <v>28</v>
      </c>
      <c r="X18" s="2">
        <f t="shared" si="11"/>
        <v>32</v>
      </c>
      <c r="Y18" s="2">
        <f t="shared" si="11"/>
        <v>36</v>
      </c>
      <c r="Z18" s="2">
        <f t="shared" si="11"/>
        <v>32</v>
      </c>
      <c r="AA18" s="2">
        <f t="shared" si="11"/>
        <v>24</v>
      </c>
      <c r="AB18" s="2">
        <f t="shared" si="11"/>
        <v>28</v>
      </c>
      <c r="AC18" s="2">
        <f t="shared" si="11"/>
        <v>32</v>
      </c>
      <c r="AD18" s="2">
        <f t="shared" si="11"/>
        <v>36</v>
      </c>
      <c r="AE18" s="2">
        <f t="shared" si="11"/>
        <v>40</v>
      </c>
      <c r="AF18" s="2">
        <f t="shared" si="11"/>
        <v>36</v>
      </c>
      <c r="AG18" s="2">
        <f t="shared" si="11"/>
        <v>28</v>
      </c>
      <c r="AH18" s="2">
        <f t="shared" si="11"/>
        <v>32</v>
      </c>
      <c r="AI18" s="2">
        <f t="shared" si="11"/>
        <v>36</v>
      </c>
      <c r="AJ18" s="2">
        <f t="shared" si="11"/>
        <v>40</v>
      </c>
      <c r="AK18" s="3">
        <f t="shared" si="11"/>
        <v>44</v>
      </c>
    </row>
    <row r="20" spans="1:37" ht="15.75" thickBot="1" x14ac:dyDescent="0.3"/>
    <row r="21" spans="1:37" ht="15.75" thickBot="1" x14ac:dyDescent="0.3">
      <c r="A21" s="8" t="s">
        <v>9</v>
      </c>
      <c r="B21" s="1">
        <f>$J$7*B13</f>
        <v>1.35</v>
      </c>
      <c r="C21" s="2">
        <f t="shared" ref="C21:AK21" si="12">$J$7*C13</f>
        <v>1</v>
      </c>
      <c r="D21" s="2">
        <f t="shared" si="12"/>
        <v>15</v>
      </c>
      <c r="E21" s="2">
        <f t="shared" si="12"/>
        <v>20</v>
      </c>
      <c r="F21" s="2">
        <f t="shared" si="12"/>
        <v>25</v>
      </c>
      <c r="G21" s="2">
        <f t="shared" si="12"/>
        <v>30</v>
      </c>
      <c r="H21" s="2">
        <f t="shared" si="12"/>
        <v>0.89999999999999991</v>
      </c>
      <c r="I21" s="2">
        <f t="shared" si="12"/>
        <v>1</v>
      </c>
      <c r="J21" s="2">
        <f t="shared" si="12"/>
        <v>20</v>
      </c>
      <c r="K21" s="2">
        <f t="shared" si="12"/>
        <v>25</v>
      </c>
      <c r="L21" s="2">
        <f t="shared" si="12"/>
        <v>30</v>
      </c>
      <c r="M21" s="2">
        <f t="shared" si="12"/>
        <v>35</v>
      </c>
      <c r="N21" s="2">
        <f t="shared" si="12"/>
        <v>30</v>
      </c>
      <c r="O21" s="2">
        <f t="shared" si="12"/>
        <v>20</v>
      </c>
      <c r="P21" s="2">
        <f t="shared" si="12"/>
        <v>25</v>
      </c>
      <c r="Q21" s="2">
        <f t="shared" si="12"/>
        <v>30</v>
      </c>
      <c r="R21" s="2">
        <f t="shared" si="12"/>
        <v>35</v>
      </c>
      <c r="S21" s="2">
        <f t="shared" si="12"/>
        <v>40</v>
      </c>
      <c r="T21" s="2">
        <f t="shared" si="12"/>
        <v>35</v>
      </c>
      <c r="U21" s="2">
        <f t="shared" si="12"/>
        <v>25</v>
      </c>
      <c r="V21" s="2">
        <f t="shared" si="12"/>
        <v>30</v>
      </c>
      <c r="W21" s="2">
        <f t="shared" si="12"/>
        <v>35</v>
      </c>
      <c r="X21" s="2">
        <f t="shared" si="12"/>
        <v>40</v>
      </c>
      <c r="Y21" s="2">
        <f t="shared" si="12"/>
        <v>45</v>
      </c>
      <c r="Z21" s="2">
        <f t="shared" si="12"/>
        <v>40</v>
      </c>
      <c r="AA21" s="2">
        <f t="shared" si="12"/>
        <v>30</v>
      </c>
      <c r="AB21" s="2">
        <f t="shared" si="12"/>
        <v>35</v>
      </c>
      <c r="AC21" s="2">
        <f t="shared" si="12"/>
        <v>40</v>
      </c>
      <c r="AD21" s="2">
        <f t="shared" si="12"/>
        <v>45</v>
      </c>
      <c r="AE21" s="2">
        <f t="shared" si="12"/>
        <v>50</v>
      </c>
      <c r="AF21" s="2">
        <f t="shared" si="12"/>
        <v>45</v>
      </c>
      <c r="AG21" s="2">
        <f t="shared" si="12"/>
        <v>35</v>
      </c>
      <c r="AH21" s="2">
        <f t="shared" si="12"/>
        <v>40</v>
      </c>
      <c r="AI21" s="2">
        <f t="shared" si="12"/>
        <v>45</v>
      </c>
      <c r="AJ21" s="2">
        <f t="shared" si="12"/>
        <v>50</v>
      </c>
      <c r="AK21" s="3">
        <f t="shared" si="12"/>
        <v>55</v>
      </c>
    </row>
    <row r="23" spans="1:37" ht="15.75" thickBot="1" x14ac:dyDescent="0.3"/>
    <row r="24" spans="1:37" x14ac:dyDescent="0.25">
      <c r="A24" s="7" t="s">
        <v>11</v>
      </c>
      <c r="B24" s="10">
        <f t="shared" ref="B24:C24" si="13">B15</f>
        <v>0.81</v>
      </c>
      <c r="C24" s="11">
        <f t="shared" si="13"/>
        <v>0.60000000000000009</v>
      </c>
    </row>
    <row r="25" spans="1:37" ht="15.75" thickBot="1" x14ac:dyDescent="0.3">
      <c r="B25" s="12">
        <f t="shared" ref="B25:C25" si="14">H15</f>
        <v>0.54</v>
      </c>
      <c r="C25" s="13">
        <f t="shared" si="14"/>
        <v>0.60000000000000009</v>
      </c>
    </row>
    <row r="27" spans="1:37" ht="15.75" thickBot="1" x14ac:dyDescent="0.3"/>
    <row r="28" spans="1:37" x14ac:dyDescent="0.25">
      <c r="A28" s="7" t="s">
        <v>12</v>
      </c>
      <c r="B28" s="10">
        <f t="shared" ref="B28:C28" si="15">B18</f>
        <v>1.08</v>
      </c>
      <c r="C28" s="11">
        <f t="shared" si="15"/>
        <v>0.8</v>
      </c>
    </row>
    <row r="29" spans="1:37" ht="15.75" thickBot="1" x14ac:dyDescent="0.3">
      <c r="B29" s="12">
        <f t="shared" ref="B29:C29" si="16">H18</f>
        <v>0.72</v>
      </c>
      <c r="C29" s="13">
        <f t="shared" si="16"/>
        <v>0.8</v>
      </c>
    </row>
    <row r="32" spans="1:37" ht="15.75" thickBot="1" x14ac:dyDescent="0.3">
      <c r="A32" s="7" t="s">
        <v>13</v>
      </c>
      <c r="C32" t="s">
        <v>18</v>
      </c>
      <c r="D32" t="s">
        <v>19</v>
      </c>
      <c r="E32" t="s">
        <v>20</v>
      </c>
      <c r="F32" t="s">
        <v>21</v>
      </c>
    </row>
    <row r="33" spans="1:13" x14ac:dyDescent="0.25">
      <c r="B33" t="s">
        <v>14</v>
      </c>
      <c r="C33" s="10">
        <f>B24*B28</f>
        <v>0.87480000000000013</v>
      </c>
      <c r="D33" s="14">
        <f>B24*C28</f>
        <v>0.64800000000000013</v>
      </c>
      <c r="E33" s="14">
        <f>B24*B29</f>
        <v>0.58320000000000005</v>
      </c>
      <c r="F33" s="11">
        <f>B24*C29</f>
        <v>0.64800000000000013</v>
      </c>
    </row>
    <row r="34" spans="1:13" x14ac:dyDescent="0.25">
      <c r="B34" t="s">
        <v>15</v>
      </c>
      <c r="C34" s="15">
        <f>C24*B28</f>
        <v>0.64800000000000013</v>
      </c>
      <c r="D34" s="16">
        <f>C24*C28</f>
        <v>0.48000000000000009</v>
      </c>
      <c r="E34" s="16">
        <f>C24*B29</f>
        <v>0.43200000000000005</v>
      </c>
      <c r="F34" s="17">
        <f>C24*C29</f>
        <v>0.48000000000000009</v>
      </c>
    </row>
    <row r="35" spans="1:13" x14ac:dyDescent="0.25">
      <c r="B35" t="s">
        <v>16</v>
      </c>
      <c r="C35" s="15">
        <f>B25*B28</f>
        <v>0.58320000000000005</v>
      </c>
      <c r="D35" s="16">
        <f>B25*C28</f>
        <v>0.43200000000000005</v>
      </c>
      <c r="E35" s="16">
        <f>B25*B29</f>
        <v>0.38880000000000003</v>
      </c>
      <c r="F35" s="17">
        <f>B25*C29</f>
        <v>0.43200000000000005</v>
      </c>
    </row>
    <row r="36" spans="1:13" ht="15.75" thickBot="1" x14ac:dyDescent="0.3">
      <c r="B36" t="s">
        <v>17</v>
      </c>
      <c r="C36" s="12">
        <f>C25*B28</f>
        <v>0.64800000000000013</v>
      </c>
      <c r="D36" s="18">
        <f>C25*C28</f>
        <v>0.48000000000000009</v>
      </c>
      <c r="E36" s="18">
        <f>C25*B29</f>
        <v>0.43200000000000005</v>
      </c>
      <c r="F36" s="13">
        <f>C25*C29</f>
        <v>0.48000000000000009</v>
      </c>
    </row>
    <row r="38" spans="1:13" x14ac:dyDescent="0.25">
      <c r="H38" t="s">
        <v>25</v>
      </c>
    </row>
    <row r="39" spans="1:13" ht="15.75" thickBot="1" x14ac:dyDescent="0.3">
      <c r="A39" s="7" t="s">
        <v>22</v>
      </c>
      <c r="C39" t="s">
        <v>18</v>
      </c>
      <c r="D39" t="s">
        <v>19</v>
      </c>
      <c r="E39" t="s">
        <v>20</v>
      </c>
      <c r="F39" t="s">
        <v>21</v>
      </c>
    </row>
    <row r="40" spans="1:13" ht="15.75" thickBot="1" x14ac:dyDescent="0.3">
      <c r="B40" t="s">
        <v>14</v>
      </c>
      <c r="C40" s="20">
        <f>EXP(C33)/$M40</f>
        <v>0.2992911885665408</v>
      </c>
      <c r="D40" s="20">
        <f t="shared" ref="D40:F40" si="17">EXP(D33)/$M40</f>
        <v>0.2385590751691638</v>
      </c>
      <c r="E40" s="20">
        <f t="shared" si="17"/>
        <v>0.22359066109513154</v>
      </c>
      <c r="F40" s="20">
        <f t="shared" si="17"/>
        <v>0.2385590751691638</v>
      </c>
      <c r="H40" t="s">
        <v>26</v>
      </c>
      <c r="I40" s="21" cm="1">
        <f t="array" ref="I40:L40">EXP(C33:F33)</f>
        <v>2.3983955668826122</v>
      </c>
      <c r="J40" s="2">
        <v>1.9117135758847486</v>
      </c>
      <c r="K40" s="2">
        <v>1.7917629080071986</v>
      </c>
      <c r="L40" s="2">
        <v>1.9117135758847486</v>
      </c>
      <c r="M40" s="22">
        <f>SUM(_xlfn.ANCHORARRAY(I40))</f>
        <v>8.0135856266593084</v>
      </c>
    </row>
    <row r="41" spans="1:13" ht="15.75" thickBot="1" x14ac:dyDescent="0.3">
      <c r="B41" t="s">
        <v>15</v>
      </c>
      <c r="C41" s="20">
        <f t="shared" ref="C41:F41" si="18">EXP(C34)/$M41</f>
        <v>0.28600495080992377</v>
      </c>
      <c r="D41" s="20">
        <f t="shared" si="18"/>
        <v>0.24177538190596626</v>
      </c>
      <c r="E41" s="20">
        <f t="shared" si="18"/>
        <v>0.23044428537814363</v>
      </c>
      <c r="F41" s="20">
        <f t="shared" si="18"/>
        <v>0.24177538190596626</v>
      </c>
      <c r="H41" t="s">
        <v>26</v>
      </c>
      <c r="I41" cm="1">
        <f t="array" ref="I41:L41">EXP(C34:F34)</f>
        <v>1.9117135758847486</v>
      </c>
      <c r="J41">
        <v>1.6160744021928934</v>
      </c>
      <c r="K41">
        <v>1.5403351151611271</v>
      </c>
      <c r="L41">
        <v>1.6160744021928934</v>
      </c>
      <c r="M41" s="5">
        <f>SUM(_xlfn.ANCHORARRAY(I41))</f>
        <v>6.684197495431663</v>
      </c>
    </row>
    <row r="42" spans="1:13" ht="15.75" thickBot="1" x14ac:dyDescent="0.3">
      <c r="B42" t="s">
        <v>16</v>
      </c>
      <c r="C42" s="20">
        <f t="shared" ref="C42:F42" si="19">EXP(C35)/$M42</f>
        <v>0.28227217815521083</v>
      </c>
      <c r="D42" s="20">
        <f t="shared" si="19"/>
        <v>0.24266254541962093</v>
      </c>
      <c r="E42" s="20">
        <f t="shared" si="19"/>
        <v>0.23240273100554742</v>
      </c>
      <c r="F42" s="20">
        <f t="shared" si="19"/>
        <v>0.24266254541962093</v>
      </c>
      <c r="H42" t="s">
        <v>26</v>
      </c>
      <c r="I42" s="1" cm="1">
        <f t="array" ref="I42:L42">EXP(C35:F35)</f>
        <v>1.7917629080071986</v>
      </c>
      <c r="J42" s="2">
        <v>1.5403351151611271</v>
      </c>
      <c r="K42" s="2">
        <v>1.4752094799309121</v>
      </c>
      <c r="L42" s="2">
        <v>1.5403351151611271</v>
      </c>
      <c r="M42" s="5">
        <f>SUM(_xlfn.ANCHORARRAY(I42))</f>
        <v>6.3476426182603642</v>
      </c>
    </row>
    <row r="43" spans="1:13" ht="15.75" thickBot="1" x14ac:dyDescent="0.3">
      <c r="B43" t="s">
        <v>17</v>
      </c>
      <c r="C43" s="20">
        <f t="shared" ref="C43:F43" si="20">EXP(C36)/$M43</f>
        <v>0.28600495080992377</v>
      </c>
      <c r="D43" s="20">
        <f t="shared" si="20"/>
        <v>0.24177538190596626</v>
      </c>
      <c r="E43" s="20">
        <f t="shared" si="20"/>
        <v>0.23044428537814363</v>
      </c>
      <c r="F43" s="20">
        <f t="shared" si="20"/>
        <v>0.24177538190596626</v>
      </c>
      <c r="H43" t="s">
        <v>26</v>
      </c>
      <c r="I43" cm="1">
        <f t="array" ref="I43:L43">+EXP(C36:F36)</f>
        <v>1.9117135758847486</v>
      </c>
      <c r="J43">
        <v>1.6160744021928934</v>
      </c>
      <c r="K43">
        <v>1.5403351151611271</v>
      </c>
      <c r="L43">
        <v>1.6160744021928934</v>
      </c>
      <c r="M43" s="6">
        <f>SUM(_xlfn.ANCHORARRAY(I43))</f>
        <v>6.684197495431663</v>
      </c>
    </row>
    <row r="45" spans="1:13" ht="15.75" thickBot="1" x14ac:dyDescent="0.3"/>
    <row r="46" spans="1:13" ht="15.75" thickBot="1" x14ac:dyDescent="0.3">
      <c r="A46" s="7" t="s">
        <v>23</v>
      </c>
      <c r="B46" s="1">
        <f>B21</f>
        <v>1.35</v>
      </c>
      <c r="C46" s="3">
        <f>C21</f>
        <v>1</v>
      </c>
      <c r="D46" s="1">
        <f>I21</f>
        <v>1</v>
      </c>
      <c r="E46" s="3">
        <f>J21</f>
        <v>20</v>
      </c>
    </row>
    <row r="49" spans="1:7" x14ac:dyDescent="0.25">
      <c r="A49" t="s">
        <v>24</v>
      </c>
      <c r="B49" s="19">
        <f>B$46*C40</f>
        <v>0.40404310456483011</v>
      </c>
      <c r="C49" s="19">
        <f t="shared" ref="C49:E49" si="21">C$46*D40</f>
        <v>0.2385590751691638</v>
      </c>
      <c r="D49" s="19">
        <f t="shared" si="21"/>
        <v>0.22359066109513154</v>
      </c>
      <c r="E49" s="19">
        <f t="shared" si="21"/>
        <v>4.7711815033832758</v>
      </c>
      <c r="G49" s="19">
        <f>SUM(B49:E49)</f>
        <v>5.6373743442124011</v>
      </c>
    </row>
    <row r="50" spans="1:7" x14ac:dyDescent="0.25">
      <c r="B50" s="19">
        <f t="shared" ref="B50:E52" si="22">B$46*C41</f>
        <v>0.38610668359339712</v>
      </c>
      <c r="C50" s="19">
        <f t="shared" si="22"/>
        <v>0.24177538190596626</v>
      </c>
      <c r="D50" s="19">
        <f t="shared" si="22"/>
        <v>0.23044428537814363</v>
      </c>
      <c r="E50" s="19">
        <f t="shared" si="22"/>
        <v>4.8355076381193252</v>
      </c>
      <c r="G50" s="19">
        <f t="shared" ref="G50:G52" si="23">SUM(B50:E50)</f>
        <v>5.6938339889968326</v>
      </c>
    </row>
    <row r="51" spans="1:7" x14ac:dyDescent="0.25">
      <c r="B51" s="19">
        <f t="shared" si="22"/>
        <v>0.38106744050953467</v>
      </c>
      <c r="C51" s="19">
        <f t="shared" si="22"/>
        <v>0.24266254541962093</v>
      </c>
      <c r="D51" s="19">
        <f t="shared" si="22"/>
        <v>0.23240273100554742</v>
      </c>
      <c r="E51" s="19">
        <f t="shared" si="22"/>
        <v>4.8532509083924182</v>
      </c>
      <c r="G51" s="19">
        <f t="shared" si="23"/>
        <v>5.7093836253271215</v>
      </c>
    </row>
    <row r="52" spans="1:7" x14ac:dyDescent="0.25">
      <c r="B52" s="19">
        <f t="shared" si="22"/>
        <v>0.38610668359339712</v>
      </c>
      <c r="C52" s="19">
        <f t="shared" si="22"/>
        <v>0.24177538190596626</v>
      </c>
      <c r="D52" s="19">
        <f t="shared" si="22"/>
        <v>0.23044428537814363</v>
      </c>
      <c r="E52" s="19">
        <f t="shared" si="22"/>
        <v>4.8355076381193252</v>
      </c>
      <c r="G52" s="19">
        <f t="shared" si="23"/>
        <v>5.6938339889968326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 case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Latortue</dc:creator>
  <cp:lastModifiedBy>David Latortue</cp:lastModifiedBy>
  <dcterms:created xsi:type="dcterms:W3CDTF">2021-03-26T18:23:31Z</dcterms:created>
  <dcterms:modified xsi:type="dcterms:W3CDTF">2021-03-26T21:32:19Z</dcterms:modified>
</cp:coreProperties>
</file>