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er y Ana\Desktop\"/>
    </mc:Choice>
  </mc:AlternateContent>
  <xr:revisionPtr revIDLastSave="0" documentId="13_ncr:1_{71ACB1A0-1692-410E-9F14-021544C402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34" i="1"/>
  <c r="H44" i="1"/>
  <c r="G34" i="1"/>
  <c r="G35" i="1"/>
  <c r="G36" i="1"/>
  <c r="G37" i="1"/>
  <c r="G38" i="1"/>
  <c r="G39" i="1"/>
  <c r="G40" i="1"/>
  <c r="G41" i="1"/>
  <c r="G42" i="1"/>
  <c r="G43" i="1"/>
  <c r="G44" i="1"/>
  <c r="H3" i="1" l="1"/>
  <c r="M5" i="1" s="1"/>
  <c r="M7" i="1" s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/>
  <c r="K14" i="1" l="1"/>
  <c r="K13" i="1"/>
  <c r="K12" i="1"/>
  <c r="K11" i="1"/>
  <c r="K10" i="1"/>
  <c r="K9" i="1"/>
  <c r="K7" i="1"/>
  <c r="K4" i="1"/>
  <c r="K20" i="1"/>
  <c r="K8" i="1"/>
  <c r="K19" i="1"/>
  <c r="K18" i="1"/>
  <c r="K6" i="1"/>
  <c r="K17" i="1"/>
  <c r="K5" i="1"/>
  <c r="K16" i="1"/>
  <c r="K3" i="1"/>
  <c r="K15" i="1"/>
</calcChain>
</file>

<file path=xl/sharedStrings.xml><?xml version="1.0" encoding="utf-8"?>
<sst xmlns="http://schemas.openxmlformats.org/spreadsheetml/2006/main" count="75" uniqueCount="74">
  <si>
    <t>ID</t>
  </si>
  <si>
    <t xml:space="preserve">Nombre </t>
  </si>
  <si>
    <t>Antecesores</t>
  </si>
  <si>
    <t>Tiempo Medio</t>
  </si>
  <si>
    <t>Tiempo Pesimista</t>
  </si>
  <si>
    <t>Tiempo Eficiente</t>
  </si>
  <si>
    <t>Tiempo esperado</t>
  </si>
  <si>
    <t>Varianza</t>
  </si>
  <si>
    <t>PERT</t>
  </si>
  <si>
    <t>Creación de grupo</t>
  </si>
  <si>
    <t>Reglas</t>
  </si>
  <si>
    <t>Presentación de grupo</t>
  </si>
  <si>
    <t xml:space="preserve">Asignación de roles </t>
  </si>
  <si>
    <t>Formato de actas</t>
  </si>
  <si>
    <t xml:space="preserve">Formato de entrevistas </t>
  </si>
  <si>
    <t>Diseño de logo</t>
  </si>
  <si>
    <t xml:space="preserve">Creación de logo </t>
  </si>
  <si>
    <t xml:space="preserve">Gantt </t>
  </si>
  <si>
    <t>Analisis de letra</t>
  </si>
  <si>
    <t xml:space="preserve">Requerimientos del sistema </t>
  </si>
  <si>
    <t xml:space="preserve">Actividad y giro a desarollar </t>
  </si>
  <si>
    <t>Descripción del producto a ofrecer</t>
  </si>
  <si>
    <t xml:space="preserve">Anteproyecto </t>
  </si>
  <si>
    <t xml:space="preserve">Plan de recursos necesarios </t>
  </si>
  <si>
    <t>Análisis FODA</t>
  </si>
  <si>
    <t>Análisis CAME</t>
  </si>
  <si>
    <t>Relevamiento</t>
  </si>
  <si>
    <t>Estudio de factibilidades</t>
  </si>
  <si>
    <t>Especificación de requerimientos</t>
  </si>
  <si>
    <t>Análisis de la realidad</t>
  </si>
  <si>
    <t>MER</t>
  </si>
  <si>
    <t>Pasaje a tablas</t>
  </si>
  <si>
    <t>Elección de SO a utilizar</t>
  </si>
  <si>
    <t>Elección de equipamiento informático</t>
  </si>
  <si>
    <t>Manual de instalación</t>
  </si>
  <si>
    <t xml:space="preserve">Roles del sistema </t>
  </si>
  <si>
    <t>Shellscripts</t>
  </si>
  <si>
    <t>Instalación FTP y SSH</t>
  </si>
  <si>
    <t>Ciclo de vida</t>
  </si>
  <si>
    <t>Control de versionado</t>
  </si>
  <si>
    <t>Pizarra colaborativa</t>
  </si>
  <si>
    <t>Wireframe</t>
  </si>
  <si>
    <t>Diseño de pantallas</t>
  </si>
  <si>
    <t>Diagrama de navegabilidad</t>
  </si>
  <si>
    <t>Login de usuario</t>
  </si>
  <si>
    <t>Validación de datos</t>
  </si>
  <si>
    <t>Presentación de ingles</t>
  </si>
  <si>
    <t>Argumentación nombre y proposito</t>
  </si>
  <si>
    <t>Técnica de investigación</t>
  </si>
  <si>
    <t>Primera entrega</t>
  </si>
  <si>
    <t xml:space="preserve">
14, 16, 18, 22, 24, 25, 27, 28, 29, 30, 31, 32, 35, 36, 37, 38, 39, 40</t>
  </si>
  <si>
    <t>Posibles caminos</t>
  </si>
  <si>
    <t>0-2-29-41</t>
  </si>
  <si>
    <t>0-8-31-41</t>
  </si>
  <si>
    <t>0-9-12-13-14-41</t>
  </si>
  <si>
    <t>0-9-10-32-41</t>
  </si>
  <si>
    <t>0-9-10-17-18-41</t>
  </si>
  <si>
    <t>0-9-15-16-41</t>
  </si>
  <si>
    <t>0-9-20-21-22-41</t>
  </si>
  <si>
    <t>0-9-23-24-41</t>
  </si>
  <si>
    <t>0-9-23-25-41</t>
  </si>
  <si>
    <t>0-9-23-28-41</t>
  </si>
  <si>
    <t>0-9-26-27-41</t>
  </si>
  <si>
    <t>0-9-30-41</t>
  </si>
  <si>
    <t>0-9-33-34-35-41</t>
  </si>
  <si>
    <t>0-9-33-34-36-41</t>
  </si>
  <si>
    <t>0-9-33-34-37-41</t>
  </si>
  <si>
    <t>0-9-38-41</t>
  </si>
  <si>
    <t>0-9-39-41</t>
  </si>
  <si>
    <t>0-9-40-41</t>
  </si>
  <si>
    <t>Camino crítico</t>
  </si>
  <si>
    <t>Probabilidad de hacer el proyecto= 9% (0.0951)</t>
  </si>
  <si>
    <t>Z= 1,31</t>
  </si>
  <si>
    <t>PRIMERA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</si>
</sst>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rgb="FF9C0006"/>
      <name val="Arial"/>
      <family val="2"/>
    </font>
    <font>
      <sz val="12"/>
      <color rgb="FF3F3F3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3" borderId="0" xfId="2" applyFont="1"/>
    <xf numFmtId="0" fontId="5" fillId="2" borderId="1" xfId="1" applyFont="1"/>
    <xf numFmtId="0" fontId="3" fillId="0" borderId="0" xfId="0" applyFont="1" applyAlignment="1">
      <alignment horizontal="right"/>
    </xf>
    <xf numFmtId="0" fontId="3" fillId="0" borderId="3" xfId="0" applyFont="1" applyBorder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5" fillId="2" borderId="1" xfId="1" applyFont="1" applyAlignment="1">
      <alignment horizontal="right" wrapText="1"/>
    </xf>
  </cellXfs>
  <cellStyles count="3">
    <cellStyle name="Incorrecto" xfId="2" builtinId="27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zoomScale="70" zoomScaleNormal="70" workbookViewId="0">
      <selection activeCell="G54" sqref="G54"/>
    </sheetView>
  </sheetViews>
  <sheetFormatPr baseColWidth="10" defaultRowHeight="15" x14ac:dyDescent="0.25"/>
  <cols>
    <col min="1" max="1" width="13" customWidth="1"/>
    <col min="2" max="2" width="45.28515625" customWidth="1"/>
    <col min="3" max="3" width="15.42578125" customWidth="1"/>
    <col min="4" max="4" width="20.5703125" customWidth="1"/>
    <col min="5" max="5" width="21" customWidth="1"/>
    <col min="6" max="6" width="24" customWidth="1"/>
    <col min="7" max="7" width="34.140625" customWidth="1"/>
    <col min="8" max="8" width="26" customWidth="1"/>
    <col min="9" max="9" width="21.28515625" customWidth="1"/>
    <col min="10" max="10" width="21.85546875" customWidth="1"/>
    <col min="11" max="11" width="27.42578125" customWidth="1"/>
    <col min="12" max="12" width="21.85546875" customWidth="1"/>
    <col min="13" max="13" width="22.140625" customWidth="1"/>
  </cols>
  <sheetData>
    <row r="1" spans="1:16" ht="16.5" thickBot="1" x14ac:dyDescent="0.3">
      <c r="A1" s="6"/>
      <c r="B1" s="7" t="s">
        <v>73</v>
      </c>
      <c r="C1" s="6"/>
      <c r="D1" s="6"/>
      <c r="E1" s="6"/>
      <c r="F1" s="6"/>
      <c r="G1" s="6"/>
      <c r="H1" s="6"/>
    </row>
    <row r="2" spans="1:16" ht="15.75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J2" s="1" t="s">
        <v>51</v>
      </c>
      <c r="K2" s="1"/>
      <c r="L2" s="1"/>
      <c r="M2" s="1"/>
      <c r="N2" s="1"/>
      <c r="O2" s="1"/>
      <c r="P2" s="1"/>
    </row>
    <row r="3" spans="1:16" ht="15.75" x14ac:dyDescent="0.25">
      <c r="A3" s="3">
        <v>0</v>
      </c>
      <c r="B3" s="3" t="s">
        <v>9</v>
      </c>
      <c r="C3" s="3"/>
      <c r="D3" s="3">
        <v>7</v>
      </c>
      <c r="E3" s="3">
        <v>10</v>
      </c>
      <c r="F3" s="3">
        <v>4</v>
      </c>
      <c r="G3" s="3">
        <f>((D3*4)+E3+F3)/6</f>
        <v>7</v>
      </c>
      <c r="H3" s="3">
        <f>((D3-E3)/6)^2</f>
        <v>0.25</v>
      </c>
      <c r="J3" s="1" t="s">
        <v>52</v>
      </c>
      <c r="K3" s="1">
        <f>G3+G5+G32+G44</f>
        <v>15.166666666666664</v>
      </c>
      <c r="L3" s="1"/>
      <c r="M3" s="1"/>
      <c r="N3" s="1"/>
      <c r="O3" s="1"/>
      <c r="P3" s="1"/>
    </row>
    <row r="4" spans="1:16" ht="15.75" x14ac:dyDescent="0.25">
      <c r="A4" s="3">
        <v>1</v>
      </c>
      <c r="B4" s="3" t="s">
        <v>10</v>
      </c>
      <c r="C4" s="3">
        <v>0</v>
      </c>
      <c r="D4" s="3">
        <v>2</v>
      </c>
      <c r="E4" s="3">
        <v>4</v>
      </c>
      <c r="F4" s="3">
        <v>1</v>
      </c>
      <c r="G4" s="3">
        <f t="shared" ref="G4:G44" si="0">((D4*4)+E4+F4)/6</f>
        <v>2.1666666666666665</v>
      </c>
      <c r="H4" s="3"/>
      <c r="J4" s="2" t="s">
        <v>53</v>
      </c>
      <c r="K4" s="2">
        <f>G3+G11+G34+G44</f>
        <v>41.666666666666664</v>
      </c>
      <c r="L4" s="1" t="s">
        <v>70</v>
      </c>
      <c r="M4" s="1" t="s">
        <v>7</v>
      </c>
      <c r="N4" s="1"/>
      <c r="O4" s="1"/>
      <c r="P4" s="1"/>
    </row>
    <row r="5" spans="1:16" ht="15.75" x14ac:dyDescent="0.25">
      <c r="A5" s="3">
        <v>2</v>
      </c>
      <c r="B5" s="3" t="s">
        <v>11</v>
      </c>
      <c r="C5" s="3">
        <v>0</v>
      </c>
      <c r="D5" s="3">
        <v>6</v>
      </c>
      <c r="E5" s="3">
        <v>8</v>
      </c>
      <c r="F5" s="3">
        <v>3</v>
      </c>
      <c r="G5" s="3">
        <f t="shared" si="0"/>
        <v>5.833333333333333</v>
      </c>
      <c r="H5" s="3"/>
      <c r="J5" s="1" t="s">
        <v>54</v>
      </c>
      <c r="K5" s="1">
        <f>G3+G12+G15+G16+G17+G44</f>
        <v>13.83333333333333</v>
      </c>
      <c r="L5" s="1"/>
      <c r="M5" s="1">
        <f>H3+H11+H34+H44</f>
        <v>9.3055555555555571</v>
      </c>
      <c r="N5" s="1"/>
    </row>
    <row r="6" spans="1:16" ht="15.75" x14ac:dyDescent="0.25">
      <c r="A6" s="3">
        <v>3</v>
      </c>
      <c r="B6" s="3" t="s">
        <v>12</v>
      </c>
      <c r="C6" s="3">
        <v>2</v>
      </c>
      <c r="D6" s="3">
        <v>3</v>
      </c>
      <c r="E6" s="3">
        <v>5</v>
      </c>
      <c r="F6" s="3">
        <v>1</v>
      </c>
      <c r="G6" s="3">
        <f t="shared" si="0"/>
        <v>3</v>
      </c>
      <c r="H6" s="3"/>
      <c r="J6" s="1" t="s">
        <v>55</v>
      </c>
      <c r="K6" s="1">
        <f>G3+G12+G13+G35+G44</f>
        <v>42</v>
      </c>
      <c r="L6" s="1"/>
      <c r="M6" s="1"/>
      <c r="N6" s="1"/>
    </row>
    <row r="7" spans="1:16" ht="15.75" x14ac:dyDescent="0.25">
      <c r="A7" s="3">
        <v>4</v>
      </c>
      <c r="B7" s="3" t="s">
        <v>13</v>
      </c>
      <c r="C7" s="3">
        <v>3</v>
      </c>
      <c r="D7" s="3">
        <v>2</v>
      </c>
      <c r="E7" s="3">
        <v>4</v>
      </c>
      <c r="F7" s="3">
        <v>1</v>
      </c>
      <c r="G7" s="3">
        <f t="shared" si="0"/>
        <v>2.1666666666666665</v>
      </c>
      <c r="H7" s="3"/>
      <c r="J7" s="1" t="s">
        <v>56</v>
      </c>
      <c r="K7" s="1">
        <f>G3+G12+G13+G20+G21+G44</f>
        <v>18.5</v>
      </c>
      <c r="L7" s="1"/>
      <c r="M7" s="1">
        <f>(45-41)/SQRT(M5)</f>
        <v>1.3112600752995671</v>
      </c>
      <c r="N7" s="1"/>
      <c r="O7" s="1"/>
      <c r="P7" s="1"/>
    </row>
    <row r="8" spans="1:16" ht="15.75" x14ac:dyDescent="0.25">
      <c r="A8" s="3">
        <v>5</v>
      </c>
      <c r="B8" s="3" t="s">
        <v>14</v>
      </c>
      <c r="C8" s="3">
        <v>4</v>
      </c>
      <c r="D8" s="3">
        <v>2</v>
      </c>
      <c r="E8" s="3">
        <v>4</v>
      </c>
      <c r="F8" s="3">
        <v>1</v>
      </c>
      <c r="G8" s="3">
        <f t="shared" si="0"/>
        <v>2.1666666666666665</v>
      </c>
      <c r="H8" s="3"/>
      <c r="J8" s="1" t="s">
        <v>57</v>
      </c>
      <c r="K8" s="1">
        <f>G3+G12+G18+G19+G44</f>
        <v>11.666666666666664</v>
      </c>
      <c r="L8" s="1"/>
      <c r="M8" s="4" t="s">
        <v>72</v>
      </c>
      <c r="N8" s="1" t="s">
        <v>71</v>
      </c>
      <c r="O8" s="1"/>
      <c r="P8" s="1"/>
    </row>
    <row r="9" spans="1:16" ht="15.75" x14ac:dyDescent="0.25">
      <c r="A9" s="3">
        <v>6</v>
      </c>
      <c r="B9" s="3" t="s">
        <v>15</v>
      </c>
      <c r="C9" s="3">
        <v>2</v>
      </c>
      <c r="D9" s="3">
        <v>2</v>
      </c>
      <c r="E9" s="3">
        <v>4</v>
      </c>
      <c r="F9" s="3">
        <v>1</v>
      </c>
      <c r="G9" s="3">
        <f t="shared" si="0"/>
        <v>2.1666666666666665</v>
      </c>
      <c r="H9" s="3"/>
      <c r="J9" s="1" t="s">
        <v>58</v>
      </c>
      <c r="K9" s="1">
        <f>G3+G12+G23+G24+G25+G44</f>
        <v>14.83333333333333</v>
      </c>
      <c r="L9" s="1"/>
      <c r="M9" s="1"/>
      <c r="N9" s="1"/>
      <c r="O9" s="1"/>
      <c r="P9" s="1"/>
    </row>
    <row r="10" spans="1:16" ht="15.75" x14ac:dyDescent="0.25">
      <c r="A10" s="3">
        <v>7</v>
      </c>
      <c r="B10" s="3" t="s">
        <v>16</v>
      </c>
      <c r="C10" s="3">
        <v>6</v>
      </c>
      <c r="D10" s="3">
        <v>5</v>
      </c>
      <c r="E10" s="3">
        <v>7</v>
      </c>
      <c r="F10" s="3">
        <v>3</v>
      </c>
      <c r="G10" s="3">
        <f t="shared" si="0"/>
        <v>5</v>
      </c>
      <c r="H10" s="3"/>
      <c r="J10" s="1" t="s">
        <v>59</v>
      </c>
      <c r="K10" s="1">
        <f>G3+G12+G26+K11+G27+G44</f>
        <v>23.333333333333332</v>
      </c>
      <c r="L10" s="1"/>
      <c r="M10" s="1"/>
      <c r="N10" s="1"/>
      <c r="O10" s="1"/>
      <c r="P10" s="1"/>
    </row>
    <row r="11" spans="1:16" ht="15.75" x14ac:dyDescent="0.25">
      <c r="A11" s="3">
        <v>8</v>
      </c>
      <c r="B11" s="3" t="s">
        <v>17</v>
      </c>
      <c r="C11" s="3">
        <v>0</v>
      </c>
      <c r="D11" s="3">
        <v>32</v>
      </c>
      <c r="E11" s="3">
        <v>50</v>
      </c>
      <c r="F11" s="3">
        <v>16</v>
      </c>
      <c r="G11" s="3">
        <f t="shared" si="0"/>
        <v>32.333333333333336</v>
      </c>
      <c r="H11" s="3">
        <f t="shared" ref="H11:H44" si="1">((D11-E11)/6)^2</f>
        <v>9</v>
      </c>
      <c r="J11" s="1" t="s">
        <v>60</v>
      </c>
      <c r="K11" s="1">
        <f>G3+G12+G26+G28+G44</f>
        <v>11.666666666666664</v>
      </c>
      <c r="L11" s="1"/>
      <c r="M11" s="1"/>
      <c r="N11" s="1"/>
      <c r="O11" s="1"/>
      <c r="P11" s="1"/>
    </row>
    <row r="12" spans="1:16" ht="15.75" x14ac:dyDescent="0.25">
      <c r="A12" s="3">
        <v>9</v>
      </c>
      <c r="B12" s="3" t="s">
        <v>18</v>
      </c>
      <c r="C12" s="3">
        <v>0</v>
      </c>
      <c r="D12" s="3">
        <v>1</v>
      </c>
      <c r="E12" s="3">
        <v>2</v>
      </c>
      <c r="F12" s="3">
        <v>1</v>
      </c>
      <c r="G12" s="3">
        <f t="shared" si="0"/>
        <v>1.1666666666666667</v>
      </c>
      <c r="H12" s="3"/>
      <c r="J12" s="1" t="s">
        <v>61</v>
      </c>
      <c r="K12" s="1">
        <f>G3+G12+G26+G31+G44</f>
        <v>12.666666666666664</v>
      </c>
      <c r="L12" s="1"/>
      <c r="M12" s="1"/>
      <c r="N12" s="1"/>
      <c r="O12" s="1"/>
      <c r="P12" s="1"/>
    </row>
    <row r="13" spans="1:16" ht="15.75" x14ac:dyDescent="0.25">
      <c r="A13" s="3">
        <v>10</v>
      </c>
      <c r="B13" s="3" t="s">
        <v>19</v>
      </c>
      <c r="C13" s="3">
        <v>9</v>
      </c>
      <c r="D13" s="3">
        <v>5</v>
      </c>
      <c r="E13" s="3">
        <v>7</v>
      </c>
      <c r="F13" s="3">
        <v>3</v>
      </c>
      <c r="G13" s="3">
        <f t="shared" si="0"/>
        <v>5</v>
      </c>
      <c r="H13" s="3"/>
      <c r="J13" s="1" t="s">
        <v>62</v>
      </c>
      <c r="K13" s="1">
        <f>G3+G12+G29+G30+G44</f>
        <v>14.499999999999998</v>
      </c>
      <c r="L13" s="1"/>
      <c r="M13" s="1"/>
      <c r="N13" s="1"/>
      <c r="O13" s="1"/>
      <c r="P13" s="1"/>
    </row>
    <row r="14" spans="1:16" ht="15.75" x14ac:dyDescent="0.25">
      <c r="A14" s="3">
        <v>11</v>
      </c>
      <c r="B14" s="3" t="s">
        <v>22</v>
      </c>
      <c r="C14" s="3">
        <v>10</v>
      </c>
      <c r="D14" s="3">
        <v>6</v>
      </c>
      <c r="E14" s="3">
        <v>8</v>
      </c>
      <c r="F14" s="3">
        <v>3</v>
      </c>
      <c r="G14" s="3">
        <f t="shared" si="0"/>
        <v>5.833333333333333</v>
      </c>
      <c r="H14" s="3"/>
      <c r="J14" s="1" t="s">
        <v>63</v>
      </c>
      <c r="K14" s="1">
        <f>G3+G12+G33+G44</f>
        <v>11.499999999999998</v>
      </c>
      <c r="L14" s="1"/>
      <c r="M14" s="1"/>
      <c r="N14" s="1"/>
      <c r="O14" s="1"/>
      <c r="P14" s="1"/>
    </row>
    <row r="15" spans="1:16" ht="15.75" x14ac:dyDescent="0.25">
      <c r="A15" s="3">
        <v>12</v>
      </c>
      <c r="B15" s="3" t="s">
        <v>20</v>
      </c>
      <c r="C15" s="3">
        <v>9</v>
      </c>
      <c r="D15" s="3">
        <v>2</v>
      </c>
      <c r="E15" s="3">
        <v>4</v>
      </c>
      <c r="F15" s="3">
        <v>1</v>
      </c>
      <c r="G15" s="3">
        <f t="shared" si="0"/>
        <v>2.1666666666666665</v>
      </c>
      <c r="H15" s="3"/>
      <c r="J15" s="1" t="s">
        <v>64</v>
      </c>
      <c r="K15" s="1">
        <f>G3+G12+G36+G37+G38+G44</f>
        <v>17.5</v>
      </c>
      <c r="L15" s="1"/>
      <c r="M15" s="1"/>
      <c r="N15" s="1"/>
      <c r="O15" s="1"/>
      <c r="P15" s="1"/>
    </row>
    <row r="16" spans="1:16" ht="15.75" x14ac:dyDescent="0.25">
      <c r="A16" s="3">
        <v>13</v>
      </c>
      <c r="B16" s="3" t="s">
        <v>21</v>
      </c>
      <c r="C16" s="3">
        <v>12</v>
      </c>
      <c r="D16" s="3">
        <v>1</v>
      </c>
      <c r="E16" s="3">
        <v>2</v>
      </c>
      <c r="F16" s="3">
        <v>1</v>
      </c>
      <c r="G16" s="3">
        <f t="shared" si="0"/>
        <v>1.1666666666666667</v>
      </c>
      <c r="H16" s="3"/>
      <c r="J16" s="1" t="s">
        <v>65</v>
      </c>
      <c r="K16" s="1">
        <f>G3+G12+G36+G37+G39+G44</f>
        <v>17.5</v>
      </c>
      <c r="L16" s="1"/>
      <c r="M16" s="1"/>
      <c r="N16" s="1"/>
      <c r="O16" s="1"/>
      <c r="P16" s="1"/>
    </row>
    <row r="17" spans="1:16" ht="15.75" x14ac:dyDescent="0.25">
      <c r="A17" s="3">
        <v>14</v>
      </c>
      <c r="B17" s="3" t="s">
        <v>23</v>
      </c>
      <c r="C17" s="3">
        <v>13</v>
      </c>
      <c r="D17" s="3">
        <v>1</v>
      </c>
      <c r="E17" s="3">
        <v>2</v>
      </c>
      <c r="F17" s="3">
        <v>1</v>
      </c>
      <c r="G17" s="3">
        <f t="shared" si="0"/>
        <v>1.1666666666666667</v>
      </c>
      <c r="H17" s="3"/>
      <c r="J17" s="1" t="s">
        <v>66</v>
      </c>
      <c r="K17" s="1">
        <f>G3+G12+G36+G37+G40+G44</f>
        <v>16.666666666666664</v>
      </c>
      <c r="L17" s="1"/>
      <c r="M17" s="1"/>
      <c r="N17" s="1"/>
      <c r="O17" s="1"/>
      <c r="P17" s="1"/>
    </row>
    <row r="18" spans="1:16" ht="15.75" x14ac:dyDescent="0.25">
      <c r="A18" s="3">
        <v>15</v>
      </c>
      <c r="B18" s="3" t="s">
        <v>24</v>
      </c>
      <c r="C18" s="3">
        <v>9</v>
      </c>
      <c r="D18" s="3">
        <v>1</v>
      </c>
      <c r="E18" s="3">
        <v>2</v>
      </c>
      <c r="F18" s="3">
        <v>1</v>
      </c>
      <c r="G18" s="3">
        <f t="shared" si="0"/>
        <v>1.1666666666666667</v>
      </c>
      <c r="H18" s="3"/>
      <c r="J18" s="1" t="s">
        <v>67</v>
      </c>
      <c r="K18" s="1">
        <f>G3+G12+G41+G44</f>
        <v>10.499999999999998</v>
      </c>
      <c r="L18" s="1"/>
      <c r="M18" s="1"/>
      <c r="N18" s="1"/>
      <c r="O18" s="1"/>
      <c r="P18" s="1"/>
    </row>
    <row r="19" spans="1:16" ht="15.75" x14ac:dyDescent="0.25">
      <c r="A19" s="3">
        <v>16</v>
      </c>
      <c r="B19" s="3" t="s">
        <v>25</v>
      </c>
      <c r="C19" s="3">
        <v>15</v>
      </c>
      <c r="D19" s="3">
        <v>1</v>
      </c>
      <c r="E19" s="3">
        <v>2</v>
      </c>
      <c r="F19" s="3">
        <v>1</v>
      </c>
      <c r="G19" s="3">
        <f t="shared" si="0"/>
        <v>1.1666666666666667</v>
      </c>
      <c r="H19" s="3"/>
      <c r="J19" s="1" t="s">
        <v>68</v>
      </c>
      <c r="K19" s="1">
        <f>G3+G12+G42+G44</f>
        <v>10.499999999999998</v>
      </c>
      <c r="L19" s="1"/>
      <c r="M19" s="1"/>
      <c r="N19" s="1"/>
      <c r="O19" s="1"/>
      <c r="P19" s="1"/>
    </row>
    <row r="20" spans="1:16" ht="15.75" x14ac:dyDescent="0.25">
      <c r="A20" s="3">
        <v>17</v>
      </c>
      <c r="B20" s="3" t="s">
        <v>26</v>
      </c>
      <c r="C20" s="3">
        <v>10</v>
      </c>
      <c r="D20" s="3">
        <v>3</v>
      </c>
      <c r="E20" s="3">
        <v>5</v>
      </c>
      <c r="F20" s="3">
        <v>1</v>
      </c>
      <c r="G20" s="3">
        <f t="shared" si="0"/>
        <v>3</v>
      </c>
      <c r="H20" s="3"/>
      <c r="J20" s="1" t="s">
        <v>69</v>
      </c>
      <c r="K20" s="1">
        <f>G3+G12+G43+G44</f>
        <v>10.499999999999998</v>
      </c>
      <c r="L20" s="1"/>
      <c r="M20" s="1"/>
      <c r="N20" s="1"/>
      <c r="O20" s="1"/>
      <c r="P20" s="1"/>
    </row>
    <row r="21" spans="1:16" ht="15.75" x14ac:dyDescent="0.25">
      <c r="A21" s="3">
        <v>18</v>
      </c>
      <c r="B21" s="3" t="s">
        <v>27</v>
      </c>
      <c r="C21" s="3">
        <v>17</v>
      </c>
      <c r="D21" s="3">
        <v>1</v>
      </c>
      <c r="E21" s="3">
        <v>2</v>
      </c>
      <c r="F21" s="3">
        <v>1</v>
      </c>
      <c r="G21" s="3">
        <f t="shared" si="0"/>
        <v>1.1666666666666667</v>
      </c>
      <c r="H21" s="3"/>
    </row>
    <row r="22" spans="1:16" ht="15.75" x14ac:dyDescent="0.25">
      <c r="A22" s="3">
        <v>19</v>
      </c>
      <c r="B22" s="3" t="s">
        <v>28</v>
      </c>
      <c r="C22" s="3">
        <v>10</v>
      </c>
      <c r="D22" s="3">
        <v>1</v>
      </c>
      <c r="E22" s="3">
        <v>2</v>
      </c>
      <c r="F22" s="3">
        <v>1</v>
      </c>
      <c r="G22" s="3">
        <f t="shared" si="0"/>
        <v>1.1666666666666667</v>
      </c>
      <c r="H22" s="3"/>
    </row>
    <row r="23" spans="1:16" ht="15.75" x14ac:dyDescent="0.25">
      <c r="A23" s="3">
        <v>20</v>
      </c>
      <c r="B23" s="3" t="s">
        <v>29</v>
      </c>
      <c r="C23" s="3">
        <v>9</v>
      </c>
      <c r="D23" s="3">
        <v>2</v>
      </c>
      <c r="E23" s="3">
        <v>4</v>
      </c>
      <c r="F23" s="3">
        <v>1</v>
      </c>
      <c r="G23" s="3">
        <f t="shared" si="0"/>
        <v>2.1666666666666665</v>
      </c>
      <c r="H23" s="3"/>
    </row>
    <row r="24" spans="1:16" ht="15.75" x14ac:dyDescent="0.25">
      <c r="A24" s="3">
        <v>21</v>
      </c>
      <c r="B24" s="3" t="s">
        <v>30</v>
      </c>
      <c r="C24" s="3">
        <v>20</v>
      </c>
      <c r="D24" s="3">
        <v>2</v>
      </c>
      <c r="E24" s="3">
        <v>4</v>
      </c>
      <c r="F24" s="3">
        <v>1</v>
      </c>
      <c r="G24" s="3">
        <f t="shared" si="0"/>
        <v>2.1666666666666665</v>
      </c>
      <c r="H24" s="3"/>
    </row>
    <row r="25" spans="1:16" ht="15.75" x14ac:dyDescent="0.25">
      <c r="A25" s="3">
        <v>22</v>
      </c>
      <c r="B25" s="3" t="s">
        <v>31</v>
      </c>
      <c r="C25" s="3">
        <v>21</v>
      </c>
      <c r="D25" s="3">
        <v>1</v>
      </c>
      <c r="E25" s="3">
        <v>2</v>
      </c>
      <c r="F25" s="3">
        <v>1</v>
      </c>
      <c r="G25" s="3">
        <f t="shared" si="0"/>
        <v>1.1666666666666667</v>
      </c>
      <c r="H25" s="3"/>
    </row>
    <row r="26" spans="1:16" ht="15.75" x14ac:dyDescent="0.25">
      <c r="A26" s="3">
        <v>23</v>
      </c>
      <c r="B26" s="3" t="s">
        <v>32</v>
      </c>
      <c r="C26" s="3">
        <v>9</v>
      </c>
      <c r="D26" s="3">
        <v>1</v>
      </c>
      <c r="E26" s="3">
        <v>2</v>
      </c>
      <c r="F26" s="3">
        <v>1</v>
      </c>
      <c r="G26" s="3">
        <f t="shared" si="0"/>
        <v>1.1666666666666667</v>
      </c>
      <c r="H26" s="3"/>
    </row>
    <row r="27" spans="1:16" ht="15.75" x14ac:dyDescent="0.25">
      <c r="A27" s="3">
        <v>24</v>
      </c>
      <c r="B27" s="3" t="s">
        <v>33</v>
      </c>
      <c r="C27" s="3">
        <v>23</v>
      </c>
      <c r="D27" s="3">
        <v>1</v>
      </c>
      <c r="E27" s="3">
        <v>2</v>
      </c>
      <c r="F27" s="3">
        <v>1</v>
      </c>
      <c r="G27" s="3">
        <f t="shared" si="0"/>
        <v>1.1666666666666667</v>
      </c>
      <c r="H27" s="3"/>
    </row>
    <row r="28" spans="1:16" ht="15.75" x14ac:dyDescent="0.25">
      <c r="A28" s="3">
        <v>25</v>
      </c>
      <c r="B28" s="3" t="s">
        <v>34</v>
      </c>
      <c r="C28" s="3">
        <v>23</v>
      </c>
      <c r="D28" s="3">
        <v>1</v>
      </c>
      <c r="E28" s="3">
        <v>2</v>
      </c>
      <c r="F28" s="3">
        <v>1</v>
      </c>
      <c r="G28" s="3">
        <f t="shared" si="0"/>
        <v>1.1666666666666667</v>
      </c>
      <c r="H28" s="3"/>
    </row>
    <row r="29" spans="1:16" ht="15.75" x14ac:dyDescent="0.25">
      <c r="A29" s="3">
        <v>26</v>
      </c>
      <c r="B29" s="3" t="s">
        <v>35</v>
      </c>
      <c r="C29" s="3">
        <v>9</v>
      </c>
      <c r="D29" s="3">
        <v>2</v>
      </c>
      <c r="E29" s="3">
        <v>4</v>
      </c>
      <c r="F29" s="3">
        <v>1</v>
      </c>
      <c r="G29" s="3">
        <f t="shared" si="0"/>
        <v>2.1666666666666665</v>
      </c>
      <c r="H29" s="3"/>
    </row>
    <row r="30" spans="1:16" ht="15.75" x14ac:dyDescent="0.25">
      <c r="A30" s="3">
        <v>27</v>
      </c>
      <c r="B30" s="3" t="s">
        <v>36</v>
      </c>
      <c r="C30" s="3">
        <v>26</v>
      </c>
      <c r="D30" s="3">
        <v>3</v>
      </c>
      <c r="E30" s="3">
        <v>5</v>
      </c>
      <c r="F30" s="3">
        <v>1</v>
      </c>
      <c r="G30" s="3">
        <f t="shared" si="0"/>
        <v>3</v>
      </c>
      <c r="H30" s="3"/>
    </row>
    <row r="31" spans="1:16" ht="15.75" x14ac:dyDescent="0.25">
      <c r="A31" s="3">
        <v>28</v>
      </c>
      <c r="B31" s="3" t="s">
        <v>37</v>
      </c>
      <c r="C31" s="3">
        <v>23</v>
      </c>
      <c r="D31" s="3">
        <v>2</v>
      </c>
      <c r="E31" s="3">
        <v>4</v>
      </c>
      <c r="F31" s="3">
        <v>1</v>
      </c>
      <c r="G31" s="3">
        <f t="shared" si="0"/>
        <v>2.1666666666666665</v>
      </c>
      <c r="H31" s="3"/>
    </row>
    <row r="32" spans="1:16" ht="15.75" x14ac:dyDescent="0.25">
      <c r="A32" s="3">
        <v>29</v>
      </c>
      <c r="B32" s="3" t="s">
        <v>38</v>
      </c>
      <c r="C32" s="3">
        <v>2</v>
      </c>
      <c r="D32" s="3">
        <v>1</v>
      </c>
      <c r="E32" s="3">
        <v>2</v>
      </c>
      <c r="F32" s="3">
        <v>1</v>
      </c>
      <c r="G32" s="3">
        <f t="shared" si="0"/>
        <v>1.1666666666666667</v>
      </c>
      <c r="H32" s="3"/>
    </row>
    <row r="33" spans="1:8" ht="15.75" x14ac:dyDescent="0.25">
      <c r="A33" s="3">
        <v>30</v>
      </c>
      <c r="B33" s="3" t="s">
        <v>39</v>
      </c>
      <c r="C33" s="3">
        <v>9</v>
      </c>
      <c r="D33" s="3">
        <v>2</v>
      </c>
      <c r="E33" s="3">
        <v>4</v>
      </c>
      <c r="F33" s="3">
        <v>1</v>
      </c>
      <c r="G33" s="3">
        <f t="shared" si="0"/>
        <v>2.1666666666666665</v>
      </c>
      <c r="H33" s="3"/>
    </row>
    <row r="34" spans="1:8" ht="15.75" x14ac:dyDescent="0.25">
      <c r="A34" s="3">
        <v>31</v>
      </c>
      <c r="B34" s="3" t="s">
        <v>8</v>
      </c>
      <c r="C34" s="3">
        <v>8</v>
      </c>
      <c r="D34" s="3">
        <v>1</v>
      </c>
      <c r="E34" s="3">
        <v>2</v>
      </c>
      <c r="F34" s="3">
        <v>1</v>
      </c>
      <c r="G34" s="3">
        <f t="shared" si="0"/>
        <v>1.1666666666666667</v>
      </c>
      <c r="H34" s="3">
        <f t="shared" si="1"/>
        <v>2.7777777777777776E-2</v>
      </c>
    </row>
    <row r="35" spans="1:8" ht="15.75" x14ac:dyDescent="0.25">
      <c r="A35" s="3">
        <v>32</v>
      </c>
      <c r="B35" s="3" t="s">
        <v>40</v>
      </c>
      <c r="C35" s="3">
        <v>10</v>
      </c>
      <c r="D35" s="3">
        <v>28</v>
      </c>
      <c r="E35" s="3">
        <v>40</v>
      </c>
      <c r="F35" s="3">
        <v>14</v>
      </c>
      <c r="G35" s="3">
        <f t="shared" si="0"/>
        <v>27.666666666666668</v>
      </c>
      <c r="H35" s="3"/>
    </row>
    <row r="36" spans="1:8" ht="15.75" x14ac:dyDescent="0.25">
      <c r="A36" s="3">
        <v>33</v>
      </c>
      <c r="B36" s="3" t="s">
        <v>41</v>
      </c>
      <c r="C36" s="3">
        <v>9</v>
      </c>
      <c r="D36" s="3">
        <v>2</v>
      </c>
      <c r="E36" s="3">
        <v>4</v>
      </c>
      <c r="F36" s="3">
        <v>1</v>
      </c>
      <c r="G36" s="3">
        <f t="shared" si="0"/>
        <v>2.1666666666666665</v>
      </c>
      <c r="H36" s="3"/>
    </row>
    <row r="37" spans="1:8" ht="15.75" x14ac:dyDescent="0.25">
      <c r="A37" s="3">
        <v>34</v>
      </c>
      <c r="B37" s="3" t="s">
        <v>42</v>
      </c>
      <c r="C37" s="3">
        <v>33</v>
      </c>
      <c r="D37" s="3">
        <v>3</v>
      </c>
      <c r="E37" s="3">
        <v>5</v>
      </c>
      <c r="F37" s="3">
        <v>1</v>
      </c>
      <c r="G37" s="3">
        <f t="shared" si="0"/>
        <v>3</v>
      </c>
      <c r="H37" s="3"/>
    </row>
    <row r="38" spans="1:8" ht="15.75" x14ac:dyDescent="0.25">
      <c r="A38" s="3">
        <v>35</v>
      </c>
      <c r="B38" s="3" t="s">
        <v>43</v>
      </c>
      <c r="C38" s="3">
        <v>34</v>
      </c>
      <c r="D38" s="3">
        <v>3</v>
      </c>
      <c r="E38" s="3">
        <v>5</v>
      </c>
      <c r="F38" s="3">
        <v>1</v>
      </c>
      <c r="G38" s="3">
        <f t="shared" si="0"/>
        <v>3</v>
      </c>
      <c r="H38" s="3"/>
    </row>
    <row r="39" spans="1:8" ht="15.75" x14ac:dyDescent="0.25">
      <c r="A39" s="3">
        <v>36</v>
      </c>
      <c r="B39" s="3" t="s">
        <v>44</v>
      </c>
      <c r="C39" s="3">
        <v>34</v>
      </c>
      <c r="D39" s="3">
        <v>3</v>
      </c>
      <c r="E39" s="3">
        <v>5</v>
      </c>
      <c r="F39" s="3">
        <v>1</v>
      </c>
      <c r="G39" s="3">
        <f t="shared" si="0"/>
        <v>3</v>
      </c>
      <c r="H39" s="3"/>
    </row>
    <row r="40" spans="1:8" ht="15.75" x14ac:dyDescent="0.25">
      <c r="A40" s="3">
        <v>37</v>
      </c>
      <c r="B40" s="3" t="s">
        <v>45</v>
      </c>
      <c r="C40" s="3">
        <v>34</v>
      </c>
      <c r="D40" s="3">
        <v>2</v>
      </c>
      <c r="E40" s="3">
        <v>4</v>
      </c>
      <c r="F40" s="3">
        <v>1</v>
      </c>
      <c r="G40" s="3">
        <f t="shared" si="0"/>
        <v>2.1666666666666665</v>
      </c>
      <c r="H40" s="3"/>
    </row>
    <row r="41" spans="1:8" ht="15.75" x14ac:dyDescent="0.25">
      <c r="A41" s="3">
        <v>38</v>
      </c>
      <c r="B41" s="3" t="s">
        <v>46</v>
      </c>
      <c r="C41" s="3">
        <v>9</v>
      </c>
      <c r="D41" s="3">
        <v>1</v>
      </c>
      <c r="E41" s="3">
        <v>2</v>
      </c>
      <c r="F41" s="3">
        <v>1</v>
      </c>
      <c r="G41" s="3">
        <f t="shared" si="0"/>
        <v>1.1666666666666667</v>
      </c>
      <c r="H41" s="3"/>
    </row>
    <row r="42" spans="1:8" ht="15.75" x14ac:dyDescent="0.25">
      <c r="A42" s="3">
        <v>39</v>
      </c>
      <c r="B42" s="3" t="s">
        <v>47</v>
      </c>
      <c r="C42" s="3">
        <v>9</v>
      </c>
      <c r="D42" s="3">
        <v>1</v>
      </c>
      <c r="E42" s="3">
        <v>2</v>
      </c>
      <c r="F42" s="3">
        <v>1</v>
      </c>
      <c r="G42" s="3">
        <f t="shared" si="0"/>
        <v>1.1666666666666667</v>
      </c>
      <c r="H42" s="3"/>
    </row>
    <row r="43" spans="1:8" ht="21" customHeight="1" x14ac:dyDescent="0.25">
      <c r="A43" s="3">
        <v>40</v>
      </c>
      <c r="B43" s="3" t="s">
        <v>48</v>
      </c>
      <c r="C43" s="3">
        <v>9</v>
      </c>
      <c r="D43" s="3">
        <v>1</v>
      </c>
      <c r="E43" s="3">
        <v>2</v>
      </c>
      <c r="F43" s="3">
        <v>1</v>
      </c>
      <c r="G43" s="3">
        <f t="shared" si="0"/>
        <v>1.1666666666666667</v>
      </c>
      <c r="H43" s="3"/>
    </row>
    <row r="44" spans="1:8" ht="17.25" customHeight="1" x14ac:dyDescent="0.25">
      <c r="A44" s="3">
        <v>41</v>
      </c>
      <c r="B44" s="3" t="s">
        <v>49</v>
      </c>
      <c r="C44" s="8" t="s">
        <v>50</v>
      </c>
      <c r="D44" s="3">
        <v>1</v>
      </c>
      <c r="E44" s="3">
        <v>2</v>
      </c>
      <c r="F44" s="3">
        <v>1</v>
      </c>
      <c r="G44" s="3">
        <f t="shared" si="0"/>
        <v>1.1666666666666667</v>
      </c>
      <c r="H44" s="3">
        <f t="shared" si="1"/>
        <v>2.7777777777777776E-2</v>
      </c>
    </row>
    <row r="47" spans="1:8" ht="19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</dc:creator>
  <cp:lastModifiedBy>Blug 28</cp:lastModifiedBy>
  <dcterms:created xsi:type="dcterms:W3CDTF">2023-09-03T21:22:35Z</dcterms:created>
  <dcterms:modified xsi:type="dcterms:W3CDTF">2023-09-06T20:24:58Z</dcterms:modified>
</cp:coreProperties>
</file>