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166925"/>
  <mc:AlternateContent xmlns:mc="http://schemas.openxmlformats.org/markup-compatibility/2006">
    <mc:Choice Requires="x15">
      <x15ac:absPath xmlns:x15ac="http://schemas.microsoft.com/office/spreadsheetml/2010/11/ac" url="C:\Users\toshimori\Desktop\M2\研究\ryojo_map_project_laptop\"/>
    </mc:Choice>
  </mc:AlternateContent>
  <xr:revisionPtr revIDLastSave="0" documentId="13_ncr:1_{5934C2FC-CDEB-463C-974D-0866DB7925CE}" xr6:coauthVersionLast="47" xr6:coauthVersionMax="47" xr10:uidLastSave="{00000000-0000-0000-0000-000000000000}"/>
  <bookViews>
    <workbookView xWindow="990" yWindow="-120" windowWidth="27930" windowHeight="16440" xr2:uid="{E588431E-97DD-4520-9725-98FE3C9123D5}"/>
  </bookViews>
  <sheets>
    <sheet name="code" sheetId="31" r:id="rId1"/>
    <sheet name="Sheet1" sheetId="32" r:id="rId2"/>
    <sheet name="ヒアリングコードリストあ" sheetId="24" r:id="rId3"/>
    <sheet name="コードリスト" sheetId="22" r:id="rId4"/>
    <sheet name="Sheet2" sheetId="33" r:id="rId5"/>
    <sheet name="まとめ" sheetId="34" r:id="rId6"/>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2" i="33" l="1"/>
  <c r="H33" i="33"/>
  <c r="H26" i="33"/>
  <c r="H27" i="33"/>
  <c r="H28" i="33"/>
  <c r="H29" i="33"/>
  <c r="H30" i="33"/>
  <c r="H31" i="33"/>
  <c r="H35" i="33"/>
  <c r="H36" i="33"/>
  <c r="H16" i="33"/>
  <c r="H17" i="33"/>
  <c r="H18" i="33"/>
  <c r="H19" i="33"/>
  <c r="H20" i="33"/>
  <c r="H21" i="33"/>
  <c r="H22" i="33"/>
  <c r="H23" i="33"/>
  <c r="H24" i="33"/>
  <c r="H25" i="33"/>
  <c r="H3" i="33"/>
  <c r="H4" i="33"/>
  <c r="H5" i="33"/>
  <c r="H6" i="33"/>
  <c r="H7" i="33"/>
  <c r="H8" i="33"/>
  <c r="H9" i="33"/>
  <c r="H10" i="33"/>
  <c r="H11" i="33"/>
  <c r="H12" i="33"/>
  <c r="H13" i="33"/>
  <c r="H14" i="33"/>
  <c r="H15" i="33"/>
  <c r="H2" i="33"/>
  <c r="AV4" i="22"/>
  <c r="AV5" i="22"/>
  <c r="AV6" i="22"/>
  <c r="AV7" i="22"/>
  <c r="AV8" i="22"/>
  <c r="AV9" i="22"/>
  <c r="AV10" i="22"/>
  <c r="AV11" i="22"/>
  <c r="AV12" i="22"/>
  <c r="AV13" i="22"/>
  <c r="AV14" i="22"/>
  <c r="AV15" i="22"/>
  <c r="AV16" i="22"/>
  <c r="AV17" i="22"/>
  <c r="AV18" i="22"/>
  <c r="AV19" i="22"/>
  <c r="AV20" i="22"/>
  <c r="AV21" i="22"/>
  <c r="AV22" i="22"/>
  <c r="AV23" i="22"/>
  <c r="AV3" i="22"/>
  <c r="AS4" i="22"/>
  <c r="AS5" i="22"/>
  <c r="AS6" i="22"/>
  <c r="AS7" i="22"/>
  <c r="AS8" i="22"/>
  <c r="AS9" i="22"/>
  <c r="AS10" i="22"/>
  <c r="AS11" i="22"/>
  <c r="AS12" i="22"/>
  <c r="AS13" i="22"/>
  <c r="AS14" i="22"/>
  <c r="AS3" i="22"/>
  <c r="AP4" i="22"/>
  <c r="AP5" i="22"/>
  <c r="AP6" i="22"/>
  <c r="AP7" i="22"/>
  <c r="AP8" i="22"/>
  <c r="AP9" i="22"/>
  <c r="AP10" i="22"/>
  <c r="AP11" i="22"/>
  <c r="AP12" i="22"/>
  <c r="AP13" i="22"/>
  <c r="AP14" i="22"/>
  <c r="AP15" i="22"/>
  <c r="AP16" i="22"/>
  <c r="AP17" i="22"/>
  <c r="AP18" i="22"/>
  <c r="AP19" i="22"/>
  <c r="AP3" i="22"/>
  <c r="AM4" i="22"/>
  <c r="AM5" i="22"/>
  <c r="AM6" i="22"/>
  <c r="AM7" i="22"/>
  <c r="AM8" i="22"/>
  <c r="AM9" i="22"/>
  <c r="AM10" i="22"/>
  <c r="AM11" i="22"/>
  <c r="AM12" i="22"/>
  <c r="AM13" i="22"/>
  <c r="AM14" i="22"/>
  <c r="AM15" i="22"/>
  <c r="AM16" i="22"/>
  <c r="AM17" i="22"/>
  <c r="AM18" i="22"/>
  <c r="AM3" i="22"/>
  <c r="AJ4" i="22"/>
  <c r="AJ5" i="22"/>
  <c r="AJ6" i="22"/>
  <c r="AJ7" i="22"/>
  <c r="AJ8" i="22"/>
  <c r="AJ9" i="22"/>
  <c r="AJ10" i="22"/>
  <c r="AJ11" i="22"/>
  <c r="AJ12" i="22"/>
  <c r="AJ13" i="22"/>
  <c r="AJ14" i="22"/>
  <c r="AJ15" i="22"/>
  <c r="AJ16" i="22"/>
  <c r="AJ17" i="22"/>
  <c r="AJ18" i="22"/>
  <c r="AJ19" i="22"/>
  <c r="AJ20" i="22"/>
  <c r="AJ21" i="22"/>
  <c r="AJ22" i="22"/>
  <c r="AJ23" i="22"/>
  <c r="AJ24" i="22"/>
  <c r="AJ25" i="22"/>
  <c r="AJ26" i="22"/>
  <c r="AJ27" i="22"/>
  <c r="AJ28" i="22"/>
  <c r="AJ29" i="22"/>
  <c r="AJ30" i="22"/>
  <c r="AJ31" i="22"/>
  <c r="AJ32" i="22"/>
  <c r="AJ33" i="22"/>
  <c r="AJ34" i="22"/>
  <c r="AJ35" i="22"/>
  <c r="AJ36" i="22"/>
  <c r="AJ37" i="22"/>
  <c r="AJ38" i="22"/>
  <c r="AJ39" i="22"/>
  <c r="AJ40" i="22"/>
  <c r="AJ41" i="22"/>
  <c r="AJ42" i="22"/>
  <c r="AJ43" i="22"/>
  <c r="AJ44" i="22"/>
  <c r="AJ45" i="22"/>
  <c r="AJ46" i="22"/>
  <c r="AJ47" i="22"/>
  <c r="AJ48" i="22"/>
  <c r="AJ49" i="22"/>
  <c r="AJ50" i="22"/>
  <c r="AJ51" i="22"/>
  <c r="AJ52" i="22"/>
  <c r="AJ53" i="22"/>
  <c r="AJ54" i="22"/>
  <c r="AJ55" i="22"/>
  <c r="AJ56" i="22"/>
  <c r="AJ57" i="22"/>
  <c r="AJ58" i="22"/>
  <c r="AJ59" i="22"/>
  <c r="AJ60" i="22"/>
  <c r="AJ61" i="22"/>
  <c r="AJ62" i="22"/>
  <c r="AJ63" i="22"/>
  <c r="AJ64" i="22"/>
  <c r="AJ3" i="22"/>
  <c r="D44" i="24"/>
  <c r="I44" i="24"/>
  <c r="K44" i="24"/>
  <c r="M44" i="24"/>
  <c r="O44" i="24"/>
  <c r="Q44" i="24"/>
  <c r="S44" i="24"/>
  <c r="U44" i="24"/>
  <c r="X44" i="24"/>
  <c r="Z44" i="24"/>
  <c r="AB44" i="24"/>
  <c r="D293" i="24"/>
  <c r="I293" i="24"/>
  <c r="K293" i="24"/>
  <c r="M293" i="24"/>
  <c r="O293" i="24"/>
  <c r="Q293" i="24"/>
  <c r="S293" i="24"/>
  <c r="U293" i="24"/>
  <c r="X293" i="24"/>
  <c r="Z293" i="24"/>
  <c r="AB293" i="24"/>
  <c r="AA4" i="22"/>
  <c r="AA5" i="22"/>
  <c r="AA9" i="22"/>
  <c r="AA10" i="22"/>
  <c r="AA11" i="22"/>
  <c r="AA12" i="22"/>
  <c r="AA13" i="22"/>
  <c r="AA14" i="22"/>
  <c r="AA15" i="22"/>
  <c r="AA16" i="22"/>
  <c r="AA17" i="22"/>
  <c r="AA18" i="22"/>
  <c r="AA21" i="22"/>
  <c r="AA25" i="22"/>
  <c r="AA26" i="22"/>
  <c r="AA28" i="22"/>
  <c r="AA29" i="22"/>
  <c r="AA30" i="22"/>
  <c r="AA31" i="22"/>
  <c r="AA32" i="22"/>
  <c r="AA33" i="22"/>
  <c r="AA38" i="22"/>
  <c r="AA44" i="22"/>
  <c r="AA45" i="22"/>
  <c r="AA46" i="22"/>
  <c r="AA47" i="22"/>
  <c r="AA48" i="22"/>
  <c r="AA49" i="22"/>
  <c r="AA52" i="22"/>
  <c r="AA53" i="22"/>
  <c r="AA54" i="22"/>
  <c r="AA62" i="22"/>
  <c r="AA63" i="22"/>
  <c r="AA64" i="22"/>
  <c r="AA66" i="22"/>
  <c r="AA67" i="22"/>
  <c r="AA68" i="22"/>
  <c r="AA69" i="22"/>
  <c r="AA70" i="22"/>
  <c r="AA71" i="22"/>
  <c r="AA72" i="22"/>
  <c r="AA74" i="22"/>
  <c r="AA75" i="22"/>
  <c r="AA76" i="22"/>
  <c r="AA77" i="22"/>
  <c r="AA79" i="22"/>
  <c r="AA85" i="22"/>
  <c r="AA86" i="22"/>
  <c r="AA87" i="22"/>
  <c r="AA89" i="22"/>
  <c r="AA90" i="22"/>
  <c r="AA93" i="22"/>
  <c r="AA94" i="22"/>
  <c r="AA95" i="22"/>
  <c r="AA96" i="22"/>
  <c r="AA97" i="22"/>
  <c r="AA99" i="22"/>
  <c r="AA100" i="22"/>
  <c r="B293" i="24" s="1"/>
  <c r="AA101" i="22"/>
  <c r="B44" i="24" s="1"/>
  <c r="AA102" i="22"/>
  <c r="AA103" i="22"/>
  <c r="AA104" i="22"/>
  <c r="AA105" i="22"/>
  <c r="AA106" i="22"/>
  <c r="AA107" i="22"/>
  <c r="AA108" i="22"/>
  <c r="AA109" i="22"/>
  <c r="AA110" i="22"/>
  <c r="AA111" i="22"/>
  <c r="AA112" i="22"/>
  <c r="AA113" i="22"/>
  <c r="AA114" i="22"/>
  <c r="AA115" i="22"/>
  <c r="AA116" i="22"/>
  <c r="AA117" i="22"/>
  <c r="AA118" i="22"/>
  <c r="AA119" i="22"/>
  <c r="AA120" i="22"/>
  <c r="AA121" i="22"/>
  <c r="AA122" i="22"/>
  <c r="AA123" i="22"/>
  <c r="AA124" i="22"/>
  <c r="AA125" i="22"/>
  <c r="AA126" i="22"/>
  <c r="AA127" i="22"/>
  <c r="AA128" i="22"/>
  <c r="AA129" i="22"/>
  <c r="AA130" i="22"/>
  <c r="AA131" i="22"/>
  <c r="AA132" i="22"/>
  <c r="AA133" i="22"/>
  <c r="AA134" i="22"/>
  <c r="AA135" i="22"/>
  <c r="AA136" i="22"/>
  <c r="AA137" i="22"/>
  <c r="AA138" i="22"/>
  <c r="AA139" i="22"/>
  <c r="AA140" i="22"/>
  <c r="AA141" i="22"/>
  <c r="AA142" i="22"/>
  <c r="AA143" i="22"/>
  <c r="AA144" i="22"/>
  <c r="AA145" i="22"/>
  <c r="AA146" i="22"/>
  <c r="AA147" i="22"/>
  <c r="AA148" i="22"/>
  <c r="AA149" i="22"/>
  <c r="AA150" i="22"/>
  <c r="AA151" i="22"/>
  <c r="AA152" i="22"/>
  <c r="AA153" i="22"/>
  <c r="AA154" i="22"/>
  <c r="AA155" i="22"/>
  <c r="AA156" i="22"/>
  <c r="AA157" i="22"/>
  <c r="AA158" i="22"/>
  <c r="AA159" i="22"/>
  <c r="AA160" i="22"/>
  <c r="AA161" i="22"/>
  <c r="AA162" i="22"/>
  <c r="AA163" i="22"/>
  <c r="AA164" i="22"/>
  <c r="AA165" i="22"/>
  <c r="AA166" i="22"/>
  <c r="AA167" i="22"/>
  <c r="AA168" i="22"/>
  <c r="AA169" i="22"/>
  <c r="AA170" i="22"/>
  <c r="AA171" i="22"/>
  <c r="AA172" i="22"/>
  <c r="AA173" i="22"/>
  <c r="AA174" i="22"/>
  <c r="AA175" i="22"/>
  <c r="AA176" i="22"/>
  <c r="AA177" i="22"/>
  <c r="AA178" i="22"/>
  <c r="AA179" i="22"/>
  <c r="AA180" i="22"/>
  <c r="AA181" i="22"/>
  <c r="AA182" i="22"/>
  <c r="AA183" i="22"/>
  <c r="AA184" i="22"/>
  <c r="AA185" i="22"/>
  <c r="AA186" i="22"/>
  <c r="AA187" i="22"/>
  <c r="AA3" i="22"/>
  <c r="B298" i="24"/>
  <c r="B147" i="24"/>
  <c r="B153" i="24"/>
  <c r="B192" i="24"/>
  <c r="B218" i="24"/>
  <c r="B235" i="24"/>
  <c r="B243" i="24"/>
  <c r="B260" i="24"/>
  <c r="B264" i="24"/>
  <c r="B273" i="24"/>
  <c r="B275" i="24"/>
  <c r="B61" i="24"/>
  <c r="AA82" i="22"/>
  <c r="B25" i="24" s="1"/>
  <c r="AA39" i="22"/>
  <c r="AA56" i="22"/>
  <c r="B295" i="24"/>
  <c r="AA36" i="22"/>
  <c r="B70" i="24" s="1"/>
  <c r="AA43" i="22"/>
  <c r="AA65" i="22"/>
  <c r="AA73" i="22"/>
  <c r="AA80" i="22"/>
  <c r="B84" i="24" s="1"/>
  <c r="AA81" i="22"/>
  <c r="AA91" i="22"/>
  <c r="AA92" i="22"/>
  <c r="AA84" i="22"/>
  <c r="AA61" i="22"/>
  <c r="AA22" i="22"/>
  <c r="AA35" i="22"/>
  <c r="AA37" i="22"/>
  <c r="AA50" i="22"/>
  <c r="AA27" i="22"/>
  <c r="B21" i="24" s="1"/>
  <c r="AA55" i="22"/>
  <c r="AA98" i="22"/>
  <c r="B123" i="24"/>
  <c r="B133" i="24"/>
  <c r="B139" i="24"/>
  <c r="B146" i="24"/>
  <c r="B148" i="24"/>
  <c r="B160" i="24"/>
  <c r="B166" i="24"/>
  <c r="B178" i="24"/>
  <c r="B181" i="24"/>
  <c r="B182" i="24"/>
  <c r="B184" i="24"/>
  <c r="B190" i="24"/>
  <c r="B193" i="24"/>
  <c r="B200" i="24"/>
  <c r="B205" i="24"/>
  <c r="B206" i="24"/>
  <c r="B208" i="24"/>
  <c r="B209" i="24"/>
  <c r="B211" i="24"/>
  <c r="B219" i="24"/>
  <c r="B221" i="24"/>
  <c r="B225" i="24"/>
  <c r="B229" i="24"/>
  <c r="B230" i="24"/>
  <c r="B231" i="24"/>
  <c r="B232" i="24"/>
  <c r="B233" i="24"/>
  <c r="B236" i="24"/>
  <c r="B240" i="24"/>
  <c r="B241" i="24"/>
  <c r="B244" i="24"/>
  <c r="B250" i="24"/>
  <c r="B251" i="24"/>
  <c r="B254" i="24"/>
  <c r="B256" i="24"/>
  <c r="B257" i="24"/>
  <c r="B258" i="24"/>
  <c r="B259" i="24"/>
  <c r="B261" i="24"/>
  <c r="B263" i="24"/>
  <c r="B267" i="24"/>
  <c r="B268" i="24"/>
  <c r="B272" i="24"/>
  <c r="B276" i="24"/>
  <c r="B277" i="24"/>
  <c r="D87" i="24"/>
  <c r="D285" i="24"/>
  <c r="I285" i="24"/>
  <c r="K285" i="24"/>
  <c r="M285" i="24"/>
  <c r="S285" i="24"/>
  <c r="U285" i="24"/>
  <c r="X285" i="24"/>
  <c r="Z285" i="24"/>
  <c r="AB285" i="24"/>
  <c r="D19" i="24"/>
  <c r="I19" i="24"/>
  <c r="K19" i="24"/>
  <c r="M19" i="24"/>
  <c r="S19" i="24"/>
  <c r="U19" i="24"/>
  <c r="X19" i="24"/>
  <c r="Z19" i="24"/>
  <c r="AB19" i="24"/>
  <c r="D262" i="24"/>
  <c r="D129" i="24"/>
  <c r="D77" i="24"/>
  <c r="D78" i="24"/>
  <c r="D134" i="24"/>
  <c r="D135" i="24"/>
  <c r="D247" i="24"/>
  <c r="D248" i="24"/>
  <c r="D249" i="24"/>
  <c r="D250" i="24"/>
  <c r="D136" i="24"/>
  <c r="D137" i="24"/>
  <c r="D251" i="24"/>
  <c r="D252" i="24"/>
  <c r="D253" i="24"/>
  <c r="D226" i="24"/>
  <c r="D227" i="24"/>
  <c r="D228" i="24"/>
  <c r="D254" i="24"/>
  <c r="D255" i="24"/>
  <c r="D256" i="24"/>
  <c r="D126" i="24"/>
  <c r="D124" i="24"/>
  <c r="D127" i="24"/>
  <c r="D125" i="24"/>
  <c r="D128" i="24"/>
  <c r="D257" i="24"/>
  <c r="D258" i="24"/>
  <c r="D259" i="24"/>
  <c r="D79" i="24"/>
  <c r="D260" i="24"/>
  <c r="D261" i="24"/>
  <c r="D263" i="24"/>
  <c r="D264" i="24"/>
  <c r="D265" i="24"/>
  <c r="D266" i="24"/>
  <c r="D267" i="24"/>
  <c r="D61" i="24"/>
  <c r="D268" i="24"/>
  <c r="D59" i="24"/>
  <c r="D60" i="24"/>
  <c r="D296" i="24"/>
  <c r="D297" i="24"/>
  <c r="D298" i="24"/>
  <c r="D80" i="24"/>
  <c r="D81" i="24"/>
  <c r="D82" i="24"/>
  <c r="D83" i="24"/>
  <c r="D84" i="24"/>
  <c r="D85" i="24"/>
  <c r="D86" i="24"/>
  <c r="D27" i="24"/>
  <c r="D31" i="24"/>
  <c r="D24" i="24"/>
  <c r="D25" i="24"/>
  <c r="D20" i="24"/>
  <c r="D21" i="24"/>
  <c r="D22" i="24"/>
  <c r="D18" i="24"/>
  <c r="D16" i="24"/>
  <c r="D17" i="24"/>
  <c r="D38" i="24"/>
  <c r="D39" i="24"/>
  <c r="D40" i="24"/>
  <c r="D204" i="24"/>
  <c r="D216" i="24"/>
  <c r="D217" i="24"/>
  <c r="D218" i="24"/>
  <c r="D219" i="24"/>
  <c r="D94" i="24"/>
  <c r="D95" i="24"/>
  <c r="D98" i="24"/>
  <c r="D99" i="24"/>
  <c r="D269" i="24"/>
  <c r="D270" i="24"/>
  <c r="D272" i="24"/>
  <c r="D273" i="24"/>
  <c r="D274" i="24"/>
  <c r="D275" i="24"/>
  <c r="I129" i="24"/>
  <c r="I77" i="24"/>
  <c r="I78" i="24"/>
  <c r="I134" i="24"/>
  <c r="I135" i="24"/>
  <c r="I247" i="24"/>
  <c r="I248" i="24"/>
  <c r="I249" i="24"/>
  <c r="I250" i="24"/>
  <c r="I136" i="24"/>
  <c r="I137" i="24"/>
  <c r="I251" i="24"/>
  <c r="I252" i="24"/>
  <c r="I253" i="24"/>
  <c r="I226" i="24"/>
  <c r="I227" i="24"/>
  <c r="I228" i="24"/>
  <c r="I254" i="24"/>
  <c r="I255" i="24"/>
  <c r="I256" i="24"/>
  <c r="I126" i="24"/>
  <c r="I124" i="24"/>
  <c r="I127" i="24"/>
  <c r="I125" i="24"/>
  <c r="I128" i="24"/>
  <c r="I257" i="24"/>
  <c r="I258" i="24"/>
  <c r="I259" i="24"/>
  <c r="I79" i="24"/>
  <c r="I260" i="24"/>
  <c r="I261" i="24"/>
  <c r="I262" i="24"/>
  <c r="I263" i="24"/>
  <c r="I264" i="24"/>
  <c r="I265" i="24"/>
  <c r="I266" i="24"/>
  <c r="I267" i="24"/>
  <c r="I61" i="24"/>
  <c r="I268" i="24"/>
  <c r="I59" i="24"/>
  <c r="I60" i="24"/>
  <c r="I296" i="24"/>
  <c r="I297" i="24"/>
  <c r="I298" i="24"/>
  <c r="I80" i="24"/>
  <c r="I81" i="24"/>
  <c r="I82" i="24"/>
  <c r="I83" i="24"/>
  <c r="I84" i="24"/>
  <c r="I85" i="24"/>
  <c r="I86" i="24"/>
  <c r="I27" i="24"/>
  <c r="I31" i="24"/>
  <c r="I24" i="24"/>
  <c r="I25" i="24"/>
  <c r="I20" i="24"/>
  <c r="I21" i="24"/>
  <c r="I22" i="24"/>
  <c r="I18" i="24"/>
  <c r="I16" i="24"/>
  <c r="I17" i="24"/>
  <c r="I38" i="24"/>
  <c r="I39" i="24"/>
  <c r="I40" i="24"/>
  <c r="I204" i="24"/>
  <c r="I216" i="24"/>
  <c r="I217" i="24"/>
  <c r="I218" i="24"/>
  <c r="I219" i="24"/>
  <c r="I94" i="24"/>
  <c r="I95" i="24"/>
  <c r="I98" i="24"/>
  <c r="I99" i="24"/>
  <c r="I269" i="24"/>
  <c r="I270" i="24"/>
  <c r="I272" i="24"/>
  <c r="I273" i="24"/>
  <c r="I274" i="24"/>
  <c r="I275" i="24"/>
  <c r="K129" i="24"/>
  <c r="K77" i="24"/>
  <c r="K78" i="24"/>
  <c r="K134" i="24"/>
  <c r="K135" i="24"/>
  <c r="K247" i="24"/>
  <c r="K248" i="24"/>
  <c r="K249" i="24"/>
  <c r="K250" i="24"/>
  <c r="K136" i="24"/>
  <c r="K137" i="24"/>
  <c r="K251" i="24"/>
  <c r="K252" i="24"/>
  <c r="K253" i="24"/>
  <c r="K226" i="24"/>
  <c r="K227" i="24"/>
  <c r="K228" i="24"/>
  <c r="K254" i="24"/>
  <c r="K255" i="24"/>
  <c r="K256" i="24"/>
  <c r="K126" i="24"/>
  <c r="K124" i="24"/>
  <c r="K127" i="24"/>
  <c r="K125" i="24"/>
  <c r="K128" i="24"/>
  <c r="K257" i="24"/>
  <c r="K258" i="24"/>
  <c r="K259" i="24"/>
  <c r="K79" i="24"/>
  <c r="K260" i="24"/>
  <c r="K261" i="24"/>
  <c r="K262" i="24"/>
  <c r="K263" i="24"/>
  <c r="K264" i="24"/>
  <c r="K265" i="24"/>
  <c r="K266" i="24"/>
  <c r="K267" i="24"/>
  <c r="K61" i="24"/>
  <c r="K268" i="24"/>
  <c r="K59" i="24"/>
  <c r="K60" i="24"/>
  <c r="K296" i="24"/>
  <c r="K297" i="24"/>
  <c r="K298" i="24"/>
  <c r="K80" i="24"/>
  <c r="K81" i="24"/>
  <c r="K82" i="24"/>
  <c r="K83" i="24"/>
  <c r="K84" i="24"/>
  <c r="K85" i="24"/>
  <c r="K86" i="24"/>
  <c r="K27" i="24"/>
  <c r="K31" i="24"/>
  <c r="K24" i="24"/>
  <c r="K25" i="24"/>
  <c r="K20" i="24"/>
  <c r="K21" i="24"/>
  <c r="K22" i="24"/>
  <c r="K18" i="24"/>
  <c r="K16" i="24"/>
  <c r="K17" i="24"/>
  <c r="K38" i="24"/>
  <c r="K39" i="24"/>
  <c r="K40" i="24"/>
  <c r="K204" i="24"/>
  <c r="K216" i="24"/>
  <c r="K217" i="24"/>
  <c r="K218" i="24"/>
  <c r="K219" i="24"/>
  <c r="K94" i="24"/>
  <c r="K95" i="24"/>
  <c r="K98" i="24"/>
  <c r="K99" i="24"/>
  <c r="K269" i="24"/>
  <c r="K270" i="24"/>
  <c r="K272" i="24"/>
  <c r="K273" i="24"/>
  <c r="K274" i="24"/>
  <c r="K275" i="24"/>
  <c r="M129" i="24"/>
  <c r="M77" i="24"/>
  <c r="M78" i="24"/>
  <c r="M134" i="24"/>
  <c r="M135" i="24"/>
  <c r="M247" i="24"/>
  <c r="M248" i="24"/>
  <c r="M249" i="24"/>
  <c r="M250" i="24"/>
  <c r="M136" i="24"/>
  <c r="M137" i="24"/>
  <c r="M251" i="24"/>
  <c r="M252" i="24"/>
  <c r="M253" i="24"/>
  <c r="M226" i="24"/>
  <c r="M227" i="24"/>
  <c r="M228" i="24"/>
  <c r="M254" i="24"/>
  <c r="M255" i="24"/>
  <c r="M256" i="24"/>
  <c r="M126" i="24"/>
  <c r="M124" i="24"/>
  <c r="M127" i="24"/>
  <c r="M125" i="24"/>
  <c r="M128" i="24"/>
  <c r="M257" i="24"/>
  <c r="M258" i="24"/>
  <c r="M259" i="24"/>
  <c r="M79" i="24"/>
  <c r="M260" i="24"/>
  <c r="M261" i="24"/>
  <c r="M262" i="24"/>
  <c r="M263" i="24"/>
  <c r="M264" i="24"/>
  <c r="M265" i="24"/>
  <c r="M266" i="24"/>
  <c r="M267" i="24"/>
  <c r="M61" i="24"/>
  <c r="M268" i="24"/>
  <c r="M59" i="24"/>
  <c r="M60" i="24"/>
  <c r="M296" i="24"/>
  <c r="M297" i="24"/>
  <c r="M298" i="24"/>
  <c r="M80" i="24"/>
  <c r="M81" i="24"/>
  <c r="M82" i="24"/>
  <c r="M83" i="24"/>
  <c r="M84" i="24"/>
  <c r="M85" i="24"/>
  <c r="M86" i="24"/>
  <c r="M27" i="24"/>
  <c r="M31" i="24"/>
  <c r="M24" i="24"/>
  <c r="M25" i="24"/>
  <c r="M20" i="24"/>
  <c r="M21" i="24"/>
  <c r="M22" i="24"/>
  <c r="M18" i="24"/>
  <c r="M16" i="24"/>
  <c r="M17" i="24"/>
  <c r="M38" i="24"/>
  <c r="M39" i="24"/>
  <c r="M40" i="24"/>
  <c r="M204" i="24"/>
  <c r="M216" i="24"/>
  <c r="M217" i="24"/>
  <c r="M218" i="24"/>
  <c r="M219" i="24"/>
  <c r="M94" i="24"/>
  <c r="M95" i="24"/>
  <c r="M98" i="24"/>
  <c r="M99" i="24"/>
  <c r="M269" i="24"/>
  <c r="M270" i="24"/>
  <c r="M272" i="24"/>
  <c r="M273" i="24"/>
  <c r="M274" i="24"/>
  <c r="M275" i="24"/>
  <c r="S129" i="24"/>
  <c r="S77" i="24"/>
  <c r="S78" i="24"/>
  <c r="S134" i="24"/>
  <c r="S135" i="24"/>
  <c r="S247" i="24"/>
  <c r="S248" i="24"/>
  <c r="S249" i="24"/>
  <c r="S250" i="24"/>
  <c r="S136" i="24"/>
  <c r="S137" i="24"/>
  <c r="S251" i="24"/>
  <c r="S252" i="24"/>
  <c r="S253" i="24"/>
  <c r="S226" i="24"/>
  <c r="S227" i="24"/>
  <c r="S228" i="24"/>
  <c r="S254" i="24"/>
  <c r="S255" i="24"/>
  <c r="S256" i="24"/>
  <c r="S126" i="24"/>
  <c r="S124" i="24"/>
  <c r="S127" i="24"/>
  <c r="S125" i="24"/>
  <c r="S128" i="24"/>
  <c r="S257" i="24"/>
  <c r="S258" i="24"/>
  <c r="S259" i="24"/>
  <c r="S79" i="24"/>
  <c r="S260" i="24"/>
  <c r="S261" i="24"/>
  <c r="S262" i="24"/>
  <c r="S263" i="24"/>
  <c r="S264" i="24"/>
  <c r="S265" i="24"/>
  <c r="S266" i="24"/>
  <c r="S267" i="24"/>
  <c r="S61" i="24"/>
  <c r="S268" i="24"/>
  <c r="S59" i="24"/>
  <c r="S60" i="24"/>
  <c r="S296" i="24"/>
  <c r="S297" i="24"/>
  <c r="S298" i="24"/>
  <c r="S80" i="24"/>
  <c r="S81" i="24"/>
  <c r="S82" i="24"/>
  <c r="S83" i="24"/>
  <c r="S84" i="24"/>
  <c r="S85" i="24"/>
  <c r="S86" i="24"/>
  <c r="S27" i="24"/>
  <c r="S31" i="24"/>
  <c r="S24" i="24"/>
  <c r="S25" i="24"/>
  <c r="S20" i="24"/>
  <c r="S21" i="24"/>
  <c r="S22" i="24"/>
  <c r="S18" i="24"/>
  <c r="S16" i="24"/>
  <c r="S17" i="24"/>
  <c r="S38" i="24"/>
  <c r="S39" i="24"/>
  <c r="S40" i="24"/>
  <c r="S204" i="24"/>
  <c r="S216" i="24"/>
  <c r="S217" i="24"/>
  <c r="S218" i="24"/>
  <c r="S219" i="24"/>
  <c r="S94" i="24"/>
  <c r="S95" i="24"/>
  <c r="S98" i="24"/>
  <c r="S99" i="24"/>
  <c r="S269" i="24"/>
  <c r="S270" i="24"/>
  <c r="S272" i="24"/>
  <c r="S273" i="24"/>
  <c r="S274" i="24"/>
  <c r="S275" i="24"/>
  <c r="U129" i="24"/>
  <c r="U77" i="24"/>
  <c r="U78" i="24"/>
  <c r="U134" i="24"/>
  <c r="U135" i="24"/>
  <c r="U247" i="24"/>
  <c r="U248" i="24"/>
  <c r="U249" i="24"/>
  <c r="U250" i="24"/>
  <c r="U136" i="24"/>
  <c r="U137" i="24"/>
  <c r="U251" i="24"/>
  <c r="U252" i="24"/>
  <c r="U253" i="24"/>
  <c r="U226" i="24"/>
  <c r="U227" i="24"/>
  <c r="U228" i="24"/>
  <c r="U254" i="24"/>
  <c r="U255" i="24"/>
  <c r="U256" i="24"/>
  <c r="U126" i="24"/>
  <c r="U124" i="24"/>
  <c r="U127" i="24"/>
  <c r="U125" i="24"/>
  <c r="U128" i="24"/>
  <c r="U257" i="24"/>
  <c r="U258" i="24"/>
  <c r="U259" i="24"/>
  <c r="U79" i="24"/>
  <c r="U260" i="24"/>
  <c r="U261" i="24"/>
  <c r="U262" i="24"/>
  <c r="U263" i="24"/>
  <c r="U264" i="24"/>
  <c r="U265" i="24"/>
  <c r="U266" i="24"/>
  <c r="U267" i="24"/>
  <c r="U61" i="24"/>
  <c r="U268" i="24"/>
  <c r="U59" i="24"/>
  <c r="U60" i="24"/>
  <c r="U296" i="24"/>
  <c r="U297" i="24"/>
  <c r="U298" i="24"/>
  <c r="U80" i="24"/>
  <c r="U81" i="24"/>
  <c r="U82" i="24"/>
  <c r="U83" i="24"/>
  <c r="U84" i="24"/>
  <c r="U85" i="24"/>
  <c r="U86" i="24"/>
  <c r="U27" i="24"/>
  <c r="U31" i="24"/>
  <c r="U24" i="24"/>
  <c r="U25" i="24"/>
  <c r="U20" i="24"/>
  <c r="U21" i="24"/>
  <c r="U22" i="24"/>
  <c r="U18" i="24"/>
  <c r="U16" i="24"/>
  <c r="U17" i="24"/>
  <c r="U38" i="24"/>
  <c r="U39" i="24"/>
  <c r="U40" i="24"/>
  <c r="U204" i="24"/>
  <c r="U216" i="24"/>
  <c r="U217" i="24"/>
  <c r="U218" i="24"/>
  <c r="U219" i="24"/>
  <c r="U94" i="24"/>
  <c r="U95" i="24"/>
  <c r="U98" i="24"/>
  <c r="U99" i="24"/>
  <c r="U269" i="24"/>
  <c r="U270" i="24"/>
  <c r="U272" i="24"/>
  <c r="U273" i="24"/>
  <c r="U274" i="24"/>
  <c r="U275" i="24"/>
  <c r="X129" i="24"/>
  <c r="X77" i="24"/>
  <c r="X78" i="24"/>
  <c r="X134" i="24"/>
  <c r="X135" i="24"/>
  <c r="X247" i="24"/>
  <c r="X248" i="24"/>
  <c r="X249" i="24"/>
  <c r="X250" i="24"/>
  <c r="X136" i="24"/>
  <c r="X137" i="24"/>
  <c r="X251" i="24"/>
  <c r="X252" i="24"/>
  <c r="X253" i="24"/>
  <c r="X226" i="24"/>
  <c r="X227" i="24"/>
  <c r="X228" i="24"/>
  <c r="X254" i="24"/>
  <c r="X255" i="24"/>
  <c r="X256" i="24"/>
  <c r="X126" i="24"/>
  <c r="X124" i="24"/>
  <c r="X127" i="24"/>
  <c r="X125" i="24"/>
  <c r="X128" i="24"/>
  <c r="X257" i="24"/>
  <c r="X258" i="24"/>
  <c r="X259" i="24"/>
  <c r="X79" i="24"/>
  <c r="X260" i="24"/>
  <c r="X261" i="24"/>
  <c r="X262" i="24"/>
  <c r="X263" i="24"/>
  <c r="X264" i="24"/>
  <c r="X265" i="24"/>
  <c r="X266" i="24"/>
  <c r="X267" i="24"/>
  <c r="X61" i="24"/>
  <c r="X268" i="24"/>
  <c r="X59" i="24"/>
  <c r="X60" i="24"/>
  <c r="X296" i="24"/>
  <c r="X297" i="24"/>
  <c r="X298" i="24"/>
  <c r="X80" i="24"/>
  <c r="X81" i="24"/>
  <c r="X82" i="24"/>
  <c r="X83" i="24"/>
  <c r="X84" i="24"/>
  <c r="X85" i="24"/>
  <c r="X86" i="24"/>
  <c r="X27" i="24"/>
  <c r="X31" i="24"/>
  <c r="X24" i="24"/>
  <c r="X25" i="24"/>
  <c r="X20" i="24"/>
  <c r="X21" i="24"/>
  <c r="X22" i="24"/>
  <c r="X18" i="24"/>
  <c r="X16" i="24"/>
  <c r="X17" i="24"/>
  <c r="X38" i="24"/>
  <c r="X39" i="24"/>
  <c r="X40" i="24"/>
  <c r="X204" i="24"/>
  <c r="X216" i="24"/>
  <c r="X217" i="24"/>
  <c r="X218" i="24"/>
  <c r="X219" i="24"/>
  <c r="X94" i="24"/>
  <c r="X95" i="24"/>
  <c r="X98" i="24"/>
  <c r="X99" i="24"/>
  <c r="X269" i="24"/>
  <c r="X270" i="24"/>
  <c r="X272" i="24"/>
  <c r="X273" i="24"/>
  <c r="X274" i="24"/>
  <c r="X275" i="24"/>
  <c r="Z129" i="24"/>
  <c r="Z77" i="24"/>
  <c r="Z78" i="24"/>
  <c r="Z134" i="24"/>
  <c r="Z135" i="24"/>
  <c r="Z247" i="24"/>
  <c r="Z248" i="24"/>
  <c r="Z249" i="24"/>
  <c r="Z250" i="24"/>
  <c r="Z136" i="24"/>
  <c r="Z137" i="24"/>
  <c r="Z251" i="24"/>
  <c r="Z252" i="24"/>
  <c r="Z253" i="24"/>
  <c r="Z226" i="24"/>
  <c r="Z227" i="24"/>
  <c r="Z228" i="24"/>
  <c r="Z254" i="24"/>
  <c r="Z255" i="24"/>
  <c r="Z256" i="24"/>
  <c r="Z126" i="24"/>
  <c r="Z124" i="24"/>
  <c r="Z127" i="24"/>
  <c r="Z125" i="24"/>
  <c r="Z128" i="24"/>
  <c r="Z257" i="24"/>
  <c r="Z258" i="24"/>
  <c r="Z259" i="24"/>
  <c r="Z79" i="24"/>
  <c r="Z260" i="24"/>
  <c r="Z261" i="24"/>
  <c r="Z262" i="24"/>
  <c r="Z263" i="24"/>
  <c r="Z264" i="24"/>
  <c r="Z265" i="24"/>
  <c r="Z266" i="24"/>
  <c r="Z267" i="24"/>
  <c r="Z61" i="24"/>
  <c r="Z268" i="24"/>
  <c r="Z59" i="24"/>
  <c r="Z60" i="24"/>
  <c r="Z296" i="24"/>
  <c r="Z297" i="24"/>
  <c r="Z298" i="24"/>
  <c r="Z80" i="24"/>
  <c r="Z81" i="24"/>
  <c r="Z82" i="24"/>
  <c r="Z83" i="24"/>
  <c r="Z84" i="24"/>
  <c r="Z85" i="24"/>
  <c r="Z86" i="24"/>
  <c r="Z27" i="24"/>
  <c r="Z31" i="24"/>
  <c r="Z24" i="24"/>
  <c r="Z25" i="24"/>
  <c r="Z20" i="24"/>
  <c r="Z21" i="24"/>
  <c r="Z22" i="24"/>
  <c r="Z18" i="24"/>
  <c r="Z16" i="24"/>
  <c r="Z17" i="24"/>
  <c r="Z38" i="24"/>
  <c r="Z39" i="24"/>
  <c r="Z40" i="24"/>
  <c r="Z204" i="24"/>
  <c r="Z216" i="24"/>
  <c r="Z217" i="24"/>
  <c r="Z218" i="24"/>
  <c r="Z219" i="24"/>
  <c r="Z94" i="24"/>
  <c r="Z95" i="24"/>
  <c r="Z98" i="24"/>
  <c r="Z99" i="24"/>
  <c r="Z269" i="24"/>
  <c r="Z270" i="24"/>
  <c r="Z272" i="24"/>
  <c r="Z273" i="24"/>
  <c r="Z274" i="24"/>
  <c r="Z275" i="24"/>
  <c r="AB129" i="24"/>
  <c r="AB77" i="24"/>
  <c r="AB78" i="24"/>
  <c r="AB134" i="24"/>
  <c r="AB135" i="24"/>
  <c r="AB247" i="24"/>
  <c r="AB248" i="24"/>
  <c r="AB249" i="24"/>
  <c r="AB250" i="24"/>
  <c r="AB136" i="24"/>
  <c r="AB137" i="24"/>
  <c r="AB251" i="24"/>
  <c r="AB252" i="24"/>
  <c r="AB253" i="24"/>
  <c r="AB226" i="24"/>
  <c r="AB227" i="24"/>
  <c r="AB228" i="24"/>
  <c r="AB254" i="24"/>
  <c r="AB255" i="24"/>
  <c r="AB256" i="24"/>
  <c r="AB126" i="24"/>
  <c r="AB124" i="24"/>
  <c r="AB127" i="24"/>
  <c r="AB125" i="24"/>
  <c r="AB128" i="24"/>
  <c r="AB257" i="24"/>
  <c r="AB258" i="24"/>
  <c r="AB259" i="24"/>
  <c r="AB79" i="24"/>
  <c r="AB260" i="24"/>
  <c r="AB261" i="24"/>
  <c r="AB262" i="24"/>
  <c r="AB263" i="24"/>
  <c r="AB264" i="24"/>
  <c r="AB265" i="24"/>
  <c r="AB266" i="24"/>
  <c r="AB267" i="24"/>
  <c r="AB61" i="24"/>
  <c r="AB268" i="24"/>
  <c r="AB59" i="24"/>
  <c r="AB60" i="24"/>
  <c r="AB296" i="24"/>
  <c r="AB297" i="24"/>
  <c r="AB298" i="24"/>
  <c r="AB80" i="24"/>
  <c r="AB81" i="24"/>
  <c r="AB82" i="24"/>
  <c r="AB83" i="24"/>
  <c r="AB84" i="24"/>
  <c r="AB85" i="24"/>
  <c r="AB86" i="24"/>
  <c r="AB27" i="24"/>
  <c r="AB31" i="24"/>
  <c r="AB24" i="24"/>
  <c r="AB25" i="24"/>
  <c r="AB20" i="24"/>
  <c r="AB21" i="24"/>
  <c r="AB22" i="24"/>
  <c r="AB18" i="24"/>
  <c r="AB16" i="24"/>
  <c r="AB17" i="24"/>
  <c r="AB38" i="24"/>
  <c r="AB39" i="24"/>
  <c r="AB40" i="24"/>
  <c r="AB204" i="24"/>
  <c r="AB216" i="24"/>
  <c r="AB217" i="24"/>
  <c r="AB218" i="24"/>
  <c r="AB219" i="24"/>
  <c r="AB94" i="24"/>
  <c r="AB95" i="24"/>
  <c r="AB98" i="24"/>
  <c r="AB99" i="24"/>
  <c r="AB269" i="24"/>
  <c r="AB270" i="24"/>
  <c r="AB272" i="24"/>
  <c r="AB273" i="24"/>
  <c r="AB274" i="24"/>
  <c r="AB275" i="24"/>
  <c r="D276" i="24"/>
  <c r="D88" i="24"/>
  <c r="D41" i="24"/>
  <c r="D277" i="24"/>
  <c r="D278" i="24"/>
  <c r="D279" i="24"/>
  <c r="D280" i="24"/>
  <c r="D89" i="24"/>
  <c r="D116" i="24"/>
  <c r="D90" i="24"/>
  <c r="D91" i="24"/>
  <c r="D92" i="24"/>
  <c r="D281" i="24"/>
  <c r="D282" i="24"/>
  <c r="D283" i="24"/>
  <c r="D284" i="24"/>
  <c r="D93" i="24"/>
  <c r="D286" i="24"/>
  <c r="D287" i="24"/>
  <c r="D96" i="24"/>
  <c r="D97" i="24"/>
  <c r="D288" i="24"/>
  <c r="D289" i="24"/>
  <c r="D294" i="24"/>
  <c r="D295" i="24"/>
  <c r="D290" i="24"/>
  <c r="D54" i="24"/>
  <c r="D141" i="24"/>
  <c r="D271" i="24"/>
  <c r="D291" i="24"/>
  <c r="D142" i="24"/>
  <c r="D143" i="24"/>
  <c r="D202" i="24"/>
  <c r="I276" i="24"/>
  <c r="I87" i="24"/>
  <c r="I88" i="24"/>
  <c r="I41" i="24"/>
  <c r="I277" i="24"/>
  <c r="I278" i="24"/>
  <c r="I279" i="24"/>
  <c r="I280" i="24"/>
  <c r="I89" i="24"/>
  <c r="I116" i="24"/>
  <c r="I90" i="24"/>
  <c r="I91" i="24"/>
  <c r="I92" i="24"/>
  <c r="I281" i="24"/>
  <c r="I282" i="24"/>
  <c r="I283" i="24"/>
  <c r="I284" i="24"/>
  <c r="I93" i="24"/>
  <c r="I286" i="24"/>
  <c r="I287" i="24"/>
  <c r="I96" i="24"/>
  <c r="I97" i="24"/>
  <c r="I288" i="24"/>
  <c r="I289" i="24"/>
  <c r="I294" i="24"/>
  <c r="I295" i="24"/>
  <c r="I290" i="24"/>
  <c r="I54" i="24"/>
  <c r="I141" i="24"/>
  <c r="I271" i="24"/>
  <c r="I291" i="24"/>
  <c r="I142" i="24"/>
  <c r="I143" i="24"/>
  <c r="I202" i="24"/>
  <c r="K276" i="24"/>
  <c r="K87" i="24"/>
  <c r="K88" i="24"/>
  <c r="K41" i="24"/>
  <c r="K277" i="24"/>
  <c r="K278" i="24"/>
  <c r="K279" i="24"/>
  <c r="K280" i="24"/>
  <c r="K89" i="24"/>
  <c r="K116" i="24"/>
  <c r="K90" i="24"/>
  <c r="K91" i="24"/>
  <c r="K92" i="24"/>
  <c r="K281" i="24"/>
  <c r="K282" i="24"/>
  <c r="K283" i="24"/>
  <c r="K284" i="24"/>
  <c r="K93" i="24"/>
  <c r="K286" i="24"/>
  <c r="K287" i="24"/>
  <c r="K96" i="24"/>
  <c r="K97" i="24"/>
  <c r="K288" i="24"/>
  <c r="K289" i="24"/>
  <c r="K294" i="24"/>
  <c r="K295" i="24"/>
  <c r="K290" i="24"/>
  <c r="K54" i="24"/>
  <c r="K141" i="24"/>
  <c r="K271" i="24"/>
  <c r="K291" i="24"/>
  <c r="K142" i="24"/>
  <c r="K143" i="24"/>
  <c r="K202" i="24"/>
  <c r="M276" i="24"/>
  <c r="M87" i="24"/>
  <c r="M88" i="24"/>
  <c r="M41" i="24"/>
  <c r="M277" i="24"/>
  <c r="M278" i="24"/>
  <c r="M279" i="24"/>
  <c r="M280" i="24"/>
  <c r="M89" i="24"/>
  <c r="M116" i="24"/>
  <c r="M90" i="24"/>
  <c r="M91" i="24"/>
  <c r="M92" i="24"/>
  <c r="M281" i="24"/>
  <c r="M282" i="24"/>
  <c r="M283" i="24"/>
  <c r="M284" i="24"/>
  <c r="M93" i="24"/>
  <c r="M286" i="24"/>
  <c r="M287" i="24"/>
  <c r="M96" i="24"/>
  <c r="M97" i="24"/>
  <c r="M288" i="24"/>
  <c r="M289" i="24"/>
  <c r="M294" i="24"/>
  <c r="M295" i="24"/>
  <c r="M290" i="24"/>
  <c r="M54" i="24"/>
  <c r="M141" i="24"/>
  <c r="M271" i="24"/>
  <c r="M291" i="24"/>
  <c r="M142" i="24"/>
  <c r="M143" i="24"/>
  <c r="M202" i="24"/>
  <c r="S276" i="24"/>
  <c r="S87" i="24"/>
  <c r="S88" i="24"/>
  <c r="S41" i="24"/>
  <c r="S277" i="24"/>
  <c r="S278" i="24"/>
  <c r="S279" i="24"/>
  <c r="S280" i="24"/>
  <c r="S89" i="24"/>
  <c r="S116" i="24"/>
  <c r="S90" i="24"/>
  <c r="S91" i="24"/>
  <c r="S92" i="24"/>
  <c r="S281" i="24"/>
  <c r="S282" i="24"/>
  <c r="S283" i="24"/>
  <c r="S284" i="24"/>
  <c r="S93" i="24"/>
  <c r="S286" i="24"/>
  <c r="S287" i="24"/>
  <c r="S96" i="24"/>
  <c r="S97" i="24"/>
  <c r="S288" i="24"/>
  <c r="S289" i="24"/>
  <c r="S294" i="24"/>
  <c r="S295" i="24"/>
  <c r="S290" i="24"/>
  <c r="S54" i="24"/>
  <c r="S141" i="24"/>
  <c r="S271" i="24"/>
  <c r="S291" i="24"/>
  <c r="S142" i="24"/>
  <c r="S143" i="24"/>
  <c r="S202" i="24"/>
  <c r="U276" i="24"/>
  <c r="U87" i="24"/>
  <c r="U88" i="24"/>
  <c r="U41" i="24"/>
  <c r="U277" i="24"/>
  <c r="U278" i="24"/>
  <c r="U279" i="24"/>
  <c r="U280" i="24"/>
  <c r="U89" i="24"/>
  <c r="U116" i="24"/>
  <c r="U90" i="24"/>
  <c r="U91" i="24"/>
  <c r="U92" i="24"/>
  <c r="U281" i="24"/>
  <c r="U282" i="24"/>
  <c r="U283" i="24"/>
  <c r="U284" i="24"/>
  <c r="U93" i="24"/>
  <c r="U286" i="24"/>
  <c r="U287" i="24"/>
  <c r="U96" i="24"/>
  <c r="U97" i="24"/>
  <c r="U288" i="24"/>
  <c r="U289" i="24"/>
  <c r="U294" i="24"/>
  <c r="U295" i="24"/>
  <c r="U290" i="24"/>
  <c r="U54" i="24"/>
  <c r="U141" i="24"/>
  <c r="U271" i="24"/>
  <c r="U291" i="24"/>
  <c r="U142" i="24"/>
  <c r="U143" i="24"/>
  <c r="U202" i="24"/>
  <c r="X276" i="24"/>
  <c r="X87" i="24"/>
  <c r="X88" i="24"/>
  <c r="X41" i="24"/>
  <c r="X277" i="24"/>
  <c r="X278" i="24"/>
  <c r="X279" i="24"/>
  <c r="X280" i="24"/>
  <c r="X89" i="24"/>
  <c r="X116" i="24"/>
  <c r="X90" i="24"/>
  <c r="X91" i="24"/>
  <c r="X92" i="24"/>
  <c r="X281" i="24"/>
  <c r="X282" i="24"/>
  <c r="X283" i="24"/>
  <c r="X284" i="24"/>
  <c r="X93" i="24"/>
  <c r="X286" i="24"/>
  <c r="X287" i="24"/>
  <c r="X96" i="24"/>
  <c r="X97" i="24"/>
  <c r="X288" i="24"/>
  <c r="X289" i="24"/>
  <c r="X294" i="24"/>
  <c r="X295" i="24"/>
  <c r="X290" i="24"/>
  <c r="X54" i="24"/>
  <c r="X141" i="24"/>
  <c r="X271" i="24"/>
  <c r="X291" i="24"/>
  <c r="X142" i="24"/>
  <c r="X143" i="24"/>
  <c r="X202" i="24"/>
  <c r="Z276" i="24"/>
  <c r="Z87" i="24"/>
  <c r="Z88" i="24"/>
  <c r="Z41" i="24"/>
  <c r="Z277" i="24"/>
  <c r="Z278" i="24"/>
  <c r="Z279" i="24"/>
  <c r="Z280" i="24"/>
  <c r="Z89" i="24"/>
  <c r="Z116" i="24"/>
  <c r="Z90" i="24"/>
  <c r="Z91" i="24"/>
  <c r="Z92" i="24"/>
  <c r="Z281" i="24"/>
  <c r="Z282" i="24"/>
  <c r="Z283" i="24"/>
  <c r="Z284" i="24"/>
  <c r="Z93" i="24"/>
  <c r="Z286" i="24"/>
  <c r="Z287" i="24"/>
  <c r="Z96" i="24"/>
  <c r="Z97" i="24"/>
  <c r="Z288" i="24"/>
  <c r="Z289" i="24"/>
  <c r="Z294" i="24"/>
  <c r="Z295" i="24"/>
  <c r="Z290" i="24"/>
  <c r="Z54" i="24"/>
  <c r="Z141" i="24"/>
  <c r="Z271" i="24"/>
  <c r="Z291" i="24"/>
  <c r="Z142" i="24"/>
  <c r="Z143" i="24"/>
  <c r="Z202" i="24"/>
  <c r="AB276" i="24"/>
  <c r="AB87" i="24"/>
  <c r="AB88" i="24"/>
  <c r="AB41" i="24"/>
  <c r="AB277" i="24"/>
  <c r="AB278" i="24"/>
  <c r="AB279" i="24"/>
  <c r="AB280" i="24"/>
  <c r="AB89" i="24"/>
  <c r="AB116" i="24"/>
  <c r="AB90" i="24"/>
  <c r="AB91" i="24"/>
  <c r="AB92" i="24"/>
  <c r="AB281" i="24"/>
  <c r="AB282" i="24"/>
  <c r="AB283" i="24"/>
  <c r="AB284" i="24"/>
  <c r="AB93" i="24"/>
  <c r="AB286" i="24"/>
  <c r="AB287" i="24"/>
  <c r="AB96" i="24"/>
  <c r="AB97" i="24"/>
  <c r="AB288" i="24"/>
  <c r="AB289" i="24"/>
  <c r="AB294" i="24"/>
  <c r="AB295" i="24"/>
  <c r="AB290" i="24"/>
  <c r="AB54" i="24"/>
  <c r="AB141" i="24"/>
  <c r="AB271" i="24"/>
  <c r="AB291" i="24"/>
  <c r="AB142" i="24"/>
  <c r="AB143" i="24"/>
  <c r="AB202" i="24"/>
  <c r="D76" i="24"/>
  <c r="I76" i="24"/>
  <c r="K76" i="24"/>
  <c r="M76" i="24"/>
  <c r="S76" i="24"/>
  <c r="U76" i="24"/>
  <c r="X76" i="24"/>
  <c r="Z76" i="24"/>
  <c r="AB76" i="24"/>
  <c r="D42" i="24"/>
  <c r="D69" i="24"/>
  <c r="I147" i="24"/>
  <c r="X104" i="24"/>
  <c r="X105" i="24"/>
  <c r="X106" i="24"/>
  <c r="X107" i="24"/>
  <c r="X108" i="24"/>
  <c r="X109" i="24"/>
  <c r="X110" i="24"/>
  <c r="X111" i="24"/>
  <c r="X112" i="24"/>
  <c r="X113" i="24"/>
  <c r="X114" i="24"/>
  <c r="X115" i="24"/>
  <c r="X100" i="24"/>
  <c r="X101" i="24"/>
  <c r="X102" i="24"/>
  <c r="X103" i="24"/>
  <c r="X123" i="24"/>
  <c r="X119" i="24"/>
  <c r="X120" i="24"/>
  <c r="X121" i="24"/>
  <c r="X122" i="24"/>
  <c r="X117" i="24"/>
  <c r="X118" i="24"/>
  <c r="X133" i="24"/>
  <c r="X132" i="24"/>
  <c r="X131" i="24"/>
  <c r="X63" i="24"/>
  <c r="X64" i="24"/>
  <c r="X65" i="24"/>
  <c r="X66" i="24"/>
  <c r="X138" i="24"/>
  <c r="X139" i="24"/>
  <c r="X140" i="24"/>
  <c r="X146" i="24"/>
  <c r="X144" i="24"/>
  <c r="X145" i="24"/>
  <c r="X147" i="24"/>
  <c r="X158" i="24"/>
  <c r="X159" i="24"/>
  <c r="X160" i="24"/>
  <c r="X161" i="24"/>
  <c r="X162" i="24"/>
  <c r="X163" i="24"/>
  <c r="X164" i="24"/>
  <c r="X165" i="24"/>
  <c r="X166" i="24"/>
  <c r="X167" i="24"/>
  <c r="X168" i="24"/>
  <c r="X178" i="24"/>
  <c r="X179" i="24"/>
  <c r="X180" i="24"/>
  <c r="X181" i="24"/>
  <c r="X182" i="24"/>
  <c r="X183" i="24"/>
  <c r="X184" i="24"/>
  <c r="X185" i="24"/>
  <c r="X186" i="24"/>
  <c r="X187" i="24"/>
  <c r="X188" i="24"/>
  <c r="X189" i="24"/>
  <c r="X190" i="24"/>
  <c r="X191" i="24"/>
  <c r="X45" i="24"/>
  <c r="X3" i="24"/>
  <c r="X192" i="24"/>
  <c r="X47" i="24"/>
  <c r="X48" i="24"/>
  <c r="X49" i="24"/>
  <c r="X50" i="24"/>
  <c r="X52" i="24"/>
  <c r="X46" i="24"/>
  <c r="X26" i="24"/>
  <c r="X28" i="24"/>
  <c r="X195" i="24"/>
  <c r="X196" i="24"/>
  <c r="X193" i="24"/>
  <c r="X194" i="24"/>
  <c r="X197" i="24"/>
  <c r="X198" i="24"/>
  <c r="X199" i="24"/>
  <c r="X169" i="24"/>
  <c r="X170" i="24"/>
  <c r="X171" i="24"/>
  <c r="X172" i="24"/>
  <c r="X173" i="24"/>
  <c r="X174" i="24"/>
  <c r="X175" i="24"/>
  <c r="X176" i="24"/>
  <c r="X177" i="24"/>
  <c r="X205" i="24"/>
  <c r="X148" i="24"/>
  <c r="X149" i="24"/>
  <c r="X150" i="24"/>
  <c r="X151" i="24"/>
  <c r="X152" i="24"/>
  <c r="X153" i="24"/>
  <c r="X154" i="24"/>
  <c r="X155" i="24"/>
  <c r="X156" i="24"/>
  <c r="X157" i="24"/>
  <c r="X206" i="24"/>
  <c r="X207" i="24"/>
  <c r="X208" i="24"/>
  <c r="X209" i="24"/>
  <c r="X210" i="24"/>
  <c r="X211" i="24"/>
  <c r="X212" i="24"/>
  <c r="X213" i="24"/>
  <c r="X53" i="24"/>
  <c r="X62" i="24"/>
  <c r="X56" i="24"/>
  <c r="X55" i="24"/>
  <c r="X67" i="24"/>
  <c r="X68" i="24"/>
  <c r="X69" i="24"/>
  <c r="X70" i="24"/>
  <c r="X57" i="24"/>
  <c r="X214" i="24"/>
  <c r="X215" i="24"/>
  <c r="X292" i="24"/>
  <c r="X42" i="24"/>
  <c r="X6" i="24"/>
  <c r="X10" i="24"/>
  <c r="X7" i="24"/>
  <c r="X11" i="24"/>
  <c r="X8" i="24"/>
  <c r="X9" i="24"/>
  <c r="X71" i="24"/>
  <c r="X72" i="24"/>
  <c r="X51" i="24"/>
  <c r="X73" i="24"/>
  <c r="X12" i="24"/>
  <c r="X13" i="24"/>
  <c r="X201" i="24"/>
  <c r="X200" i="24"/>
  <c r="X221" i="24"/>
  <c r="X222" i="24"/>
  <c r="X220" i="24"/>
  <c r="X203" i="24"/>
  <c r="X224" i="24"/>
  <c r="X225" i="24"/>
  <c r="X223" i="24"/>
  <c r="X229" i="24"/>
  <c r="X230" i="24"/>
  <c r="X231" i="24"/>
  <c r="X232" i="24"/>
  <c r="X58" i="24"/>
  <c r="X43" i="24"/>
  <c r="X233" i="24"/>
  <c r="X15" i="24"/>
  <c r="X234" i="24"/>
  <c r="X235" i="24"/>
  <c r="X4" i="24"/>
  <c r="X5" i="24"/>
  <c r="X236" i="24"/>
  <c r="X237" i="24"/>
  <c r="X238" i="24"/>
  <c r="X239" i="24"/>
  <c r="X14" i="24"/>
  <c r="X23" i="24"/>
  <c r="X29" i="24"/>
  <c r="X30" i="24"/>
  <c r="X32" i="24"/>
  <c r="X33" i="24"/>
  <c r="X34" i="24"/>
  <c r="X35" i="24"/>
  <c r="X36" i="24"/>
  <c r="X37" i="24"/>
  <c r="X130" i="24"/>
  <c r="X240" i="24"/>
  <c r="X241" i="24"/>
  <c r="X242" i="24"/>
  <c r="X243" i="24"/>
  <c r="X244" i="24"/>
  <c r="X245" i="24"/>
  <c r="X246" i="24"/>
  <c r="X75" i="24"/>
  <c r="X74" i="24"/>
  <c r="I63" i="24"/>
  <c r="I64" i="24"/>
  <c r="I65" i="24"/>
  <c r="I66" i="24"/>
  <c r="I138" i="24"/>
  <c r="I139" i="24"/>
  <c r="I140" i="24"/>
  <c r="I146" i="24"/>
  <c r="I144" i="24"/>
  <c r="I145" i="24"/>
  <c r="I158" i="24"/>
  <c r="I159" i="24"/>
  <c r="I160" i="24"/>
  <c r="I161" i="24"/>
  <c r="I162" i="24"/>
  <c r="I163" i="24"/>
  <c r="I164" i="24"/>
  <c r="I165" i="24"/>
  <c r="I166" i="24"/>
  <c r="I167" i="24"/>
  <c r="I168" i="24"/>
  <c r="I178" i="24"/>
  <c r="I179" i="24"/>
  <c r="I180" i="24"/>
  <c r="I181" i="24"/>
  <c r="I182" i="24"/>
  <c r="I183" i="24"/>
  <c r="I184" i="24"/>
  <c r="I185" i="24"/>
  <c r="I186" i="24"/>
  <c r="I187" i="24"/>
  <c r="I188" i="24"/>
  <c r="I189" i="24"/>
  <c r="I190" i="24"/>
  <c r="I191" i="24"/>
  <c r="I45" i="24"/>
  <c r="I3" i="24"/>
  <c r="I192" i="24"/>
  <c r="I47" i="24"/>
  <c r="I48" i="24"/>
  <c r="I49" i="24"/>
  <c r="I50" i="24"/>
  <c r="I52" i="24"/>
  <c r="I46" i="24"/>
  <c r="I26" i="24"/>
  <c r="I28" i="24"/>
  <c r="I195" i="24"/>
  <c r="I196" i="24"/>
  <c r="I193" i="24"/>
  <c r="I194" i="24"/>
  <c r="I197" i="24"/>
  <c r="I198" i="24"/>
  <c r="I199" i="24"/>
  <c r="I169" i="24"/>
  <c r="I170" i="24"/>
  <c r="I171" i="24"/>
  <c r="I172" i="24"/>
  <c r="I173" i="24"/>
  <c r="I174" i="24"/>
  <c r="I175" i="24"/>
  <c r="I176" i="24"/>
  <c r="I177" i="24"/>
  <c r="I205" i="24"/>
  <c r="I148" i="24"/>
  <c r="I149" i="24"/>
  <c r="I150" i="24"/>
  <c r="I151" i="24"/>
  <c r="I152" i="24"/>
  <c r="I153" i="24"/>
  <c r="I154" i="24"/>
  <c r="I155" i="24"/>
  <c r="I156" i="24"/>
  <c r="I157" i="24"/>
  <c r="I206" i="24"/>
  <c r="I207" i="24"/>
  <c r="I208" i="24"/>
  <c r="I209" i="24"/>
  <c r="I210" i="24"/>
  <c r="I211" i="24"/>
  <c r="I212" i="24"/>
  <c r="I213" i="24"/>
  <c r="I53" i="24"/>
  <c r="I62" i="24"/>
  <c r="I56" i="24"/>
  <c r="I55" i="24"/>
  <c r="I67" i="24"/>
  <c r="I68" i="24"/>
  <c r="I69" i="24"/>
  <c r="I70" i="24"/>
  <c r="I57" i="24"/>
  <c r="I214" i="24"/>
  <c r="I215" i="24"/>
  <c r="I292" i="24"/>
  <c r="I42" i="24"/>
  <c r="I6" i="24"/>
  <c r="I10" i="24"/>
  <c r="I7" i="24"/>
  <c r="I11" i="24"/>
  <c r="I8" i="24"/>
  <c r="I9" i="24"/>
  <c r="I71" i="24"/>
  <c r="I72" i="24"/>
  <c r="I51" i="24"/>
  <c r="I73" i="24"/>
  <c r="I12" i="24"/>
  <c r="I13" i="24"/>
  <c r="I201" i="24"/>
  <c r="I200" i="24"/>
  <c r="I221" i="24"/>
  <c r="I222" i="24"/>
  <c r="I220" i="24"/>
  <c r="I203" i="24"/>
  <c r="I224" i="24"/>
  <c r="I225" i="24"/>
  <c r="I223" i="24"/>
  <c r="I229" i="24"/>
  <c r="I230" i="24"/>
  <c r="I231" i="24"/>
  <c r="I232" i="24"/>
  <c r="I58" i="24"/>
  <c r="I43" i="24"/>
  <c r="I233" i="24"/>
  <c r="I15" i="24"/>
  <c r="I234" i="24"/>
  <c r="I235" i="24"/>
  <c r="I4" i="24"/>
  <c r="I5" i="24"/>
  <c r="I236" i="24"/>
  <c r="I237" i="24"/>
  <c r="I238" i="24"/>
  <c r="I239" i="24"/>
  <c r="I14" i="24"/>
  <c r="I23" i="24"/>
  <c r="I29" i="24"/>
  <c r="I30" i="24"/>
  <c r="I32" i="24"/>
  <c r="I33" i="24"/>
  <c r="I34" i="24"/>
  <c r="I35" i="24"/>
  <c r="I36" i="24"/>
  <c r="I37" i="24"/>
  <c r="I130" i="24"/>
  <c r="I240" i="24"/>
  <c r="I241" i="24"/>
  <c r="I242" i="24"/>
  <c r="I243" i="24"/>
  <c r="I244" i="24"/>
  <c r="I245" i="24"/>
  <c r="I246" i="24"/>
  <c r="I75" i="24"/>
  <c r="I74" i="24"/>
  <c r="I118" i="24"/>
  <c r="I133" i="24"/>
  <c r="I132" i="24"/>
  <c r="I131" i="24"/>
  <c r="I117" i="24"/>
  <c r="I111" i="24"/>
  <c r="I112" i="24"/>
  <c r="I113" i="24"/>
  <c r="I114" i="24"/>
  <c r="I115" i="24"/>
  <c r="I100" i="24"/>
  <c r="I101" i="24"/>
  <c r="I102" i="24"/>
  <c r="I103" i="24"/>
  <c r="I123" i="24"/>
  <c r="I119" i="24"/>
  <c r="I120" i="24"/>
  <c r="I121" i="24"/>
  <c r="I122" i="24"/>
  <c r="I105" i="24"/>
  <c r="I106" i="24"/>
  <c r="I107" i="24"/>
  <c r="I108" i="24"/>
  <c r="I109" i="24"/>
  <c r="I110" i="24"/>
  <c r="I104" i="24"/>
  <c r="D196" i="24"/>
  <c r="D123" i="24"/>
  <c r="D133" i="24"/>
  <c r="D146" i="24"/>
  <c r="D53" i="24"/>
  <c r="D104" i="24"/>
  <c r="D105" i="24"/>
  <c r="D106" i="24"/>
  <c r="D107" i="24"/>
  <c r="D108" i="24"/>
  <c r="D109" i="24"/>
  <c r="D110" i="24"/>
  <c r="D111" i="24"/>
  <c r="D112" i="24"/>
  <c r="D113" i="24"/>
  <c r="D114" i="24"/>
  <c r="D119" i="24"/>
  <c r="D120" i="24"/>
  <c r="D121" i="24"/>
  <c r="D122" i="24"/>
  <c r="D132" i="24"/>
  <c r="D139" i="24"/>
  <c r="D140" i="24"/>
  <c r="D144" i="24"/>
  <c r="D145" i="24"/>
  <c r="D147" i="24"/>
  <c r="D158" i="24"/>
  <c r="D159" i="24"/>
  <c r="D160" i="24"/>
  <c r="D161" i="24"/>
  <c r="D162" i="24"/>
  <c r="D163" i="24"/>
  <c r="D164" i="24"/>
  <c r="D165" i="24"/>
  <c r="D166" i="24"/>
  <c r="D167" i="24"/>
  <c r="D168" i="24"/>
  <c r="D178" i="24"/>
  <c r="D179" i="24"/>
  <c r="D180" i="24"/>
  <c r="D181" i="24"/>
  <c r="D182" i="24"/>
  <c r="D183" i="24"/>
  <c r="D184" i="24"/>
  <c r="D185" i="24"/>
  <c r="D186" i="24"/>
  <c r="D187" i="24"/>
  <c r="D188" i="24"/>
  <c r="D189" i="24"/>
  <c r="D190" i="24"/>
  <c r="D191" i="24"/>
  <c r="D45" i="24"/>
  <c r="D3" i="24"/>
  <c r="D192" i="24"/>
  <c r="D47" i="24"/>
  <c r="D48" i="24"/>
  <c r="D49" i="24"/>
  <c r="D50" i="24"/>
  <c r="D52" i="24"/>
  <c r="D46" i="24"/>
  <c r="D26" i="24"/>
  <c r="D28" i="24"/>
  <c r="D193" i="24"/>
  <c r="D194" i="24"/>
  <c r="D197" i="24"/>
  <c r="D198" i="24"/>
  <c r="D199" i="24"/>
  <c r="D169" i="24"/>
  <c r="D170" i="24"/>
  <c r="D171" i="24"/>
  <c r="D172" i="24"/>
  <c r="D173" i="24"/>
  <c r="D174" i="24"/>
  <c r="D175" i="24"/>
  <c r="D176" i="24"/>
  <c r="D177" i="24"/>
  <c r="D205" i="24"/>
  <c r="D148" i="24"/>
  <c r="D149" i="24"/>
  <c r="D150" i="24"/>
  <c r="D151" i="24"/>
  <c r="D152" i="24"/>
  <c r="D153" i="24"/>
  <c r="D154" i="24"/>
  <c r="D155" i="24"/>
  <c r="D156" i="24"/>
  <c r="D157" i="24"/>
  <c r="D206" i="24"/>
  <c r="D207" i="24"/>
  <c r="D208" i="24"/>
  <c r="D209" i="24"/>
  <c r="D210" i="24"/>
  <c r="D211" i="24"/>
  <c r="D212" i="24"/>
  <c r="D213" i="24"/>
  <c r="D62" i="24"/>
  <c r="D56" i="24"/>
  <c r="D115" i="24"/>
  <c r="D100" i="24"/>
  <c r="D101" i="24"/>
  <c r="D117" i="24"/>
  <c r="D131" i="24"/>
  <c r="D63" i="24"/>
  <c r="D64" i="24"/>
  <c r="D65" i="24"/>
  <c r="D138" i="24"/>
  <c r="D102" i="24"/>
  <c r="D103" i="24"/>
  <c r="D55" i="24"/>
  <c r="D118" i="24"/>
  <c r="D66" i="24"/>
  <c r="D67" i="24"/>
  <c r="D68" i="24"/>
  <c r="D70" i="24"/>
  <c r="D57" i="24"/>
  <c r="D214" i="24"/>
  <c r="D215" i="24"/>
  <c r="D292" i="24"/>
  <c r="D6" i="24"/>
  <c r="D10" i="24"/>
  <c r="D7" i="24"/>
  <c r="D11" i="24"/>
  <c r="D8" i="24"/>
  <c r="D9" i="24"/>
  <c r="D71" i="24"/>
  <c r="D72" i="24"/>
  <c r="D51" i="24"/>
  <c r="D73" i="24"/>
  <c r="D12" i="24"/>
  <c r="D13" i="24"/>
  <c r="D201" i="24"/>
  <c r="D200" i="24"/>
  <c r="D221" i="24"/>
  <c r="D222" i="24"/>
  <c r="D220" i="24"/>
  <c r="D203" i="24"/>
  <c r="D224" i="24"/>
  <c r="D225" i="24"/>
  <c r="D223" i="24"/>
  <c r="D229" i="24"/>
  <c r="D230" i="24"/>
  <c r="D231" i="24"/>
  <c r="D232" i="24"/>
  <c r="D58" i="24"/>
  <c r="D43" i="24"/>
  <c r="D233" i="24"/>
  <c r="D15" i="24"/>
  <c r="D234" i="24"/>
  <c r="D235" i="24"/>
  <c r="D4" i="24"/>
  <c r="D5" i="24"/>
  <c r="D236" i="24"/>
  <c r="D237" i="24"/>
  <c r="D238" i="24"/>
  <c r="D239" i="24"/>
  <c r="D14" i="24"/>
  <c r="D23" i="24"/>
  <c r="D29" i="24"/>
  <c r="D30" i="24"/>
  <c r="D32" i="24"/>
  <c r="D33" i="24"/>
  <c r="D34" i="24"/>
  <c r="D35" i="24"/>
  <c r="D36" i="24"/>
  <c r="D37" i="24"/>
  <c r="D130" i="24"/>
  <c r="D240" i="24"/>
  <c r="D241" i="24"/>
  <c r="D242" i="24"/>
  <c r="D243" i="24"/>
  <c r="D244" i="24"/>
  <c r="D245" i="24"/>
  <c r="D246" i="24"/>
  <c r="D75" i="24"/>
  <c r="D74" i="24"/>
  <c r="D195" i="24"/>
  <c r="AB102" i="24"/>
  <c r="AB101" i="24"/>
  <c r="AB103" i="24"/>
  <c r="AB104" i="24"/>
  <c r="AB105" i="24"/>
  <c r="AB106" i="24"/>
  <c r="AB107" i="24"/>
  <c r="AB108" i="24"/>
  <c r="AB109" i="24"/>
  <c r="AB110" i="24"/>
  <c r="AB111" i="24"/>
  <c r="AB112" i="24"/>
  <c r="AB115" i="24"/>
  <c r="AB113" i="24"/>
  <c r="AB114" i="24"/>
  <c r="AB118" i="24"/>
  <c r="AB117" i="24"/>
  <c r="AB119" i="24"/>
  <c r="AB120" i="24"/>
  <c r="AB123" i="24"/>
  <c r="AB121" i="24"/>
  <c r="AB122" i="24"/>
  <c r="AB131" i="24"/>
  <c r="AB132" i="24"/>
  <c r="AB133" i="24"/>
  <c r="AB63" i="24"/>
  <c r="AB64" i="24"/>
  <c r="AB65" i="24"/>
  <c r="AB66" i="24"/>
  <c r="AB138" i="24"/>
  <c r="AB139" i="24"/>
  <c r="AB140" i="24"/>
  <c r="AB144" i="24"/>
  <c r="AB146" i="24"/>
  <c r="AB145" i="24"/>
  <c r="AB147" i="24"/>
  <c r="AB158" i="24"/>
  <c r="AB159" i="24"/>
  <c r="AB160" i="24"/>
  <c r="AB161" i="24"/>
  <c r="AB162" i="24"/>
  <c r="AB163" i="24"/>
  <c r="AB164" i="24"/>
  <c r="AB165" i="24"/>
  <c r="AB166" i="24"/>
  <c r="AB167" i="24"/>
  <c r="AB168" i="24"/>
  <c r="AB178" i="24"/>
  <c r="AB179" i="24"/>
  <c r="AB180" i="24"/>
  <c r="AB181" i="24"/>
  <c r="AB182" i="24"/>
  <c r="AB183" i="24"/>
  <c r="AB184" i="24"/>
  <c r="AB185" i="24"/>
  <c r="AB186" i="24"/>
  <c r="AB187" i="24"/>
  <c r="AB188" i="24"/>
  <c r="AB189" i="24"/>
  <c r="AB190" i="24"/>
  <c r="AB191" i="24"/>
  <c r="AB45" i="24"/>
  <c r="AB3" i="24"/>
  <c r="AB192" i="24"/>
  <c r="AB47" i="24"/>
  <c r="AB48" i="24"/>
  <c r="AB49" i="24"/>
  <c r="AB50" i="24"/>
  <c r="AB52" i="24"/>
  <c r="AB46" i="24"/>
  <c r="AB26" i="24"/>
  <c r="AB28" i="24"/>
  <c r="AB195" i="24"/>
  <c r="AB193" i="24"/>
  <c r="AB194" i="24"/>
  <c r="AB196" i="24"/>
  <c r="AB197" i="24"/>
  <c r="AB198" i="24"/>
  <c r="AB199" i="24"/>
  <c r="AB169" i="24"/>
  <c r="AB170" i="24"/>
  <c r="AB171" i="24"/>
  <c r="AB172" i="24"/>
  <c r="AB173" i="24"/>
  <c r="AB174" i="24"/>
  <c r="AB175" i="24"/>
  <c r="AB176" i="24"/>
  <c r="AB177" i="24"/>
  <c r="AB205" i="24"/>
  <c r="AB148" i="24"/>
  <c r="AB149" i="24"/>
  <c r="AB150" i="24"/>
  <c r="AB151" i="24"/>
  <c r="AB152" i="24"/>
  <c r="AB153" i="24"/>
  <c r="AB154" i="24"/>
  <c r="AB155" i="24"/>
  <c r="AB156" i="24"/>
  <c r="AB157" i="24"/>
  <c r="AB206" i="24"/>
  <c r="AB207" i="24"/>
  <c r="AB208" i="24"/>
  <c r="AB209" i="24"/>
  <c r="AB210" i="24"/>
  <c r="AB211" i="24"/>
  <c r="AB212" i="24"/>
  <c r="AB213" i="24"/>
  <c r="AB53" i="24"/>
  <c r="AB62" i="24"/>
  <c r="AB55" i="24"/>
  <c r="AB56" i="24"/>
  <c r="AB67" i="24"/>
  <c r="AB68" i="24"/>
  <c r="AB69" i="24"/>
  <c r="AB70" i="24"/>
  <c r="AB57" i="24"/>
  <c r="AB214" i="24"/>
  <c r="AB215" i="24"/>
  <c r="AB292" i="24"/>
  <c r="AB42" i="24"/>
  <c r="AB6" i="24"/>
  <c r="AB10" i="24"/>
  <c r="AB7" i="24"/>
  <c r="AB11" i="24"/>
  <c r="AB8" i="24"/>
  <c r="AB9" i="24"/>
  <c r="AB71" i="24"/>
  <c r="AB72" i="24"/>
  <c r="AB51" i="24"/>
  <c r="AB73" i="24"/>
  <c r="AB12" i="24"/>
  <c r="AB13" i="24"/>
  <c r="AB201" i="24"/>
  <c r="AB200" i="24"/>
  <c r="AB221" i="24"/>
  <c r="AB222" i="24"/>
  <c r="AB220" i="24"/>
  <c r="AB203" i="24"/>
  <c r="AB224" i="24"/>
  <c r="AB225" i="24"/>
  <c r="AB223" i="24"/>
  <c r="AB229" i="24"/>
  <c r="AB230" i="24"/>
  <c r="AB231" i="24"/>
  <c r="AB232" i="24"/>
  <c r="AB58" i="24"/>
  <c r="AB43" i="24"/>
  <c r="AB233" i="24"/>
  <c r="AB15" i="24"/>
  <c r="AB234" i="24"/>
  <c r="AB235" i="24"/>
  <c r="AB4" i="24"/>
  <c r="AB5" i="24"/>
  <c r="AB236" i="24"/>
  <c r="AB237" i="24"/>
  <c r="AB238" i="24"/>
  <c r="AB239" i="24"/>
  <c r="AB14" i="24"/>
  <c r="AB23" i="24"/>
  <c r="AB29" i="24"/>
  <c r="AB30" i="24"/>
  <c r="AB32" i="24"/>
  <c r="AB33" i="24"/>
  <c r="AB34" i="24"/>
  <c r="AB35" i="24"/>
  <c r="AB36" i="24"/>
  <c r="AB37" i="24"/>
  <c r="AB130" i="24"/>
  <c r="AB240" i="24"/>
  <c r="AB241" i="24"/>
  <c r="AB242" i="24"/>
  <c r="AB243" i="24"/>
  <c r="AB244" i="24"/>
  <c r="AB245" i="24"/>
  <c r="AB246" i="24"/>
  <c r="AB75" i="24"/>
  <c r="AB74" i="24"/>
  <c r="Z102" i="24"/>
  <c r="Z101" i="24"/>
  <c r="Z103" i="24"/>
  <c r="Z104" i="24"/>
  <c r="Z105" i="24"/>
  <c r="Z106" i="24"/>
  <c r="Z107" i="24"/>
  <c r="Z108" i="24"/>
  <c r="Z109" i="24"/>
  <c r="Z110" i="24"/>
  <c r="Z111" i="24"/>
  <c r="Z112" i="24"/>
  <c r="Z115" i="24"/>
  <c r="Z113" i="24"/>
  <c r="Z114" i="24"/>
  <c r="Z118" i="24"/>
  <c r="Z117" i="24"/>
  <c r="Z119" i="24"/>
  <c r="Z120" i="24"/>
  <c r="Z123" i="24"/>
  <c r="Z121" i="24"/>
  <c r="Z122" i="24"/>
  <c r="Z131" i="24"/>
  <c r="Z132" i="24"/>
  <c r="Z133" i="24"/>
  <c r="Z63" i="24"/>
  <c r="Z64" i="24"/>
  <c r="Z65" i="24"/>
  <c r="Z66" i="24"/>
  <c r="Z138" i="24"/>
  <c r="Z139" i="24"/>
  <c r="Z140" i="24"/>
  <c r="Z144" i="24"/>
  <c r="Z146" i="24"/>
  <c r="Z145" i="24"/>
  <c r="Z147" i="24"/>
  <c r="Z158" i="24"/>
  <c r="Z159" i="24"/>
  <c r="Z160" i="24"/>
  <c r="Z161" i="24"/>
  <c r="Z162" i="24"/>
  <c r="Z163" i="24"/>
  <c r="Z164" i="24"/>
  <c r="Z165" i="24"/>
  <c r="Z166" i="24"/>
  <c r="Z167" i="24"/>
  <c r="Z168" i="24"/>
  <c r="Z178" i="24"/>
  <c r="Z179" i="24"/>
  <c r="Z180" i="24"/>
  <c r="Z181" i="24"/>
  <c r="Z182" i="24"/>
  <c r="Z183" i="24"/>
  <c r="Z184" i="24"/>
  <c r="Z185" i="24"/>
  <c r="Z186" i="24"/>
  <c r="Z187" i="24"/>
  <c r="Z188" i="24"/>
  <c r="Z189" i="24"/>
  <c r="Z190" i="24"/>
  <c r="Z191" i="24"/>
  <c r="Z45" i="24"/>
  <c r="Z3" i="24"/>
  <c r="Z192" i="24"/>
  <c r="Z47" i="24"/>
  <c r="Z48" i="24"/>
  <c r="Z49" i="24"/>
  <c r="Z50" i="24"/>
  <c r="Z52" i="24"/>
  <c r="Z46" i="24"/>
  <c r="Z26" i="24"/>
  <c r="Z28" i="24"/>
  <c r="Z195" i="24"/>
  <c r="Z193" i="24"/>
  <c r="Z194" i="24"/>
  <c r="Z196" i="24"/>
  <c r="Z197" i="24"/>
  <c r="Z198" i="24"/>
  <c r="Z199" i="24"/>
  <c r="Z169" i="24"/>
  <c r="Z170" i="24"/>
  <c r="Z171" i="24"/>
  <c r="Z172" i="24"/>
  <c r="Z173" i="24"/>
  <c r="Z174" i="24"/>
  <c r="Z175" i="24"/>
  <c r="Z176" i="24"/>
  <c r="Z177" i="24"/>
  <c r="Z205" i="24"/>
  <c r="Z148" i="24"/>
  <c r="Z149" i="24"/>
  <c r="Z150" i="24"/>
  <c r="Z151" i="24"/>
  <c r="Z152" i="24"/>
  <c r="Z153" i="24"/>
  <c r="Z154" i="24"/>
  <c r="Z155" i="24"/>
  <c r="Z156" i="24"/>
  <c r="Z157" i="24"/>
  <c r="Z206" i="24"/>
  <c r="Z207" i="24"/>
  <c r="Z208" i="24"/>
  <c r="Z209" i="24"/>
  <c r="Z210" i="24"/>
  <c r="Z211" i="24"/>
  <c r="Z212" i="24"/>
  <c r="Z213" i="24"/>
  <c r="Z53" i="24"/>
  <c r="Z62" i="24"/>
  <c r="Z55" i="24"/>
  <c r="Z56" i="24"/>
  <c r="Z67" i="24"/>
  <c r="Z68" i="24"/>
  <c r="Z69" i="24"/>
  <c r="Z70" i="24"/>
  <c r="Z57" i="24"/>
  <c r="Z214" i="24"/>
  <c r="Z215" i="24"/>
  <c r="Z292" i="24"/>
  <c r="Z42" i="24"/>
  <c r="Z6" i="24"/>
  <c r="Z10" i="24"/>
  <c r="Z7" i="24"/>
  <c r="Z11" i="24"/>
  <c r="Z8" i="24"/>
  <c r="Z9" i="24"/>
  <c r="Z71" i="24"/>
  <c r="Z72" i="24"/>
  <c r="Z51" i="24"/>
  <c r="Z73" i="24"/>
  <c r="Z12" i="24"/>
  <c r="Z13" i="24"/>
  <c r="Z201" i="24"/>
  <c r="Z200" i="24"/>
  <c r="Z221" i="24"/>
  <c r="Z222" i="24"/>
  <c r="Z220" i="24"/>
  <c r="Z203" i="24"/>
  <c r="Z224" i="24"/>
  <c r="Z225" i="24"/>
  <c r="Z223" i="24"/>
  <c r="Z229" i="24"/>
  <c r="Z230" i="24"/>
  <c r="Z231" i="24"/>
  <c r="Z232" i="24"/>
  <c r="Z58" i="24"/>
  <c r="Z43" i="24"/>
  <c r="Z233" i="24"/>
  <c r="Z15" i="24"/>
  <c r="Z234" i="24"/>
  <c r="Z235" i="24"/>
  <c r="Z4" i="24"/>
  <c r="Z5" i="24"/>
  <c r="Z236" i="24"/>
  <c r="Z237" i="24"/>
  <c r="Z238" i="24"/>
  <c r="Z239" i="24"/>
  <c r="Z14" i="24"/>
  <c r="Z23" i="24"/>
  <c r="Z29" i="24"/>
  <c r="Z30" i="24"/>
  <c r="Z32" i="24"/>
  <c r="Z33" i="24"/>
  <c r="Z34" i="24"/>
  <c r="Z35" i="24"/>
  <c r="Z36" i="24"/>
  <c r="Z37" i="24"/>
  <c r="Z130" i="24"/>
  <c r="Z240" i="24"/>
  <c r="Z241" i="24"/>
  <c r="Z242" i="24"/>
  <c r="Z243" i="24"/>
  <c r="Z244" i="24"/>
  <c r="Z245" i="24"/>
  <c r="Z246" i="24"/>
  <c r="Z75" i="24"/>
  <c r="Z74" i="24"/>
  <c r="AB100" i="24"/>
  <c r="Z100" i="24"/>
  <c r="U102" i="24"/>
  <c r="U101" i="24"/>
  <c r="U103" i="24"/>
  <c r="U104" i="24"/>
  <c r="U105" i="24"/>
  <c r="U106" i="24"/>
  <c r="U107" i="24"/>
  <c r="U108" i="24"/>
  <c r="U109" i="24"/>
  <c r="U110" i="24"/>
  <c r="U111" i="24"/>
  <c r="U112" i="24"/>
  <c r="U115" i="24"/>
  <c r="U113" i="24"/>
  <c r="U114" i="24"/>
  <c r="U118" i="24"/>
  <c r="U117" i="24"/>
  <c r="U119" i="24"/>
  <c r="U120" i="24"/>
  <c r="U123" i="24"/>
  <c r="U121" i="24"/>
  <c r="U122" i="24"/>
  <c r="U131" i="24"/>
  <c r="U132" i="24"/>
  <c r="U133" i="24"/>
  <c r="U63" i="24"/>
  <c r="U64" i="24"/>
  <c r="U65" i="24"/>
  <c r="U66" i="24"/>
  <c r="U138" i="24"/>
  <c r="U139" i="24"/>
  <c r="U140" i="24"/>
  <c r="U144" i="24"/>
  <c r="U146" i="24"/>
  <c r="U145" i="24"/>
  <c r="U147" i="24"/>
  <c r="U158" i="24"/>
  <c r="U159" i="24"/>
  <c r="U160" i="24"/>
  <c r="U161" i="24"/>
  <c r="U162" i="24"/>
  <c r="U163" i="24"/>
  <c r="U164" i="24"/>
  <c r="U165" i="24"/>
  <c r="U166" i="24"/>
  <c r="U167" i="24"/>
  <c r="U168" i="24"/>
  <c r="U178" i="24"/>
  <c r="U179" i="24"/>
  <c r="U180" i="24"/>
  <c r="U181" i="24"/>
  <c r="U182" i="24"/>
  <c r="U183" i="24"/>
  <c r="U184" i="24"/>
  <c r="U185" i="24"/>
  <c r="U186" i="24"/>
  <c r="U187" i="24"/>
  <c r="U188" i="24"/>
  <c r="U189" i="24"/>
  <c r="U190" i="24"/>
  <c r="U191" i="24"/>
  <c r="U45" i="24"/>
  <c r="U3" i="24"/>
  <c r="U192" i="24"/>
  <c r="U47" i="24"/>
  <c r="U48" i="24"/>
  <c r="U49" i="24"/>
  <c r="U50" i="24"/>
  <c r="U52" i="24"/>
  <c r="U46" i="24"/>
  <c r="U26" i="24"/>
  <c r="U28" i="24"/>
  <c r="U195" i="24"/>
  <c r="U193" i="24"/>
  <c r="U194" i="24"/>
  <c r="U196" i="24"/>
  <c r="U197" i="24"/>
  <c r="U198" i="24"/>
  <c r="U199" i="24"/>
  <c r="U169" i="24"/>
  <c r="U170" i="24"/>
  <c r="U171" i="24"/>
  <c r="U172" i="24"/>
  <c r="U173" i="24"/>
  <c r="U174" i="24"/>
  <c r="U175" i="24"/>
  <c r="U176" i="24"/>
  <c r="U177" i="24"/>
  <c r="U205" i="24"/>
  <c r="U148" i="24"/>
  <c r="U149" i="24"/>
  <c r="U150" i="24"/>
  <c r="U151" i="24"/>
  <c r="U152" i="24"/>
  <c r="U153" i="24"/>
  <c r="U154" i="24"/>
  <c r="U155" i="24"/>
  <c r="U156" i="24"/>
  <c r="U157" i="24"/>
  <c r="U206" i="24"/>
  <c r="U207" i="24"/>
  <c r="U208" i="24"/>
  <c r="U209" i="24"/>
  <c r="U210" i="24"/>
  <c r="U211" i="24"/>
  <c r="U212" i="24"/>
  <c r="U213" i="24"/>
  <c r="U53" i="24"/>
  <c r="U62" i="24"/>
  <c r="U55" i="24"/>
  <c r="U56" i="24"/>
  <c r="U67" i="24"/>
  <c r="U68" i="24"/>
  <c r="U69" i="24"/>
  <c r="U70" i="24"/>
  <c r="U57" i="24"/>
  <c r="U214" i="24"/>
  <c r="U215" i="24"/>
  <c r="U292" i="24"/>
  <c r="U42" i="24"/>
  <c r="U6" i="24"/>
  <c r="U10" i="24"/>
  <c r="U7" i="24"/>
  <c r="U11" i="24"/>
  <c r="U8" i="24"/>
  <c r="U9" i="24"/>
  <c r="U71" i="24"/>
  <c r="U72" i="24"/>
  <c r="U51" i="24"/>
  <c r="U73" i="24"/>
  <c r="U12" i="24"/>
  <c r="U13" i="24"/>
  <c r="U201" i="24"/>
  <c r="U200" i="24"/>
  <c r="U221" i="24"/>
  <c r="U222" i="24"/>
  <c r="U220" i="24"/>
  <c r="U203" i="24"/>
  <c r="U224" i="24"/>
  <c r="U225" i="24"/>
  <c r="U223" i="24"/>
  <c r="U229" i="24"/>
  <c r="U230" i="24"/>
  <c r="U231" i="24"/>
  <c r="U232" i="24"/>
  <c r="U58" i="24"/>
  <c r="U43" i="24"/>
  <c r="U233" i="24"/>
  <c r="U15" i="24"/>
  <c r="U234" i="24"/>
  <c r="U235" i="24"/>
  <c r="U4" i="24"/>
  <c r="U5" i="24"/>
  <c r="U236" i="24"/>
  <c r="U237" i="24"/>
  <c r="U238" i="24"/>
  <c r="U239" i="24"/>
  <c r="U14" i="24"/>
  <c r="U23" i="24"/>
  <c r="U29" i="24"/>
  <c r="U30" i="24"/>
  <c r="U32" i="24"/>
  <c r="U33" i="24"/>
  <c r="U34" i="24"/>
  <c r="U35" i="24"/>
  <c r="U36" i="24"/>
  <c r="U37" i="24"/>
  <c r="U130" i="24"/>
  <c r="U240" i="24"/>
  <c r="U241" i="24"/>
  <c r="U242" i="24"/>
  <c r="U243" i="24"/>
  <c r="U244" i="24"/>
  <c r="U245" i="24"/>
  <c r="U246" i="24"/>
  <c r="U75" i="24"/>
  <c r="U74" i="24"/>
  <c r="U100" i="24"/>
  <c r="S102" i="24"/>
  <c r="S101" i="24"/>
  <c r="S103" i="24"/>
  <c r="S104" i="24"/>
  <c r="S105" i="24"/>
  <c r="S106" i="24"/>
  <c r="S107" i="24"/>
  <c r="S108" i="24"/>
  <c r="S109" i="24"/>
  <c r="S110" i="24"/>
  <c r="S111" i="24"/>
  <c r="S112" i="24"/>
  <c r="S115" i="24"/>
  <c r="S113" i="24"/>
  <c r="S114" i="24"/>
  <c r="S118" i="24"/>
  <c r="S117" i="24"/>
  <c r="S119" i="24"/>
  <c r="S120" i="24"/>
  <c r="S123" i="24"/>
  <c r="S121" i="24"/>
  <c r="S122" i="24"/>
  <c r="S131" i="24"/>
  <c r="S132" i="24"/>
  <c r="S133" i="24"/>
  <c r="S63" i="24"/>
  <c r="S64" i="24"/>
  <c r="S65" i="24"/>
  <c r="S66" i="24"/>
  <c r="S138" i="24"/>
  <c r="S139" i="24"/>
  <c r="S140" i="24"/>
  <c r="S144" i="24"/>
  <c r="S146" i="24"/>
  <c r="S145" i="24"/>
  <c r="S147" i="24"/>
  <c r="S158" i="24"/>
  <c r="S159" i="24"/>
  <c r="S160" i="24"/>
  <c r="S161" i="24"/>
  <c r="S162" i="24"/>
  <c r="S163" i="24"/>
  <c r="S164" i="24"/>
  <c r="S165" i="24"/>
  <c r="S166" i="24"/>
  <c r="S167" i="24"/>
  <c r="S168" i="24"/>
  <c r="S178" i="24"/>
  <c r="S179" i="24"/>
  <c r="S180" i="24"/>
  <c r="S181" i="24"/>
  <c r="S182" i="24"/>
  <c r="S183" i="24"/>
  <c r="S184" i="24"/>
  <c r="S185" i="24"/>
  <c r="S186" i="24"/>
  <c r="S187" i="24"/>
  <c r="S188" i="24"/>
  <c r="S189" i="24"/>
  <c r="S190" i="24"/>
  <c r="S191" i="24"/>
  <c r="S45" i="24"/>
  <c r="S3" i="24"/>
  <c r="S192" i="24"/>
  <c r="S47" i="24"/>
  <c r="S48" i="24"/>
  <c r="S49" i="24"/>
  <c r="S50" i="24"/>
  <c r="S52" i="24"/>
  <c r="S46" i="24"/>
  <c r="S26" i="24"/>
  <c r="S28" i="24"/>
  <c r="S195" i="24"/>
  <c r="S193" i="24"/>
  <c r="S194" i="24"/>
  <c r="S196" i="24"/>
  <c r="S197" i="24"/>
  <c r="S198" i="24"/>
  <c r="S199" i="24"/>
  <c r="S169" i="24"/>
  <c r="S170" i="24"/>
  <c r="S171" i="24"/>
  <c r="S172" i="24"/>
  <c r="S173" i="24"/>
  <c r="S174" i="24"/>
  <c r="S175" i="24"/>
  <c r="S176" i="24"/>
  <c r="S177" i="24"/>
  <c r="S205" i="24"/>
  <c r="S148" i="24"/>
  <c r="S149" i="24"/>
  <c r="S150" i="24"/>
  <c r="S151" i="24"/>
  <c r="S152" i="24"/>
  <c r="S153" i="24"/>
  <c r="S154" i="24"/>
  <c r="S155" i="24"/>
  <c r="S156" i="24"/>
  <c r="S157" i="24"/>
  <c r="S206" i="24"/>
  <c r="S207" i="24"/>
  <c r="S208" i="24"/>
  <c r="S209" i="24"/>
  <c r="S210" i="24"/>
  <c r="S211" i="24"/>
  <c r="S212" i="24"/>
  <c r="S213" i="24"/>
  <c r="S53" i="24"/>
  <c r="S62" i="24"/>
  <c r="S55" i="24"/>
  <c r="S56" i="24"/>
  <c r="S67" i="24"/>
  <c r="S68" i="24"/>
  <c r="S69" i="24"/>
  <c r="S70" i="24"/>
  <c r="S57" i="24"/>
  <c r="S214" i="24"/>
  <c r="S215" i="24"/>
  <c r="S292" i="24"/>
  <c r="S42" i="24"/>
  <c r="S6" i="24"/>
  <c r="S10" i="24"/>
  <c r="S7" i="24"/>
  <c r="S11" i="24"/>
  <c r="S8" i="24"/>
  <c r="S9" i="24"/>
  <c r="S71" i="24"/>
  <c r="S72" i="24"/>
  <c r="S51" i="24"/>
  <c r="S73" i="24"/>
  <c r="S12" i="24"/>
  <c r="S13" i="24"/>
  <c r="S201" i="24"/>
  <c r="S200" i="24"/>
  <c r="S221" i="24"/>
  <c r="S222" i="24"/>
  <c r="S220" i="24"/>
  <c r="S203" i="24"/>
  <c r="S224" i="24"/>
  <c r="S225" i="24"/>
  <c r="S223" i="24"/>
  <c r="S229" i="24"/>
  <c r="S230" i="24"/>
  <c r="S231" i="24"/>
  <c r="S232" i="24"/>
  <c r="S58" i="24"/>
  <c r="S43" i="24"/>
  <c r="S233" i="24"/>
  <c r="S15" i="24"/>
  <c r="S234" i="24"/>
  <c r="S235" i="24"/>
  <c r="S4" i="24"/>
  <c r="S5" i="24"/>
  <c r="S236" i="24"/>
  <c r="S237" i="24"/>
  <c r="S238" i="24"/>
  <c r="S239" i="24"/>
  <c r="S14" i="24"/>
  <c r="S23" i="24"/>
  <c r="S29" i="24"/>
  <c r="S30" i="24"/>
  <c r="S32" i="24"/>
  <c r="S33" i="24"/>
  <c r="S34" i="24"/>
  <c r="S35" i="24"/>
  <c r="S36" i="24"/>
  <c r="S37" i="24"/>
  <c r="S130" i="24"/>
  <c r="S240" i="24"/>
  <c r="S241" i="24"/>
  <c r="S242" i="24"/>
  <c r="S243" i="24"/>
  <c r="S244" i="24"/>
  <c r="S245" i="24"/>
  <c r="S246" i="24"/>
  <c r="S75" i="24"/>
  <c r="S74" i="24"/>
  <c r="S100" i="24"/>
  <c r="Q110" i="24"/>
  <c r="Q111" i="24"/>
  <c r="Q112" i="24"/>
  <c r="Q115" i="24"/>
  <c r="Q113" i="24"/>
  <c r="Q114" i="24"/>
  <c r="Q118" i="24"/>
  <c r="Q117" i="24"/>
  <c r="Q119" i="24"/>
  <c r="Q120" i="24"/>
  <c r="Q123" i="24"/>
  <c r="Q121" i="24"/>
  <c r="Q122" i="24"/>
  <c r="Q131" i="24"/>
  <c r="Q132" i="24"/>
  <c r="Q133" i="24"/>
  <c r="Q63" i="24"/>
  <c r="Q64" i="24"/>
  <c r="Q65" i="24"/>
  <c r="Q66" i="24"/>
  <c r="Q138" i="24"/>
  <c r="Q139" i="24"/>
  <c r="Q140" i="24"/>
  <c r="Q144" i="24"/>
  <c r="Q146" i="24"/>
  <c r="Q145" i="24"/>
  <c r="Q147" i="24"/>
  <c r="Q158" i="24"/>
  <c r="Q159" i="24"/>
  <c r="Q160" i="24"/>
  <c r="Q161" i="24"/>
  <c r="Q162" i="24"/>
  <c r="Q163" i="24"/>
  <c r="Q164" i="24"/>
  <c r="Q165" i="24"/>
  <c r="Q166" i="24"/>
  <c r="Q167" i="24"/>
  <c r="Q168" i="24"/>
  <c r="Q178" i="24"/>
  <c r="Q179" i="24"/>
  <c r="Q180" i="24"/>
  <c r="Q181" i="24"/>
  <c r="Q182" i="24"/>
  <c r="Q183" i="24"/>
  <c r="Q184" i="24"/>
  <c r="Q185" i="24"/>
  <c r="Q186" i="24"/>
  <c r="Q187" i="24"/>
  <c r="Q188" i="24"/>
  <c r="Q189" i="24"/>
  <c r="Q190" i="24"/>
  <c r="Q191" i="24"/>
  <c r="Q45" i="24"/>
  <c r="Q3" i="24"/>
  <c r="Q192" i="24"/>
  <c r="Q47" i="24"/>
  <c r="Q48" i="24"/>
  <c r="Q49" i="24"/>
  <c r="Q50" i="24"/>
  <c r="Q52" i="24"/>
  <c r="Q46" i="24"/>
  <c r="Q26" i="24"/>
  <c r="Q28" i="24"/>
  <c r="Q195" i="24"/>
  <c r="Q193" i="24"/>
  <c r="Q194" i="24"/>
  <c r="Q196" i="24"/>
  <c r="Q197" i="24"/>
  <c r="Q198" i="24"/>
  <c r="Q199" i="24"/>
  <c r="Q169" i="24"/>
  <c r="Q170" i="24"/>
  <c r="Q171" i="24"/>
  <c r="Q172" i="24"/>
  <c r="Q173" i="24"/>
  <c r="Q174" i="24"/>
  <c r="Q175" i="24"/>
  <c r="Q176" i="24"/>
  <c r="Q177" i="24"/>
  <c r="Q205" i="24"/>
  <c r="Q148" i="24"/>
  <c r="Q149" i="24"/>
  <c r="Q150" i="24"/>
  <c r="Q151" i="24"/>
  <c r="Q152" i="24"/>
  <c r="Q153" i="24"/>
  <c r="Q154" i="24"/>
  <c r="Q155" i="24"/>
  <c r="Q156" i="24"/>
  <c r="Q157" i="24"/>
  <c r="Q206" i="24"/>
  <c r="Q207" i="24"/>
  <c r="Q208" i="24"/>
  <c r="Q209" i="24"/>
  <c r="Q210" i="24"/>
  <c r="Q211" i="24"/>
  <c r="Q212" i="24"/>
  <c r="Q213" i="24"/>
  <c r="Q53" i="24"/>
  <c r="Q62" i="24"/>
  <c r="Q55" i="24"/>
  <c r="Q56" i="24"/>
  <c r="Q67" i="24"/>
  <c r="Q68" i="24"/>
  <c r="Q69" i="24"/>
  <c r="Q70" i="24"/>
  <c r="Q57" i="24"/>
  <c r="Q214" i="24"/>
  <c r="Q215" i="24"/>
  <c r="Q292" i="24"/>
  <c r="Q42" i="24"/>
  <c r="Q6" i="24"/>
  <c r="Q10" i="24"/>
  <c r="Q7" i="24"/>
  <c r="Q11" i="24"/>
  <c r="Q8" i="24"/>
  <c r="Q9" i="24"/>
  <c r="Q71" i="24"/>
  <c r="Q72" i="24"/>
  <c r="Q51" i="24"/>
  <c r="Q73" i="24"/>
  <c r="Q12" i="24"/>
  <c r="Q13" i="24"/>
  <c r="Q201" i="24"/>
  <c r="Q200" i="24"/>
  <c r="Q221" i="24"/>
  <c r="Q222" i="24"/>
  <c r="Q220" i="24"/>
  <c r="Q203" i="24"/>
  <c r="Q224" i="24"/>
  <c r="Q225" i="24"/>
  <c r="Q223" i="24"/>
  <c r="Q229" i="24"/>
  <c r="Q230" i="24"/>
  <c r="Q231" i="24"/>
  <c r="Q232" i="24"/>
  <c r="Q58" i="24"/>
  <c r="Q43" i="24"/>
  <c r="Q233" i="24"/>
  <c r="Q15" i="24"/>
  <c r="Q234" i="24"/>
  <c r="Q235" i="24"/>
  <c r="Q4" i="24"/>
  <c r="Q5" i="24"/>
  <c r="Q236" i="24"/>
  <c r="Q237" i="24"/>
  <c r="Q238" i="24"/>
  <c r="Q239" i="24"/>
  <c r="Q14" i="24"/>
  <c r="Q23" i="24"/>
  <c r="Q29" i="24"/>
  <c r="Q30" i="24"/>
  <c r="Q32" i="24"/>
  <c r="Q33" i="24"/>
  <c r="Q34" i="24"/>
  <c r="Q35" i="24"/>
  <c r="Q36" i="24"/>
  <c r="Q37" i="24"/>
  <c r="Q130" i="24"/>
  <c r="Q240" i="24"/>
  <c r="Q241" i="24"/>
  <c r="Q242" i="24"/>
  <c r="Q243" i="24"/>
  <c r="Q244" i="24"/>
  <c r="Q245" i="24"/>
  <c r="Q246" i="24"/>
  <c r="Q75" i="24"/>
  <c r="Q74" i="24"/>
  <c r="Q102" i="24"/>
  <c r="Q101" i="24"/>
  <c r="Q103" i="24"/>
  <c r="Q104" i="24"/>
  <c r="Q105" i="24"/>
  <c r="Q106" i="24"/>
  <c r="Q107" i="24"/>
  <c r="Q108" i="24"/>
  <c r="Q109" i="24"/>
  <c r="Q100" i="24"/>
  <c r="O64" i="24"/>
  <c r="O65" i="24"/>
  <c r="O66" i="24"/>
  <c r="O138" i="24"/>
  <c r="O139" i="24"/>
  <c r="O140" i="24"/>
  <c r="O144" i="24"/>
  <c r="O146" i="24"/>
  <c r="O145" i="24"/>
  <c r="O147" i="24"/>
  <c r="O158" i="24"/>
  <c r="O159" i="24"/>
  <c r="O160" i="24"/>
  <c r="O161" i="24"/>
  <c r="O162" i="24"/>
  <c r="O163" i="24"/>
  <c r="O164" i="24"/>
  <c r="O165" i="24"/>
  <c r="O166" i="24"/>
  <c r="O167" i="24"/>
  <c r="O168" i="24"/>
  <c r="O178" i="24"/>
  <c r="O179" i="24"/>
  <c r="O180" i="24"/>
  <c r="O181" i="24"/>
  <c r="O182" i="24"/>
  <c r="O183" i="24"/>
  <c r="O184" i="24"/>
  <c r="O185" i="24"/>
  <c r="O186" i="24"/>
  <c r="O187" i="24"/>
  <c r="O188" i="24"/>
  <c r="O189" i="24"/>
  <c r="O190" i="24"/>
  <c r="O191" i="24"/>
  <c r="O45" i="24"/>
  <c r="O3" i="24"/>
  <c r="O192" i="24"/>
  <c r="O47" i="24"/>
  <c r="O48" i="24"/>
  <c r="O49" i="24"/>
  <c r="O50" i="24"/>
  <c r="O52" i="24"/>
  <c r="O46" i="24"/>
  <c r="O26" i="24"/>
  <c r="O28" i="24"/>
  <c r="O195" i="24"/>
  <c r="O193" i="24"/>
  <c r="O194" i="24"/>
  <c r="O196" i="24"/>
  <c r="O197" i="24"/>
  <c r="O198" i="24"/>
  <c r="O199" i="24"/>
  <c r="O169" i="24"/>
  <c r="O170" i="24"/>
  <c r="O171" i="24"/>
  <c r="O172" i="24"/>
  <c r="O173" i="24"/>
  <c r="O174" i="24"/>
  <c r="O175" i="24"/>
  <c r="O176" i="24"/>
  <c r="O177" i="24"/>
  <c r="O205" i="24"/>
  <c r="O148" i="24"/>
  <c r="O149" i="24"/>
  <c r="O150" i="24"/>
  <c r="O151" i="24"/>
  <c r="O152" i="24"/>
  <c r="O153" i="24"/>
  <c r="O154" i="24"/>
  <c r="O155" i="24"/>
  <c r="O156" i="24"/>
  <c r="O157" i="24"/>
  <c r="O206" i="24"/>
  <c r="O207" i="24"/>
  <c r="O208" i="24"/>
  <c r="O209" i="24"/>
  <c r="O210" i="24"/>
  <c r="O211" i="24"/>
  <c r="O212" i="24"/>
  <c r="O213" i="24"/>
  <c r="O53" i="24"/>
  <c r="O62" i="24"/>
  <c r="O55" i="24"/>
  <c r="O56" i="24"/>
  <c r="O67" i="24"/>
  <c r="O68" i="24"/>
  <c r="O69" i="24"/>
  <c r="O70" i="24"/>
  <c r="O57" i="24"/>
  <c r="O214" i="24"/>
  <c r="O215" i="24"/>
  <c r="O292" i="24"/>
  <c r="O42" i="24"/>
  <c r="O6" i="24"/>
  <c r="O10" i="24"/>
  <c r="O7" i="24"/>
  <c r="O11" i="24"/>
  <c r="O8" i="24"/>
  <c r="O9" i="24"/>
  <c r="O71" i="24"/>
  <c r="O72" i="24"/>
  <c r="O51" i="24"/>
  <c r="O73" i="24"/>
  <c r="O12" i="24"/>
  <c r="O13" i="24"/>
  <c r="O201" i="24"/>
  <c r="O200" i="24"/>
  <c r="O221" i="24"/>
  <c r="O222" i="24"/>
  <c r="O220" i="24"/>
  <c r="O203" i="24"/>
  <c r="O224" i="24"/>
  <c r="O225" i="24"/>
  <c r="O223" i="24"/>
  <c r="O229" i="24"/>
  <c r="O230" i="24"/>
  <c r="O231" i="24"/>
  <c r="O232" i="24"/>
  <c r="O58" i="24"/>
  <c r="O43" i="24"/>
  <c r="O233" i="24"/>
  <c r="O15" i="24"/>
  <c r="O234" i="24"/>
  <c r="O235" i="24"/>
  <c r="O4" i="24"/>
  <c r="O5" i="24"/>
  <c r="O236" i="24"/>
  <c r="O237" i="24"/>
  <c r="O238" i="24"/>
  <c r="O239" i="24"/>
  <c r="O14" i="24"/>
  <c r="O23" i="24"/>
  <c r="O29" i="24"/>
  <c r="O30" i="24"/>
  <c r="O32" i="24"/>
  <c r="O33" i="24"/>
  <c r="O34" i="24"/>
  <c r="O35" i="24"/>
  <c r="O36" i="24"/>
  <c r="O37" i="24"/>
  <c r="O130" i="24"/>
  <c r="O240" i="24"/>
  <c r="O241" i="24"/>
  <c r="O242" i="24"/>
  <c r="O243" i="24"/>
  <c r="O244" i="24"/>
  <c r="O245" i="24"/>
  <c r="O246" i="24"/>
  <c r="O75" i="24"/>
  <c r="O74" i="24"/>
  <c r="O109" i="24"/>
  <c r="O110" i="24"/>
  <c r="O111" i="24"/>
  <c r="O112" i="24"/>
  <c r="O115" i="24"/>
  <c r="O113" i="24"/>
  <c r="O114" i="24"/>
  <c r="O118" i="24"/>
  <c r="O117" i="24"/>
  <c r="O119" i="24"/>
  <c r="O120" i="24"/>
  <c r="O123" i="24"/>
  <c r="O121" i="24"/>
  <c r="O122" i="24"/>
  <c r="O131" i="24"/>
  <c r="O132" i="24"/>
  <c r="O133" i="24"/>
  <c r="O63" i="24"/>
  <c r="O102" i="24"/>
  <c r="O101" i="24"/>
  <c r="O103" i="24"/>
  <c r="O104" i="24"/>
  <c r="O105" i="24"/>
  <c r="O106" i="24"/>
  <c r="O107" i="24"/>
  <c r="O108" i="24"/>
  <c r="M101" i="24"/>
  <c r="M103" i="24"/>
  <c r="M104" i="24"/>
  <c r="M105" i="24"/>
  <c r="M106" i="24"/>
  <c r="M107" i="24"/>
  <c r="M108" i="24"/>
  <c r="M109" i="24"/>
  <c r="M110" i="24"/>
  <c r="M111" i="24"/>
  <c r="M112" i="24"/>
  <c r="M115" i="24"/>
  <c r="M113" i="24"/>
  <c r="M114" i="24"/>
  <c r="M118" i="24"/>
  <c r="M117" i="24"/>
  <c r="M119" i="24"/>
  <c r="M120" i="24"/>
  <c r="M123" i="24"/>
  <c r="M121" i="24"/>
  <c r="M122" i="24"/>
  <c r="M131" i="24"/>
  <c r="M132" i="24"/>
  <c r="M133" i="24"/>
  <c r="M63" i="24"/>
  <c r="M64" i="24"/>
  <c r="M65" i="24"/>
  <c r="M66" i="24"/>
  <c r="M138" i="24"/>
  <c r="M139" i="24"/>
  <c r="M140" i="24"/>
  <c r="M144" i="24"/>
  <c r="M146" i="24"/>
  <c r="M145" i="24"/>
  <c r="M147" i="24"/>
  <c r="M158" i="24"/>
  <c r="M159" i="24"/>
  <c r="M160" i="24"/>
  <c r="M161" i="24"/>
  <c r="M162" i="24"/>
  <c r="M163" i="24"/>
  <c r="M164" i="24"/>
  <c r="M165" i="24"/>
  <c r="M166" i="24"/>
  <c r="M167" i="24"/>
  <c r="M168" i="24"/>
  <c r="M178" i="24"/>
  <c r="M179" i="24"/>
  <c r="M180" i="24"/>
  <c r="M181" i="24"/>
  <c r="M182" i="24"/>
  <c r="M183" i="24"/>
  <c r="M184" i="24"/>
  <c r="M185" i="24"/>
  <c r="M186" i="24"/>
  <c r="M187" i="24"/>
  <c r="M188" i="24"/>
  <c r="M189" i="24"/>
  <c r="M190" i="24"/>
  <c r="M191" i="24"/>
  <c r="M45" i="24"/>
  <c r="M3" i="24"/>
  <c r="M192" i="24"/>
  <c r="M47" i="24"/>
  <c r="M48" i="24"/>
  <c r="M49" i="24"/>
  <c r="M50" i="24"/>
  <c r="M52" i="24"/>
  <c r="M46" i="24"/>
  <c r="M26" i="24"/>
  <c r="M28" i="24"/>
  <c r="M195" i="24"/>
  <c r="M193" i="24"/>
  <c r="M194" i="24"/>
  <c r="M196" i="24"/>
  <c r="M197" i="24"/>
  <c r="M198" i="24"/>
  <c r="M199" i="24"/>
  <c r="M169" i="24"/>
  <c r="M170" i="24"/>
  <c r="M171" i="24"/>
  <c r="M172" i="24"/>
  <c r="M173" i="24"/>
  <c r="M174" i="24"/>
  <c r="M175" i="24"/>
  <c r="M176" i="24"/>
  <c r="M177" i="24"/>
  <c r="M205" i="24"/>
  <c r="M148" i="24"/>
  <c r="M149" i="24"/>
  <c r="M150" i="24"/>
  <c r="M151" i="24"/>
  <c r="M152" i="24"/>
  <c r="M153" i="24"/>
  <c r="M154" i="24"/>
  <c r="M155" i="24"/>
  <c r="M156" i="24"/>
  <c r="M157" i="24"/>
  <c r="M206" i="24"/>
  <c r="M207" i="24"/>
  <c r="M208" i="24"/>
  <c r="M209" i="24"/>
  <c r="M210" i="24"/>
  <c r="M211" i="24"/>
  <c r="M212" i="24"/>
  <c r="M213" i="24"/>
  <c r="M53" i="24"/>
  <c r="M62" i="24"/>
  <c r="M55" i="24"/>
  <c r="M56" i="24"/>
  <c r="M67" i="24"/>
  <c r="M68" i="24"/>
  <c r="M69" i="24"/>
  <c r="M70" i="24"/>
  <c r="M57" i="24"/>
  <c r="M214" i="24"/>
  <c r="M215" i="24"/>
  <c r="M292" i="24"/>
  <c r="M42" i="24"/>
  <c r="M6" i="24"/>
  <c r="M10" i="24"/>
  <c r="M7" i="24"/>
  <c r="M11" i="24"/>
  <c r="M8" i="24"/>
  <c r="M9" i="24"/>
  <c r="M71" i="24"/>
  <c r="M72" i="24"/>
  <c r="M51" i="24"/>
  <c r="M73" i="24"/>
  <c r="M12" i="24"/>
  <c r="M13" i="24"/>
  <c r="M201" i="24"/>
  <c r="M200" i="24"/>
  <c r="M221" i="24"/>
  <c r="M222" i="24"/>
  <c r="M220" i="24"/>
  <c r="M203" i="24"/>
  <c r="M224" i="24"/>
  <c r="M225" i="24"/>
  <c r="M223" i="24"/>
  <c r="M229" i="24"/>
  <c r="M230" i="24"/>
  <c r="M231" i="24"/>
  <c r="M232" i="24"/>
  <c r="M58" i="24"/>
  <c r="M43" i="24"/>
  <c r="M233" i="24"/>
  <c r="M15" i="24"/>
  <c r="M234" i="24"/>
  <c r="M235" i="24"/>
  <c r="M4" i="24"/>
  <c r="M5" i="24"/>
  <c r="M236" i="24"/>
  <c r="M237" i="24"/>
  <c r="M238" i="24"/>
  <c r="M239" i="24"/>
  <c r="M14" i="24"/>
  <c r="M23" i="24"/>
  <c r="M29" i="24"/>
  <c r="M30" i="24"/>
  <c r="M32" i="24"/>
  <c r="M33" i="24"/>
  <c r="M34" i="24"/>
  <c r="M35" i="24"/>
  <c r="M36" i="24"/>
  <c r="M37" i="24"/>
  <c r="M130" i="24"/>
  <c r="M240" i="24"/>
  <c r="M241" i="24"/>
  <c r="M242" i="24"/>
  <c r="M243" i="24"/>
  <c r="M244" i="24"/>
  <c r="M245" i="24"/>
  <c r="M246" i="24"/>
  <c r="M75" i="24"/>
  <c r="M74" i="24"/>
  <c r="M102" i="24"/>
  <c r="O100" i="24"/>
  <c r="M100" i="24"/>
  <c r="K131" i="24"/>
  <c r="K132" i="24"/>
  <c r="K133" i="24"/>
  <c r="K63" i="24"/>
  <c r="K64" i="24"/>
  <c r="K65" i="24"/>
  <c r="K66" i="24"/>
  <c r="K138" i="24"/>
  <c r="K139" i="24"/>
  <c r="K140" i="24"/>
  <c r="K144" i="24"/>
  <c r="K146" i="24"/>
  <c r="K145" i="24"/>
  <c r="K147" i="24"/>
  <c r="K158" i="24"/>
  <c r="K159" i="24"/>
  <c r="K160" i="24"/>
  <c r="K161" i="24"/>
  <c r="K162" i="24"/>
  <c r="K163" i="24"/>
  <c r="K164" i="24"/>
  <c r="K165" i="24"/>
  <c r="K166" i="24"/>
  <c r="K167" i="24"/>
  <c r="K168" i="24"/>
  <c r="K178" i="24"/>
  <c r="K179" i="24"/>
  <c r="K180" i="24"/>
  <c r="K181" i="24"/>
  <c r="K182" i="24"/>
  <c r="K183" i="24"/>
  <c r="K184" i="24"/>
  <c r="K185" i="24"/>
  <c r="K186" i="24"/>
  <c r="K187" i="24"/>
  <c r="K188" i="24"/>
  <c r="K189" i="24"/>
  <c r="K190" i="24"/>
  <c r="K191" i="24"/>
  <c r="K45" i="24"/>
  <c r="K3" i="24"/>
  <c r="K192" i="24"/>
  <c r="K47" i="24"/>
  <c r="K48" i="24"/>
  <c r="K49" i="24"/>
  <c r="K50" i="24"/>
  <c r="K52" i="24"/>
  <c r="K46" i="24"/>
  <c r="K26" i="24"/>
  <c r="K28" i="24"/>
  <c r="K195" i="24"/>
  <c r="K193" i="24"/>
  <c r="K194" i="24"/>
  <c r="K196" i="24"/>
  <c r="K197" i="24"/>
  <c r="K198" i="24"/>
  <c r="K199" i="24"/>
  <c r="K169" i="24"/>
  <c r="K170" i="24"/>
  <c r="K171" i="24"/>
  <c r="K172" i="24"/>
  <c r="K173" i="24"/>
  <c r="K174" i="24"/>
  <c r="K175" i="24"/>
  <c r="K176" i="24"/>
  <c r="K177" i="24"/>
  <c r="K205" i="24"/>
  <c r="K148" i="24"/>
  <c r="K149" i="24"/>
  <c r="K150" i="24"/>
  <c r="K151" i="24"/>
  <c r="K152" i="24"/>
  <c r="K153" i="24"/>
  <c r="K154" i="24"/>
  <c r="K155" i="24"/>
  <c r="K156" i="24"/>
  <c r="K157" i="24"/>
  <c r="K206" i="24"/>
  <c r="K207" i="24"/>
  <c r="K208" i="24"/>
  <c r="K209" i="24"/>
  <c r="K210" i="24"/>
  <c r="K211" i="24"/>
  <c r="K212" i="24"/>
  <c r="K213" i="24"/>
  <c r="K53" i="24"/>
  <c r="K62" i="24"/>
  <c r="K55" i="24"/>
  <c r="K56" i="24"/>
  <c r="K67" i="24"/>
  <c r="K68" i="24"/>
  <c r="K69" i="24"/>
  <c r="K70" i="24"/>
  <c r="K57" i="24"/>
  <c r="K214" i="24"/>
  <c r="K215" i="24"/>
  <c r="K292" i="24"/>
  <c r="K42" i="24"/>
  <c r="K6" i="24"/>
  <c r="K10" i="24"/>
  <c r="K7" i="24"/>
  <c r="K11" i="24"/>
  <c r="K8" i="24"/>
  <c r="K9" i="24"/>
  <c r="K71" i="24"/>
  <c r="K72" i="24"/>
  <c r="K51" i="24"/>
  <c r="K73" i="24"/>
  <c r="K12" i="24"/>
  <c r="K13" i="24"/>
  <c r="K201" i="24"/>
  <c r="K200" i="24"/>
  <c r="K221" i="24"/>
  <c r="K222" i="24"/>
  <c r="K220" i="24"/>
  <c r="K203" i="24"/>
  <c r="K224" i="24"/>
  <c r="K225" i="24"/>
  <c r="K223" i="24"/>
  <c r="K229" i="24"/>
  <c r="K230" i="24"/>
  <c r="K231" i="24"/>
  <c r="K232" i="24"/>
  <c r="K58" i="24"/>
  <c r="K43" i="24"/>
  <c r="K233" i="24"/>
  <c r="K15" i="24"/>
  <c r="K234" i="24"/>
  <c r="K235" i="24"/>
  <c r="K4" i="24"/>
  <c r="K5" i="24"/>
  <c r="K236" i="24"/>
  <c r="K237" i="24"/>
  <c r="K238" i="24"/>
  <c r="K239" i="24"/>
  <c r="K14" i="24"/>
  <c r="K23" i="24"/>
  <c r="K29" i="24"/>
  <c r="K30" i="24"/>
  <c r="K32" i="24"/>
  <c r="K33" i="24"/>
  <c r="K34" i="24"/>
  <c r="K35" i="24"/>
  <c r="K36" i="24"/>
  <c r="K37" i="24"/>
  <c r="K130" i="24"/>
  <c r="K240" i="24"/>
  <c r="K241" i="24"/>
  <c r="K242" i="24"/>
  <c r="K243" i="24"/>
  <c r="K244" i="24"/>
  <c r="K245" i="24"/>
  <c r="K246" i="24"/>
  <c r="K75" i="24"/>
  <c r="K74" i="24"/>
  <c r="K111" i="24"/>
  <c r="K112" i="24"/>
  <c r="K115" i="24"/>
  <c r="K113" i="24"/>
  <c r="K114" i="24"/>
  <c r="K118" i="24"/>
  <c r="K117" i="24"/>
  <c r="K119" i="24"/>
  <c r="K120" i="24"/>
  <c r="K123" i="24"/>
  <c r="K121" i="24"/>
  <c r="K122" i="24"/>
  <c r="K105" i="24"/>
  <c r="K106" i="24"/>
  <c r="K107" i="24"/>
  <c r="K108" i="24"/>
  <c r="K109" i="24"/>
  <c r="K110" i="24"/>
  <c r="K102" i="24"/>
  <c r="K101" i="24"/>
  <c r="K103" i="24"/>
  <c r="K104" i="24"/>
  <c r="K100" i="24"/>
  <c r="AA57" i="22" l="1"/>
  <c r="B29" i="24" s="1"/>
  <c r="AA24" i="22"/>
  <c r="B26" i="24" s="1"/>
  <c r="B57" i="24"/>
  <c r="AA42" i="22"/>
  <c r="B72" i="24" s="1"/>
  <c r="B56" i="24"/>
  <c r="B85" i="24"/>
  <c r="B80" i="24"/>
  <c r="B67" i="24"/>
  <c r="B47" i="24"/>
  <c r="B79" i="24"/>
  <c r="AA78" i="22"/>
  <c r="B59" i="24" s="1"/>
  <c r="AA60" i="22"/>
  <c r="B34" i="24" s="1"/>
  <c r="AA41" i="22"/>
  <c r="B71" i="24" s="1"/>
  <c r="AA34" i="22"/>
  <c r="B53" i="24" s="1"/>
  <c r="AA20" i="22"/>
  <c r="B3" i="24" s="1"/>
  <c r="AA7" i="22"/>
  <c r="B64" i="24" s="1"/>
  <c r="AA83" i="22"/>
  <c r="B95" i="24" s="1"/>
  <c r="AA59" i="22"/>
  <c r="B32" i="24" s="1"/>
  <c r="AA40" i="22"/>
  <c r="AA19" i="22"/>
  <c r="B45" i="24" s="1"/>
  <c r="B58" i="24"/>
  <c r="B73" i="24"/>
  <c r="AA88" i="22"/>
  <c r="B41" i="24" s="1"/>
  <c r="AA58" i="22"/>
  <c r="B30" i="24" s="1"/>
  <c r="AA51" i="22"/>
  <c r="AA8" i="22"/>
  <c r="B138" i="24" s="1"/>
  <c r="AA6" i="22"/>
  <c r="B63" i="24" s="1"/>
  <c r="B93" i="24"/>
  <c r="B281" i="24"/>
  <c r="AA23" i="22"/>
  <c r="B292" i="24" s="1"/>
  <c r="B288" i="24"/>
  <c r="B290" i="24"/>
  <c r="B286" i="24"/>
  <c r="B141" i="24"/>
  <c r="B98" i="24"/>
  <c r="B270" i="24"/>
  <c r="B129" i="24"/>
  <c r="B279" i="24"/>
  <c r="B39" i="24"/>
  <c r="B87" i="24"/>
  <c r="B289" i="24"/>
  <c r="B269" i="24"/>
  <c r="B82" i="24"/>
  <c r="B255" i="24"/>
  <c r="B37" i="24"/>
  <c r="B62" i="24"/>
  <c r="B177" i="24"/>
  <c r="B92" i="24"/>
  <c r="B297" i="24"/>
  <c r="B253" i="24"/>
  <c r="B224" i="24"/>
  <c r="B210" i="24"/>
  <c r="B171" i="24"/>
  <c r="B136" i="24"/>
  <c r="B38" i="24"/>
  <c r="B189" i="24"/>
  <c r="B280" i="24"/>
  <c r="B76" i="24"/>
  <c r="B23" i="24"/>
  <c r="B201" i="24"/>
  <c r="B165" i="24"/>
  <c r="B128" i="24"/>
  <c r="B278" i="24"/>
  <c r="B20" i="24"/>
  <c r="B266" i="24"/>
  <c r="B75" i="24"/>
  <c r="B196" i="24"/>
  <c r="B159" i="24"/>
  <c r="B117" i="24"/>
  <c r="B285" i="24"/>
  <c r="B249" i="24"/>
  <c r="B294" i="24"/>
  <c r="B51" i="24"/>
  <c r="B183" i="24"/>
  <c r="B284" i="24"/>
  <c r="B91" i="24"/>
  <c r="B274" i="24"/>
  <c r="B97" i="24"/>
  <c r="B19" i="24"/>
  <c r="B83" i="24"/>
  <c r="B296" i="24"/>
  <c r="B265" i="24"/>
  <c r="B248" i="24"/>
  <c r="B74" i="24"/>
  <c r="B242" i="24"/>
  <c r="B130" i="24"/>
  <c r="B228" i="24"/>
  <c r="B220" i="24"/>
  <c r="B217" i="24"/>
  <c r="B69" i="24"/>
  <c r="B199" i="24"/>
  <c r="B195" i="24"/>
  <c r="B52" i="24"/>
  <c r="B188" i="24"/>
  <c r="B176" i="24"/>
  <c r="B170" i="24"/>
  <c r="B164" i="24"/>
  <c r="B158" i="24"/>
  <c r="B152" i="24"/>
  <c r="B145" i="24"/>
  <c r="B135" i="24"/>
  <c r="B125" i="24"/>
  <c r="B122" i="24"/>
  <c r="B143" i="24"/>
  <c r="B283" i="24"/>
  <c r="B90" i="24"/>
  <c r="B96" i="24"/>
  <c r="B247" i="24"/>
  <c r="B239" i="24"/>
  <c r="B227" i="24"/>
  <c r="B222" i="24"/>
  <c r="B216" i="24"/>
  <c r="B68" i="24"/>
  <c r="B202" i="24"/>
  <c r="B198" i="24"/>
  <c r="B50" i="24"/>
  <c r="B187" i="24"/>
  <c r="B175" i="24"/>
  <c r="B169" i="24"/>
  <c r="B163" i="24"/>
  <c r="B157" i="24"/>
  <c r="B151" i="24"/>
  <c r="B144" i="24"/>
  <c r="B134" i="24"/>
  <c r="B127" i="24"/>
  <c r="B121" i="24"/>
  <c r="B142" i="24"/>
  <c r="B282" i="24"/>
  <c r="B89" i="24"/>
  <c r="B271" i="24"/>
  <c r="B99" i="24"/>
  <c r="B18" i="24"/>
  <c r="B24" i="24"/>
  <c r="B81" i="24"/>
  <c r="B252" i="24"/>
  <c r="B78" i="24"/>
  <c r="B246" i="24"/>
  <c r="B36" i="24"/>
  <c r="B238" i="24"/>
  <c r="B234" i="24"/>
  <c r="B226" i="24"/>
  <c r="B215" i="24"/>
  <c r="B213" i="24"/>
  <c r="B207" i="24"/>
  <c r="B204" i="24"/>
  <c r="B197" i="24"/>
  <c r="B49" i="24"/>
  <c r="B186" i="24"/>
  <c r="B180" i="24"/>
  <c r="B174" i="24"/>
  <c r="B168" i="24"/>
  <c r="B162" i="24"/>
  <c r="B156" i="24"/>
  <c r="B150" i="24"/>
  <c r="B131" i="24"/>
  <c r="B124" i="24"/>
  <c r="B120" i="24"/>
  <c r="B291" i="24"/>
  <c r="B287" i="24"/>
  <c r="B88" i="24"/>
  <c r="B22" i="24"/>
  <c r="B86" i="24"/>
  <c r="B262" i="24"/>
  <c r="B77" i="24"/>
  <c r="B245" i="24"/>
  <c r="B40" i="24"/>
  <c r="B237" i="24"/>
  <c r="B223" i="24"/>
  <c r="B214" i="24"/>
  <c r="B55" i="24"/>
  <c r="B212" i="24"/>
  <c r="B203" i="24"/>
  <c r="B194" i="24"/>
  <c r="B48" i="24"/>
  <c r="B191" i="24"/>
  <c r="B185" i="24"/>
  <c r="B179" i="24"/>
  <c r="B173" i="24"/>
  <c r="B167" i="24"/>
  <c r="B161" i="24"/>
  <c r="B155" i="24"/>
  <c r="B149" i="24"/>
  <c r="B140" i="24"/>
  <c r="B132" i="24"/>
  <c r="B126" i="24"/>
  <c r="B119" i="24"/>
  <c r="B172" i="24"/>
  <c r="B154" i="24"/>
  <c r="B137" i="24"/>
  <c r="B118" i="24"/>
  <c r="B109" i="24"/>
  <c r="B101" i="24"/>
  <c r="B116" i="24"/>
  <c r="B102" i="24"/>
  <c r="B100" i="24"/>
  <c r="B115" i="24"/>
  <c r="B113" i="24"/>
  <c r="B111" i="24"/>
  <c r="B104" i="24"/>
  <c r="B105" i="24"/>
  <c r="B107" i="24"/>
  <c r="B110" i="24"/>
  <c r="B103" i="24"/>
  <c r="B114" i="24"/>
  <c r="B112" i="24"/>
  <c r="B108" i="24"/>
  <c r="B106" i="24"/>
  <c r="B6" i="24" l="1"/>
  <c r="B16" i="24"/>
  <c r="B15" i="24"/>
  <c r="B14" i="24"/>
  <c r="B4" i="24"/>
  <c r="B5" i="24"/>
  <c r="B35" i="24"/>
  <c r="B60" i="24"/>
  <c r="B54" i="24"/>
  <c r="B33" i="24"/>
  <c r="B9" i="24"/>
  <c r="B17" i="24"/>
  <c r="B46" i="24"/>
  <c r="B7" i="24"/>
  <c r="B13" i="24"/>
  <c r="B31" i="24"/>
  <c r="B12" i="24"/>
  <c r="B94" i="24"/>
  <c r="B8" i="24"/>
  <c r="B10" i="24"/>
  <c r="B27" i="24"/>
  <c r="B28" i="24"/>
  <c r="B42" i="24"/>
  <c r="B66" i="24"/>
  <c r="B11" i="24"/>
  <c r="B65" i="24"/>
  <c r="B43" i="24"/>
</calcChain>
</file>

<file path=xl/sharedStrings.xml><?xml version="1.0" encoding="utf-8"?>
<sst xmlns="http://schemas.openxmlformats.org/spreadsheetml/2006/main" count="6846" uniqueCount="1396">
  <si>
    <t>空き家</t>
    <rPh sb="0" eb="1">
      <t>ア</t>
    </rPh>
    <rPh sb="2" eb="3">
      <t>ヤ</t>
    </rPh>
    <phoneticPr fontId="1"/>
  </si>
  <si>
    <t>池田さん</t>
    <rPh sb="0" eb="2">
      <t>イケダ</t>
    </rPh>
    <phoneticPr fontId="1"/>
  </si>
  <si>
    <t>山開き</t>
    <rPh sb="0" eb="2">
      <t>ヤマビラ</t>
    </rPh>
    <phoneticPr fontId="1"/>
  </si>
  <si>
    <t>山上さん</t>
    <rPh sb="0" eb="2">
      <t>ヤマガミ</t>
    </rPh>
    <phoneticPr fontId="1"/>
  </si>
  <si>
    <t>自治会</t>
    <rPh sb="0" eb="3">
      <t>ジチカイ</t>
    </rPh>
    <phoneticPr fontId="1"/>
  </si>
  <si>
    <t>200階段</t>
    <rPh sb="3" eb="5">
      <t>カイダン</t>
    </rPh>
    <phoneticPr fontId="1"/>
  </si>
  <si>
    <t>末永さん</t>
    <rPh sb="0" eb="2">
      <t>スエナガ</t>
    </rPh>
    <phoneticPr fontId="1"/>
  </si>
  <si>
    <t>山村さん</t>
    <rPh sb="0" eb="2">
      <t>ヤマムラ</t>
    </rPh>
    <phoneticPr fontId="1"/>
  </si>
  <si>
    <t>100階段</t>
    <rPh sb="3" eb="5">
      <t>カイダン</t>
    </rPh>
    <phoneticPr fontId="1"/>
  </si>
  <si>
    <t>朝原さん</t>
    <rPh sb="0" eb="2">
      <t>アサハラ</t>
    </rPh>
    <phoneticPr fontId="1"/>
  </si>
  <si>
    <t>相原さん</t>
    <rPh sb="0" eb="2">
      <t>アイハラ</t>
    </rPh>
    <phoneticPr fontId="1"/>
  </si>
  <si>
    <t>大本さん</t>
    <rPh sb="0" eb="2">
      <t>オオモト</t>
    </rPh>
    <phoneticPr fontId="1"/>
  </si>
  <si>
    <t>川崎さん</t>
    <rPh sb="0" eb="2">
      <t>カワサキ</t>
    </rPh>
    <phoneticPr fontId="1"/>
  </si>
  <si>
    <t>土井さん</t>
    <rPh sb="0" eb="2">
      <t>ドイ</t>
    </rPh>
    <phoneticPr fontId="1"/>
  </si>
  <si>
    <t>宮原さんのスロープ</t>
    <rPh sb="0" eb="2">
      <t>ミヤハラ</t>
    </rPh>
    <phoneticPr fontId="1"/>
  </si>
  <si>
    <t>七曲りの階段</t>
    <rPh sb="0" eb="2">
      <t>ナナマガ</t>
    </rPh>
    <rPh sb="4" eb="6">
      <t>カイダン</t>
    </rPh>
    <phoneticPr fontId="1"/>
  </si>
  <si>
    <t>鉄の階段</t>
    <rPh sb="0" eb="1">
      <t>テツ</t>
    </rPh>
    <rPh sb="2" eb="4">
      <t>カイダン</t>
    </rPh>
    <phoneticPr fontId="1"/>
  </si>
  <si>
    <t>第一幼稚園の手すり</t>
    <rPh sb="0" eb="2">
      <t>ダイイチ</t>
    </rPh>
    <rPh sb="2" eb="5">
      <t>ヨウチエン</t>
    </rPh>
    <rPh sb="6" eb="7">
      <t>テ</t>
    </rPh>
    <phoneticPr fontId="1"/>
  </si>
  <si>
    <t>所有</t>
    <rPh sb="0" eb="2">
      <t>ショユウ</t>
    </rPh>
    <phoneticPr fontId="1"/>
  </si>
  <si>
    <t>発意</t>
    <rPh sb="0" eb="2">
      <t>ハツイ</t>
    </rPh>
    <phoneticPr fontId="1"/>
  </si>
  <si>
    <t>管理</t>
    <rPh sb="0" eb="2">
      <t>カンリ</t>
    </rPh>
    <phoneticPr fontId="1"/>
  </si>
  <si>
    <t>発言内容</t>
    <rPh sb="0" eb="4">
      <t>ハツゲンナイヨウ</t>
    </rPh>
    <phoneticPr fontId="1"/>
  </si>
  <si>
    <t>発言者</t>
    <rPh sb="0" eb="3">
      <t>ハツゲンシャ</t>
    </rPh>
    <phoneticPr fontId="1"/>
  </si>
  <si>
    <t xml:space="preserve">step1:発言者の言葉を「そのまま」抜き出す </t>
    <rPh sb="6" eb="9">
      <t>ハツゲンシャ</t>
    </rPh>
    <rPh sb="10" eb="12">
      <t>コトバ</t>
    </rPh>
    <rPh sb="19" eb="20">
      <t>ヌ</t>
    </rPh>
    <rPh sb="21" eb="22">
      <t>ダ</t>
    </rPh>
    <phoneticPr fontId="1"/>
  </si>
  <si>
    <t>step2:発言内容を「要約」</t>
    <phoneticPr fontId="1"/>
  </si>
  <si>
    <t>《要因》</t>
    <rPh sb="1" eb="3">
      <t>ヨウイン</t>
    </rPh>
    <phoneticPr fontId="1"/>
  </si>
  <si>
    <t>【実態：Customize】
物理的な形状や目的</t>
    <rPh sb="1" eb="3">
      <t>ジッタイ</t>
    </rPh>
    <phoneticPr fontId="1"/>
  </si>
  <si>
    <t>【過程：process】
「誰が」「どうやって」整備したか</t>
    <rPh sb="1" eb="3">
      <t>カテイ</t>
    </rPh>
    <rPh sb="24" eb="26">
      <t>セイビ</t>
    </rPh>
    <phoneticPr fontId="1"/>
  </si>
  <si>
    <t>【公私の関係性】
所有・管理・利用の意識</t>
    <phoneticPr fontId="1"/>
  </si>
  <si>
    <t>【所有：】</t>
    <rPh sb="1" eb="3">
      <t>ショユウ</t>
    </rPh>
    <phoneticPr fontId="1"/>
  </si>
  <si>
    <t>《要因:住民間の協力関係》</t>
  </si>
  <si>
    <t>《要因:住民の専門技術・知識》</t>
  </si>
  <si>
    <t>《要因:自分たちのことは自分でする文化》</t>
  </si>
  <si>
    <t>《要因:行政への諦め・不信感》</t>
  </si>
  <si>
    <t>《要因:公私の境界の曖昧さ》</t>
  </si>
  <si>
    <t>《要因:キーパーソンの存在（山上氏など）》</t>
    <rPh sb="14" eb="16">
      <t>ヤマガミ</t>
    </rPh>
    <phoneticPr fontId="1"/>
  </si>
  <si>
    <t>実行</t>
    <rPh sb="0" eb="2">
      <t>ジッコウ</t>
    </rPh>
    <phoneticPr fontId="1"/>
  </si>
  <si>
    <t>費用</t>
    <rPh sb="0" eb="2">
      <t>ヒヨウ</t>
    </rPh>
    <phoneticPr fontId="1"/>
  </si>
  <si>
    <t>契機</t>
    <rPh sb="0" eb="2">
      <t>ケイキ</t>
    </rPh>
    <phoneticPr fontId="1"/>
  </si>
  <si>
    <t>時期</t>
    <rPh sb="0" eb="2">
      <t>ジキ</t>
    </rPh>
    <phoneticPr fontId="1"/>
  </si>
  <si>
    <t>形態</t>
    <rPh sb="0" eb="2">
      <t>ケイタイ</t>
    </rPh>
    <phoneticPr fontId="1"/>
  </si>
  <si>
    <t>目的</t>
    <rPh sb="0" eb="2">
      <t>モクテキ</t>
    </rPh>
    <phoneticPr fontId="1"/>
  </si>
  <si>
    <t xml:space="preserve"> [P:発意-個人]</t>
  </si>
  <si>
    <t xml:space="preserve"> [P:発意-自治会]</t>
  </si>
  <si>
    <t xml:space="preserve"> [P:発意-近隣住民の合意]</t>
  </si>
  <si>
    <t>[P:実行-専門業者]</t>
  </si>
  <si>
    <t>[P:費用-材料提供]</t>
  </si>
  <si>
    <t>[P:契機-災害（芸予地震）]</t>
  </si>
  <si>
    <t>[P:契機-公的工事（下水）]</t>
  </si>
  <si>
    <t>[P:契機-自然崩落]</t>
    <phoneticPr fontId="1"/>
  </si>
  <si>
    <t>[P:契機-日常の不便]</t>
    <phoneticPr fontId="1"/>
  </si>
  <si>
    <t>[P:費用-カンパ・寄付]</t>
    <phoneticPr fontId="1"/>
  </si>
  <si>
    <t>[P:費用-個人負担]</t>
    <phoneticPr fontId="1"/>
  </si>
  <si>
    <t xml:space="preserve">[P:時期-S40年代] </t>
    <phoneticPr fontId="1"/>
  </si>
  <si>
    <t>[P:時期-20~25年前]</t>
  </si>
  <si>
    <t>[C:形態-スロープ設置]</t>
  </si>
  <si>
    <t>[C:形態-手すり設置]</t>
  </si>
  <si>
    <t>[C:形態-舗装材の変更]</t>
  </si>
  <si>
    <t>[C:目的-バイク・自転車通行]</t>
  </si>
  <si>
    <t>[C:目的-歩行補助]</t>
  </si>
  <si>
    <t>[C:目的-排水改善]</t>
  </si>
  <si>
    <t>利用</t>
    <rPh sb="0" eb="2">
      <t>リヨウ</t>
    </rPh>
    <phoneticPr fontId="1"/>
  </si>
  <si>
    <t xml:space="preserve"> [公私:利用-製作者のみ] </t>
  </si>
  <si>
    <t xml:space="preserve"> [公私:利用-不特定多数]</t>
  </si>
  <si>
    <t>[公私:管理-放置]</t>
  </si>
  <si>
    <t xml:space="preserve"> [P:発意-呉市]</t>
    <rPh sb="7" eb="9">
      <t>クレシ</t>
    </rPh>
    <phoneticPr fontId="1"/>
  </si>
  <si>
    <t>[P:費用-呉市負担]</t>
    <rPh sb="6" eb="8">
      <t>クレシ</t>
    </rPh>
    <rPh sb="8" eb="10">
      <t>フタン</t>
    </rPh>
    <phoneticPr fontId="1"/>
  </si>
  <si>
    <t>[P:契機-自治会清掃活動時]</t>
    <rPh sb="6" eb="9">
      <t>ジチカイ</t>
    </rPh>
    <rPh sb="9" eb="11">
      <t>セイソウ</t>
    </rPh>
    <rPh sb="11" eb="14">
      <t>カツドウジ</t>
    </rPh>
    <phoneticPr fontId="1"/>
  </si>
  <si>
    <t>列1</t>
  </si>
  <si>
    <t>step</t>
    <phoneticPr fontId="1"/>
  </si>
  <si>
    <t>step2</t>
    <phoneticPr fontId="1"/>
  </si>
  <si>
    <t>[P:実行-不明]</t>
    <rPh sb="6" eb="8">
      <t>フメイ</t>
    </rPh>
    <phoneticPr fontId="1"/>
  </si>
  <si>
    <t>国重さん</t>
    <rPh sb="0" eb="2">
      <t>クニシゲ</t>
    </rPh>
    <phoneticPr fontId="1"/>
  </si>
  <si>
    <t>[C:目的-駐輪]</t>
    <rPh sb="6" eb="8">
      <t>チュウリン</t>
    </rPh>
    <phoneticPr fontId="1"/>
  </si>
  <si>
    <t>[C:形態-不明]</t>
    <rPh sb="6" eb="8">
      <t>フメイ</t>
    </rPh>
    <phoneticPr fontId="1"/>
  </si>
  <si>
    <t>[C:目的-不明]</t>
    <rPh sb="6" eb="8">
      <t>フメイ</t>
    </rPh>
    <phoneticPr fontId="1"/>
  </si>
  <si>
    <t xml:space="preserve"> [P:発意-不明]</t>
    <rPh sb="7" eb="9">
      <t>フメイ</t>
    </rPh>
    <phoneticPr fontId="1"/>
  </si>
  <si>
    <t>[P:費用-不明]</t>
    <rPh sb="6" eb="8">
      <t>フメイ</t>
    </rPh>
    <phoneticPr fontId="1"/>
  </si>
  <si>
    <t>[P:契機-不明]</t>
    <rPh sb="6" eb="8">
      <t>フメイ</t>
    </rPh>
    <phoneticPr fontId="1"/>
  </si>
  <si>
    <t>[P:時期-不明]</t>
    <rPh sb="6" eb="8">
      <t>フメイ</t>
    </rPh>
    <phoneticPr fontId="1"/>
  </si>
  <si>
    <t>事例</t>
    <rPh sb="0" eb="2">
      <t>ジレイ</t>
    </rPh>
    <phoneticPr fontId="1"/>
  </si>
  <si>
    <t>住民が勝手にやることはない。もともとは階段じゃったのを自治会が市役所に頼んだんじゃろうね</t>
  </si>
  <si>
    <t>バイクの人が多かったけーね、</t>
  </si>
  <si>
    <t>もっと前じゃろ、20～25年くらい前じゃない</t>
    <phoneticPr fontId="1"/>
  </si>
  <si>
    <t>10年～20年前に市役所が作った</t>
    <rPh sb="2" eb="3">
      <t>ネン</t>
    </rPh>
    <rPh sb="6" eb="8">
      <t>ネンマエ</t>
    </rPh>
    <rPh sb="9" eb="12">
      <t>シヤクショ</t>
    </rPh>
    <rPh sb="13" eb="14">
      <t>ツク</t>
    </rPh>
    <phoneticPr fontId="1"/>
  </si>
  <si>
    <t>20年～25年前に作った</t>
    <rPh sb="2" eb="3">
      <t>ネン</t>
    </rPh>
    <rPh sb="6" eb="7">
      <t>ネン</t>
    </rPh>
    <rPh sb="7" eb="8">
      <t>マエ</t>
    </rPh>
    <rPh sb="9" eb="10">
      <t>ツク</t>
    </rPh>
    <phoneticPr fontId="1"/>
  </si>
  <si>
    <t>住民は勝手にやらない、自治会が市役所に頼んだ</t>
    <rPh sb="0" eb="2">
      <t>ジュウミン</t>
    </rPh>
    <rPh sb="3" eb="5">
      <t>カッテ</t>
    </rPh>
    <rPh sb="11" eb="14">
      <t>ジチカイ</t>
    </rPh>
    <rPh sb="15" eb="18">
      <t>シヤクショ</t>
    </rPh>
    <rPh sb="19" eb="20">
      <t>タノ</t>
    </rPh>
    <phoneticPr fontId="1"/>
  </si>
  <si>
    <t>バイクを使う人が多かった</t>
    <rPh sb="4" eb="5">
      <t>ツカ</t>
    </rPh>
    <rPh sb="6" eb="7">
      <t>ヒト</t>
    </rPh>
    <rPh sb="8" eb="9">
      <t>オオ</t>
    </rPh>
    <phoneticPr fontId="1"/>
  </si>
  <si>
    <t>[P:時期-10~15年前]</t>
    <phoneticPr fontId="1"/>
  </si>
  <si>
    <t>ここら辺はもともと里道やったけね、個人の私有地をみんなとおっとったんよ</t>
  </si>
  <si>
    <t>両城はもともとほとんどの道が石段でできとって、昭和40年後半くらいに下水工事が入って、これでセメントなんかつかってうめた</t>
  </si>
  <si>
    <t>両城滝に行く道は下水に蓋をして車を通しよる</t>
  </si>
  <si>
    <t>ここは中国財務局の寮があった。</t>
  </si>
  <si>
    <t>道よりも空き家を何とかしてほしい</t>
  </si>
  <si>
    <t>道についてはわからんど、空き家はなんもしてくれんよ。ここら辺もほとんど空き家になったけど。20～30年前から空き家が多くなってきた。</t>
  </si>
  <si>
    <t>所有者がわからんとかでむずかしいのかもね</t>
  </si>
  <si>
    <t>家の付近も雨が降ると山水の道が変わったりして、困っていた。行政に話をしても自治会を通してくれって言われて、山上さんには話して前にも同じ話が合ったらしい。</t>
  </si>
  <si>
    <t>里道が多い、私有地を通る</t>
    <rPh sb="0" eb="2">
      <t>リドウ</t>
    </rPh>
    <rPh sb="3" eb="4">
      <t>オオ</t>
    </rPh>
    <rPh sb="6" eb="9">
      <t>シユウチ</t>
    </rPh>
    <rPh sb="10" eb="11">
      <t>トオ</t>
    </rPh>
    <phoneticPr fontId="1"/>
  </si>
  <si>
    <t>下水工事によりセメントで埋める</t>
    <rPh sb="0" eb="4">
      <t>ゲスイコウジ</t>
    </rPh>
    <rPh sb="12" eb="13">
      <t>ウ</t>
    </rPh>
    <phoneticPr fontId="1"/>
  </si>
  <si>
    <t>[公私:管理-自治会]</t>
    <phoneticPr fontId="1"/>
  </si>
  <si>
    <t>[公私:管理-製作者本人]</t>
    <phoneticPr fontId="1"/>
  </si>
  <si>
    <t>[C:形態-路面舗装]</t>
    <rPh sb="6" eb="8">
      <t>ロメン</t>
    </rPh>
    <rPh sb="8" eb="10">
      <t>ホソウ</t>
    </rPh>
    <phoneticPr fontId="1"/>
  </si>
  <si>
    <t>[C:形態-暗渠化]</t>
    <rPh sb="6" eb="9">
      <t>アンキョカ</t>
    </rPh>
    <phoneticPr fontId="1"/>
  </si>
  <si>
    <t>[P:時期-1~5年前]</t>
    <phoneticPr fontId="1"/>
  </si>
  <si>
    <t>ここは全部が石段じゃったんじゃけど、ちょっとでも自転車を上げよう言うんで、塗ったんですよ</t>
  </si>
  <si>
    <t>全部が段になっとたんじゃけど、自転車を下の通りに止めたらすごい停めてしまうけ、せめてこの隅に止められるようにいうんで塗ったんよ</t>
  </si>
  <si>
    <t>それは最近いうんか、あたしが知っとるぐらいじゃけ20年ぐらい前の話だと思うけど</t>
  </si>
  <si>
    <t>石段になってたから滑るんよね、水に濡れたら滑る。それで滑れるから、ちょっとセメントを薄く流して滑り止めにしてもらったのは、10年間ぐらい前かな</t>
  </si>
  <si>
    <t>役所に言ったら、滑り止めで薄くセメントを塗ってあるんじゃないかな。</t>
  </si>
  <si>
    <t>割と楽な階段では、あったんだけどね。ずずっとずっと階段じゃったんだけど、自転車をずっとここへ止めるために塗って</t>
  </si>
  <si>
    <t>役所がやったって言ったです。やっぱり。自治会では絶対やってないと思うからね。工事的に大きいけえ。</t>
  </si>
  <si>
    <t>昔は土塀があったのをね</t>
  </si>
  <si>
    <t>まあ、掘り起こしてね。下水上下水道になったのは。何年だろう。うちの子が生まれる時じゃけ、 52年ぐらいかな</t>
  </si>
  <si>
    <t>ここう下水道のを掘るのにしたとか、その辺とかのは、ちょっと覚えがないね。それまでは。どうで、あったかいうのはないけども、そんなま多分、昔から、セメントでしてあったんじゃないかね。</t>
  </si>
  <si>
    <t>今みたいに立派なものじゃないとは思うけどね。</t>
  </si>
  <si>
    <t>戦時中も戦時中じゃもっともっと前以前よね。</t>
  </si>
  <si>
    <t>原山さんだったって寄付したんの。</t>
  </si>
  <si>
    <t>それはすごい昔の話じゃね。戦前よ</t>
  </si>
  <si>
    <t>ずーと花育てよったんじゃが、足が悪なってからもうちょっと、鉢をいっぱい転がしそうた。今は猫が糞をしてるから大変な事になってます。</t>
  </si>
  <si>
    <t>うーん変わってない。全然変わってないね。</t>
  </si>
  <si>
    <t>結構坂道いうんか急じゃけ、手すりをつけてもらったね</t>
  </si>
  <si>
    <t>手すりは結構役所に注文しお願いして申請して手すりをつけてもらって</t>
  </si>
  <si>
    <t>最近もでつけてくださいとか言ったら、手すりは落ちるのを防ぐためにつけるのであって、あの落ちるとこじゃないよって言われた</t>
    <phoneticPr fontId="1"/>
  </si>
  <si>
    <t>自分が年取って初めて手すりはいるんじゃった、初めは邪魔になる思いよったけどね。</t>
  </si>
  <si>
    <t>ただね、高さ１ｍくらいの塀じゃったんじゃけどちょっと１ｍじゃったらあの高さが高いけ。</t>
  </si>
  <si>
    <t>こう落ちるような気がする。落ちるような気がするだから、フェンスにしてもらったりとか。</t>
  </si>
  <si>
    <t>フェンスは、それこそ 10年ぐらい前かなうん。それぐらいの程度かな。</t>
  </si>
  <si>
    <t>ここにずっと生まれ育っとるんじゃけ大体のことはわかるんじゃけども、手をいれた記憶はない。</t>
  </si>
  <si>
    <t>住民がここちょっと石垣高いから、これで、それまではて。手をこうやって、こすりながら、歩きよったくらいだけ１ｍぐらいじゃったんかな。高さがのセメントで巻いたような感じの土塀みたいな感じのがブロックでもないような。</t>
  </si>
  <si>
    <t>フェンスがつくゆうのはない。手すりがついたのは、あちこちついてるけど、フェンスはついてないね</t>
  </si>
  <si>
    <t>黄色い線が引いてあるじゃろ、住人が、夜になったらあのダン踏み外すけ、あそこに、あの自治会の役員さんで一人、私が塗ってあるゆって</t>
  </si>
  <si>
    <t>段も塗ってくれちゃって、黄色い線を入れてくもで、その人が亡くなられたら、あと誰もやらんくなって、薄なって。あれも補充で塗ってくれるひとがおらんけね</t>
  </si>
  <si>
    <t>薄くはなってきたんだけど、あれはちょっと助かりましたね。</t>
  </si>
  <si>
    <t>あとは自分でやったいうことはないですね</t>
  </si>
  <si>
    <t>民地なんよね結構ね。ほんで許可がなかなかもらえんし、ほんでもう人が住んでない空き家ばっかりになっとるけ、結構そういう許可がおりん</t>
  </si>
  <si>
    <t>役所ではしてくれない。民地だったら。</t>
  </si>
  <si>
    <t>国重さんのおばあちゃんの別荘だったんよ。赤松の別荘いいよった。</t>
  </si>
  <si>
    <t>別荘じゃったね、市に寄付したんよね</t>
  </si>
  <si>
    <t>地震（芸予地震）が起きる前じゃあったと思う。地震でたったんじゃないような気がするんだけ、ちょっと 境目じゃったけ覚えてない</t>
  </si>
  <si>
    <t>全部ね結構私有地なんよね</t>
  </si>
  <si>
    <t>ちびっこ広場に行く道</t>
    <rPh sb="4" eb="6">
      <t>ヒロバ</t>
    </rPh>
    <rPh sb="7" eb="8">
      <t>イ</t>
    </rPh>
    <rPh sb="9" eb="10">
      <t>ミチ</t>
    </rPh>
    <phoneticPr fontId="1"/>
  </si>
  <si>
    <t>自治会じゃなしで、もう個人で、もう市の方へ提供という形だったね。</t>
    <rPh sb="11" eb="13">
      <t>コジン</t>
    </rPh>
    <phoneticPr fontId="1"/>
  </si>
  <si>
    <t>ちびっこ広場に行く道広場</t>
    <rPh sb="4" eb="6">
      <t>ヒロバ</t>
    </rPh>
    <rPh sb="7" eb="8">
      <t>イ</t>
    </rPh>
    <rPh sb="9" eb="10">
      <t>ミチ</t>
    </rPh>
    <rPh sb="10" eb="12">
      <t>ヒロバ</t>
    </rPh>
    <phoneticPr fontId="1"/>
  </si>
  <si>
    <t>私有地を寄付してないけど、通りになっとる</t>
  </si>
  <si>
    <t>ここ塗ってほしいとかなんとかいうようなことがあった時に、民地じゃけできによて役所が必ずいいよる</t>
  </si>
  <si>
    <t>下水道の管を埋めるときに時に、道を綺麗にしたじゃないかね。ついでにじゃないけども、下水のあれを埋めて。</t>
  </si>
  <si>
    <t>51年か 2年か。うちの子が生またことにあったような記憶なんですけど、ちょっとさだかでない。</t>
  </si>
  <si>
    <t>父親が自治会長を20年くらいやりよった。あたしが子供のころじゃった</t>
  </si>
  <si>
    <t>全然規模が違うんよ。向こうはね。世帯数がもうこっちの倍ぐらいあったから、規模が全然大きかったからね。動きどうしても大きいのあるよね。</t>
  </si>
  <si>
    <t>1丁目2丁目の自治会の違い</t>
    <rPh sb="1" eb="3">
      <t>チョウメ</t>
    </rPh>
    <rPh sb="4" eb="6">
      <t>チョウメ</t>
    </rPh>
    <rPh sb="7" eb="10">
      <t>ジチカイ</t>
    </rPh>
    <rPh sb="11" eb="12">
      <t>チガ</t>
    </rPh>
    <phoneticPr fontId="1"/>
  </si>
  <si>
    <t>特に山上会長なんかが結構強い。と思うよ、みんなが不平不満を持ってって、彼女が動くけ。</t>
  </si>
  <si>
    <t>両城全体の道路整備について</t>
    <rPh sb="0" eb="2">
      <t>リョウジョウ</t>
    </rPh>
    <rPh sb="2" eb="4">
      <t>ゼンタイ</t>
    </rPh>
    <rPh sb="5" eb="7">
      <t>ドウロ</t>
    </rPh>
    <rPh sb="7" eb="9">
      <t>セイビ</t>
    </rPh>
    <phoneticPr fontId="1"/>
  </si>
  <si>
    <t>2丁目だけなんだけども。 2丁目の会長さんなんだけれど、あの 7自治会があるんですよ。この地域にで連合会長を作ったんです。 7つのそれのトップもやるよってで、色々のお願い事やなんかは結構、連合会長としてお願いをするということ。</t>
  </si>
  <si>
    <t>山上会長について</t>
    <rPh sb="0" eb="2">
      <t>ヤマガミ</t>
    </rPh>
    <rPh sb="2" eb="4">
      <t>カイチョウ</t>
    </rPh>
    <phoneticPr fontId="1"/>
  </si>
  <si>
    <t>彼女は7つの自治会の会長だから結構いろんなことで動いてくれてたから。 2丁目は結構彼女が動くんできれいになっていると思います。</t>
  </si>
  <si>
    <t>土井さんのところはね。かなりダメージがあったみたいです。言っちゃったですよ。</t>
  </si>
  <si>
    <t>芸予地震</t>
    <rPh sb="0" eb="2">
      <t>ゲイヨ</t>
    </rPh>
    <rPh sb="2" eb="4">
      <t>ジシン</t>
    </rPh>
    <phoneticPr fontId="1"/>
  </si>
  <si>
    <t>1丁目は全くつぶれてダメになった家もあるんですよ。帰ったら家がつぶれとったって</t>
  </si>
  <si>
    <t>個人でなくて、あのあの挺身隊それからあの何、海軍工廠があった。毎朝 4列でね。縦隊で歌歌いながらね。</t>
  </si>
  <si>
    <t>Aさん</t>
    <phoneticPr fontId="1"/>
  </si>
  <si>
    <t>200階段付近の住宅について</t>
    <rPh sb="3" eb="4">
      <t>カイ</t>
    </rPh>
    <rPh sb="4" eb="5">
      <t>ダン</t>
    </rPh>
    <rPh sb="5" eb="7">
      <t>フキン</t>
    </rPh>
    <rPh sb="8" eb="10">
      <t>ジュウタク</t>
    </rPh>
    <phoneticPr fontId="1"/>
  </si>
  <si>
    <t>200階段には、そんなに家はない。</t>
  </si>
  <si>
    <t>うん今でも、そんなに家ないでしょ、パラパラそんなにぎっしりこうある感じではない。上の方に、ちょっとお寺さんがあって、更地なったけどね、なくなって</t>
  </si>
  <si>
    <t>今は真ん中に手すりがあったけど、前はなかったんよね。植栽がおおかった。</t>
  </si>
  <si>
    <t>山上会長のおかげで。やっぱりあの新しく山上会長になって、あの人がしだしてからよね。色々と手が入ったのね。</t>
  </si>
  <si>
    <t>川はだいぶ前につぶれとった。私らが子供のころだけじゃけ。それこそ山村さんがしたんかも知らんの</t>
  </si>
  <si>
    <t>両城川について</t>
    <rPh sb="0" eb="3">
      <t>リョウジョウガワ</t>
    </rPh>
    <phoneticPr fontId="1"/>
  </si>
  <si>
    <t>そうアヒルを見に行きよった記憶はすごいある。</t>
  </si>
  <si>
    <t>大本さんのところの裏側の石段をつぶして、自転車を上がれるようにしたのは何年前だか覚えとる？10年くらい前</t>
  </si>
  <si>
    <t>10年は過ぎとる、15年くらいかね</t>
  </si>
  <si>
    <t>石段のがザラザラしとるのは滑り止めで塗ってもらったんよね、10年くらい前に</t>
  </si>
  <si>
    <t>戦前についたんじゃないかな。もうすごいたゆたたするけど、修理 2、 3年前も修理したよ。</t>
  </si>
  <si>
    <t>200階段について</t>
    <rPh sb="3" eb="5">
      <t>カイダン</t>
    </rPh>
    <phoneticPr fontId="1"/>
  </si>
  <si>
    <t>修理した。うん、下の方がわりとゆたゆたしよるけ、登りおりする人から電話かかってきて、危ない、もたんほうがええよ言って。でそれこそ山上さん経由で言って言って</t>
  </si>
  <si>
    <t>市が修理した。</t>
  </si>
  <si>
    <t>手すりは、まぁつけてほしいって言ったら、そこのやつ言っていけば、</t>
  </si>
  <si>
    <t>ないです。でもつかんことが多い。民地でとか道が狭すぎるとか。狭いからつけたら、もっと狭くなるから通れるようになるとか。じゃけ、民地じゃけ、そこ土地の主に許可をえんにはダメとかで、使かんことが結構ある。</t>
  </si>
  <si>
    <t>そうった記録はないです。</t>
    <phoneticPr fontId="1"/>
  </si>
  <si>
    <t>私になってからは、手すりとかフェンスがあったね。まあ一応自治会場通してくださいってい役所の方が言うかお願いします。</t>
  </si>
  <si>
    <t>やっぱり自治会を通してくださいよ。ことが役所は多いみたいだから。</t>
  </si>
  <si>
    <t>市はふるーい地図帳持って。で、私らにはわからんことが多いんですよね。民地か公的やれかわからん。ここの道は民地ですよ。ゆうて。はっきりわからんから、行って初めて民地じゃけうち役所の仕事じゃないってから言われることが。度々ある。</t>
  </si>
  <si>
    <t>役所は古い地図出して、こう民地じゃろうって言われるんじゃけど、もうえーでも、なんとかして、通り道じゃけね話するんだけどね。まあ狭かったりとか結構民地は、そこの家の人のどうしても必要なら、家の人の判がいたりとか、うんでもそこまでもなかなかいかん</t>
  </si>
  <si>
    <t>あそこはずっと公道です</t>
  </si>
  <si>
    <r>
      <rPr>
        <sz val="11"/>
        <color theme="0" tint="-0.34998626667073579"/>
        <rFont val="游ゴシック"/>
        <family val="3"/>
        <charset val="128"/>
        <scheme val="minor"/>
      </rPr>
      <t>公道に変わった道とかってあったりするんですか。</t>
    </r>
    <r>
      <rPr>
        <sz val="11"/>
        <color theme="1"/>
        <rFont val="游ゴシック"/>
        <family val="2"/>
        <charset val="128"/>
        <scheme val="minor"/>
      </rPr>
      <t>それはない</t>
    </r>
    <phoneticPr fontId="1"/>
  </si>
  <si>
    <t>昔のまんまもうで、じゃけ、うち方も行き止まりって言ったじゃないですか。（1丁目101－88）それも全然なおすなおすこともないし。</t>
  </si>
  <si>
    <t>行くも隣に迷惑かかるからいうんで。もうふるーいの持ってきて、去年も言ってきたじゃろ。そっから全然役所は進歩はない</t>
  </si>
  <si>
    <t>うちみたいなこんな通りでも市の通りじゃいいうけーね、ラッキーと思うんじゃけど</t>
  </si>
  <si>
    <t>公道なんですよ。ほじゃけど、狭いところだし、植木鉢置いたいたっとるけ、それこそ、この間地震の時に塀が落ちたんだけど、直してくれーって言ったんじゃけど、直さなかったけ、</t>
  </si>
  <si>
    <t>もうもう我が家しか行かんけ直したんだけど。 土塀が2、3メーター ？ 4、5メーターかな。もうええわと思って</t>
  </si>
  <si>
    <t>業者に頼んで。自分のとこしかつわんのんじゃけ、公道じゃ言ってももうぐずぐずぐず言われたっけ。もういいや思うてから</t>
  </si>
  <si>
    <r>
      <rPr>
        <sz val="11"/>
        <color theme="0" tint="-0.34998626667073579"/>
        <rFont val="游ゴシック"/>
        <family val="3"/>
        <charset val="128"/>
        <scheme val="minor"/>
      </rPr>
      <t>じゃあ今植木鉢置かれてるところは、一応公道。</t>
    </r>
    <r>
      <rPr>
        <sz val="11"/>
        <color theme="1"/>
        <rFont val="游ゴシック"/>
        <family val="2"/>
        <charset val="128"/>
        <scheme val="minor"/>
      </rPr>
      <t>あ、そうになるんです。公道になるんです。</t>
    </r>
    <phoneticPr fontId="1"/>
  </si>
  <si>
    <t>あそこT字なちょっと我が家に上がるところまでは、公道なんで。公道なんですけど我が家しか行かれんから、植木鉢並べよった。</t>
  </si>
  <si>
    <t>地震の時。土塀じゃったんですよ、持つと危ないなーっと思って。</t>
  </si>
  <si>
    <t>（市に言ったけど）ダメだった。うちしか使ってないけ、ダメって</t>
    <phoneticPr fontId="1"/>
  </si>
  <si>
    <t>この間、このうちの上のところで、草木が草でもない木があって、ここ公道じゃけ切れるはずだけで、押したら切ってくれたよ。</t>
  </si>
  <si>
    <t>朝原さんの家付近</t>
    <rPh sb="0" eb="2">
      <t>アサハラ</t>
    </rPh>
    <rPh sb="5" eb="8">
      <t>イエフキン</t>
    </rPh>
    <phoneticPr fontId="1"/>
  </si>
  <si>
    <t>朝原さんの家付近の植栽</t>
    <rPh sb="0" eb="2">
      <t>アサハラ</t>
    </rPh>
    <rPh sb="5" eb="8">
      <t>イエフキン</t>
    </rPh>
    <rPh sb="9" eb="11">
      <t>ショクサイ</t>
    </rPh>
    <phoneticPr fontId="1"/>
  </si>
  <si>
    <t>道も何にもないとこなんじゃけど、公道の跡がある。ほいで、石垣があるけ</t>
  </si>
  <si>
    <t>民地はすごい多いね、結構山上さんになってからでも綺麗になったよね。なんとなく、いいことは聞いてくれよるってこと</t>
  </si>
  <si>
    <t>山上さんの力があるのかもわからないけど。議員さんの力があるかもしれんけど。なるかもしれないうわりと聞いてくれる。</t>
    <phoneticPr fontId="1"/>
  </si>
  <si>
    <t>まあ、災害につながるけえじゃろう思うけど。いろんなことで山道へ向かう。坂道ばっかり、災害につながるけ。その道路とか、石垣とかいうのは、危険につながるいうのがあるけえかもわからんけど、わりと聞いてくれて</t>
  </si>
  <si>
    <t>市が管理するところはね、わりと。やっぱり、危険が伴う。やっぱするんしてくれて。</t>
  </si>
  <si>
    <t>民地じゃね、なかなか手すりがつかんかったね。ついたんじゃけど。ここはつかんかったね。ちょこっと、北原のおばあちゃんの前が許可をしてくれちゃって、土地の持ち主さんがね。じゃけその家の前だけしてくれた。</t>
  </si>
  <si>
    <t>ついてました。ついてるど誰も上がったり下りたりしない。</t>
  </si>
  <si>
    <t>私がやるよりも前のことじゃけ、20年くらい前かね</t>
  </si>
  <si>
    <t>北原さんのとこは民地じゃったんじゃけど、持ち主の許可えてついたっていうのは5年くらい前。ほんとちょっとだけ</t>
  </si>
  <si>
    <t>必ず自治会を通してくれいうのは言われる。役所の方でね。そう利用する人じゃないとわからないね。</t>
  </si>
  <si>
    <t>役所へ行ったら、自治会いわれるみたいですね。</t>
  </si>
  <si>
    <t>2区は高橋さんがしよった</t>
  </si>
  <si>
    <t>昔ね、あれはあったよね市議会議員さんが力を持ってたから、直接言ってたりしたのもあったね。今はルートがちゃんとしとるが昔はこの市会議員さんに言うたらしてもらえるけ、</t>
  </si>
  <si>
    <t>今でも名残があるけ、山上さんに言えば何とかなる</t>
  </si>
  <si>
    <t>C-01</t>
  </si>
  <si>
    <t>[P:実行-呉市]</t>
    <rPh sb="6" eb="8">
      <t>クレシ</t>
    </rPh>
    <phoneticPr fontId="1"/>
  </si>
  <si>
    <t>[P:実行-自治会]</t>
    <rPh sb="6" eb="9">
      <t>ジチカイ</t>
    </rPh>
    <phoneticPr fontId="1"/>
  </si>
  <si>
    <t xml:space="preserve">[公私:公道] </t>
    <rPh sb="4" eb="5">
      <t>コウ</t>
    </rPh>
    <phoneticPr fontId="1"/>
  </si>
  <si>
    <t>[公私:私道]</t>
    <rPh sb="4" eb="6">
      <t>シドウ</t>
    </rPh>
    <phoneticPr fontId="1"/>
  </si>
  <si>
    <t>[公私:里道]</t>
    <rPh sb="4" eb="6">
      <t>リドウ</t>
    </rPh>
    <phoneticPr fontId="1"/>
  </si>
  <si>
    <t>[公私:私有地]</t>
    <rPh sb="4" eb="7">
      <t>シユウチ</t>
    </rPh>
    <phoneticPr fontId="1"/>
  </si>
  <si>
    <t>道路整備</t>
    <rPh sb="0" eb="2">
      <t>ドウロ</t>
    </rPh>
    <rPh sb="2" eb="4">
      <t>セイビ</t>
    </rPh>
    <phoneticPr fontId="1"/>
  </si>
  <si>
    <t>キーパーソン</t>
    <phoneticPr fontId="1"/>
  </si>
  <si>
    <t>災害</t>
    <rPh sb="0" eb="2">
      <t>サイガイ</t>
    </rPh>
    <phoneticPr fontId="1"/>
  </si>
  <si>
    <t>コードID</t>
    <phoneticPr fontId="1"/>
  </si>
  <si>
    <t>C-101</t>
    <phoneticPr fontId="1"/>
  </si>
  <si>
    <t>C-202</t>
  </si>
  <si>
    <t>C-111</t>
  </si>
  <si>
    <t>C-212</t>
  </si>
  <si>
    <t>C-102</t>
  </si>
  <si>
    <t>C-103</t>
  </si>
  <si>
    <t>C-104</t>
  </si>
  <si>
    <t>C-105</t>
  </si>
  <si>
    <t>C-106</t>
  </si>
  <si>
    <t>C-107</t>
  </si>
  <si>
    <t>C-108</t>
  </si>
  <si>
    <t>C-109</t>
  </si>
  <si>
    <t>C-110</t>
  </si>
  <si>
    <t>C-112</t>
  </si>
  <si>
    <t>C-113</t>
  </si>
  <si>
    <t>C-114</t>
  </si>
  <si>
    <t>C-115</t>
  </si>
  <si>
    <t>C-116</t>
  </si>
  <si>
    <t>C-117</t>
  </si>
  <si>
    <t>C-118</t>
  </si>
  <si>
    <t>C-119</t>
  </si>
  <si>
    <t>C-201</t>
    <phoneticPr fontId="1"/>
  </si>
  <si>
    <t>C-203</t>
  </si>
  <si>
    <t>C-204</t>
  </si>
  <si>
    <t>C-205</t>
  </si>
  <si>
    <t>C-206</t>
  </si>
  <si>
    <t>C-207</t>
  </si>
  <si>
    <t>C-208</t>
  </si>
  <si>
    <t>C-209</t>
  </si>
  <si>
    <t>C-210</t>
  </si>
  <si>
    <t>C-211</t>
  </si>
  <si>
    <t>C-213</t>
  </si>
  <si>
    <t>C-214</t>
  </si>
  <si>
    <t>C-215</t>
  </si>
  <si>
    <t>C-216</t>
  </si>
  <si>
    <t>C-217</t>
  </si>
  <si>
    <t>C-218</t>
  </si>
  <si>
    <t>C-219</t>
  </si>
  <si>
    <t>P-101</t>
    <phoneticPr fontId="1"/>
  </si>
  <si>
    <t>P-102</t>
  </si>
  <si>
    <t>P-103</t>
  </si>
  <si>
    <t>P-104</t>
  </si>
  <si>
    <t>P-105</t>
  </si>
  <si>
    <t>P-106</t>
  </si>
  <si>
    <t>P-107</t>
  </si>
  <si>
    <t>P-108</t>
  </si>
  <si>
    <t>P-109</t>
  </si>
  <si>
    <t>P-110</t>
  </si>
  <si>
    <t>P-111</t>
  </si>
  <si>
    <t>P-112</t>
  </si>
  <si>
    <t>P-113</t>
  </si>
  <si>
    <t>P-114</t>
  </si>
  <si>
    <t>P-115</t>
  </si>
  <si>
    <t>P-116</t>
  </si>
  <si>
    <t>P-117</t>
  </si>
  <si>
    <t>P-118</t>
  </si>
  <si>
    <t>P-119</t>
  </si>
  <si>
    <t>P-201</t>
    <phoneticPr fontId="1"/>
  </si>
  <si>
    <t>P-202</t>
  </si>
  <si>
    <t>P-203</t>
  </si>
  <si>
    <t>P-204</t>
  </si>
  <si>
    <t>P-205</t>
  </si>
  <si>
    <t>P-206</t>
  </si>
  <si>
    <t>P-207</t>
  </si>
  <si>
    <t>P-208</t>
  </si>
  <si>
    <t>P-209</t>
  </si>
  <si>
    <t>P-210</t>
  </si>
  <si>
    <t>P-211</t>
  </si>
  <si>
    <t>P-212</t>
  </si>
  <si>
    <t>P-213</t>
  </si>
  <si>
    <t>P-214</t>
  </si>
  <si>
    <t>P-215</t>
  </si>
  <si>
    <t>P-216</t>
  </si>
  <si>
    <t>P-217</t>
  </si>
  <si>
    <t>P-218</t>
  </si>
  <si>
    <t>P-219</t>
  </si>
  <si>
    <t>P-301</t>
    <phoneticPr fontId="1"/>
  </si>
  <si>
    <t>P-401</t>
    <phoneticPr fontId="1"/>
  </si>
  <si>
    <t>P-501</t>
    <phoneticPr fontId="1"/>
  </si>
  <si>
    <t>P-302</t>
  </si>
  <si>
    <t>P-303</t>
  </si>
  <si>
    <t>P-304</t>
  </si>
  <si>
    <t>P-305</t>
  </si>
  <si>
    <t>P-306</t>
  </si>
  <si>
    <t>P-307</t>
  </si>
  <si>
    <t>P-308</t>
  </si>
  <si>
    <t>P-309</t>
  </si>
  <si>
    <t>P-310</t>
  </si>
  <si>
    <t>P-311</t>
  </si>
  <si>
    <t>P-312</t>
  </si>
  <si>
    <t>P-313</t>
  </si>
  <si>
    <t>P-314</t>
  </si>
  <si>
    <t>P-315</t>
  </si>
  <si>
    <t>P-316</t>
  </si>
  <si>
    <t>P-317</t>
  </si>
  <si>
    <t>P-318</t>
  </si>
  <si>
    <t>P-319</t>
  </si>
  <si>
    <t>P-402</t>
  </si>
  <si>
    <t>P-403</t>
  </si>
  <si>
    <t>P-404</t>
  </si>
  <si>
    <t>P-405</t>
  </si>
  <si>
    <t>P-406</t>
  </si>
  <si>
    <t>P-407</t>
  </si>
  <si>
    <t>P-408</t>
  </si>
  <si>
    <t>P-409</t>
  </si>
  <si>
    <t>P-410</t>
  </si>
  <si>
    <t>P-411</t>
  </si>
  <si>
    <t>P-412</t>
  </si>
  <si>
    <t>P-413</t>
  </si>
  <si>
    <t>P-414</t>
  </si>
  <si>
    <t>P-415</t>
  </si>
  <si>
    <t>P-416</t>
  </si>
  <si>
    <t>P-417</t>
  </si>
  <si>
    <t>P-418</t>
  </si>
  <si>
    <t>P-419</t>
  </si>
  <si>
    <t>P-502</t>
  </si>
  <si>
    <t>P-503</t>
  </si>
  <si>
    <t>P-504</t>
  </si>
  <si>
    <t>P-505</t>
  </si>
  <si>
    <t>P-506</t>
  </si>
  <si>
    <t>P-507</t>
  </si>
  <si>
    <t>P-508</t>
  </si>
  <si>
    <t>P-509</t>
  </si>
  <si>
    <t>P-510</t>
  </si>
  <si>
    <t>P-511</t>
  </si>
  <si>
    <t>P-512</t>
  </si>
  <si>
    <t>P-513</t>
  </si>
  <si>
    <t>P-514</t>
  </si>
  <si>
    <t>P-515</t>
  </si>
  <si>
    <t>P-516</t>
  </si>
  <si>
    <t>P-517</t>
  </si>
  <si>
    <t>P-518</t>
  </si>
  <si>
    <t>P-519</t>
  </si>
  <si>
    <t>O-101</t>
    <phoneticPr fontId="1"/>
  </si>
  <si>
    <t>O-102</t>
  </si>
  <si>
    <t>O-103</t>
  </si>
  <si>
    <t>O-104</t>
  </si>
  <si>
    <t>O-105</t>
  </si>
  <si>
    <t>O-106</t>
  </si>
  <si>
    <t>O-107</t>
  </si>
  <si>
    <t>O-108</t>
  </si>
  <si>
    <t>O-109</t>
  </si>
  <si>
    <t>O-110</t>
  </si>
  <si>
    <t>O-111</t>
  </si>
  <si>
    <t>O-112</t>
  </si>
  <si>
    <t>O-113</t>
  </si>
  <si>
    <t>O-114</t>
  </si>
  <si>
    <t>O-115</t>
  </si>
  <si>
    <t>O-116</t>
  </si>
  <si>
    <t>O-117</t>
  </si>
  <si>
    <t>O-118</t>
  </si>
  <si>
    <t>O-119</t>
  </si>
  <si>
    <t>O-201</t>
    <phoneticPr fontId="1"/>
  </si>
  <si>
    <t>O-202</t>
  </si>
  <si>
    <t>O-203</t>
  </si>
  <si>
    <t>O-204</t>
  </si>
  <si>
    <t>O-205</t>
  </si>
  <si>
    <t>O-206</t>
  </si>
  <si>
    <t>O-207</t>
  </si>
  <si>
    <t>O-208</t>
  </si>
  <si>
    <t>O-209</t>
  </si>
  <si>
    <t>O-210</t>
  </si>
  <si>
    <t>O-211</t>
  </si>
  <si>
    <t>O-212</t>
  </si>
  <si>
    <t>O-213</t>
  </si>
  <si>
    <t>O-214</t>
  </si>
  <si>
    <t>O-215</t>
  </si>
  <si>
    <t>O-216</t>
  </si>
  <si>
    <t>O-217</t>
  </si>
  <si>
    <t>O-218</t>
  </si>
  <si>
    <t>O-219</t>
  </si>
  <si>
    <t>O-301</t>
    <phoneticPr fontId="1"/>
  </si>
  <si>
    <t>O-302</t>
  </si>
  <si>
    <t>O-303</t>
  </si>
  <si>
    <t>O-304</t>
  </si>
  <si>
    <t>O-305</t>
  </si>
  <si>
    <t>O-306</t>
  </si>
  <si>
    <t>O-307</t>
  </si>
  <si>
    <t>O-308</t>
  </si>
  <si>
    <t>O-309</t>
  </si>
  <si>
    <t>O-310</t>
  </si>
  <si>
    <t>O-311</t>
  </si>
  <si>
    <t>O-312</t>
  </si>
  <si>
    <t>O-313</t>
  </si>
  <si>
    <t>O-314</t>
  </si>
  <si>
    <t>O-315</t>
  </si>
  <si>
    <t>O-316</t>
  </si>
  <si>
    <t>O-317</t>
  </si>
  <si>
    <t>O-318</t>
  </si>
  <si>
    <t>O-319</t>
  </si>
  <si>
    <t>F-101</t>
    <phoneticPr fontId="1"/>
  </si>
  <si>
    <t>F-102</t>
  </si>
  <si>
    <t>F-103</t>
  </si>
  <si>
    <t>F-104</t>
  </si>
  <si>
    <t>F-105</t>
  </si>
  <si>
    <t>F-106</t>
  </si>
  <si>
    <t>F-107</t>
  </si>
  <si>
    <t>F-108</t>
  </si>
  <si>
    <t>F-109</t>
  </si>
  <si>
    <t>F-110</t>
  </si>
  <si>
    <t>F-111</t>
  </si>
  <si>
    <t>F-112</t>
  </si>
  <si>
    <t>F-113</t>
  </si>
  <si>
    <t>F-114</t>
  </si>
  <si>
    <t>F-115</t>
  </si>
  <si>
    <t>F-116</t>
  </si>
  <si>
    <t>F-117</t>
  </si>
  <si>
    <t>F-118</t>
  </si>
  <si>
    <t>F-119</t>
  </si>
  <si>
    <t>A-101</t>
    <phoneticPr fontId="1"/>
  </si>
  <si>
    <t>A-102</t>
  </si>
  <si>
    <t>A-103</t>
  </si>
  <si>
    <t>A-104</t>
  </si>
  <si>
    <t>A-105</t>
  </si>
  <si>
    <t>A-106</t>
  </si>
  <si>
    <t>A-107</t>
  </si>
  <si>
    <t>A-108</t>
  </si>
  <si>
    <t>A-109</t>
  </si>
  <si>
    <t>A-110</t>
  </si>
  <si>
    <t>A-111</t>
  </si>
  <si>
    <t>A-112</t>
  </si>
  <si>
    <t>A-113</t>
  </si>
  <si>
    <t>A-114</t>
  </si>
  <si>
    <t>A-115</t>
  </si>
  <si>
    <t>A-116</t>
  </si>
  <si>
    <t>A-117</t>
  </si>
  <si>
    <t>A-118</t>
  </si>
  <si>
    <t>A-119</t>
  </si>
  <si>
    <t>A-120</t>
  </si>
  <si>
    <t>A-121</t>
  </si>
  <si>
    <t>A-122</t>
  </si>
  <si>
    <t>A-123</t>
  </si>
  <si>
    <t>A-124</t>
  </si>
  <si>
    <t>A-125</t>
  </si>
  <si>
    <t>A-126</t>
  </si>
  <si>
    <t>A-127</t>
  </si>
  <si>
    <t>A-128</t>
  </si>
  <si>
    <t>A-129</t>
  </si>
  <si>
    <t>A-130</t>
  </si>
  <si>
    <t>A-131</t>
  </si>
  <si>
    <t>A-132</t>
  </si>
  <si>
    <t>A-133</t>
  </si>
  <si>
    <t>A-134</t>
  </si>
  <si>
    <t>A-135</t>
  </si>
  <si>
    <t>A-136</t>
  </si>
  <si>
    <t>A-137</t>
  </si>
  <si>
    <t>A-138</t>
  </si>
  <si>
    <t>A-139</t>
  </si>
  <si>
    <t>A-140</t>
  </si>
  <si>
    <t>A-141</t>
  </si>
  <si>
    <t>A-142</t>
  </si>
  <si>
    <t>A-143</t>
  </si>
  <si>
    <t>A-144</t>
  </si>
  <si>
    <t>A-145</t>
  </si>
  <si>
    <t>A-146</t>
  </si>
  <si>
    <t>A-147</t>
  </si>
  <si>
    <t>A-148</t>
  </si>
  <si>
    <t>A-149</t>
  </si>
  <si>
    <t>A-150</t>
  </si>
  <si>
    <t>A-151</t>
  </si>
  <si>
    <t>A-152</t>
  </si>
  <si>
    <t>A-153</t>
  </si>
  <si>
    <t>S-101</t>
    <phoneticPr fontId="1"/>
  </si>
  <si>
    <t>S-102</t>
  </si>
  <si>
    <t>S-103</t>
  </si>
  <si>
    <t>S-104</t>
  </si>
  <si>
    <t>S-105</t>
  </si>
  <si>
    <t>S-106</t>
  </si>
  <si>
    <t>S-107</t>
  </si>
  <si>
    <t>S-108</t>
  </si>
  <si>
    <t>S-109</t>
  </si>
  <si>
    <t>S-110</t>
  </si>
  <si>
    <t>S-111</t>
  </si>
  <si>
    <t>S-112</t>
  </si>
  <si>
    <t>S-113</t>
  </si>
  <si>
    <t>列2</t>
  </si>
  <si>
    <t>コードID2</t>
  </si>
  <si>
    <t>コードID3</t>
  </si>
  <si>
    <t>コードID22</t>
  </si>
  <si>
    <t>コードID23</t>
  </si>
  <si>
    <t>コードID24</t>
  </si>
  <si>
    <t>コードID25</t>
  </si>
  <si>
    <t>コードID26</t>
  </si>
  <si>
    <t>コードID27</t>
  </si>
  <si>
    <t>コードID28</t>
  </si>
  <si>
    <t>コードID29</t>
  </si>
  <si>
    <t>[P:時期-10年前]</t>
    <phoneticPr fontId="1"/>
  </si>
  <si>
    <t>10年～20年くらい前に市役所が作ったんじゃない</t>
    <phoneticPr fontId="1"/>
  </si>
  <si>
    <t>[P:時期-10～20年前]</t>
    <phoneticPr fontId="1"/>
  </si>
  <si>
    <t xml:space="preserve">[P:時期-S52年] </t>
    <phoneticPr fontId="1"/>
  </si>
  <si>
    <t>[C:形態-空き家]</t>
    <rPh sb="6" eb="7">
      <t>ア</t>
    </rPh>
    <rPh sb="8" eb="9">
      <t>ヤ</t>
    </rPh>
    <phoneticPr fontId="1"/>
  </si>
  <si>
    <t xml:space="preserve">[P:時期-戦前] </t>
    <rPh sb="6" eb="8">
      <t>センゼン</t>
    </rPh>
    <phoneticPr fontId="1"/>
  </si>
  <si>
    <t>[C:形態-植栽]</t>
    <rPh sb="6" eb="8">
      <t>ショクサイ</t>
    </rPh>
    <phoneticPr fontId="1"/>
  </si>
  <si>
    <t>頼まれたんよ、誰かがこの山をすまないと開けんからいうて四国からわざわざ来たんよ。</t>
  </si>
  <si>
    <t>海だったから、三条通りの方が全部</t>
  </si>
  <si>
    <t>金毘羅宮をまつっとるんよ。今は大歳神社になっとるんじゃけど。これは戦後じゃけね、神社統制令で入ってきたけね</t>
  </si>
  <si>
    <t>観音寺の方は新しい住職さんが入ったよね</t>
  </si>
  <si>
    <t>観音寺ね、前の住職が駄目じゃけねお母さんじゃなくてお兄さんの方。下に秦さんの家があって、そこの法面を直すのに、崩れるけ直させてください、お金出せいうんじゃないんよ。ハンコおすだけ、工事の分の。しらんっていって。崩れても死んでも知らんって言って。しばらくしたら、住職が反対側を直してくれっていいって。こっちにハン押したらないしちゃる言って。両方直したけーね</t>
  </si>
  <si>
    <t>鉄の階段は土井さんのところの。いつ頃できたんじゃろうか。</t>
  </si>
  <si>
    <t>あれは土井さんに聞かんにゃわからんね</t>
  </si>
  <si>
    <t>A-135</t>
    <phoneticPr fontId="1"/>
  </si>
  <si>
    <t>もともと変な地形の場所があって、芸予地震の時に呉市にとってもらった場所もある</t>
  </si>
  <si>
    <t>A-122</t>
    <phoneticPr fontId="1"/>
  </si>
  <si>
    <t>私むかしはね、七曲り掃除しよったのにね。1週間に1回</t>
  </si>
  <si>
    <t>A-138</t>
    <phoneticPr fontId="1"/>
  </si>
  <si>
    <t>今は1年に2回しかせんくて</t>
  </si>
  <si>
    <t>今はね、人数も少ないし</t>
  </si>
  <si>
    <t>学校も駄目じゃし。学校のボランティアもあてにならんけ。法面の生えとる草を取るのに、先生がおるのに</t>
  </si>
  <si>
    <t>私、毎日正門のところの掃いとるんですよ。でもお世話になりますいう人はいない。</t>
  </si>
  <si>
    <t>うちの崖じゃなくて学校の崖なんですよ。市役所の</t>
  </si>
  <si>
    <t>昔なんかは七曲り掃除した後に、井戸端会議したり。だけど今頃そういうあれもないからね。先生なんかも全部車でしょ。昔は先生と子供たちがしゃべりながら上がりよっちゃたけどね。あたしらの時代は。生徒は少ないけど車はたくさんありますよ。</t>
  </si>
  <si>
    <t>A-139</t>
    <phoneticPr fontId="1"/>
  </si>
  <si>
    <t>あそこのむこっ側に新しいのができるんよ、建て替えだから。下足室があるところへ、横並びだから。</t>
  </si>
  <si>
    <t>A-140</t>
    <phoneticPr fontId="1"/>
  </si>
  <si>
    <t>A-154</t>
  </si>
  <si>
    <t>A-155</t>
  </si>
  <si>
    <t>A-156</t>
  </si>
  <si>
    <t>A-157</t>
  </si>
  <si>
    <t>A-158</t>
  </si>
  <si>
    <t>A-159</t>
  </si>
  <si>
    <t>A-160</t>
  </si>
  <si>
    <t>A-161</t>
  </si>
  <si>
    <t>A-162</t>
  </si>
  <si>
    <t>A-163</t>
  </si>
  <si>
    <t>A-164</t>
  </si>
  <si>
    <t>A-165</t>
  </si>
  <si>
    <t>A-166</t>
  </si>
  <si>
    <t>A-167</t>
  </si>
  <si>
    <t>A-168</t>
  </si>
  <si>
    <t>A-169</t>
  </si>
  <si>
    <t>A-170</t>
  </si>
  <si>
    <t>A-171</t>
  </si>
  <si>
    <t>A-172</t>
  </si>
  <si>
    <t>A-173</t>
  </si>
  <si>
    <t>A-174</t>
  </si>
  <si>
    <t>A-175</t>
  </si>
  <si>
    <t>A-176</t>
  </si>
  <si>
    <t>A-177</t>
  </si>
  <si>
    <t>A-178</t>
  </si>
  <si>
    <t>A-179</t>
  </si>
  <si>
    <t>A-180</t>
  </si>
  <si>
    <t>A-181</t>
  </si>
  <si>
    <t>A-182</t>
  </si>
  <si>
    <t>A-183</t>
  </si>
  <si>
    <t>A-184</t>
  </si>
  <si>
    <t>A-185</t>
  </si>
  <si>
    <t>A-186</t>
  </si>
  <si>
    <t>A-187</t>
  </si>
  <si>
    <t>A-188</t>
  </si>
  <si>
    <t>A-189</t>
  </si>
  <si>
    <t>A-190</t>
  </si>
  <si>
    <t>A-191</t>
  </si>
  <si>
    <t>A-120</t>
    <phoneticPr fontId="1"/>
  </si>
  <si>
    <t>2000年からです。その年の3月に芸予地震があって。</t>
    <phoneticPr fontId="1"/>
  </si>
  <si>
    <t>その年の3月に芸予地震があって。の前が300世帯あって義予地震で50くらい減って。今は160くらいかね</t>
    <phoneticPr fontId="1"/>
  </si>
  <si>
    <t>A-141</t>
    <phoneticPr fontId="1"/>
  </si>
  <si>
    <t>芸予地震後の世帯数</t>
    <rPh sb="0" eb="5">
      <t>ゲイヨジシンゴ</t>
    </rPh>
    <rPh sb="6" eb="9">
      <t>セタイスウ</t>
    </rPh>
    <phoneticPr fontId="1"/>
  </si>
  <si>
    <t>今できない。先生もやりかたわかんないから。ここの法面の草をむしっとてっていってもいつまでたっても動かんもん。一人ついてワンツーマンならねいうとかんといけんけど、出てくれんけ両城2区の方が。昔は追ってくれおったけ前出来よったけど。今で出ないから、あたしが言って、あと 5分か 10分後に行くじゃない。全然変わってないからえまだやってない。</t>
  </si>
  <si>
    <t>末永さんの時代にはあったんよね。上に追って、下にご飯を食べにくる子供のために、原山さんが自分の山じゃったのを切り開いて階段にしてくれちゃった。子供たちのために</t>
  </si>
  <si>
    <t>A-124</t>
    <phoneticPr fontId="1"/>
  </si>
  <si>
    <t>歴史はしらんかったね。でも利用しとるけーね</t>
  </si>
  <si>
    <t>土地はうちの土地。200階段の上り口はうちの土地をあげたよ。藤岡と、花岡さんと。あっこらの人たちが土地を出して階段をつくったよね</t>
  </si>
  <si>
    <t>S-109</t>
    <phoneticPr fontId="1"/>
  </si>
  <si>
    <t>S-110</t>
    <phoneticPr fontId="1"/>
  </si>
  <si>
    <t>上の方は原山さんがやって。下の方はみんながださんと。ここを末永さんが出したんよ。末永さんの一部。</t>
  </si>
  <si>
    <t>A-142</t>
    <phoneticPr fontId="1"/>
  </si>
  <si>
    <t>れは個人が子供たちのために作っちゃったんよ。市は関係ない。真ん中の手すりなんかはガス管じゃけね。すごいですよ。ただめげたら、市に頼んで生活道路じゃけ直してもらう。</t>
  </si>
  <si>
    <t>（あのガス管の手すりはいつごろできたんですか）もともとなかったんよ。わしらが中学校の時はなかった。</t>
    <phoneticPr fontId="1"/>
  </si>
  <si>
    <t>あれはのちにできたんよ。昔はなかった。</t>
  </si>
  <si>
    <t>A-143</t>
    <phoneticPr fontId="1"/>
  </si>
  <si>
    <t>じゃけ、海軍工廠がおりよった道よ。</t>
  </si>
  <si>
    <t>新しい道いつ頃作ったけ、あたしが自治会長じゃないけね</t>
  </si>
  <si>
    <t>あそこの看板は別のレンガ作りを直した時の看板だから。あれはまちづくり委員会がレンガが崩れよるけ。再現させるのにお金を出して左官さんと学生に、それこそ呉高専に一緒に鉄どーてもろうて。かなり最近よ</t>
  </si>
  <si>
    <t>A-144</t>
    <phoneticPr fontId="1"/>
  </si>
  <si>
    <t>落合さんのすぐ上までは全部石段じゃったけどね</t>
  </si>
  <si>
    <t>A-145</t>
    <phoneticPr fontId="1"/>
  </si>
  <si>
    <t>山村のおじいちゃんのところに行く道上った？もともと階段じゃったのを全部押しなべてスロープに作らしたんよ。</t>
  </si>
  <si>
    <t>A-146</t>
    <phoneticPr fontId="1"/>
  </si>
  <si>
    <t>A-147</t>
    <phoneticPr fontId="1"/>
  </si>
  <si>
    <t>A-148</t>
    <phoneticPr fontId="1"/>
  </si>
  <si>
    <t>結構すごい尽力されてて。グレーチングもこの人がやっちゃった。側溝のグレーチングを大呉からもってかえって。</t>
    <phoneticPr fontId="1"/>
  </si>
  <si>
    <t>この時代から私が自治会長になったけーね。よう教えてもらってた。町をどうするのか。</t>
  </si>
  <si>
    <t>芸予地震のところと、転回広場のところと、個々の工事を全部まとめて話は付けた。個別でやるのも難しいじゃない。市もなんぼか出してくれるし。</t>
  </si>
  <si>
    <t>A-149</t>
    <phoneticPr fontId="1"/>
  </si>
  <si>
    <t>芸予地震で崩れた場所について</t>
    <rPh sb="0" eb="4">
      <t>ゲイヨジシン</t>
    </rPh>
    <rPh sb="5" eb="6">
      <t>クズ</t>
    </rPh>
    <rPh sb="8" eb="10">
      <t>バショ</t>
    </rPh>
    <phoneticPr fontId="1"/>
  </si>
  <si>
    <t>ただで土地をとってくれたりしよったけ。交渉しながらしよった。市も出してくれたからね、あとこの辺も崩れるけどうしようかって、市の方へお願いしますって</t>
  </si>
  <si>
    <t>（小早川さんの方の階段や越智さんの方の階段は何かやったりしましたか。）ないね。そのまんまじゃね。</t>
    <phoneticPr fontId="1"/>
  </si>
  <si>
    <t>A-150</t>
    <phoneticPr fontId="1"/>
  </si>
  <si>
    <t>あとね個々の掃除じゃわね。七曲りも含めてここら辺掃除をするのに、市にかけあって1年に1回、私らずっとやるんじゃけんちょっとはそこ切ってや、もう年とったけとか、そういう交渉はしよるね。</t>
  </si>
  <si>
    <t>A-151</t>
    <phoneticPr fontId="1"/>
  </si>
  <si>
    <t>むかしね、山村さんの時代や私が自治会長の数年は七曲りに鉄のはしごがあって、それで降りてきって崖の掃除をみんながきれいにしよっちゃたんよ。</t>
  </si>
  <si>
    <t>じゃけ、今 あの 7曲がりも あのグリーンのシートが貼ってあると思うけど、去年やらしたんやっと。</t>
    <phoneticPr fontId="1"/>
  </si>
  <si>
    <t>私の時代は毎週やりよったですよ。</t>
  </si>
  <si>
    <t>4月と12月にやりよったけど。もうこの人たちできんようになるよねって思って。市に頼むしかないよねって。あたしが何年か後に地域の人に言ったね。</t>
  </si>
  <si>
    <t>100万もするけ、ぐずぐず言うんよ。5年くらい前からグリーンのシートを引いてくれってなら、それを引くと。 いつもの 3分の 1ぐらいしかひけし、残りはかりませんよっていうわけよ。</t>
  </si>
  <si>
    <t>それでええけ、やってくれて私は言ったんよ。うん、それで 3回に分けてやってくれれば、 3年で済むじゃん。で 2年間待てばいいわけでしょ。我慢すればいい。こっちは 1年ね。待てばいいとか、 3年待てばいいとか、そういう風にあるから。</t>
  </si>
  <si>
    <t>去年初めてやってくれた。そしたら、ろくでもない業者だけん下手くそで、はがれて風でね。鋲が全部飛んで、車道へ出て、 車が困ったんよ。</t>
  </si>
  <si>
    <t>それを土木に文句言うたら、周りも全部切らした。その反省できちんとそのグリーンのシートは、きちんとはめるようにして。いい加減なこれぐらい残してね。</t>
  </si>
  <si>
    <t>A-153</t>
    <phoneticPr fontId="1"/>
  </si>
  <si>
    <t>愛宕に抜ける山があるいで、そこのあの乗り面が 1つが。 あの今話した工事ね。一気にあの雨が降ってね。水が溜まってね。崩れたところがあるんよ。</t>
  </si>
  <si>
    <t>A-155</t>
    <phoneticPr fontId="1"/>
  </si>
  <si>
    <t>水道管が通ってます。あの広島から大田川の水が来てます。断水になっても、下が断水。あ、宮原の方がじゃゃ鉄陥道路だけえんと広島が来る大きい土管が崩れ、だけこっちの水はこんのよ。で、下だけ宮原から水がこっちは来てて、上がダメだから、下から上水を上げたり。ホースを伸ばして、</t>
  </si>
  <si>
    <t>A-156</t>
    <phoneticPr fontId="1"/>
  </si>
  <si>
    <t>そういう年齢の人たちがばっかしなのに、そんなことも全部させよった。それをあの見てからもうやな方がいいですよね。怪我しちゃったらいいけんけ。</t>
  </si>
  <si>
    <t>A-157</t>
    <phoneticPr fontId="1"/>
  </si>
  <si>
    <t>この間の平成 30年よ 2018年のね。豪雨災害で全部落ちてきたんじゃけ。砂が。で、三條通り溢れていこうとなったんよ。</t>
  </si>
  <si>
    <t>A-158</t>
    <phoneticPr fontId="1"/>
  </si>
  <si>
    <t>小さい側溝から砂をかき上げたり、本当にしあグレーチング外してね。あそころあそこが川っていうのも、みんな知らんのじゃけど</t>
  </si>
  <si>
    <t>抑えたんだけど。予算内とね。やってもらえんじゃないで、市がちょっとバキュームを抑えたいんじゃけど。やってくれんかいって言ったら、そのそれどころじゃありませんよ。</t>
  </si>
  <si>
    <t>道路にしたのは市だから 42年際ねのあの豪雨で。</t>
  </si>
  <si>
    <t>A-159</t>
    <phoneticPr fontId="1"/>
  </si>
  <si>
    <t>その後。道路になったんじゃない。私あれいつ道路になったかわか覚えがなくて、コンクリが引かれたのはいつ末永さん。</t>
  </si>
  <si>
    <t>私来たときは昭和52年に来て、川見てないけ。</t>
  </si>
  <si>
    <t>A-160</t>
    <phoneticPr fontId="1"/>
  </si>
  <si>
    <t>100階段は大正の時はないよね。まだ。でしょうね。</t>
  </si>
  <si>
    <t>この立て方がまたちょっと違うじゃないですか ？でも、一斉に立てたような感じよね。あのだから昭和の建物だっていうのを、あの私たちは学んだんよね。</t>
  </si>
  <si>
    <t>A-161</t>
    <phoneticPr fontId="1"/>
  </si>
  <si>
    <t>（100階段の方と中学校はどっちが早いですか）中学校の方が早い。</t>
    <phoneticPr fontId="1"/>
  </si>
  <si>
    <t>みんなは、もうあの海軍さんの偉い人の感謝じゃっていうてんじゃんけど、その前に立てた方がいらっしゃるのよ。たまたまそこを建てて、そのとで 海軍さんが入っただけであって建てたのは、あの商家の人たち、うんだと私は思ってるんだけど、いつの間かなんか。海軍が建てたっていう話になってるから、ちょっと違うと思う。</t>
  </si>
  <si>
    <t>今も私有地よ。管理というよりも生活道路で直してくれる。所有はわたく私。一回全部市にしたくて、全部調べて、協力を仰いだんじゃけど。100階段からこっちの全部。うんともすんともいってくれん。返事もせんくれけ、あきらめたんよ。</t>
  </si>
  <si>
    <t>A-162</t>
    <phoneticPr fontId="1"/>
  </si>
  <si>
    <t>全部わたく私道。生活道路として扱ってくれているだけ。みんなその道を使っとるけね手すりもつけてくれるよ。</t>
  </si>
  <si>
    <t>（市も認定路線も）ならん、なりようがないよね。所有者が違うって言って。</t>
    <phoneticPr fontId="1"/>
  </si>
  <si>
    <t>早いんですよ。あの下水は合流式だったんです。で、今は あの山からの水があんまりにも多いので、分流式に全部変えました工事して。分流にしたんが10年くらい前かね。</t>
  </si>
  <si>
    <t>A-163</t>
    <phoneticPr fontId="1"/>
  </si>
  <si>
    <t>むかしなんかはねコンクリじゃなかったけーね。雨が降るたんびに水が流れよったよ</t>
  </si>
  <si>
    <t>それから後よね。あたしが来たんが昭和52年でそんときには川はなかったけーね。その間じゃね。</t>
  </si>
  <si>
    <t>普通は汚いどぶじゃったけーね。</t>
  </si>
  <si>
    <t>下水が完備したら解消されとるはずじゃけん</t>
  </si>
  <si>
    <t>私が入ったときはトイレの水洗化になりよったけね。50年くらいから水洗化かね。</t>
  </si>
  <si>
    <t>A-117</t>
    <phoneticPr fontId="1"/>
  </si>
  <si>
    <t>A-111</t>
    <phoneticPr fontId="1"/>
  </si>
  <si>
    <t>A-109</t>
    <phoneticPr fontId="1"/>
  </si>
  <si>
    <t>そう。ここら辺はもう何にもしてくれんよ。地域よね。階段全部何にもせんでも。みんないつもやってくれとっとじゃけ。きれいだよ。</t>
    <phoneticPr fontId="1"/>
  </si>
  <si>
    <t>列22</t>
  </si>
  <si>
    <t>[P:契機-高齢化]</t>
    <rPh sb="6" eb="9">
      <t>コウレイカ</t>
    </rPh>
    <phoneticPr fontId="1"/>
  </si>
  <si>
    <t xml:space="preserve">[P:時期-近年] </t>
    <rPh sb="6" eb="8">
      <t>キンネン</t>
    </rPh>
    <phoneticPr fontId="1"/>
  </si>
  <si>
    <t>[C:形態-フェンス設置]</t>
    <phoneticPr fontId="1"/>
  </si>
  <si>
    <t>[C:形態-手すりの修理]</t>
    <rPh sb="6" eb="7">
      <t>テ</t>
    </rPh>
    <rPh sb="10" eb="12">
      <t>シュウリ</t>
    </rPh>
    <phoneticPr fontId="1"/>
  </si>
  <si>
    <t>[C:形態-階段の補修]</t>
    <rPh sb="6" eb="8">
      <t>カイダン</t>
    </rPh>
    <rPh sb="9" eb="11">
      <t>ホシュウ</t>
    </rPh>
    <phoneticPr fontId="1"/>
  </si>
  <si>
    <t>[C:目的-利便性向上]</t>
    <rPh sb="6" eb="11">
      <t>リベンセイコウジョウ</t>
    </rPh>
    <phoneticPr fontId="1"/>
  </si>
  <si>
    <t>[C:目的-植栽の剪定]</t>
    <rPh sb="6" eb="8">
      <t>ショクサイ</t>
    </rPh>
    <rPh sb="9" eb="11">
      <t>センテイ</t>
    </rPh>
    <phoneticPr fontId="1"/>
  </si>
  <si>
    <t>[C:目的-安全確保]</t>
    <rPh sb="6" eb="10">
      <t>アンゼンカクホ</t>
    </rPh>
    <phoneticPr fontId="1"/>
  </si>
  <si>
    <t>[C:目的-災害復旧]</t>
    <rPh sb="6" eb="10">
      <t>サイガイフッキュウ</t>
    </rPh>
    <phoneticPr fontId="1"/>
  </si>
  <si>
    <t>結構古い。空き家対策室があるんですよ。役所に対策室が時々そこへ 、あの空き家になってから、草ぼうぼうできが生えたりとか、大変なことになってるから、ああいうのをね 年に1回は私は行くんですよ。</t>
    <phoneticPr fontId="1"/>
  </si>
  <si>
    <t>[C:形態-造成時からの変化]</t>
    <rPh sb="6" eb="9">
      <t>ゾウセイジ</t>
    </rPh>
    <rPh sb="12" eb="14">
      <t>ヘンカ</t>
    </rPh>
    <phoneticPr fontId="1"/>
  </si>
  <si>
    <t xml:space="preserve"> [公私:利用-近隣住民] </t>
    <phoneticPr fontId="1"/>
  </si>
  <si>
    <t>[C:形態-段差に黄色い線]</t>
    <rPh sb="6" eb="8">
      <t>ダンサ</t>
    </rPh>
    <rPh sb="9" eb="11">
      <t>キイロ</t>
    </rPh>
    <rPh sb="12" eb="13">
      <t>セン</t>
    </rPh>
    <phoneticPr fontId="1"/>
  </si>
  <si>
    <t>[P:実行-個人]</t>
    <rPh sb="6" eb="8">
      <t>コジン</t>
    </rPh>
    <phoneticPr fontId="1"/>
  </si>
  <si>
    <t>[C:形態-所有者不明]</t>
    <rPh sb="6" eb="9">
      <t>ショユウシャ</t>
    </rPh>
    <rPh sb="9" eb="11">
      <t>フメイ</t>
    </rPh>
    <phoneticPr fontId="1"/>
  </si>
  <si>
    <t>[P:時期-25~30年前]</t>
    <phoneticPr fontId="1"/>
  </si>
  <si>
    <t>[C:目的-安全確保]</t>
  </si>
  <si>
    <t>桧谷さん</t>
    <rPh sb="0" eb="1">
      <t>ヒノキ</t>
    </rPh>
    <rPh sb="1" eb="2">
      <t>タニ</t>
    </rPh>
    <phoneticPr fontId="1"/>
  </si>
  <si>
    <t>S-111</t>
    <phoneticPr fontId="1"/>
  </si>
  <si>
    <t>車一台がやっと通れるような道じゃった。両城川言うのがあるんですよ。両城2丁目の中学校上がる道、ここが両城滝でずーと川が流れよったんですよ。私らが小さい頃は暗渠なってなかったんですよ。ほんとの川だった。</t>
  </si>
  <si>
    <t>車社会になったでしょ。すれ違いくらいできるようにしようと。七曲も上がられたと思うんですけど。最初はここで切れとったんですよ</t>
  </si>
  <si>
    <t>二人の人が寄付してくださって、土地を</t>
  </si>
  <si>
    <t>A-164</t>
    <phoneticPr fontId="1"/>
  </si>
  <si>
    <t>西条さんと上田？誰じゃったかいね。うんちょっとはっきりは覚えてない。 2人が寄付してくださってね。</t>
  </si>
  <si>
    <t>あのうここはすれ違えるように。昔はねだから、これをスイッチバック行ってたんですよ。すれ違いができないからね。ここだけががちょっと広かったよね。で、またスイッチバックで行って、これで、こっちの中学に上がりだったんですよ。</t>
  </si>
  <si>
    <t>呉市いうんか呉市でしょうね。これ市道ですから 。それで、車が利用できるように。中学校の近くだけがまだ離合できんのんよね全部蓋をしたんですよ。</t>
  </si>
  <si>
    <t>ここも全部蓋をしたんですよ。（両城川の暗渠化）</t>
  </si>
  <si>
    <t>あとは全部古い道です。一番ネックだったのは七曲の入り口なんですよ。換地いうて、上本さんにね削ってもらってね、上の土地を交換したんですよ。</t>
  </si>
  <si>
    <t>A-165</t>
    <phoneticPr fontId="1"/>
  </si>
  <si>
    <t>家を建て替えてもらってね。もちろん呉市がやったんですけどね。建て替えてくださいって。で、全部をこれが離合できるように残ってるこだけ。ここはもうどうしようもないんだね。（中学校前）ちょっと狭いからそうですよね。</t>
  </si>
  <si>
    <t>今ここ空いてあるからすごい広いんです。だから、できれば、この家をこっち側へ変えるのが一番いいんですけどね。ここ今おばあちゃんが 1人住んでるだけだからね。だから、あの人が亡くなるまではダメでしょうね、土地に愛着があるんです。</t>
  </si>
  <si>
    <t>A-166</t>
    <phoneticPr fontId="1"/>
  </si>
  <si>
    <t>なかったですね。わしらが小学生のころできたんだと思うんですけどね。S20年代。終戦後すぐなんじゃないんですかね。ここが石段になったのがね</t>
  </si>
  <si>
    <t>それまでは歩いて登れるぐらいの、坂道はあったみたいですけどね。</t>
  </si>
  <si>
    <t>石段なのは戦後だと思うんですよ。あいう綺麗な石段になったのはね。家に上がる道があるのはあったんですよ。スイッチバックからこれに上がる道とこれに上がる道が</t>
  </si>
  <si>
    <t>（ここら辺もコンクリートで埋めてると思うんですけど、昔は砂地で全部砂だったです）そうですね</t>
    <phoneticPr fontId="1"/>
  </si>
  <si>
    <t>コンクリートになったのはね。私らが小学中学校卒業してから後ですからね。昭和 40年前後だと思うんですよ。あの舗装されたのがね。</t>
  </si>
  <si>
    <t>昭和 40年。近辺で道が綺麗になりました</t>
  </si>
  <si>
    <t>A-167</t>
    <phoneticPr fontId="1"/>
  </si>
  <si>
    <t>上下水道はもっと後。もう、昭和もう終わりよね。昭和の終わりか平成の初めか。下水道を管理したのは、まだそんな経ってないよね。</t>
  </si>
  <si>
    <t>A-102</t>
    <phoneticPr fontId="1"/>
  </si>
  <si>
    <t>下水道完備は両城は遅かったよ</t>
  </si>
  <si>
    <t>あの狭いからね、道が。これで坂道だから。</t>
  </si>
  <si>
    <t>七曲ができてからじゃない？</t>
  </si>
  <si>
    <t>あの道ができた後じゃけね、平成だと思います</t>
  </si>
  <si>
    <t>格式のある家じゃけね。市役所から売るときは言ってくださいって。変な人に売って壊されたらこまるって。もうね残ってる家が5，6家しかない。今頃はそんなことないじゃろうに、当時の担当者が言ってたんですよ。</t>
  </si>
  <si>
    <t>A-168</t>
    <phoneticPr fontId="1"/>
  </si>
  <si>
    <t>階段スロープ</t>
    <rPh sb="0" eb="2">
      <t>カイダン</t>
    </rPh>
    <phoneticPr fontId="1"/>
  </si>
  <si>
    <t>下水道整備によって変わった路面について</t>
    <rPh sb="0" eb="3">
      <t>ゲスイドウ</t>
    </rPh>
    <rPh sb="3" eb="5">
      <t>セイビ</t>
    </rPh>
    <rPh sb="9" eb="10">
      <t>カ</t>
    </rPh>
    <rPh sb="13" eb="15">
      <t>ロメン</t>
    </rPh>
    <phoneticPr fontId="1"/>
  </si>
  <si>
    <t>空き家問題</t>
    <rPh sb="0" eb="1">
      <t>ア</t>
    </rPh>
    <rPh sb="2" eb="3">
      <t>ヤ</t>
    </rPh>
    <rPh sb="3" eb="5">
      <t>モンダイ</t>
    </rPh>
    <phoneticPr fontId="1"/>
  </si>
  <si>
    <t>排水問題</t>
    <rPh sb="0" eb="2">
      <t>ハイスイ</t>
    </rPh>
    <rPh sb="2" eb="4">
      <t>モンダイ</t>
    </rPh>
    <phoneticPr fontId="1"/>
  </si>
  <si>
    <t>両城の路面整備</t>
    <rPh sb="0" eb="2">
      <t>リョウジョウ</t>
    </rPh>
    <rPh sb="3" eb="5">
      <t>ロメン</t>
    </rPh>
    <rPh sb="5" eb="7">
      <t>セイビ</t>
    </rPh>
    <phoneticPr fontId="1"/>
  </si>
  <si>
    <t>両城1区の手すり</t>
    <rPh sb="0" eb="2">
      <t>リョウジョウ</t>
    </rPh>
    <rPh sb="3" eb="4">
      <t>ク</t>
    </rPh>
    <rPh sb="5" eb="6">
      <t>テ</t>
    </rPh>
    <phoneticPr fontId="1"/>
  </si>
  <si>
    <t>両城1区のフェンス</t>
    <rPh sb="0" eb="2">
      <t>リョウジョウ</t>
    </rPh>
    <rPh sb="3" eb="4">
      <t>ク</t>
    </rPh>
    <phoneticPr fontId="1"/>
  </si>
  <si>
    <t>両城1区の黄色い線</t>
    <rPh sb="0" eb="2">
      <t>リョウジョウ</t>
    </rPh>
    <rPh sb="3" eb="4">
      <t>ク</t>
    </rPh>
    <rPh sb="5" eb="7">
      <t>キイロ</t>
    </rPh>
    <rPh sb="8" eb="9">
      <t>セン</t>
    </rPh>
    <phoneticPr fontId="1"/>
  </si>
  <si>
    <t>住民独自の整備</t>
    <rPh sb="0" eb="4">
      <t>ジュウミンドクジ</t>
    </rPh>
    <rPh sb="5" eb="7">
      <t>セイビ</t>
    </rPh>
    <phoneticPr fontId="1"/>
  </si>
  <si>
    <t>両城1区の公私と整備許可</t>
    <rPh sb="0" eb="2">
      <t>リョウジョウ</t>
    </rPh>
    <rPh sb="3" eb="4">
      <t>ク</t>
    </rPh>
    <rPh sb="5" eb="7">
      <t>コウシ</t>
    </rPh>
    <rPh sb="8" eb="10">
      <t>セイビ</t>
    </rPh>
    <rPh sb="10" eb="12">
      <t>キョカ</t>
    </rPh>
    <phoneticPr fontId="1"/>
  </si>
  <si>
    <t>両城1区の自治会長</t>
    <rPh sb="0" eb="2">
      <t>リョウジョウ</t>
    </rPh>
    <rPh sb="3" eb="4">
      <t>ク</t>
    </rPh>
    <rPh sb="5" eb="7">
      <t>ジチ</t>
    </rPh>
    <rPh sb="7" eb="9">
      <t>カイチョウ</t>
    </rPh>
    <phoneticPr fontId="1"/>
  </si>
  <si>
    <t>公道に変わった道</t>
    <rPh sb="0" eb="2">
      <t>コウドウ</t>
    </rPh>
    <rPh sb="3" eb="4">
      <t>カ</t>
    </rPh>
    <rPh sb="7" eb="8">
      <t>ミチ</t>
    </rPh>
    <phoneticPr fontId="1"/>
  </si>
  <si>
    <t>朝原さんの家付近の樹木</t>
    <rPh sb="0" eb="2">
      <t>アサハラ</t>
    </rPh>
    <rPh sb="5" eb="6">
      <t>イエ</t>
    </rPh>
    <rPh sb="6" eb="8">
      <t>フキン</t>
    </rPh>
    <rPh sb="9" eb="11">
      <t>ジュモク</t>
    </rPh>
    <phoneticPr fontId="1"/>
  </si>
  <si>
    <t>市の管理する道</t>
    <rPh sb="0" eb="1">
      <t>シ</t>
    </rPh>
    <rPh sb="2" eb="4">
      <t>カンリ</t>
    </rPh>
    <rPh sb="6" eb="7">
      <t>ミチ</t>
    </rPh>
    <phoneticPr fontId="1"/>
  </si>
  <si>
    <t>民地の手すりの設置</t>
    <rPh sb="0" eb="2">
      <t>ミンチ</t>
    </rPh>
    <rPh sb="3" eb="4">
      <t>テ</t>
    </rPh>
    <rPh sb="7" eb="9">
      <t>セッチ</t>
    </rPh>
    <phoneticPr fontId="1"/>
  </si>
  <si>
    <t>呉市への意見の通し方</t>
    <rPh sb="0" eb="2">
      <t>クレシ</t>
    </rPh>
    <rPh sb="4" eb="6">
      <t>イケン</t>
    </rPh>
    <rPh sb="7" eb="8">
      <t>トオ</t>
    </rPh>
    <rPh sb="9" eb="10">
      <t>カタ</t>
    </rPh>
    <phoneticPr fontId="1"/>
  </si>
  <si>
    <t>市議会議員</t>
    <rPh sb="0" eb="5">
      <t>シギカイギイン</t>
    </rPh>
    <phoneticPr fontId="1"/>
  </si>
  <si>
    <t>観音寺の住職</t>
    <rPh sb="0" eb="3">
      <t>カンノンジ</t>
    </rPh>
    <rPh sb="4" eb="6">
      <t>ジュウショク</t>
    </rPh>
    <phoneticPr fontId="1"/>
  </si>
  <si>
    <t>七曲りの清掃</t>
    <rPh sb="0" eb="2">
      <t>ナナマガ</t>
    </rPh>
    <rPh sb="4" eb="6">
      <t>セイソウ</t>
    </rPh>
    <phoneticPr fontId="1"/>
  </si>
  <si>
    <t>両城2区の清掃</t>
    <rPh sb="0" eb="2">
      <t>リョウジョウ</t>
    </rPh>
    <rPh sb="3" eb="4">
      <t>ク</t>
    </rPh>
    <rPh sb="5" eb="7">
      <t>セイソウ</t>
    </rPh>
    <phoneticPr fontId="1"/>
  </si>
  <si>
    <t>昔の住民の生活</t>
    <rPh sb="0" eb="1">
      <t>ムカシ</t>
    </rPh>
    <rPh sb="2" eb="4">
      <t>ジュウミン</t>
    </rPh>
    <rPh sb="5" eb="7">
      <t>セイカツ</t>
    </rPh>
    <phoneticPr fontId="1"/>
  </si>
  <si>
    <t>両城中学校の建て替え</t>
    <rPh sb="0" eb="2">
      <t>リョウジョウ</t>
    </rPh>
    <rPh sb="2" eb="5">
      <t>チュウガッコウ</t>
    </rPh>
    <rPh sb="6" eb="7">
      <t>タ</t>
    </rPh>
    <rPh sb="8" eb="9">
      <t>カ</t>
    </rPh>
    <phoneticPr fontId="1"/>
  </si>
  <si>
    <t>200階段の修繕</t>
    <rPh sb="3" eb="5">
      <t>カイダン</t>
    </rPh>
    <rPh sb="6" eb="8">
      <t>シュウゼン</t>
    </rPh>
    <phoneticPr fontId="1"/>
  </si>
  <si>
    <t>高専レンガ修復</t>
    <rPh sb="0" eb="2">
      <t>コウセン</t>
    </rPh>
    <rPh sb="5" eb="7">
      <t>シュウフク</t>
    </rPh>
    <phoneticPr fontId="1"/>
  </si>
  <si>
    <t>昔の石段の様子</t>
    <rPh sb="0" eb="1">
      <t>ムカシ</t>
    </rPh>
    <rPh sb="2" eb="4">
      <t>イシダン</t>
    </rPh>
    <rPh sb="5" eb="7">
      <t>ヨウス</t>
    </rPh>
    <phoneticPr fontId="1"/>
  </si>
  <si>
    <t>スロープ整備</t>
    <rPh sb="4" eb="6">
      <t>セイビ</t>
    </rPh>
    <phoneticPr fontId="1"/>
  </si>
  <si>
    <t>山村さんのグレーチング整備</t>
    <rPh sb="0" eb="2">
      <t>ヤマムラ</t>
    </rPh>
    <rPh sb="11" eb="13">
      <t>セイビ</t>
    </rPh>
    <phoneticPr fontId="1"/>
  </si>
  <si>
    <t>両城2区の道路の変化</t>
    <rPh sb="0" eb="2">
      <t>リョウジョウ</t>
    </rPh>
    <rPh sb="3" eb="4">
      <t>ク</t>
    </rPh>
    <rPh sb="5" eb="7">
      <t>ドウロ</t>
    </rPh>
    <rPh sb="8" eb="10">
      <t>ヘンカ</t>
    </rPh>
    <phoneticPr fontId="1"/>
  </si>
  <si>
    <t>両城2区の定期清掃</t>
    <rPh sb="0" eb="2">
      <t>リョウジョウ</t>
    </rPh>
    <rPh sb="3" eb="4">
      <t>ク</t>
    </rPh>
    <rPh sb="5" eb="9">
      <t>テイキセイソウ</t>
    </rPh>
    <phoneticPr fontId="1"/>
  </si>
  <si>
    <t>七曲りの植栽の剪定</t>
    <rPh sb="0" eb="2">
      <t>ナナマガ</t>
    </rPh>
    <rPh sb="4" eb="6">
      <t>ショクサイ</t>
    </rPh>
    <rPh sb="7" eb="9">
      <t>センテイ</t>
    </rPh>
    <phoneticPr fontId="1"/>
  </si>
  <si>
    <t>修繕以来</t>
    <rPh sb="0" eb="4">
      <t>シュウゼンイライ</t>
    </rPh>
    <phoneticPr fontId="1"/>
  </si>
  <si>
    <t>擁壁の崩壊</t>
    <rPh sb="0" eb="2">
      <t>ヨウヘキ</t>
    </rPh>
    <rPh sb="3" eb="5">
      <t>ホウカイ</t>
    </rPh>
    <phoneticPr fontId="1"/>
  </si>
  <si>
    <t>西日本豪雨の復旧</t>
    <rPh sb="0" eb="5">
      <t>ニシニホンゴウウ</t>
    </rPh>
    <rPh sb="6" eb="8">
      <t>フッキュウ</t>
    </rPh>
    <phoneticPr fontId="1"/>
  </si>
  <si>
    <t>災害時の復旧活動</t>
    <rPh sb="0" eb="3">
      <t>サイガイジ</t>
    </rPh>
    <rPh sb="4" eb="6">
      <t>フッキュウ</t>
    </rPh>
    <rPh sb="6" eb="8">
      <t>カツドウ</t>
    </rPh>
    <phoneticPr fontId="1"/>
  </si>
  <si>
    <t>西日本豪雨</t>
    <rPh sb="0" eb="3">
      <t>ニシニホン</t>
    </rPh>
    <rPh sb="3" eb="5">
      <t>ゴウウ</t>
    </rPh>
    <phoneticPr fontId="1"/>
  </si>
  <si>
    <t>S42年災害</t>
    <rPh sb="3" eb="4">
      <t>ネン</t>
    </rPh>
    <rPh sb="4" eb="6">
      <t>サイガイ</t>
    </rPh>
    <phoneticPr fontId="1"/>
  </si>
  <si>
    <t>100階段の住宅地</t>
    <rPh sb="3" eb="5">
      <t>カイダン</t>
    </rPh>
    <rPh sb="6" eb="9">
      <t>ジュウタクチ</t>
    </rPh>
    <phoneticPr fontId="1"/>
  </si>
  <si>
    <t>市の認定路線</t>
    <rPh sb="0" eb="1">
      <t>シ</t>
    </rPh>
    <rPh sb="2" eb="6">
      <t>ニンテイロセン</t>
    </rPh>
    <phoneticPr fontId="1"/>
  </si>
  <si>
    <t>水洗化</t>
    <rPh sb="0" eb="3">
      <t>スイセンカ</t>
    </rPh>
    <phoneticPr fontId="1"/>
  </si>
  <si>
    <t>七曲りの拡幅</t>
    <rPh sb="0" eb="2">
      <t>ナナマガ</t>
    </rPh>
    <rPh sb="4" eb="6">
      <t>カクフク</t>
    </rPh>
    <phoneticPr fontId="1"/>
  </si>
  <si>
    <t>拡幅事業</t>
    <rPh sb="0" eb="4">
      <t>カクフクジギョウ</t>
    </rPh>
    <phoneticPr fontId="1"/>
  </si>
  <si>
    <t>七曲りの舗装</t>
    <rPh sb="0" eb="2">
      <t>ナナマガ</t>
    </rPh>
    <rPh sb="4" eb="6">
      <t>ホソウ</t>
    </rPh>
    <phoneticPr fontId="1"/>
  </si>
  <si>
    <t>両城の舗装整備</t>
    <rPh sb="0" eb="2">
      <t>リョウジョウ</t>
    </rPh>
    <rPh sb="3" eb="5">
      <t>ホソウ</t>
    </rPh>
    <rPh sb="5" eb="7">
      <t>セイビ</t>
    </rPh>
    <phoneticPr fontId="1"/>
  </si>
  <si>
    <t>(ここの石垣は個人で管理されているんですか)管理はしてないよ。</t>
    <phoneticPr fontId="1"/>
  </si>
  <si>
    <t>A-169</t>
    <phoneticPr fontId="1"/>
  </si>
  <si>
    <t>100階段の石垣</t>
    <rPh sb="3" eb="5">
      <t>カイダン</t>
    </rPh>
    <rPh sb="6" eb="8">
      <t>イシガキ</t>
    </rPh>
    <phoneticPr fontId="1"/>
  </si>
  <si>
    <t>この石垣は有名な石工さんが組んどるんですよ。もともと宮原の高橋さん、商家さんの家なんですけどね。そこが宮原から移転するときにあそこをもらったらしいです。</t>
  </si>
  <si>
    <t>A-170</t>
    <phoneticPr fontId="1"/>
  </si>
  <si>
    <t>100階段の歴史</t>
    <rPh sb="3" eb="5">
      <t>カイダン</t>
    </rPh>
    <rPh sb="6" eb="8">
      <t>レキシ</t>
    </rPh>
    <phoneticPr fontId="1"/>
  </si>
  <si>
    <t>かったのは何年かね。平成 11年ですね。安芸灘地震で上の方が変わったんですよ。</t>
  </si>
  <si>
    <t>桧谷さんのご自宅</t>
    <rPh sb="0" eb="2">
      <t>ヒノキタニ</t>
    </rPh>
    <rPh sb="6" eb="8">
      <t>ジタク</t>
    </rPh>
    <phoneticPr fontId="1"/>
  </si>
  <si>
    <t>A-171</t>
    <phoneticPr fontId="1"/>
  </si>
  <si>
    <t>100階段はあたしの聞いた話では、海軍がやってくれたんだと。石でもね立派な階段の石を使っているんですよ。普通だとね。割れたような石を2本を繋げ合わせたようなのが多いんですけどね。あれ広うってもね、 1本ものが多いんですよ。</t>
  </si>
  <si>
    <t>100階段の石段</t>
    <rPh sb="3" eb="5">
      <t>カイダン</t>
    </rPh>
    <rPh sb="6" eb="7">
      <t>イシ</t>
    </rPh>
    <rPh sb="7" eb="8">
      <t>ダン</t>
    </rPh>
    <phoneticPr fontId="1"/>
  </si>
  <si>
    <t>A-172</t>
    <phoneticPr fontId="1"/>
  </si>
  <si>
    <t>石垣は石工さんが、あのお城を積むじゃない。あのお城は独特の積み方なんじゃけね。その工法でやってるそうなんです。だからまず崩れないと言われましたね。ほんでの先生とかね。色々研究材料なってるんですよ。</t>
  </si>
  <si>
    <t>(100階段など手すりが全部付いてるじゃないですか ？ずっと昔からあられたんですかね。)いや昔はなかったです。</t>
    <phoneticPr fontId="1"/>
  </si>
  <si>
    <t>あの何年ぐらいついたのかね。おそらく 200階段をつけた後、 100階段はついたんだと思うんですよ。あの 200階道の方は細いね。</t>
  </si>
  <si>
    <t>100階段の手すり</t>
    <rPh sb="3" eb="5">
      <t>カイダン</t>
    </rPh>
    <rPh sb="6" eb="7">
      <t>テ</t>
    </rPh>
    <phoneticPr fontId="1"/>
  </si>
  <si>
    <t>A-173</t>
    <phoneticPr fontId="1"/>
  </si>
  <si>
    <t>百階段の方はね、丈夫なが付いるんです。</t>
  </si>
  <si>
    <t>なんかだいぶあとだと思うんですよ。あたしが来たときはもうあったんですよ。</t>
  </si>
  <si>
    <t>100階段の所有</t>
    <rPh sb="3" eb="5">
      <t>カイダン</t>
    </rPh>
    <rPh sb="6" eb="8">
      <t>ショユウ</t>
    </rPh>
    <phoneticPr fontId="1"/>
  </si>
  <si>
    <t>A-174</t>
    <phoneticPr fontId="1"/>
  </si>
  <si>
    <t>人の土地をずっと歩いていかないけんから、だけ市道なら、そういう必要もないんですけどね。だから実質ここはね袋小路になるんです。通らさいたら、この家に行かれないんです。</t>
  </si>
  <si>
    <t>こっち側は昔からあったんですかね。何もなかったです。山だったですよ。そうですね建てるところがなかったですからね</t>
  </si>
  <si>
    <t>A-175</t>
    <phoneticPr fontId="1"/>
  </si>
  <si>
    <t>100階段んと周辺の開発時期</t>
    <rPh sb="3" eb="5">
      <t>カイダン</t>
    </rPh>
    <rPh sb="7" eb="9">
      <t>シュウヘン</t>
    </rPh>
    <rPh sb="10" eb="14">
      <t>カイハツジキ</t>
    </rPh>
    <phoneticPr fontId="1"/>
  </si>
  <si>
    <t>A-176</t>
    <phoneticPr fontId="1"/>
  </si>
  <si>
    <t>（山村さんがすごい道を作ってくださったっていうのは、）かもわからんね。あの人もいい人だったからね。</t>
    <phoneticPr fontId="1"/>
  </si>
  <si>
    <t>A-177</t>
    <phoneticPr fontId="1"/>
  </si>
  <si>
    <t>[200階段と七曲りはどっちが先にできていますか]そりゃこっちでしょ。（七曲り）想像なんですけどね。200階段には家がなかったんですよね。山だったんですよ。</t>
  </si>
  <si>
    <t>[高橋さんは山上さんの前の自治会長さんですか。]そうですね。人の世話をするいい人だったんですけどね。海軍工廠の仕事をされてたんですよ</t>
    <phoneticPr fontId="1"/>
  </si>
  <si>
    <t>[その方が色々やってくれたみたいななんか、 グレーチングとか、そういうのをいろいろ。]うん。山村さんはねが結構うんこここね。今空き家ですけどね。今娘さんここにおる。山村が本家ね。</t>
    <phoneticPr fontId="1"/>
  </si>
  <si>
    <t>[この辺は全部市が持ってるんですかね。この道とか階段とかは今。]いや、 1部ね。私らもあるらしいんですけどね。うんよくわかりません。持ち主は。だから、ここの土地を売るときは、判を相当もらわないけん。</t>
    <phoneticPr fontId="1"/>
  </si>
  <si>
    <t>寄付されたんですよ。その原山さんに。呉市でしょうね。今呉市が管理しよるからね</t>
  </si>
  <si>
    <t>[こういう呉市が管理している道は多いいですかね]道はほとんどそうですよね。国道ゆうのはないんだから。車が通るところは市の道が多いですね</t>
    <phoneticPr fontId="1"/>
  </si>
  <si>
    <t>A-178</t>
    <phoneticPr fontId="1"/>
  </si>
  <si>
    <t>[この国重さんのところ道は私有地を通っていたみたいなんですが。]あれは私有地だと思います。階段みたいなところはね</t>
    <phoneticPr fontId="1"/>
  </si>
  <si>
    <t>A-179</t>
    <phoneticPr fontId="1"/>
  </si>
  <si>
    <t>呉市の管理している道について</t>
    <rPh sb="0" eb="2">
      <t>クレシ</t>
    </rPh>
    <rPh sb="3" eb="5">
      <t>カンリ</t>
    </rPh>
    <rPh sb="9" eb="10">
      <t>ミチ</t>
    </rPh>
    <phoneticPr fontId="1"/>
  </si>
  <si>
    <t>[階段の道は市のものじゃない場所が多いですかね]多いいですね</t>
    <phoneticPr fontId="1"/>
  </si>
  <si>
    <t>一般の人はこれしか道がなかったんですよ。（七曲り）200階段のところを上がるのは私有地を上がるような感じですかね。</t>
    <phoneticPr fontId="1"/>
  </si>
  <si>
    <t>[100階段の上の方の道もですか]詳しくはわからんけどね</t>
    <phoneticPr fontId="1"/>
  </si>
  <si>
    <t>[私有地を通られてたんですかね]結構入り組んでるんですよ。権利関係が、難しいよ。売り渡しの時はねよく調べておらんとね、人の土地持ってしまったとかねあるんですよ。今頃は子孫がここらにおらんけ。ひどい場合外国人じゃけね。大変なんよね。空き地じゃけ処分すればいいじゃないってみんな言うじゃけどね</t>
    <phoneticPr fontId="1"/>
  </si>
  <si>
    <t>[ここら辺も空き家だったり、空き地が多くなってきてます？壊したりできないですもんね]勝手にはできんね。持ち主は勝手にしてくれいうんじゃけどね。そういうわけにはいかんのんよね。危険な建物はできるけどね。土地収用法言うんができたけね。だけど凍る人が危ないんで一般の人が通るところは危なくないんやけーね。この道を利用する人は、4，5人しかおらんけ。そういったところは対象になってないんよね。</t>
    <phoneticPr fontId="1"/>
  </si>
  <si>
    <t>だから通行の妨げになるとか。倒れそうなね、そういう家が対象になっとる。</t>
  </si>
  <si>
    <t>がれきもじゃしに、ホースもね水を挙げたんですよ。上の方にね。山上会長がね尽力してくれて。</t>
  </si>
  <si>
    <t>それに西日本豪雨の時も両城滝の砂があふれて、これが全然使えんようになったんですよ。ここ（両城川の暗渠部分）でねみんながね土を掻き出したんよ。人力でね。それでも間に合わんから。山上会長がバキュームを県の方へ行って手配してくれて、取ってもらったんですよ。そうせんと交差点が使えないんですよ。水があふれてね。だからその時に初めて子供たちは川があるんだってのを実感したんよね。</t>
  </si>
  <si>
    <t>更地になった場所はきらんにゃいけんのんよね（草木など）、あたしらも80になるけーね70代、75、6までは平気でいけよったんじゃけどね。</t>
  </si>
  <si>
    <t>自治会活動</t>
    <rPh sb="0" eb="3">
      <t>ジチカイ</t>
    </rPh>
    <rPh sb="3" eb="5">
      <t>カツドウ</t>
    </rPh>
    <phoneticPr fontId="1"/>
  </si>
  <si>
    <t>市の管理なんですけどね、全然なんもしてくれない。予算がないって言って</t>
  </si>
  <si>
    <t>A-180</t>
    <phoneticPr fontId="1"/>
  </si>
  <si>
    <t>ここ2年やってないんですよね。この七曲りもやりよったんですよ</t>
  </si>
  <si>
    <t>雑草がすごい伸びるんじゃけーね。アカシアの木いうてとげがあるやつ。あれがねいとーてね</t>
  </si>
  <si>
    <t>[山上さんが今シート引いてもらってっていうの言ってましたね。]うんうん。楽になったよ。</t>
    <phoneticPr fontId="1"/>
  </si>
  <si>
    <t>[道は自治会がきれいにされているって聞いて]こう綺麗には綺麗にしとまあ、自治会も高齢化してるからね。うんあの頭働かせるけど体がついてかえて。若い方も今少ない、全然入らない。</t>
    <phoneticPr fontId="1"/>
  </si>
  <si>
    <t>自治の役員も 45人おたんですよ。やっと 10人ですか。10人でも実際に活動する人は 5、6人。自治の役員の均年齢75くらいか。 80以上が半分ですよ</t>
  </si>
  <si>
    <t>今はケガさせたらいけんけぇね。学校の先生が、あんまり手伝わせんようになったね。やっぱり自分の責任になるじゃない。そうじゃないんよ。自治会がやる時は自治会が全部保険入ってやるんじゃけ。</t>
  </si>
  <si>
    <t>芸予地震の前はね昭和42年ね。そん時はね、前はね、末永さんここじゃね。ここがね谷になっとるんよ。これが流されたんですよ。この人が急死に一生を得たんですよ。</t>
  </si>
  <si>
    <t>枕崎台風やね。両城滝から水が流れたんですよ。一人なくなったと思うんですよ。昭和42年は幸いにして死亡が出なかったんですよ。</t>
  </si>
  <si>
    <t>[42災害の時は両城川は氾濫されました。]大丈夫やったよ。まぁ多少はあったけどね。すごい土があふれたかそんなことはなかった。</t>
    <phoneticPr fontId="1"/>
  </si>
  <si>
    <t>200階段の上の方が昔は寺だったんよ。昭和42年ごろにはもうなかったんよね。大きな敷地ですよ。今では草ボーボーですけど。</t>
  </si>
  <si>
    <t>あーそれあれじゃね。大前さんのところじゃね。</t>
  </si>
  <si>
    <t>A-136</t>
    <phoneticPr fontId="1"/>
  </si>
  <si>
    <t>[これっていつ頃できたとかわかります？]ちょっとわからんね。</t>
    <phoneticPr fontId="1"/>
  </si>
  <si>
    <t>[昔はあったんですかね。芸予地震よりも前とか]昔はないない。そりゃー個人が作っとてんよ。市がやっちゃおらんそんなこと。</t>
    <phoneticPr fontId="1"/>
  </si>
  <si>
    <t>[誰が作られたとかわかりますか。]わからんねー</t>
    <phoneticPr fontId="1"/>
  </si>
  <si>
    <t>この上が水道管が通っとんじゃね。水道管の工事。太田川（広島市の大きな川）から引いているんですよ。県の水をもらっているじゃないですか。</t>
  </si>
  <si>
    <t>それが通らんようになったから、水道水が使えんようになって、上の方が。下の方は宮原からきてるから。</t>
  </si>
  <si>
    <t>広島市からの水道管</t>
    <rPh sb="0" eb="2">
      <t>ヒロシマ</t>
    </rPh>
    <rPh sb="2" eb="3">
      <t>シ</t>
    </rPh>
    <rPh sb="6" eb="9">
      <t>スイドウカン</t>
    </rPh>
    <phoneticPr fontId="1"/>
  </si>
  <si>
    <t>拡幅工事</t>
    <rPh sb="0" eb="4">
      <t>カクフクコウジ</t>
    </rPh>
    <phoneticPr fontId="1"/>
  </si>
  <si>
    <t>こっちは一緒。上本さんのところがネックだったんよね。なかなか。（略：個人情報交渉が難航した話） 10年ぐらい。だから、先延ばしになったんですね。これ広げたときにね。一緒にやりたかったんですよ。市としてはね。だけど、この人は入り口のまん前が、道路になるいうて。市もとうとう断念したんです。</t>
  </si>
  <si>
    <t>A-181</t>
    <phoneticPr fontId="1"/>
  </si>
  <si>
    <t>A-182</t>
    <phoneticPr fontId="1"/>
  </si>
  <si>
    <t>[山上さんが 山村さんとかと一緒に交渉しに行ったておっしゃって。山村さんって結構前に亡くなられちゃったって、お話も聞いてて。ああ、 10年ぐらい前にずっとやられたって、ことになるってことですよね。]そういう交渉はね。うんあそうなんですね。これができたらやっぱ結果的には広うなってよかったんですよ。</t>
    <phoneticPr fontId="1"/>
  </si>
  <si>
    <t>はいあの 、まあ車が入れるようにし、ちゃったんでしょうね。</t>
    <phoneticPr fontId="1"/>
  </si>
  <si>
    <t>A-183</t>
    <phoneticPr fontId="1"/>
  </si>
  <si>
    <t>それは私来た時からもうありました（H13）。あそうなんですね。20年は過ぎとるよ</t>
  </si>
  <si>
    <t>A-184</t>
    <phoneticPr fontId="1"/>
  </si>
  <si>
    <t>[この宮原さんのところから、今、こう下に行かれるところがあると思うんですけど、]行けました。手すりは後から付けたんじゃけどね</t>
    <phoneticPr fontId="1"/>
  </si>
  <si>
    <t>[後からここのコンクリート整備とかも、後からやられたんですか]と思いますよ。手すりは後からつけたね、年寄りが増えたけぇね。私らが小学校の頃は、なかったもん。手すりなんて。もちろん200階段も手すりなんかなかったし。</t>
    <phoneticPr fontId="1"/>
  </si>
  <si>
    <t>手すりはやっぱり市がつけてくれるんですかね？それとも皆さん個人でつけられたりとかろんですね。</t>
  </si>
  <si>
    <t>どうなんかねー。細くてもついとりゃ頼りになる。</t>
  </si>
  <si>
    <t>危ないけーね結構市にお願いしよるんですよ。丈夫な奴に変えてくださいっていう観光客が来るからね。怪我してからじゃ遅いよと。</t>
  </si>
  <si>
    <t>A-185</t>
    <phoneticPr fontId="1"/>
  </si>
  <si>
    <t>町全体の手すりについて</t>
    <rPh sb="0" eb="3">
      <t>マチゼンタイ</t>
    </rPh>
    <rPh sb="4" eb="5">
      <t>テ</t>
    </rPh>
    <phoneticPr fontId="1"/>
  </si>
  <si>
    <t>宮原さんの家の下側の道</t>
    <rPh sb="0" eb="2">
      <t>ミヤハラ</t>
    </rPh>
    <rPh sb="5" eb="6">
      <t>イエ</t>
    </rPh>
    <rPh sb="7" eb="9">
      <t>シタガワ</t>
    </rPh>
    <rPh sb="10" eb="11">
      <t>ミチ</t>
    </rPh>
    <phoneticPr fontId="1"/>
  </si>
  <si>
    <t>A-192</t>
  </si>
  <si>
    <t>A-193</t>
  </si>
  <si>
    <t>A-194</t>
  </si>
  <si>
    <t>A-195</t>
  </si>
  <si>
    <t>A-196</t>
  </si>
  <si>
    <t>A-197</t>
  </si>
  <si>
    <t>A-198</t>
  </si>
  <si>
    <t>A-199</t>
  </si>
  <si>
    <t>A-200</t>
  </si>
  <si>
    <t>A-201</t>
  </si>
  <si>
    <t>A-202</t>
  </si>
  <si>
    <t>A-203</t>
  </si>
  <si>
    <t>A-204</t>
  </si>
  <si>
    <t>A-205</t>
  </si>
  <si>
    <t>A-206</t>
  </si>
  <si>
    <t>A-207</t>
  </si>
  <si>
    <t>A-208</t>
  </si>
  <si>
    <t>A-209</t>
  </si>
  <si>
    <t>A-210</t>
  </si>
  <si>
    <t>A-211</t>
  </si>
  <si>
    <t>A-212</t>
  </si>
  <si>
    <t>A-213</t>
  </si>
  <si>
    <t>A-214</t>
  </si>
  <si>
    <t>A-215</t>
  </si>
  <si>
    <t>A-216</t>
  </si>
  <si>
    <t>A-217</t>
  </si>
  <si>
    <t>A-218</t>
  </si>
  <si>
    <t>A-219</t>
  </si>
  <si>
    <t>A-220</t>
  </si>
  <si>
    <t>A-221</t>
  </si>
  <si>
    <t>A-222</t>
  </si>
  <si>
    <t>A-223</t>
  </si>
  <si>
    <t>A-224</t>
  </si>
  <si>
    <t>A-225</t>
  </si>
  <si>
    <t>A-226</t>
  </si>
  <si>
    <t>A-227</t>
  </si>
  <si>
    <t>A-228</t>
  </si>
  <si>
    <t>A-229</t>
  </si>
  <si>
    <t>A-230</t>
  </si>
  <si>
    <t>A-231</t>
  </si>
  <si>
    <t>A-232</t>
  </si>
  <si>
    <t>A-233</t>
  </si>
  <si>
    <t>A-234</t>
  </si>
  <si>
    <t>A-235</t>
  </si>
  <si>
    <t>A-236</t>
  </si>
  <si>
    <t>A-237</t>
  </si>
  <si>
    <t>A-238</t>
  </si>
  <si>
    <t>A-239</t>
  </si>
  <si>
    <t>A-240</t>
  </si>
  <si>
    <t>A-241</t>
  </si>
  <si>
    <t>A-242</t>
  </si>
  <si>
    <t>A-243</t>
  </si>
  <si>
    <t>A-244</t>
  </si>
  <si>
    <t>A-245</t>
  </si>
  <si>
    <t>A-246</t>
  </si>
  <si>
    <t>A-247</t>
  </si>
  <si>
    <t>A-248</t>
  </si>
  <si>
    <t>A-249</t>
  </si>
  <si>
    <t>A-250</t>
  </si>
  <si>
    <t>A-251</t>
  </si>
  <si>
    <t>A-252</t>
  </si>
  <si>
    <t>A-253</t>
  </si>
  <si>
    <t>A-254</t>
  </si>
  <si>
    <t>A-255</t>
  </si>
  <si>
    <t>C-155</t>
  </si>
  <si>
    <t>A-256</t>
  </si>
  <si>
    <t>C-156</t>
  </si>
  <si>
    <t>A-257</t>
  </si>
  <si>
    <t>C-157</t>
  </si>
  <si>
    <t>A-258</t>
  </si>
  <si>
    <t>C-158</t>
  </si>
  <si>
    <t>A-259</t>
  </si>
  <si>
    <t>C-159</t>
  </si>
  <si>
    <t>A-260</t>
  </si>
  <si>
    <t>C-160</t>
  </si>
  <si>
    <t>A-261</t>
  </si>
  <si>
    <t>C-161</t>
  </si>
  <si>
    <t>A-262</t>
  </si>
  <si>
    <t>C-162</t>
  </si>
  <si>
    <t>A-263</t>
  </si>
  <si>
    <t>C-163</t>
  </si>
  <si>
    <t>A-264</t>
  </si>
  <si>
    <t>C-164</t>
  </si>
  <si>
    <t>A-265</t>
  </si>
  <si>
    <t>C-165</t>
  </si>
  <si>
    <t>A-266</t>
  </si>
  <si>
    <t>C-166</t>
  </si>
  <si>
    <t>A-267</t>
  </si>
  <si>
    <t>C-167</t>
  </si>
  <si>
    <t>A-268</t>
  </si>
  <si>
    <t>C-168</t>
  </si>
  <si>
    <t>A-269</t>
  </si>
  <si>
    <t>C-169</t>
  </si>
  <si>
    <t>A-270</t>
  </si>
  <si>
    <t>C-170</t>
  </si>
  <si>
    <t>A-271</t>
  </si>
  <si>
    <t>C-171</t>
  </si>
  <si>
    <t>A-272</t>
  </si>
  <si>
    <t>C-172</t>
  </si>
  <si>
    <t>A-273</t>
  </si>
  <si>
    <t>C-173</t>
  </si>
  <si>
    <t>A-274</t>
  </si>
  <si>
    <t>C-174</t>
  </si>
  <si>
    <t>A-275</t>
  </si>
  <si>
    <t>C-175</t>
  </si>
  <si>
    <t>A-276</t>
  </si>
  <si>
    <t>C-176</t>
  </si>
  <si>
    <t>A-277</t>
  </si>
  <si>
    <t>C-177</t>
  </si>
  <si>
    <t>A-278</t>
  </si>
  <si>
    <t>C-178</t>
  </si>
  <si>
    <t>A-279</t>
  </si>
  <si>
    <t>C-179</t>
  </si>
  <si>
    <t>A-280</t>
  </si>
  <si>
    <t>C-180</t>
  </si>
  <si>
    <t>A-281</t>
  </si>
  <si>
    <t>C-181</t>
  </si>
  <si>
    <t>A-282</t>
  </si>
  <si>
    <t>C-182</t>
  </si>
  <si>
    <t>A-283</t>
  </si>
  <si>
    <t>C-183</t>
  </si>
  <si>
    <t>A-284</t>
  </si>
  <si>
    <t>C-184</t>
  </si>
  <si>
    <t>A-285</t>
  </si>
  <si>
    <t>C-185</t>
  </si>
  <si>
    <t>[他の地域だと、もっと行政の方が、いろいろと車の道だったりとか、やられてるんですけど、やっぱり両城だとこう地域の方がすごい頑張ってますよね。]やってくれんよ、行政なんか</t>
    <phoneticPr fontId="1"/>
  </si>
  <si>
    <t>(行政が)せんにゃいけんけいよんよ</t>
    <rPh sb="1" eb="3">
      <t>ギョウセイ</t>
    </rPh>
    <phoneticPr fontId="1"/>
  </si>
  <si>
    <t>まあ 4メーターあのフェンスがちょうあれもうちょっとも、あれもうちょっと削ってくれりゃいいのに、芸予地震の時になんであそこをああしたんかわからん。</t>
  </si>
  <si>
    <t>転回広場</t>
    <rPh sb="0" eb="2">
      <t>テンカイ</t>
    </rPh>
    <rPh sb="2" eb="4">
      <t>ヒロバ</t>
    </rPh>
    <phoneticPr fontId="1"/>
  </si>
  <si>
    <t>A-186</t>
    <phoneticPr fontId="1"/>
  </si>
  <si>
    <t>今度はここを広げる予定なんよ（中学校へつながる道）中学校の校舎が建て替わるから、車を上げれるようにするって役所が言っているから。</t>
  </si>
  <si>
    <t>新たな拡幅工事</t>
    <rPh sb="0" eb="1">
      <t>アラ</t>
    </rPh>
    <rPh sb="3" eb="7">
      <t>カクフクコウジ</t>
    </rPh>
    <phoneticPr fontId="1"/>
  </si>
  <si>
    <t>A-187</t>
    <phoneticPr fontId="1"/>
  </si>
  <si>
    <t>見に行ったあの山村さんのところ、山村さんがしたところのスロープ。あれは新しいんよ。あたしが自治会長の時じゃけ。まだおじちゃんもおって、ああいうにせいやー言って。</t>
  </si>
  <si>
    <t>道はあったんよ。ちょっとした段差がついとるスロープだったんよ。で、なんとかせいやって。スロープにして足止めつくったり。</t>
  </si>
  <si>
    <t>行政にやらせたね。なんか、修理するのに、修理するならこんな風にやってって言って。</t>
  </si>
  <si>
    <t>[そんなかんじで、修理などは対応してくれるんですかね。]そうそう。生活道路じゃけね</t>
    <phoneticPr fontId="1"/>
  </si>
  <si>
    <t>あたしらは文句言うだけよ。大本さんのところのスロープもそうだと思う。</t>
  </si>
  <si>
    <t>[結構修理のタイミングで変えられたりするんでうかね。]そうね。わざわざはしない。なんかのきっかけがあって。</t>
    <phoneticPr fontId="1"/>
  </si>
  <si>
    <t>うちはねここに住どった人が、してもええって言われたから。どうぞ―ってから。自費でしとってよ。</t>
  </si>
  <si>
    <t>あたしらまだ若かったけ、それ聞いたときに。あんな線引いてから思いよったけど。いまでは　よかったねー。じゃけスプレーもこうとるけん、いつでも治せるよって言って。治すなら渡すよって言ってる。結構前じゃね、あたしが自治会長になってからじゃけ、25年以内よ</t>
  </si>
  <si>
    <t>これは最近、あたしが言って。みんながちょっとスロープが欲しいって言って。でもねほしいいった人がね。これが一期工事ね、2期工事はここやる予定だったんよ。で、また 3期工事で3期に分けてする予定が、もう年取ってから、結局は自分が降りれんようになってから。だからここで止まっとる。</t>
  </si>
  <si>
    <t>行く予定にしとったけどね。もう上は２軒のおうちの一人が行っちゃて、後一軒になったから。段差がそんなになくて、不揃いじゃけ、スロープにするのが難しいんよ。手すりのある方にスロープがあれば滑りこけんけど、これが雪でも降ったりして凍ったりしてダメじゃない。なんぼ手すりがあっても。で、ほうきではいて、目を粗くして。この方式にしとる。</t>
  </si>
  <si>
    <t>たぶんねコロコロ。こっち側に手すりをつけれんのんよ。難しいんよ。この幅もどうするんか言って。こうなったんよ。（キャリーカート）これみたいなのが通るけこうなった。</t>
  </si>
  <si>
    <t>もうおばちゃんなら、みんな出てからね。あこうじゃあじゃってね。注文つけてね。とりあえずここだけね。</t>
  </si>
  <si>
    <t>[でもやっぱこう、変わるんですね。やっぱこうちゃんと直すところは、変わるんですね。]時代に沿ってじゃね。その時代におる人が生活しやすいようにするしかない。若い人ばっかりやったらいらんいうしね</t>
    <phoneticPr fontId="1"/>
  </si>
  <si>
    <t>そう1期、2期、3期の工事を今年やるんよ。もう情けないんでしょ。あのうん、セメントの垂れるほど水を入れてとね。混ぜるけん草が生えてくるわね。ここのね、ここ溝があるんよ。そこに86歳の人が、ここに側溝があるんよ。こっちの家のむこ側に水が流れとるんよね。で、いっぱい水とか葉っぱとかを運ぶけ、詰まるわけよ。で中田さんのところで網を置いていつも掃除しよってんよ。ここの（上の溝）掃除までしよっちゃって。もうやめてっていって。</t>
  </si>
  <si>
    <t>[ここの管理は呉市がやったりするんですか？]いやいや、やってくれんよ。地域がするしかない。ほんとは上の人がやらんと意見のんよ。法下は上の人のもんじゃけ。だけど、今はいっとる人が全然やらん人じゃけ。中田さんがやっとる。前の人はほんとにこまめできれいにしよったけど。じゃけ人間関係と、そういうことができる近所付き合いの中で成り立っとった世界がね</t>
    <phoneticPr fontId="1"/>
  </si>
  <si>
    <t>[斜面地ならではの難しさですよね]みんなそこそこで、トラブルも多いんじゃけど、トラブルも多いんじゃけど狭かったけんね。</t>
    <phoneticPr fontId="1"/>
  </si>
  <si>
    <t>初めは変な50cmの土地を出してもらって。どうですか、って言ったらダメだっていわれて。空中分解してもういいってやめた。反対側いいですよ（上本さんが）って言ってくだってから助かった。</t>
  </si>
  <si>
    <t>里道だったんかね、90cmまでの道は里道じゃけね。里道が多いよね。</t>
  </si>
  <si>
    <t>[こうした側溝の蓋は個人でやられているんですかね]じゃろうね。か地域かね。うちの方も鉄板多いけど。それをグレーチングにしちゃったけーね。山村さんが。じゃけ七曲りの旧道の方は鉄板じゃなくて、グレーチングなんよ。上の方のグレーチングは山村さんだと思う。市道のそばの側溝は全部市だけど。</t>
    <phoneticPr fontId="1"/>
  </si>
  <si>
    <t>[これは自治会がやられたか市ですかね]市はやってないと思うよ。</t>
    <phoneticPr fontId="1"/>
  </si>
  <si>
    <t>公道なんかね。1.5m（道路幅員）ないと手すりはつかんね。まえ家が建っとってからじゃない。やってくれなかったのは。</t>
  </si>
  <si>
    <t>1.5mないと手すりはつかないんじゃけど、地域の要望がおおく、地域の皆さんが欲しいと思うならば署名活動してからだして。</t>
  </si>
  <si>
    <t>第一幼稚園があるところは最近できたんじゃけど。白いの手が白くなって、きたのなるけ、あの茶色にしとるんです。で、茶色でその位置もどうやってもうみんなで話をしてで、 1番使う体が悪くなった方が訓練で降りてるから、その人のが降りやすいようにつけてある。もう話し合ってで結局その人もおってないけ、いらないんじゃけど。</t>
  </si>
  <si>
    <t>[壊れたら直してくれるのは全部、里道だったり、市道なんですかね。]そうそうそう。里道さえあればええんよね。</t>
    <phoneticPr fontId="1"/>
  </si>
  <si>
    <t>きたないじゃろ。誰も言わんのんよ。おらんけ１軒しかないけ。直してほしいとも言わない。いわれんとあたしもできんけ。みんなも通らない。ならきたないまんま。</t>
  </si>
  <si>
    <t>みんなが使ってからきれいになっとるよね。してくれる人がおってからきれいなんよ。掃除も含めて。</t>
    <phoneticPr fontId="1"/>
  </si>
  <si>
    <t>[下水道整備と同時期なんですかね]そりゃそうじゃろうね。下水のマンホールとか通すのに壊さんにゃいけんじゃん。復旧するときはもう石を置けんかったりするし。じゃけコンクリートで直すとかね</t>
    <phoneticPr fontId="1"/>
  </si>
  <si>
    <t>山村さんの自宅付近の整備</t>
    <rPh sb="0" eb="2">
      <t>ヤマムラ</t>
    </rPh>
    <rPh sb="5" eb="9">
      <t>ジタクフキン</t>
    </rPh>
    <rPh sb="10" eb="12">
      <t>セイビ</t>
    </rPh>
    <phoneticPr fontId="1"/>
  </si>
  <si>
    <t>A-188</t>
    <phoneticPr fontId="1"/>
  </si>
  <si>
    <t>A-189</t>
    <phoneticPr fontId="1"/>
  </si>
  <si>
    <t>行政の整備</t>
    <rPh sb="0" eb="2">
      <t>ギョウセイ</t>
    </rPh>
    <rPh sb="3" eb="5">
      <t>セイビ</t>
    </rPh>
    <phoneticPr fontId="1"/>
  </si>
  <si>
    <t>A-190</t>
    <phoneticPr fontId="1"/>
  </si>
  <si>
    <t>整備の契機</t>
    <rPh sb="0" eb="2">
      <t>セイビ</t>
    </rPh>
    <rPh sb="3" eb="5">
      <t>ケイキ</t>
    </rPh>
    <phoneticPr fontId="1"/>
  </si>
  <si>
    <t>両城2区の黄色い線</t>
    <rPh sb="0" eb="2">
      <t>リョウジョウ</t>
    </rPh>
    <rPh sb="3" eb="4">
      <t>ク</t>
    </rPh>
    <rPh sb="5" eb="7">
      <t>キイロ</t>
    </rPh>
    <rPh sb="8" eb="9">
      <t>セン</t>
    </rPh>
    <phoneticPr fontId="1"/>
  </si>
  <si>
    <t>A-191</t>
    <phoneticPr fontId="1"/>
  </si>
  <si>
    <t>2区スロープ整備</t>
    <rPh sb="1" eb="2">
      <t>ク</t>
    </rPh>
    <rPh sb="6" eb="8">
      <t>セイビ</t>
    </rPh>
    <phoneticPr fontId="1"/>
  </si>
  <si>
    <t>A-193</t>
    <phoneticPr fontId="1"/>
  </si>
  <si>
    <t>2区擁壁整備</t>
    <rPh sb="1" eb="2">
      <t>ク</t>
    </rPh>
    <rPh sb="2" eb="6">
      <t>ヨウヘキセイビ</t>
    </rPh>
    <phoneticPr fontId="1"/>
  </si>
  <si>
    <t>A-194</t>
    <phoneticPr fontId="1"/>
  </si>
  <si>
    <t>側溝蓋事例</t>
    <rPh sb="0" eb="2">
      <t>ソッコウ</t>
    </rPh>
    <rPh sb="2" eb="3">
      <t>フタ</t>
    </rPh>
    <rPh sb="3" eb="5">
      <t>ジレイ</t>
    </rPh>
    <phoneticPr fontId="1"/>
  </si>
  <si>
    <t>A-127</t>
    <phoneticPr fontId="1"/>
  </si>
  <si>
    <t>A-195</t>
    <phoneticPr fontId="1"/>
  </si>
  <si>
    <t>200階段でも昔の手すりじゃけね。あの頃は行政が作ってないんじゃけ。地域の方がやっとんてじゃけ。だってあーいう手すりないもん。ガス管？水道管じゃないもんんね、あの細さは。あれはああやってつけてくれて。めげた、ごめん、って言ったら溶接してくれるけどね。行政が。</t>
  </si>
  <si>
    <t>中国財務局の寮</t>
    <rPh sb="0" eb="2">
      <t>チュウゴク</t>
    </rPh>
    <rPh sb="2" eb="5">
      <t>ザイムキョク</t>
    </rPh>
    <rPh sb="6" eb="7">
      <t>リョウ</t>
    </rPh>
    <phoneticPr fontId="1"/>
  </si>
  <si>
    <t>その他</t>
    <rPh sb="2" eb="3">
      <t>タ</t>
    </rPh>
    <phoneticPr fontId="1"/>
  </si>
  <si>
    <t>事例番号</t>
    <rPh sb="0" eb="4">
      <t>ジレイバンゴウ</t>
    </rPh>
    <phoneticPr fontId="1"/>
  </si>
  <si>
    <t>修繕依頼</t>
    <rPh sb="0" eb="2">
      <t>シュウゼン</t>
    </rPh>
    <rPh sb="2" eb="4">
      <t>イライ</t>
    </rPh>
    <phoneticPr fontId="1"/>
  </si>
  <si>
    <t>[昔山脇さんって方がいらしゃって、昔階段を作ったってききました]そうかもしれんね。ここら辺に家があって、全部やったんじゃないかな</t>
    <phoneticPr fontId="1"/>
  </si>
  <si>
    <t>[お金を出されてたらしくて、土井さんに聞いたら、山脇さんが作っちゃったっておしゃって]私は知らんかった。</t>
    <phoneticPr fontId="1"/>
  </si>
  <si>
    <t>山脇さんが整備した階段</t>
    <rPh sb="0" eb="2">
      <t>ヤマワキ</t>
    </rPh>
    <rPh sb="5" eb="7">
      <t>セイビ</t>
    </rPh>
    <rPh sb="9" eb="11">
      <t>カイダン</t>
    </rPh>
    <phoneticPr fontId="1"/>
  </si>
  <si>
    <t>A-121</t>
    <phoneticPr fontId="1"/>
  </si>
  <si>
    <t>壊れたら言う、ここはがれてるよとか階段がおかしいよとか言ったら直してはくれる</t>
  </si>
  <si>
    <t>空地の管理</t>
    <rPh sb="0" eb="2">
      <t>アキチ</t>
    </rPh>
    <rPh sb="3" eb="5">
      <t>カンリ</t>
    </rPh>
    <phoneticPr fontId="1"/>
  </si>
  <si>
    <t>七曲りの管理</t>
    <rPh sb="0" eb="2">
      <t>ナナマガ</t>
    </rPh>
    <rPh sb="4" eb="6">
      <t>カンリ</t>
    </rPh>
    <phoneticPr fontId="1"/>
  </si>
  <si>
    <t>A-125</t>
    <phoneticPr fontId="1"/>
  </si>
  <si>
    <t>自治会役員の変化</t>
    <rPh sb="0" eb="3">
      <t>ジチカイ</t>
    </rPh>
    <rPh sb="3" eb="5">
      <t>ヤクイン</t>
    </rPh>
    <rPh sb="6" eb="8">
      <t>ヘンカ</t>
    </rPh>
    <phoneticPr fontId="1"/>
  </si>
  <si>
    <t>A-154</t>
    <phoneticPr fontId="1"/>
  </si>
  <si>
    <t>両城1区はもっと酷いかもしれんね。うちはまだ動ける人がいるんでいいんですよ。掃除の時でもね。たくさん出てくれてだけどね。うん、やっぱり古い人も多いんですよ。新しい家でもこ心ある人はねみんながやってるからやらねいけんのじゃろ。えって出てきてね。うんやっぱり、あれは見て知る分もあるからね。</t>
    <phoneticPr fontId="1"/>
  </si>
  <si>
    <t>石がもう あのすり減ってあったりするから、そこへコンクリート張ってくれて、階段にきちっとしてくれたりしてるよね。だから、剥がれるとこは大体わかるよね。あの薄めにしてあるところ。</t>
    <phoneticPr fontId="1"/>
  </si>
  <si>
    <t>A-107</t>
    <phoneticPr fontId="1"/>
  </si>
  <si>
    <t>整備が行われる道とそうでない道</t>
    <rPh sb="0" eb="2">
      <t>セイビ</t>
    </rPh>
    <rPh sb="3" eb="4">
      <t>オコナ</t>
    </rPh>
    <rPh sb="7" eb="8">
      <t>ミチ</t>
    </rPh>
    <rPh sb="14" eb="15">
      <t>ミチ</t>
    </rPh>
    <phoneticPr fontId="1"/>
  </si>
  <si>
    <t>A-197</t>
    <phoneticPr fontId="1"/>
  </si>
  <si>
    <t>A-132</t>
    <phoneticPr fontId="1"/>
  </si>
  <si>
    <t>芸予地震：両城一丁目の被害</t>
    <rPh sb="0" eb="4">
      <t>ゲイヨジシン</t>
    </rPh>
    <rPh sb="5" eb="7">
      <t>リョウジョウ</t>
    </rPh>
    <rPh sb="7" eb="10">
      <t>イッチョウメ</t>
    </rPh>
    <rPh sb="11" eb="13">
      <t>ヒガイ</t>
    </rPh>
    <phoneticPr fontId="1"/>
  </si>
  <si>
    <t>アンカー番号</t>
    <rPh sb="4" eb="6">
      <t>バンゴウ</t>
    </rPh>
    <phoneticPr fontId="1"/>
  </si>
  <si>
    <t>両城2区のグリーンシート</t>
    <rPh sb="0" eb="2">
      <t>リョウジョウ</t>
    </rPh>
    <rPh sb="3" eb="4">
      <t>ク</t>
    </rPh>
    <phoneticPr fontId="1"/>
  </si>
  <si>
    <t>100階段と周辺の開発時期</t>
    <rPh sb="3" eb="5">
      <t>カイダン</t>
    </rPh>
    <rPh sb="6" eb="8">
      <t>シュウヘン</t>
    </rPh>
    <rPh sb="9" eb="13">
      <t>カイハツジキ</t>
    </rPh>
    <phoneticPr fontId="1"/>
  </si>
  <si>
    <t>山村さんの階段整備</t>
    <rPh sb="0" eb="2">
      <t>ヤマムラ</t>
    </rPh>
    <rPh sb="5" eb="9">
      <t>カイダンセイビ</t>
    </rPh>
    <phoneticPr fontId="1"/>
  </si>
  <si>
    <t>A-198</t>
    <phoneticPr fontId="1"/>
  </si>
  <si>
    <t>さすがにはしごあれをやってくれにはゃいけんのに、教育委員会もせんね。 1回も見てもらった事無いですよ。小学校。今度今度工事あるけんそのついでにやってって言わんねんけんね。</t>
    <phoneticPr fontId="1"/>
  </si>
  <si>
    <t>芸予地震：呉市との交渉</t>
    <rPh sb="0" eb="4">
      <t>ゲイヨジシン</t>
    </rPh>
    <rPh sb="5" eb="7">
      <t>クレシ</t>
    </rPh>
    <rPh sb="9" eb="11">
      <t>コウショウ</t>
    </rPh>
    <phoneticPr fontId="1"/>
  </si>
  <si>
    <t>A-199</t>
    <phoneticPr fontId="1"/>
  </si>
  <si>
    <t>大雨：擁壁の崩壊</t>
    <rPh sb="0" eb="2">
      <t>オオアメ</t>
    </rPh>
    <rPh sb="3" eb="5">
      <t>ヨウヘキ</t>
    </rPh>
    <rPh sb="6" eb="8">
      <t>ホウカイ</t>
    </rPh>
    <phoneticPr fontId="1"/>
  </si>
  <si>
    <t>芸予地震：両城二丁目の被害</t>
    <rPh sb="0" eb="2">
      <t>ゲイヨ</t>
    </rPh>
    <rPh sb="2" eb="4">
      <t>ジシン</t>
    </rPh>
    <rPh sb="5" eb="7">
      <t>リョウジョウ</t>
    </rPh>
    <rPh sb="7" eb="10">
      <t>ニチョウメ</t>
    </rPh>
    <rPh sb="11" eb="13">
      <t>ヒガイ</t>
    </rPh>
    <phoneticPr fontId="1"/>
  </si>
  <si>
    <t>A-103</t>
    <phoneticPr fontId="1"/>
  </si>
  <si>
    <t>[1丁目の不満は朝原さん方に行っているんですかね。]そうそう。</t>
    <phoneticPr fontId="1"/>
  </si>
  <si>
    <t>昔自治会通さずに、主人さんに言ったような気がする</t>
    <rPh sb="14" eb="15">
      <t>イ</t>
    </rPh>
    <phoneticPr fontId="1"/>
  </si>
  <si>
    <t>防犯灯は（記録）残しとる。あとは、もうそこそこの工事はないよ。記録はないね。手すりは各自治会が頼んでからしよるけね。</t>
    <rPh sb="5" eb="7">
      <t>キロク</t>
    </rPh>
    <rPh sb="45" eb="46">
      <t>カイ</t>
    </rPh>
    <phoneticPr fontId="1"/>
  </si>
  <si>
    <t>両城2区の自治会長</t>
    <rPh sb="0" eb="2">
      <t>リョウジョウ</t>
    </rPh>
    <rPh sb="3" eb="4">
      <t>ク</t>
    </rPh>
    <rPh sb="5" eb="9">
      <t>ジチカイチョウ</t>
    </rPh>
    <phoneticPr fontId="1"/>
  </si>
  <si>
    <t>A-200</t>
    <phoneticPr fontId="1"/>
  </si>
  <si>
    <r>
      <rPr>
        <sz val="11"/>
        <rFont val="游ゴシック"/>
        <family val="3"/>
        <charset val="128"/>
        <scheme val="minor"/>
      </rPr>
      <t>[お金も役所が出してくれたんですか]</t>
    </r>
    <r>
      <rPr>
        <sz val="11"/>
        <color theme="1"/>
        <rFont val="游ゴシック"/>
        <family val="3"/>
        <charset val="128"/>
        <scheme val="minor"/>
      </rPr>
      <t>ええ</t>
    </r>
    <phoneticPr fontId="1"/>
  </si>
  <si>
    <t>[手すりも役所がやったんですかね？]そうです。</t>
    <phoneticPr fontId="1"/>
  </si>
  <si>
    <t>R-01</t>
  </si>
  <si>
    <t>呉市ですね。それまではねこの近辺は家に入るのに橋が架かりよった。ところどころ渡らんやいけんかったね。</t>
    <phoneticPr fontId="1"/>
  </si>
  <si>
    <t/>
  </si>
  <si>
    <t>桧谷さん</t>
  </si>
  <si>
    <t>朝原さん</t>
  </si>
  <si>
    <t>C-02</t>
  </si>
  <si>
    <t>池田さん</t>
  </si>
  <si>
    <t>山上さん</t>
  </si>
  <si>
    <t>C-03</t>
  </si>
  <si>
    <t>C-04</t>
  </si>
  <si>
    <t>C-05</t>
  </si>
  <si>
    <t>C-06</t>
  </si>
  <si>
    <t>C-07</t>
  </si>
  <si>
    <t>D-04</t>
  </si>
  <si>
    <t>D-05</t>
  </si>
  <si>
    <t>D-06</t>
  </si>
  <si>
    <t>D-07</t>
  </si>
  <si>
    <t>D-08</t>
  </si>
  <si>
    <t>D-09</t>
  </si>
  <si>
    <t>K-01</t>
  </si>
  <si>
    <t>K-02</t>
  </si>
  <si>
    <t>K-03</t>
  </si>
  <si>
    <t>相原さん</t>
  </si>
  <si>
    <t>K-04</t>
  </si>
  <si>
    <t>国重さん</t>
  </si>
  <si>
    <t>K-05</t>
  </si>
  <si>
    <t>K-06</t>
  </si>
  <si>
    <t>K-07</t>
  </si>
  <si>
    <t>K-08</t>
  </si>
  <si>
    <t>O-01</t>
  </si>
  <si>
    <t>川崎さん</t>
  </si>
  <si>
    <t>O-02</t>
  </si>
  <si>
    <t>土井さん</t>
  </si>
  <si>
    <t>[P:時期-不明]</t>
  </si>
  <si>
    <t>O-03</t>
  </si>
  <si>
    <t>O-04</t>
  </si>
  <si>
    <t>O-05</t>
  </si>
  <si>
    <t>O-06</t>
  </si>
  <si>
    <t>O-07</t>
  </si>
  <si>
    <t>O-08</t>
  </si>
  <si>
    <t>O-09</t>
  </si>
  <si>
    <t>O-10</t>
  </si>
  <si>
    <t>O-11</t>
  </si>
  <si>
    <t>O-12</t>
  </si>
  <si>
    <t>O-13</t>
  </si>
  <si>
    <t>O-14</t>
  </si>
  <si>
    <t>[P:実行-呉市]</t>
  </si>
  <si>
    <t xml:space="preserve">[公私:公道] </t>
  </si>
  <si>
    <t>大本さん</t>
  </si>
  <si>
    <t>R-02</t>
  </si>
  <si>
    <t>R-03</t>
  </si>
  <si>
    <t>末永さん</t>
  </si>
  <si>
    <t>R-04</t>
  </si>
  <si>
    <t>R-05</t>
  </si>
  <si>
    <t>R-06</t>
  </si>
  <si>
    <t>R-08</t>
  </si>
  <si>
    <t>R-09</t>
  </si>
  <si>
    <t>R-10</t>
  </si>
  <si>
    <t>R-11</t>
  </si>
  <si>
    <t>R-12</t>
  </si>
  <si>
    <t>R-13</t>
  </si>
  <si>
    <t>R-14</t>
  </si>
  <si>
    <t>R-15</t>
  </si>
  <si>
    <t>R-16</t>
  </si>
  <si>
    <t>Aさん</t>
  </si>
  <si>
    <t>R-17</t>
  </si>
  <si>
    <t>R-18</t>
  </si>
  <si>
    <t>R-19</t>
  </si>
  <si>
    <t>R-20</t>
  </si>
  <si>
    <t>R-21</t>
  </si>
  <si>
    <t>R-22</t>
  </si>
  <si>
    <t>R-23</t>
  </si>
  <si>
    <t>R-24</t>
  </si>
  <si>
    <t>R-25</t>
  </si>
  <si>
    <t>R-26</t>
  </si>
  <si>
    <t>R-27</t>
  </si>
  <si>
    <t>R-28</t>
  </si>
  <si>
    <t>R-29</t>
  </si>
  <si>
    <t>R-30</t>
  </si>
  <si>
    <t>R-31</t>
  </si>
  <si>
    <t>R-33</t>
  </si>
  <si>
    <t>R-34</t>
  </si>
  <si>
    <t>R-35</t>
  </si>
  <si>
    <t>R-36</t>
  </si>
  <si>
    <t>R-37</t>
  </si>
  <si>
    <t>R-38</t>
  </si>
  <si>
    <t>R-39</t>
  </si>
  <si>
    <t>R-40</t>
  </si>
  <si>
    <t>R-41</t>
  </si>
  <si>
    <t>R-42</t>
  </si>
  <si>
    <t>R-43</t>
  </si>
  <si>
    <t>R-44</t>
  </si>
  <si>
    <t>R-45</t>
  </si>
  <si>
    <t>R-46</t>
  </si>
  <si>
    <t>R-47</t>
  </si>
  <si>
    <t>R-48</t>
  </si>
  <si>
    <t>R-49</t>
  </si>
  <si>
    <t>R-50</t>
  </si>
  <si>
    <t>R-51</t>
  </si>
  <si>
    <t>R-52</t>
  </si>
  <si>
    <t>R-54</t>
  </si>
  <si>
    <t>R-55</t>
  </si>
  <si>
    <t>R-56</t>
  </si>
  <si>
    <t>R-58</t>
  </si>
  <si>
    <t>R-59</t>
  </si>
  <si>
    <t>朝原さん</t>
    <phoneticPr fontId="1"/>
  </si>
  <si>
    <t>緯度</t>
    <rPh sb="0" eb="2">
      <t>イド</t>
    </rPh>
    <phoneticPr fontId="1"/>
  </si>
  <si>
    <t>経度</t>
    <rPh sb="0" eb="2">
      <t>ケイド</t>
    </rPh>
    <phoneticPr fontId="1"/>
  </si>
  <si>
    <t>写真</t>
    <rPh sb="0" eb="2">
      <t>シャシン</t>
    </rPh>
    <phoneticPr fontId="1"/>
  </si>
  <si>
    <t>地点</t>
    <rPh sb="0" eb="2">
      <t>チテン</t>
    </rPh>
    <phoneticPr fontId="1"/>
  </si>
  <si>
    <t>〇</t>
    <phoneticPr fontId="1"/>
  </si>
  <si>
    <t>全体</t>
    <rPh sb="0" eb="2">
      <t>ゼンタイ</t>
    </rPh>
    <phoneticPr fontId="1"/>
  </si>
  <si>
    <t>整備</t>
    <rPh sb="0" eb="2">
      <t>セイビ</t>
    </rPh>
    <phoneticPr fontId="1"/>
  </si>
  <si>
    <t>200階段周辺の住宅</t>
    <rPh sb="3" eb="5">
      <t>カイダン</t>
    </rPh>
    <rPh sb="5" eb="7">
      <t>シュウヘン</t>
    </rPh>
    <rPh sb="8" eb="10">
      <t>ジュウタク</t>
    </rPh>
    <phoneticPr fontId="1"/>
  </si>
  <si>
    <t>200階段手すり</t>
    <rPh sb="3" eb="5">
      <t>カイダン</t>
    </rPh>
    <rPh sb="5" eb="6">
      <t>テ</t>
    </rPh>
    <phoneticPr fontId="1"/>
  </si>
  <si>
    <t>200階段でも昔の手すりじゃけね。あの頃は行政が作ってないんじゃけ。地域の方がやっとんてじゃけ。</t>
  </si>
  <si>
    <t>だってあーいう手すりないもん。ガス管？水道管じゃないもんんね、あの細さは。あれはああやってつけてくれて。めげた、ごめん、って言ったら溶接してくれるけどね。行政が。</t>
    <phoneticPr fontId="1"/>
  </si>
  <si>
    <t>R-07</t>
  </si>
  <si>
    <t>自治会と行政</t>
    <rPh sb="0" eb="3">
      <t>ジチカイ</t>
    </rPh>
    <rPh sb="4" eb="6">
      <t>ギョウセイ</t>
    </rPh>
    <phoneticPr fontId="1"/>
  </si>
  <si>
    <t>C-08</t>
  </si>
  <si>
    <t>階段のスロープ</t>
    <rPh sb="0" eb="2">
      <t>カイダン</t>
    </rPh>
    <phoneticPr fontId="1"/>
  </si>
  <si>
    <t>側溝の蓋</t>
    <rPh sb="0" eb="2">
      <t>ソッコウ</t>
    </rPh>
    <rPh sb="3" eb="4">
      <t>フタ</t>
    </rPh>
    <phoneticPr fontId="1"/>
  </si>
  <si>
    <t>呉市</t>
    <rPh sb="0" eb="2">
      <t>クレシ</t>
    </rPh>
    <phoneticPr fontId="1"/>
  </si>
  <si>
    <t>バイク・自転車通行</t>
    <phoneticPr fontId="1"/>
  </si>
  <si>
    <t>歩行補助</t>
    <phoneticPr fontId="1"/>
  </si>
  <si>
    <t>10～20年前</t>
    <phoneticPr fontId="1"/>
  </si>
  <si>
    <t>20~25年前</t>
    <phoneticPr fontId="1"/>
  </si>
  <si>
    <t>日常の不便</t>
    <phoneticPr fontId="1"/>
  </si>
  <si>
    <t>呉市負担</t>
    <phoneticPr fontId="1"/>
  </si>
  <si>
    <t>手すり設置</t>
    <phoneticPr fontId="1"/>
  </si>
  <si>
    <t>自治会</t>
    <phoneticPr fontId="1"/>
  </si>
  <si>
    <t>呉市</t>
    <phoneticPr fontId="1"/>
  </si>
  <si>
    <t>路面舗装</t>
    <phoneticPr fontId="1"/>
  </si>
  <si>
    <t>10年前</t>
    <phoneticPr fontId="1"/>
  </si>
  <si>
    <t>公道</t>
    <phoneticPr fontId="1"/>
  </si>
  <si>
    <t>10~15年前</t>
    <phoneticPr fontId="1"/>
  </si>
  <si>
    <t>公的工事（下水）</t>
    <phoneticPr fontId="1"/>
  </si>
  <si>
    <t>昭和40年代</t>
    <rPh sb="0" eb="2">
      <t>ショウワ</t>
    </rPh>
    <phoneticPr fontId="1"/>
  </si>
  <si>
    <t>地区全体</t>
    <rPh sb="0" eb="4">
      <t>チクゼンタイ</t>
    </rPh>
    <phoneticPr fontId="1"/>
  </si>
  <si>
    <t>両城1区全体</t>
    <rPh sb="0" eb="2">
      <t>リョウジョウ</t>
    </rPh>
    <rPh sb="3" eb="4">
      <t>ク</t>
    </rPh>
    <rPh sb="4" eb="6">
      <t>ゼンタイ</t>
    </rPh>
    <phoneticPr fontId="1"/>
  </si>
  <si>
    <t>昭和52年</t>
    <rPh sb="0" eb="2">
      <t>ショウワ</t>
    </rPh>
    <phoneticPr fontId="1"/>
  </si>
  <si>
    <t>里道</t>
    <phoneticPr fontId="1"/>
  </si>
  <si>
    <t>R-60</t>
  </si>
  <si>
    <t>舗装材の変更</t>
    <phoneticPr fontId="1"/>
  </si>
  <si>
    <t>下水道</t>
    <rPh sb="0" eb="3">
      <t>ゲスイドウ</t>
    </rPh>
    <phoneticPr fontId="1"/>
  </si>
  <si>
    <t>R-61</t>
  </si>
  <si>
    <t>下水道・路面舗装</t>
    <rPh sb="0" eb="3">
      <t>ゲスイドウ</t>
    </rPh>
    <rPh sb="4" eb="8">
      <t>ロメンホソウ</t>
    </rPh>
    <phoneticPr fontId="1"/>
  </si>
  <si>
    <t>両城川</t>
    <rPh sb="0" eb="3">
      <t>リョウジョウガワ</t>
    </rPh>
    <phoneticPr fontId="1"/>
  </si>
  <si>
    <t>両城川の暗渠化</t>
    <rPh sb="0" eb="3">
      <t>リョウジョウガワ</t>
    </rPh>
    <rPh sb="4" eb="7">
      <t>アンキョカ</t>
    </rPh>
    <phoneticPr fontId="1"/>
  </si>
  <si>
    <t>自動車の交通</t>
    <rPh sb="0" eb="3">
      <t>ジドウシャ</t>
    </rPh>
    <rPh sb="4" eb="6">
      <t>コウツウ</t>
    </rPh>
    <phoneticPr fontId="1"/>
  </si>
  <si>
    <t xml:space="preserve">昭和64年 </t>
    <rPh sb="0" eb="2">
      <t>ショウワ</t>
    </rPh>
    <phoneticPr fontId="1"/>
  </si>
  <si>
    <t>ここも全部蓋をしたんですよ。</t>
    <phoneticPr fontId="1"/>
  </si>
  <si>
    <t>交通手段の変化</t>
    <rPh sb="0" eb="2">
      <t>コウツウ</t>
    </rPh>
    <rPh sb="2" eb="4">
      <t>シュダン</t>
    </rPh>
    <rPh sb="5" eb="7">
      <t>ヘンカ</t>
    </rPh>
    <phoneticPr fontId="1"/>
  </si>
  <si>
    <t>排水改善</t>
    <phoneticPr fontId="1"/>
  </si>
  <si>
    <t xml:space="preserve"> 個人</t>
    <phoneticPr fontId="1"/>
  </si>
  <si>
    <t>両城2区の排水</t>
    <rPh sb="0" eb="2">
      <t>リョウジョウ</t>
    </rPh>
    <rPh sb="3" eb="4">
      <t>ク</t>
    </rPh>
    <rPh sb="5" eb="7">
      <t>ハイスイ</t>
    </rPh>
    <phoneticPr fontId="1"/>
  </si>
  <si>
    <t>R-03</t>
    <phoneticPr fontId="1"/>
  </si>
  <si>
    <t>安全確保</t>
    <phoneticPr fontId="1"/>
  </si>
  <si>
    <t>高齢化</t>
    <phoneticPr fontId="1"/>
  </si>
  <si>
    <t>段差に黄色い線</t>
    <phoneticPr fontId="1"/>
  </si>
  <si>
    <t>個人</t>
    <phoneticPr fontId="1"/>
  </si>
  <si>
    <t>両城1区の空き家</t>
    <rPh sb="0" eb="2">
      <t>リョウジョウ</t>
    </rPh>
    <rPh sb="3" eb="4">
      <t>ク</t>
    </rPh>
    <rPh sb="5" eb="6">
      <t>ア</t>
    </rPh>
    <rPh sb="7" eb="8">
      <t>ヤ</t>
    </rPh>
    <phoneticPr fontId="1"/>
  </si>
  <si>
    <t>両城ちびっこ広場</t>
    <rPh sb="0" eb="2">
      <t>リョウジョウ</t>
    </rPh>
    <rPh sb="6" eb="8">
      <t>ヒロバ</t>
    </rPh>
    <phoneticPr fontId="1"/>
  </si>
  <si>
    <t>両城1区の道路</t>
    <rPh sb="0" eb="2">
      <t>リョウジョウ</t>
    </rPh>
    <rPh sb="3" eb="4">
      <t>ク</t>
    </rPh>
    <rPh sb="5" eb="7">
      <t>ドウロ</t>
    </rPh>
    <phoneticPr fontId="1"/>
  </si>
  <si>
    <t>R-14</t>
    <phoneticPr fontId="1"/>
  </si>
  <si>
    <t>民地はすごい多いね、結構山上さんになってからでも綺麗になったよね。なんとなく、いうことは聞いてくれよるってこと</t>
    <phoneticPr fontId="1"/>
  </si>
  <si>
    <t>両城2区の道路</t>
    <rPh sb="0" eb="2">
      <t>リョウジョウ</t>
    </rPh>
    <rPh sb="3" eb="4">
      <t>ク</t>
    </rPh>
    <rPh sb="5" eb="7">
      <t>ドウロ</t>
    </rPh>
    <phoneticPr fontId="1"/>
  </si>
  <si>
    <t>C-15</t>
    <phoneticPr fontId="1"/>
  </si>
  <si>
    <t>市役所に行くも隣に迷惑かかるからいうんで。もうふるーいの持ってきて、去年も言ってきたじゃろ。そっから全然役所は進歩はない</t>
    <rPh sb="0" eb="3">
      <t>シヤクショ</t>
    </rPh>
    <phoneticPr fontId="1"/>
  </si>
  <si>
    <t>200階段の造成時</t>
    <rPh sb="3" eb="5">
      <t>カイダン</t>
    </rPh>
    <rPh sb="6" eb="8">
      <t>ゾウセイ</t>
    </rPh>
    <rPh sb="8" eb="9">
      <t>ジ</t>
    </rPh>
    <phoneticPr fontId="1"/>
  </si>
  <si>
    <t>七曲り</t>
    <rPh sb="0" eb="2">
      <t>ナナマガ</t>
    </rPh>
    <phoneticPr fontId="1"/>
  </si>
  <si>
    <t>七曲りの路面舗装</t>
    <rPh sb="0" eb="2">
      <t>ナナマガ</t>
    </rPh>
    <rPh sb="4" eb="8">
      <t>ロメンホソウ</t>
    </rPh>
    <phoneticPr fontId="1"/>
  </si>
  <si>
    <t>レンガ塀の修理</t>
    <rPh sb="3" eb="4">
      <t>ベイ</t>
    </rPh>
    <rPh sb="5" eb="7">
      <t>シュウリ</t>
    </rPh>
    <phoneticPr fontId="1"/>
  </si>
  <si>
    <t>市が管理するところはね、わりと。やっぱり、危険が伴う。やっぱしてくれて。</t>
    <phoneticPr fontId="1"/>
  </si>
  <si>
    <t>植栽</t>
    <rPh sb="0" eb="2">
      <t>ショクサイ</t>
    </rPh>
    <phoneticPr fontId="1"/>
  </si>
  <si>
    <t>公道の樹木</t>
    <rPh sb="0" eb="2">
      <t>コウドウ</t>
    </rPh>
    <rPh sb="3" eb="5">
      <t>ジュモク</t>
    </rPh>
    <phoneticPr fontId="1"/>
  </si>
  <si>
    <t>R-17</t>
    <phoneticPr fontId="1"/>
  </si>
  <si>
    <t>私道の手すり</t>
    <rPh sb="0" eb="2">
      <t>シドウ</t>
    </rPh>
    <rPh sb="3" eb="4">
      <t>テ</t>
    </rPh>
    <phoneticPr fontId="1"/>
  </si>
  <si>
    <t>金属の階段</t>
    <rPh sb="0" eb="2">
      <t>キンゾク</t>
    </rPh>
    <rPh sb="3" eb="5">
      <t>カイダン</t>
    </rPh>
    <phoneticPr fontId="1"/>
  </si>
  <si>
    <t>グレーチング</t>
    <phoneticPr fontId="1"/>
  </si>
  <si>
    <t>スロープ</t>
    <phoneticPr fontId="1"/>
  </si>
  <si>
    <t>石段の道</t>
    <rPh sb="0" eb="2">
      <t>イシダン</t>
    </rPh>
    <rPh sb="3" eb="4">
      <t>ミチ</t>
    </rPh>
    <phoneticPr fontId="1"/>
  </si>
  <si>
    <t>[小早川さんの方の階段や越智さんの方の階段は何かやったりしましたか。]ないね。そのまんまじゃね。</t>
    <phoneticPr fontId="1"/>
  </si>
  <si>
    <t>じゃけ、今七曲がりも あのグリーンのシートが貼ってあると思うけど、去年やらしたんやっと。</t>
    <rPh sb="4" eb="5">
      <t>イマ</t>
    </rPh>
    <rPh sb="5" eb="7">
      <t>ナナマ</t>
    </rPh>
    <phoneticPr fontId="1"/>
  </si>
  <si>
    <t>七曲りの植栽</t>
    <rPh sb="0" eb="2">
      <t>ナナマガ</t>
    </rPh>
    <rPh sb="4" eb="6">
      <t>ショクサイ</t>
    </rPh>
    <phoneticPr fontId="1"/>
  </si>
  <si>
    <t>R-25</t>
    <phoneticPr fontId="1"/>
  </si>
  <si>
    <t>道路拡幅</t>
    <rPh sb="0" eb="2">
      <t>ドウロ</t>
    </rPh>
    <rPh sb="2" eb="4">
      <t>カクフク</t>
    </rPh>
    <phoneticPr fontId="1"/>
  </si>
  <si>
    <t>今後の拡幅予定</t>
    <rPh sb="0" eb="2">
      <t>コンゴ</t>
    </rPh>
    <rPh sb="3" eb="5">
      <t>カクフク</t>
    </rPh>
    <rPh sb="5" eb="7">
      <t>ヨテイ</t>
    </rPh>
    <phoneticPr fontId="1"/>
  </si>
  <si>
    <t>両城2区の路面舗装</t>
    <rPh sb="0" eb="2">
      <t>リョウジョウ</t>
    </rPh>
    <rPh sb="3" eb="4">
      <t>ク</t>
    </rPh>
    <rPh sb="5" eb="9">
      <t>ロメンホソウ</t>
    </rPh>
    <phoneticPr fontId="1"/>
  </si>
  <si>
    <t>近隣住民の合意</t>
    <phoneticPr fontId="1"/>
  </si>
  <si>
    <t>戦前</t>
    <phoneticPr fontId="1"/>
  </si>
  <si>
    <t>擁壁の植栽</t>
    <rPh sb="0" eb="2">
      <t>ヨウヘキ</t>
    </rPh>
    <rPh sb="3" eb="5">
      <t>ショクサイ</t>
    </rPh>
    <phoneticPr fontId="1"/>
  </si>
  <si>
    <t>擁壁の手入れ</t>
    <rPh sb="0" eb="2">
      <t>ヨウヘキ</t>
    </rPh>
    <rPh sb="3" eb="5">
      <t>テイ</t>
    </rPh>
    <phoneticPr fontId="1"/>
  </si>
  <si>
    <t>側溝蓋</t>
    <rPh sb="0" eb="2">
      <t>ソッコウ</t>
    </rPh>
    <rPh sb="2" eb="3">
      <t>フタ</t>
    </rPh>
    <phoneticPr fontId="1"/>
  </si>
  <si>
    <t>第一幼稚園があるところは最近できたんじゃけど。白いの手が白くなって、きたのなるけ、あの茶色にしとるんです。で、茶色でその位置もどうやってもうみんなで話をしてで、 1番使う体が悪くなった方が訓練で降りてるから、その人のが降りやすいようにつけてある。もう話し合ってで結局その人もおってないけ、いらないんじゃけど。</t>
    <phoneticPr fontId="1"/>
  </si>
  <si>
    <t>第一幼稚園付近の手すり</t>
    <rPh sb="0" eb="2">
      <t>ダイイチ</t>
    </rPh>
    <rPh sb="2" eb="5">
      <t>ヨウチエン</t>
    </rPh>
    <rPh sb="5" eb="7">
      <t>フキン</t>
    </rPh>
    <rPh sb="8" eb="9">
      <t>テ</t>
    </rPh>
    <phoneticPr fontId="1"/>
  </si>
  <si>
    <t>2区の階段</t>
    <rPh sb="1" eb="2">
      <t>ク</t>
    </rPh>
    <rPh sb="3" eb="5">
      <t>カイダン</t>
    </rPh>
    <phoneticPr fontId="1"/>
  </si>
  <si>
    <t>黄色い線が引いてあるじゃろ、住人が、夜になったらあの段踏み外すけ、あそこに、あの自治会の役員さんで一人、私が塗ってあるゆって</t>
    <rPh sb="26" eb="27">
      <t>ダン</t>
    </rPh>
    <phoneticPr fontId="1"/>
  </si>
  <si>
    <t>200階段の住宅</t>
    <rPh sb="3" eb="5">
      <t>カイダン</t>
    </rPh>
    <rPh sb="6" eb="8">
      <t>ジュウタク</t>
    </rPh>
    <phoneticPr fontId="1"/>
  </si>
  <si>
    <t>200階段の造成時</t>
    <rPh sb="3" eb="5">
      <t>カイダン</t>
    </rPh>
    <rPh sb="6" eb="9">
      <t>ゾウセイジ</t>
    </rPh>
    <phoneticPr fontId="1"/>
  </si>
  <si>
    <t>[C:形態-手すりの修理]</t>
  </si>
  <si>
    <t>[C:形態-植栽]</t>
  </si>
  <si>
    <t>[C:目的-植栽の剪定]</t>
  </si>
  <si>
    <t>[P:費用-個人負担]</t>
  </si>
  <si>
    <t>公道の手すり</t>
    <rPh sb="0" eb="2">
      <t>コウドウ</t>
    </rPh>
    <rPh sb="3" eb="4">
      <t>テ</t>
    </rPh>
    <phoneticPr fontId="1"/>
  </si>
  <si>
    <t>公道の植栽</t>
    <rPh sb="0" eb="2">
      <t>コウドウ</t>
    </rPh>
    <rPh sb="3" eb="5">
      <t>ショクサイ</t>
    </rPh>
    <phoneticPr fontId="1"/>
  </si>
  <si>
    <t>専門業者</t>
    <phoneticPr fontId="1"/>
  </si>
  <si>
    <t>個人負担</t>
    <phoneticPr fontId="1"/>
  </si>
  <si>
    <t>災害（芸予地震）</t>
    <phoneticPr fontId="1"/>
  </si>
  <si>
    <t>植栽の剪定</t>
    <phoneticPr fontId="1"/>
  </si>
  <si>
    <t>空き家</t>
    <phoneticPr fontId="1"/>
  </si>
  <si>
    <t>私有地</t>
    <rPh sb="0" eb="3">
      <t>シユウチ</t>
    </rPh>
    <phoneticPr fontId="1"/>
  </si>
  <si>
    <t>R-32</t>
  </si>
  <si>
    <t>R-53</t>
  </si>
  <si>
    <t>R-57</t>
  </si>
  <si>
    <t>R-62</t>
  </si>
  <si>
    <t>R-01</t>
    <phoneticPr fontId="1"/>
  </si>
  <si>
    <t>R-08</t>
    <phoneticPr fontId="1"/>
  </si>
  <si>
    <t>R-23</t>
    <phoneticPr fontId="1"/>
  </si>
  <si>
    <t>R-20</t>
    <phoneticPr fontId="1"/>
  </si>
  <si>
    <t>R-18</t>
    <phoneticPr fontId="1"/>
  </si>
  <si>
    <t>R-04</t>
    <phoneticPr fontId="1"/>
  </si>
  <si>
    <t>R-11</t>
    <phoneticPr fontId="1"/>
  </si>
  <si>
    <t>R-12</t>
    <phoneticPr fontId="1"/>
  </si>
  <si>
    <t>R-10</t>
    <phoneticPr fontId="1"/>
  </si>
  <si>
    <t>R-02</t>
    <phoneticPr fontId="1"/>
  </si>
  <si>
    <t>R-16</t>
    <phoneticPr fontId="1"/>
  </si>
  <si>
    <t>R-13</t>
    <phoneticPr fontId="1"/>
  </si>
  <si>
    <t>山村さんの</t>
    <rPh sb="0" eb="2">
      <t>ヤマムラ</t>
    </rPh>
    <phoneticPr fontId="1"/>
  </si>
  <si>
    <t>R-31</t>
    <phoneticPr fontId="1"/>
  </si>
  <si>
    <t>R-07</t>
    <phoneticPr fontId="1"/>
  </si>
  <si>
    <t>R-09</t>
    <phoneticPr fontId="1"/>
  </si>
  <si>
    <t>R-22</t>
    <phoneticPr fontId="1"/>
  </si>
  <si>
    <t>R-24</t>
    <phoneticPr fontId="1"/>
  </si>
  <si>
    <t>R-29</t>
    <phoneticPr fontId="1"/>
  </si>
  <si>
    <t>R-19</t>
    <phoneticPr fontId="1"/>
  </si>
  <si>
    <t>R-27</t>
    <phoneticPr fontId="1"/>
  </si>
  <si>
    <t>R-28</t>
    <phoneticPr fontId="1"/>
  </si>
  <si>
    <t>R-15</t>
    <phoneticPr fontId="1"/>
  </si>
  <si>
    <t>R-30</t>
    <phoneticPr fontId="1"/>
  </si>
  <si>
    <t>両城2区の路面</t>
    <rPh sb="0" eb="2">
      <t>リョウジョウ</t>
    </rPh>
    <rPh sb="3" eb="4">
      <t>ク</t>
    </rPh>
    <rPh sb="5" eb="7">
      <t>ロメン</t>
    </rPh>
    <phoneticPr fontId="1"/>
  </si>
  <si>
    <t>R-26</t>
    <phoneticPr fontId="1"/>
  </si>
  <si>
    <t>O-02</t>
    <phoneticPr fontId="1"/>
  </si>
  <si>
    <t>R-05</t>
    <phoneticPr fontId="1"/>
  </si>
  <si>
    <t>R-32</t>
    <phoneticPr fontId="1"/>
  </si>
  <si>
    <t>R-33</t>
    <phoneticPr fontId="1"/>
  </si>
  <si>
    <t>R-21</t>
    <phoneticPr fontId="1"/>
  </si>
  <si>
    <t>25~30年前</t>
    <phoneticPr fontId="1"/>
  </si>
  <si>
    <t>O-15</t>
    <phoneticPr fontId="1"/>
  </si>
  <si>
    <t>拡幅道路</t>
    <rPh sb="0" eb="2">
      <t>カクフク</t>
    </rPh>
    <rPh sb="2" eb="4">
      <t>ドウロ</t>
    </rPh>
    <phoneticPr fontId="1"/>
  </si>
  <si>
    <t>写真ファイル名</t>
    <rPh sb="0" eb="2">
      <t>シャシン</t>
    </rPh>
    <rPh sb="6" eb="7">
      <t>メイ</t>
    </rPh>
    <phoneticPr fontId="1"/>
  </si>
  <si>
    <t>列3</t>
  </si>
  <si>
    <t>100階段全体の写真</t>
    <rPh sb="3" eb="5">
      <t>カイダン</t>
    </rPh>
    <rPh sb="5" eb="7">
      <t>ゼンタイ</t>
    </rPh>
    <rPh sb="8" eb="10">
      <t>シャシン</t>
    </rPh>
    <phoneticPr fontId="1"/>
  </si>
  <si>
    <t>航空写真？</t>
    <rPh sb="0" eb="4">
      <t>コウクウシャシン</t>
    </rPh>
    <phoneticPr fontId="1"/>
  </si>
  <si>
    <t>石垣の写真</t>
    <rPh sb="0" eb="2">
      <t>イシガキ</t>
    </rPh>
    <rPh sb="3" eb="5">
      <t>シャシン</t>
    </rPh>
    <phoneticPr fontId="1"/>
  </si>
  <si>
    <t>100階段の石段の写真</t>
    <rPh sb="3" eb="5">
      <t>カイダン</t>
    </rPh>
    <rPh sb="6" eb="8">
      <t>イシダン</t>
    </rPh>
    <rPh sb="9" eb="11">
      <t>シャシン</t>
    </rPh>
    <phoneticPr fontId="1"/>
  </si>
  <si>
    <t>住宅地全貌の写真</t>
    <rPh sb="0" eb="3">
      <t>ジュウタクチ</t>
    </rPh>
    <rPh sb="3" eb="5">
      <t>ゼンボウ</t>
    </rPh>
    <rPh sb="6" eb="8">
      <t>シャシン</t>
    </rPh>
    <phoneticPr fontId="1"/>
  </si>
  <si>
    <t>現在の両城川の様子</t>
    <rPh sb="0" eb="2">
      <t>ゲンザイ</t>
    </rPh>
    <rPh sb="3" eb="6">
      <t>リョウジョウガワ</t>
    </rPh>
    <rPh sb="7" eb="9">
      <t>ヨウス</t>
    </rPh>
    <phoneticPr fontId="1"/>
  </si>
  <si>
    <t>ゼンリン地図の写真</t>
    <rPh sb="4" eb="6">
      <t>チズ</t>
    </rPh>
    <rPh sb="7" eb="9">
      <t>シャシン</t>
    </rPh>
    <phoneticPr fontId="1"/>
  </si>
  <si>
    <t>100階段付近の手すりの様子</t>
    <rPh sb="3" eb="7">
      <t>カイダンフキン</t>
    </rPh>
    <rPh sb="8" eb="9">
      <t>テ</t>
    </rPh>
    <rPh sb="12" eb="14">
      <t>ヨウス</t>
    </rPh>
    <phoneticPr fontId="1"/>
  </si>
  <si>
    <t>100階段は大正の時はないよね。まだ。でしょうね。</t>
    <phoneticPr fontId="1"/>
  </si>
  <si>
    <t>r01_photo1.jpg</t>
  </si>
  <si>
    <t>r02_photo1.jpg</t>
  </si>
  <si>
    <t>r03_photo1.jpg</t>
  </si>
  <si>
    <t>r04_photo1.jpg</t>
  </si>
  <si>
    <t>r05_photo1.jpg</t>
  </si>
  <si>
    <t>r06_photo1.jpg</t>
  </si>
  <si>
    <t>r07_photo1.jpg</t>
  </si>
  <si>
    <t>r08_photo1.jpg</t>
  </si>
  <si>
    <t>r09_photo1.jpg</t>
  </si>
  <si>
    <t>r10_photo1.jpg</t>
  </si>
  <si>
    <t>r11_photo1.jpg</t>
  </si>
  <si>
    <t>r12_photo1.jpg</t>
  </si>
  <si>
    <t>r13_photo1.jpg</t>
  </si>
  <si>
    <t>r14_photo1.jpg</t>
  </si>
  <si>
    <t>r15_photo1.jpg</t>
  </si>
  <si>
    <t>r16_photo1.jpg</t>
  </si>
  <si>
    <t>r17_photo1.jpg</t>
  </si>
  <si>
    <t>r18_photo1.jpg</t>
  </si>
  <si>
    <t>r19_photo1.jpg</t>
  </si>
  <si>
    <t>r20_photo1.jpg</t>
  </si>
  <si>
    <t>r21_photo1.jpg</t>
  </si>
  <si>
    <t>r22_photo1.jpg</t>
  </si>
  <si>
    <t>r23_photo1.jpg</t>
  </si>
  <si>
    <t>r24_photo1.jpg</t>
  </si>
  <si>
    <t>r25_photo1.jpg</t>
  </si>
  <si>
    <t>r26_photo1.jpg</t>
  </si>
  <si>
    <t>r27_photo1.jpg</t>
  </si>
  <si>
    <t>r28_photo1.jpg</t>
  </si>
  <si>
    <t>r29_photo1.jpg</t>
  </si>
  <si>
    <t>r30_photo1.jpg</t>
  </si>
  <si>
    <t>r31_photo1.jpg</t>
  </si>
  <si>
    <t>r32_photo1.jpg</t>
  </si>
  <si>
    <t>r33_photo1.jpg</t>
  </si>
  <si>
    <t>r34_photo1.jpg</t>
  </si>
  <si>
    <t>r01_photo2.jpg</t>
  </si>
  <si>
    <t>r01_photo3.jpg</t>
  </si>
  <si>
    <t>r01_photo4.jpg</t>
  </si>
  <si>
    <t>r01_photo5.jpg</t>
  </si>
  <si>
    <t>r01_photo6.jpg</t>
  </si>
  <si>
    <t>r01_photo7.jpg</t>
  </si>
  <si>
    <t>r02_photo2.jpg</t>
  </si>
  <si>
    <t>個人で管理はしていない</t>
    <rPh sb="0" eb="2">
      <t>コジン</t>
    </rPh>
    <rPh sb="3" eb="5">
      <t>カンリ</t>
    </rPh>
    <phoneticPr fontId="1"/>
  </si>
  <si>
    <t>不明</t>
    <rPh sb="0" eb="2">
      <t>フメイ</t>
    </rPh>
    <phoneticPr fontId="1"/>
  </si>
  <si>
    <t>海軍将校の居住</t>
    <rPh sb="0" eb="4">
      <t>カイグンショウコウ</t>
    </rPh>
    <rPh sb="5" eb="7">
      <t>キョジュウ</t>
    </rPh>
    <phoneticPr fontId="1"/>
  </si>
  <si>
    <t>宮原の商家が移転してきた</t>
    <rPh sb="0" eb="2">
      <t>ミヤハラ</t>
    </rPh>
    <rPh sb="3" eb="4">
      <t>ショウ</t>
    </rPh>
    <rPh sb="4" eb="5">
      <t>イエ</t>
    </rPh>
    <rPh sb="6" eb="8">
      <t>イテン</t>
    </rPh>
    <phoneticPr fontId="1"/>
  </si>
  <si>
    <t>石段、石垣よりも前</t>
    <rPh sb="0" eb="2">
      <t>イシダン</t>
    </rPh>
    <rPh sb="3" eb="5">
      <t>イシガキ</t>
    </rPh>
    <rPh sb="8" eb="9">
      <t>マエ</t>
    </rPh>
    <phoneticPr fontId="1"/>
  </si>
  <si>
    <t>A-01</t>
    <phoneticPr fontId="1"/>
  </si>
  <si>
    <t>100階段周辺の道路</t>
    <rPh sb="3" eb="5">
      <t>カイダン</t>
    </rPh>
    <rPh sb="5" eb="7">
      <t>シュウヘン</t>
    </rPh>
    <rPh sb="8" eb="10">
      <t>ドウロ</t>
    </rPh>
    <phoneticPr fontId="1"/>
  </si>
  <si>
    <t>100階段周辺の手すり</t>
    <rPh sb="3" eb="5">
      <t>カイダン</t>
    </rPh>
    <rPh sb="5" eb="7">
      <t>シュウヘン</t>
    </rPh>
    <rPh sb="8" eb="9">
      <t>テ</t>
    </rPh>
    <phoneticPr fontId="1"/>
  </si>
  <si>
    <t>100階段周辺の石垣</t>
    <rPh sb="3" eb="5">
      <t>カイダン</t>
    </rPh>
    <rPh sb="5" eb="7">
      <t>シュウヘン</t>
    </rPh>
    <rPh sb="8" eb="10">
      <t>イシガキ</t>
    </rPh>
    <phoneticPr fontId="1"/>
  </si>
  <si>
    <t>追加調査</t>
    <rPh sb="0" eb="2">
      <t>ツイカ</t>
    </rPh>
    <rPh sb="2" eb="4">
      <t>チョウサ</t>
    </rPh>
    <phoneticPr fontId="1"/>
  </si>
  <si>
    <t>追加調査</t>
    <rPh sb="0" eb="4">
      <t>ツイカチョウサ</t>
    </rPh>
    <phoneticPr fontId="1"/>
  </si>
  <si>
    <t>昭和52年より前</t>
    <rPh sb="0" eb="2">
      <t>ショウワ</t>
    </rPh>
    <rPh sb="4" eb="5">
      <t>ネン</t>
    </rPh>
    <rPh sb="7" eb="8">
      <t>マエ</t>
    </rPh>
    <phoneticPr fontId="1"/>
  </si>
  <si>
    <t>生活利便性向上</t>
    <rPh sb="0" eb="2">
      <t>セイカツ</t>
    </rPh>
    <rPh sb="2" eb="5">
      <t>リベンセイ</t>
    </rPh>
    <rPh sb="5" eb="7">
      <t>コウジョウ</t>
    </rPh>
    <phoneticPr fontId="1"/>
  </si>
  <si>
    <t>日常の不便不便</t>
    <rPh sb="5" eb="7">
      <t>フベン</t>
    </rPh>
    <phoneticPr fontId="1"/>
  </si>
  <si>
    <t>周辺の地域住民</t>
    <rPh sb="0" eb="2">
      <t>シュウヘン</t>
    </rPh>
    <rPh sb="3" eb="7">
      <t>チイキジュウミン</t>
    </rPh>
    <phoneticPr fontId="1"/>
  </si>
  <si>
    <t>最近</t>
    <rPh sb="0" eb="2">
      <t>サイキン</t>
    </rPh>
    <phoneticPr fontId="1"/>
  </si>
  <si>
    <t>生活利便性向上（キャリーカートを引くため）</t>
    <rPh sb="0" eb="2">
      <t>セイカツ</t>
    </rPh>
    <rPh sb="2" eb="5">
      <t>リベンセイ</t>
    </rPh>
    <rPh sb="5" eb="7">
      <t>コウジョウ</t>
    </rPh>
    <rPh sb="16" eb="17">
      <t>ヒ</t>
    </rPh>
    <phoneticPr fontId="1"/>
  </si>
  <si>
    <t>R-06</t>
    <phoneticPr fontId="1"/>
  </si>
  <si>
    <t>段差の排除</t>
    <rPh sb="0" eb="2">
      <t>ダンサ</t>
    </rPh>
    <rPh sb="3" eb="5">
      <t>ハイジョ</t>
    </rPh>
    <phoneticPr fontId="1"/>
  </si>
  <si>
    <t>道路の修繕時</t>
    <rPh sb="0" eb="2">
      <t>ドウロ</t>
    </rPh>
    <rPh sb="3" eb="5">
      <t>シュウゼン</t>
    </rPh>
    <rPh sb="5" eb="6">
      <t>ジ</t>
    </rPh>
    <phoneticPr fontId="1"/>
  </si>
  <si>
    <t>20年以内</t>
    <rPh sb="2" eb="5">
      <t>ネンイナイ</t>
    </rPh>
    <phoneticPr fontId="1"/>
  </si>
  <si>
    <t>擁壁の管理</t>
    <rPh sb="0" eb="2">
      <t>ヨウヘキ</t>
    </rPh>
    <rPh sb="3" eb="5">
      <t>カンリ</t>
    </rPh>
    <phoneticPr fontId="1"/>
  </si>
  <si>
    <t>1年前</t>
    <rPh sb="1" eb="3">
      <t>ネンマエ</t>
    </rPh>
    <phoneticPr fontId="1"/>
  </si>
  <si>
    <t>[ここの管理は呉市がやったりするんですか？]いやいや、やってくれんよ。地域がするしかない。ほんとは上の人がやらんといけんのんよ。法下は上の人のもんじゃけ。だけど、今はいっとる人が全然やらん人じゃけ。中田さんがやっとる。前の人はほんとにこまめできれいにしよったけど。じゃけ人間関係と、そういうことができる近所付き合いの中で成り立っとった世界がね</t>
    <phoneticPr fontId="1"/>
  </si>
  <si>
    <t>地域</t>
    <rPh sb="0" eb="2">
      <t>チイキ</t>
    </rPh>
    <phoneticPr fontId="1"/>
  </si>
  <si>
    <t>擁壁の植栽</t>
    <phoneticPr fontId="1"/>
  </si>
  <si>
    <t>あそこの看板は別のレンガ作りを直した時の看板だから。あれはまちづくり委員会がレンガが崩れよるけ。再現させるのにお金を出して左官さんと学生に、それこそ呉高専に一緒にてつどーてもろうて。かなり最近よ</t>
    <phoneticPr fontId="1"/>
  </si>
  <si>
    <t>まちづくり委員会</t>
    <rPh sb="5" eb="8">
      <t>イインカイ</t>
    </rPh>
    <phoneticPr fontId="1"/>
  </si>
  <si>
    <t>崩れたレンガの修繕</t>
    <rPh sb="0" eb="1">
      <t>クズ</t>
    </rPh>
    <rPh sb="7" eb="9">
      <t>シュウゼン</t>
    </rPh>
    <phoneticPr fontId="1"/>
  </si>
  <si>
    <t>塀の修繕</t>
    <rPh sb="0" eb="1">
      <t>ヘイ</t>
    </rPh>
    <rPh sb="2" eb="4">
      <t>シュウゼン</t>
    </rPh>
    <phoneticPr fontId="1"/>
  </si>
  <si>
    <t>子供の上り下り</t>
    <rPh sb="0" eb="2">
      <t>コドモ</t>
    </rPh>
    <rPh sb="3" eb="4">
      <t>ノボ</t>
    </rPh>
    <rPh sb="5" eb="6">
      <t>オ</t>
    </rPh>
    <phoneticPr fontId="1"/>
  </si>
  <si>
    <t>個人でなくて、あのあの挺身隊それからあの何、海軍工廠があった。毎朝 4列でね。縦隊で歌、歌いながらね。</t>
    <phoneticPr fontId="1"/>
  </si>
  <si>
    <t>A-03</t>
    <phoneticPr fontId="1"/>
  </si>
  <si>
    <t>安全性の確保</t>
    <rPh sb="0" eb="3">
      <t>アンゼンセイ</t>
    </rPh>
    <rPh sb="4" eb="6">
      <t>カクホ</t>
    </rPh>
    <phoneticPr fontId="1"/>
  </si>
  <si>
    <t>個人</t>
    <rPh sb="0" eb="2">
      <t>コジン</t>
    </rPh>
    <phoneticPr fontId="1"/>
  </si>
  <si>
    <t>石垣の修繕時</t>
    <rPh sb="0" eb="2">
      <t>イシガキ</t>
    </rPh>
    <rPh sb="3" eb="6">
      <t>シュウゼンジ</t>
    </rPh>
    <phoneticPr fontId="1"/>
  </si>
  <si>
    <t>20年前</t>
    <rPh sb="2" eb="4">
      <t>ネンマエ</t>
    </rPh>
    <phoneticPr fontId="1"/>
  </si>
  <si>
    <t>車の乗り入れ</t>
    <rPh sb="0" eb="1">
      <t>クルマ</t>
    </rPh>
    <rPh sb="2" eb="3">
      <t>ノ</t>
    </rPh>
    <rPh sb="4" eb="5">
      <t>イ</t>
    </rPh>
    <phoneticPr fontId="1"/>
  </si>
  <si>
    <t>宮原さんの家の下側の道の手すり</t>
    <rPh sb="0" eb="2">
      <t>ミヤハラ</t>
    </rPh>
    <rPh sb="5" eb="6">
      <t>イエ</t>
    </rPh>
    <rPh sb="7" eb="9">
      <t>シタガワ</t>
    </rPh>
    <rPh sb="10" eb="11">
      <t>ミチ</t>
    </rPh>
    <rPh sb="12" eb="13">
      <t>テ</t>
    </rPh>
    <phoneticPr fontId="1"/>
  </si>
  <si>
    <t>権利変換</t>
    <rPh sb="0" eb="4">
      <t>ケンリヘンカン</t>
    </rPh>
    <phoneticPr fontId="1"/>
  </si>
  <si>
    <t>七曲り</t>
    <rPh sb="0" eb="2">
      <t>ナナマガリ</t>
    </rPh>
    <phoneticPr fontId="1"/>
  </si>
  <si>
    <t>終戦後すぐ</t>
    <rPh sb="0" eb="3">
      <t>シュウセンゴ</t>
    </rPh>
    <phoneticPr fontId="1"/>
  </si>
  <si>
    <t>路面舗装</t>
    <rPh sb="0" eb="4">
      <t>ロメンホソウ</t>
    </rPh>
    <phoneticPr fontId="1"/>
  </si>
  <si>
    <t>わかること</t>
    <phoneticPr fontId="1"/>
  </si>
  <si>
    <t>100階段は大正期の後、宮原の商家によって開発され地盤が作られたとされる。また、その後海軍が居住したことにより石段や石垣が作られていった。この石段は両城の他の地域とは違い一本の大きな石を使い、石垣も城壁を作るような石工によってくつられている。そのため芸予地震の際も崩れず当時の石垣は現在でも残されている。</t>
    <rPh sb="3" eb="5">
      <t>カイダン</t>
    </rPh>
    <rPh sb="6" eb="9">
      <t>タイショウキ</t>
    </rPh>
    <rPh sb="10" eb="11">
      <t>アト</t>
    </rPh>
    <rPh sb="12" eb="14">
      <t>ミヤハラ</t>
    </rPh>
    <rPh sb="15" eb="16">
      <t>ショウ</t>
    </rPh>
    <rPh sb="16" eb="17">
      <t>ヤ</t>
    </rPh>
    <rPh sb="21" eb="23">
      <t>カイハツ</t>
    </rPh>
    <rPh sb="25" eb="27">
      <t>ジバン</t>
    </rPh>
    <rPh sb="28" eb="29">
      <t>ツク</t>
    </rPh>
    <rPh sb="42" eb="43">
      <t>ゴ</t>
    </rPh>
    <rPh sb="43" eb="45">
      <t>カイグン</t>
    </rPh>
    <rPh sb="46" eb="48">
      <t>キョジュウ</t>
    </rPh>
    <rPh sb="55" eb="57">
      <t>イシダン</t>
    </rPh>
    <rPh sb="58" eb="60">
      <t>イシガキ</t>
    </rPh>
    <rPh sb="61" eb="62">
      <t>ツク</t>
    </rPh>
    <rPh sb="71" eb="73">
      <t>イシダン</t>
    </rPh>
    <rPh sb="74" eb="76">
      <t>リョウジョウ</t>
    </rPh>
    <rPh sb="77" eb="78">
      <t>タ</t>
    </rPh>
    <rPh sb="79" eb="81">
      <t>チイキ</t>
    </rPh>
    <rPh sb="83" eb="84">
      <t>チガ</t>
    </rPh>
    <rPh sb="85" eb="87">
      <t>イッポン</t>
    </rPh>
    <rPh sb="88" eb="89">
      <t>オオ</t>
    </rPh>
    <rPh sb="91" eb="92">
      <t>イシ</t>
    </rPh>
    <rPh sb="93" eb="94">
      <t>ツカ</t>
    </rPh>
    <rPh sb="96" eb="98">
      <t>イシガキ</t>
    </rPh>
    <rPh sb="99" eb="101">
      <t>ジョウヘキ</t>
    </rPh>
    <rPh sb="102" eb="103">
      <t>ツク</t>
    </rPh>
    <rPh sb="107" eb="109">
      <t>イシク</t>
    </rPh>
    <rPh sb="125" eb="129">
      <t>ゲイヨジシン</t>
    </rPh>
    <rPh sb="130" eb="131">
      <t>サイ</t>
    </rPh>
    <rPh sb="132" eb="133">
      <t>クズ</t>
    </rPh>
    <rPh sb="135" eb="137">
      <t>トウジ</t>
    </rPh>
    <rPh sb="138" eb="140">
      <t>イシガキ</t>
    </rPh>
    <rPh sb="141" eb="143">
      <t>ゲンザイ</t>
    </rPh>
    <rPh sb="145" eb="146">
      <t>ノコ</t>
    </rPh>
    <phoneticPr fontId="1"/>
  </si>
  <si>
    <t>バイク・自転車を通すため</t>
    <rPh sb="4" eb="7">
      <t>ジテンシャ</t>
    </rPh>
    <rPh sb="8" eb="9">
      <t>トオ</t>
    </rPh>
    <phoneticPr fontId="1"/>
  </si>
  <si>
    <t>整備名</t>
    <rPh sb="0" eb="3">
      <t>セイビメイ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</si>
</sst>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0"/>
  </numFmts>
  <fonts count="15">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11"/>
      <color theme="1"/>
      <name val="游ゴシック"/>
      <family val="3"/>
      <charset val="128"/>
      <scheme val="minor"/>
    </font>
    <font>
      <sz val="11"/>
      <name val="游ゴシック"/>
      <family val="2"/>
      <charset val="128"/>
      <scheme val="minor"/>
    </font>
    <font>
      <sz val="11"/>
      <color rgb="FFFF0000"/>
      <name val="游ゴシック"/>
      <family val="3"/>
      <charset val="128"/>
      <scheme val="minor"/>
    </font>
    <font>
      <sz val="10"/>
      <color theme="1"/>
      <name val="Arial Unicode MS"/>
      <family val="3"/>
      <charset val="128"/>
    </font>
    <font>
      <sz val="10"/>
      <color theme="1"/>
      <name val="游ゴシック Light"/>
      <family val="3"/>
      <charset val="128"/>
      <scheme val="major"/>
    </font>
    <font>
      <b/>
      <sz val="11"/>
      <color theme="1"/>
      <name val="游ゴシック"/>
      <family val="3"/>
      <charset val="128"/>
      <scheme val="minor"/>
    </font>
    <font>
      <sz val="11"/>
      <color theme="0"/>
      <name val="游ゴシック"/>
      <family val="2"/>
      <charset val="128"/>
      <scheme val="minor"/>
    </font>
    <font>
      <sz val="11"/>
      <color theme="0" tint="-0.34998626667073579"/>
      <name val="游ゴシック"/>
      <family val="3"/>
      <charset val="128"/>
      <scheme val="minor"/>
    </font>
    <font>
      <sz val="11"/>
      <color theme="0"/>
      <name val="游ゴシック"/>
      <family val="3"/>
      <charset val="128"/>
      <scheme val="minor"/>
    </font>
    <font>
      <sz val="10"/>
      <color theme="0"/>
      <name val="游ゴシック Light"/>
      <family val="3"/>
      <charset val="128"/>
      <scheme val="major"/>
    </font>
    <font>
      <sz val="12"/>
      <color theme="1"/>
      <name val="Courier New"/>
      <family val="3"/>
    </font>
    <font>
      <sz val="11"/>
      <color rgb="FFFF0000"/>
      <name val="游ゴシック"/>
      <family val="2"/>
      <charset val="128"/>
      <scheme val="minor"/>
    </font>
  </fonts>
  <fills count="14">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4"/>
        <bgColor indexed="64"/>
      </patternFill>
    </fill>
    <fill>
      <patternFill patternType="solid">
        <fgColor theme="0" tint="-0.14999847407452621"/>
        <bgColor indexed="64"/>
      </patternFill>
    </fill>
    <fill>
      <patternFill patternType="solid">
        <fgColor theme="6" tint="0.79998168889431442"/>
        <bgColor theme="6" tint="0.79998168889431442"/>
      </patternFill>
    </fill>
    <fill>
      <patternFill patternType="solid">
        <fgColor rgb="FFFFFF00"/>
        <bgColor indexed="64"/>
      </patternFill>
    </fill>
    <fill>
      <patternFill patternType="solid">
        <fgColor rgb="FFFFFF00"/>
        <bgColor theme="6" tint="0.79998168889431442"/>
      </patternFill>
    </fill>
    <fill>
      <patternFill patternType="solid">
        <fgColor theme="4" tint="0.79998168889431442"/>
        <bgColor theme="4" tint="0.79998168889431442"/>
      </patternFill>
    </fill>
    <fill>
      <patternFill patternType="solid">
        <fgColor theme="0"/>
        <bgColor theme="6" tint="0.79998168889431442"/>
      </patternFill>
    </fill>
    <fill>
      <patternFill patternType="solid">
        <fgColor theme="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double">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6" tint="0.39997558519241921"/>
      </left>
      <right/>
      <top style="thin">
        <color theme="6" tint="0.39997558519241921"/>
      </top>
      <bottom style="thin">
        <color theme="6" tint="0.39997558519241921"/>
      </bottom>
      <diagonal/>
    </border>
    <border>
      <left/>
      <right/>
      <top style="thin">
        <color theme="6" tint="0.39997558519241921"/>
      </top>
      <bottom style="thin">
        <color theme="6"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6" tint="0.39997558519241921"/>
      </left>
      <right/>
      <top style="thin">
        <color theme="6" tint="0.39997558519241921"/>
      </top>
      <bottom/>
      <diagonal/>
    </border>
    <border>
      <left/>
      <right/>
      <top style="thin">
        <color theme="6" tint="0.39997558519241921"/>
      </top>
      <bottom/>
      <diagonal/>
    </border>
    <border>
      <left style="thin">
        <color theme="6" tint="0.39997558519241921"/>
      </left>
      <right/>
      <top style="thin">
        <color theme="6" tint="0.39997558519241921"/>
      </top>
      <bottom style="double">
        <color rgb="FF000000"/>
      </bottom>
      <diagonal/>
    </border>
    <border>
      <left/>
      <right/>
      <top style="thin">
        <color theme="6" tint="0.39997558519241921"/>
      </top>
      <bottom style="double">
        <color rgb="FF000000"/>
      </bottom>
      <diagonal/>
    </border>
  </borders>
  <cellStyleXfs count="1">
    <xf numFmtId="0" fontId="0" fillId="0" borderId="0">
      <alignment vertical="center"/>
    </xf>
  </cellStyleXfs>
  <cellXfs count="110">
    <xf numFmtId="0" fontId="0" fillId="0" borderId="0" xfId="0">
      <alignment vertical="center"/>
    </xf>
    <xf numFmtId="0" fontId="0" fillId="0" borderId="1" xfId="0" applyBorder="1">
      <alignment vertical="center"/>
    </xf>
    <xf numFmtId="0" fontId="0" fillId="0" borderId="0" xfId="0" applyAlignment="1">
      <alignment vertical="center" wrapText="1"/>
    </xf>
    <xf numFmtId="0" fontId="0" fillId="0" borderId="1" xfId="0" applyBorder="1" applyAlignment="1">
      <alignment vertical="center" wrapText="1"/>
    </xf>
    <xf numFmtId="0" fontId="2" fillId="0" borderId="0" xfId="0" applyFont="1" applyAlignment="1">
      <alignment vertical="center" wrapText="1"/>
    </xf>
    <xf numFmtId="0" fontId="0" fillId="2" borderId="0" xfId="0" applyFill="1" applyAlignment="1">
      <alignment vertical="center" wrapText="1"/>
    </xf>
    <xf numFmtId="0" fontId="0" fillId="3" borderId="0" xfId="0" applyFill="1">
      <alignment vertical="center"/>
    </xf>
    <xf numFmtId="0" fontId="6" fillId="0" borderId="0" xfId="0" applyFont="1" applyAlignment="1">
      <alignment horizontal="left" vertical="center" indent="1"/>
    </xf>
    <xf numFmtId="0" fontId="0" fillId="0" borderId="0" xfId="0" applyAlignment="1">
      <alignment horizontal="left" vertical="center" indent="1"/>
    </xf>
    <xf numFmtId="0" fontId="3" fillId="0" borderId="0" xfId="0" applyFont="1" applyAlignment="1">
      <alignment horizontal="left" vertical="center" indent="1"/>
    </xf>
    <xf numFmtId="0" fontId="7" fillId="0" borderId="0" xfId="0" applyFont="1" applyAlignment="1">
      <alignment horizontal="left" vertical="center" indent="1"/>
    </xf>
    <xf numFmtId="0" fontId="7" fillId="0" borderId="0" xfId="0" applyFont="1">
      <alignment vertical="center"/>
    </xf>
    <xf numFmtId="0" fontId="8" fillId="0" borderId="0" xfId="0" applyFont="1" applyAlignment="1">
      <alignment horizontal="left" vertical="center" indent="1"/>
    </xf>
    <xf numFmtId="0" fontId="0" fillId="2" borderId="1" xfId="0" applyFill="1" applyBorder="1" applyAlignment="1">
      <alignment horizontal="centerContinuous" vertical="center" wrapText="1"/>
    </xf>
    <xf numFmtId="0" fontId="0" fillId="2" borderId="1" xfId="0" applyFill="1" applyBorder="1" applyAlignment="1">
      <alignment vertical="center" wrapText="1"/>
    </xf>
    <xf numFmtId="0" fontId="0" fillId="2" borderId="1" xfId="0" applyFill="1" applyBorder="1" applyAlignment="1">
      <alignment horizontal="centerContinuous" vertical="center"/>
    </xf>
    <xf numFmtId="0" fontId="0" fillId="2" borderId="1" xfId="0" applyFill="1" applyBorder="1">
      <alignment vertical="center"/>
    </xf>
    <xf numFmtId="0" fontId="0" fillId="2" borderId="1" xfId="0" applyFill="1" applyBorder="1" applyAlignment="1">
      <alignment horizontal="left" vertical="center" indent="1"/>
    </xf>
    <xf numFmtId="0" fontId="6" fillId="2" borderId="1" xfId="0" applyFont="1" applyFill="1" applyBorder="1" applyAlignment="1">
      <alignment horizontal="left" vertical="center" indent="1"/>
    </xf>
    <xf numFmtId="0" fontId="0" fillId="0" borderId="3" xfId="0" applyBorder="1">
      <alignment vertical="center"/>
    </xf>
    <xf numFmtId="0" fontId="0" fillId="2" borderId="4" xfId="0" applyFill="1" applyBorder="1" applyAlignment="1">
      <alignment horizontal="left" vertical="center" indent="1"/>
    </xf>
    <xf numFmtId="0" fontId="0" fillId="4" borderId="4" xfId="0" applyFill="1" applyBorder="1" applyAlignment="1">
      <alignment horizontal="left"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Continuous" vertical="center"/>
    </xf>
    <xf numFmtId="0" fontId="0" fillId="0" borderId="1" xfId="0" applyBorder="1" applyAlignment="1">
      <alignment horizontal="centerContinuous" vertical="center"/>
    </xf>
    <xf numFmtId="0" fontId="0" fillId="5" borderId="1" xfId="0" applyFill="1" applyBorder="1">
      <alignment vertical="center"/>
    </xf>
    <xf numFmtId="0" fontId="0" fillId="5" borderId="0" xfId="0" applyFill="1">
      <alignment vertical="center"/>
    </xf>
    <xf numFmtId="0" fontId="0" fillId="5" borderId="1" xfId="0" applyFill="1" applyBorder="1" applyAlignment="1">
      <alignment horizontal="centerContinuous" vertical="center" wrapText="1"/>
    </xf>
    <xf numFmtId="0" fontId="0" fillId="5" borderId="1" xfId="0" applyFill="1" applyBorder="1" applyAlignment="1">
      <alignment horizontal="centerContinuous" vertical="center"/>
    </xf>
    <xf numFmtId="0" fontId="7" fillId="5" borderId="0" xfId="0" applyFont="1" applyFill="1" applyAlignment="1">
      <alignment horizontal="left" vertical="center" indent="1"/>
    </xf>
    <xf numFmtId="0" fontId="11" fillId="5" borderId="0" xfId="0" applyFont="1" applyFill="1">
      <alignment vertical="center"/>
    </xf>
    <xf numFmtId="0" fontId="11" fillId="5" borderId="0" xfId="0" applyFont="1" applyFill="1" applyAlignment="1">
      <alignment vertical="center" wrapText="1"/>
    </xf>
    <xf numFmtId="0" fontId="9" fillId="2" borderId="1" xfId="0" applyFont="1" applyFill="1" applyBorder="1" applyAlignment="1">
      <alignment horizontal="centerContinuous" vertical="center" wrapText="1"/>
    </xf>
    <xf numFmtId="0" fontId="3" fillId="2" borderId="1" xfId="0" applyFont="1" applyFill="1" applyBorder="1" applyAlignment="1">
      <alignment horizontal="centerContinuous" vertical="center" wrapText="1"/>
    </xf>
    <xf numFmtId="0" fontId="9" fillId="5" borderId="0" xfId="0" applyFont="1" applyFill="1" applyAlignment="1">
      <alignment vertical="center" wrapText="1"/>
    </xf>
    <xf numFmtId="0" fontId="9" fillId="5" borderId="0" xfId="0" applyFont="1" applyFill="1">
      <alignment vertical="center"/>
    </xf>
    <xf numFmtId="0" fontId="12" fillId="5" borderId="0" xfId="0" applyFont="1" applyFill="1" applyAlignment="1">
      <alignment horizontal="left" vertical="center" indent="1"/>
    </xf>
    <xf numFmtId="0" fontId="4" fillId="2" borderId="1" xfId="0" applyFont="1" applyFill="1" applyBorder="1" applyAlignment="1">
      <alignment horizontal="centerContinuous" vertical="center" wrapText="1"/>
    </xf>
    <xf numFmtId="0" fontId="9" fillId="2" borderId="4" xfId="0" applyFont="1" applyFill="1" applyBorder="1" applyAlignment="1">
      <alignment horizontal="left" vertical="center" wrapText="1"/>
    </xf>
    <xf numFmtId="0" fontId="2" fillId="2" borderId="0" xfId="0" applyFont="1" applyFill="1">
      <alignment vertical="center"/>
    </xf>
    <xf numFmtId="0" fontId="2" fillId="2" borderId="4" xfId="0" applyFont="1" applyFill="1" applyBorder="1" applyAlignment="1">
      <alignment horizontal="left" vertical="center" indent="1"/>
    </xf>
    <xf numFmtId="0" fontId="2" fillId="6" borderId="0" xfId="0" applyFont="1" applyFill="1">
      <alignment vertical="center"/>
    </xf>
    <xf numFmtId="0" fontId="9" fillId="5" borderId="5" xfId="0" applyFont="1" applyFill="1" applyBorder="1">
      <alignment vertical="center"/>
    </xf>
    <xf numFmtId="0" fontId="0" fillId="0" borderId="5" xfId="0" applyBorder="1" applyAlignment="1">
      <alignment vertical="center" wrapText="1"/>
    </xf>
    <xf numFmtId="0" fontId="11" fillId="5" borderId="5" xfId="0" applyFont="1" applyFill="1" applyBorder="1">
      <alignment vertical="center"/>
    </xf>
    <xf numFmtId="0" fontId="0" fillId="4" borderId="5" xfId="0" applyFill="1" applyBorder="1" applyAlignment="1">
      <alignment vertical="center" wrapText="1"/>
    </xf>
    <xf numFmtId="0" fontId="0" fillId="4" borderId="5" xfId="0" applyFill="1" applyBorder="1" applyAlignment="1">
      <alignment horizontal="left" vertical="center" wrapText="1"/>
    </xf>
    <xf numFmtId="0" fontId="6" fillId="4" borderId="2" xfId="0" applyFont="1" applyFill="1" applyBorder="1" applyAlignment="1">
      <alignment horizontal="left" vertical="center" wrapText="1"/>
    </xf>
    <xf numFmtId="0" fontId="2" fillId="2" borderId="1" xfId="0" applyFont="1" applyFill="1" applyBorder="1" applyAlignment="1">
      <alignment horizontal="left" vertical="center" indent="1"/>
    </xf>
    <xf numFmtId="0" fontId="0" fillId="7" borderId="1" xfId="0" applyFill="1" applyBorder="1">
      <alignment vertical="center"/>
    </xf>
    <xf numFmtId="0" fontId="0" fillId="7" borderId="0" xfId="0" applyFill="1">
      <alignment vertical="center"/>
    </xf>
    <xf numFmtId="0" fontId="13" fillId="0" borderId="0" xfId="0" applyFont="1">
      <alignment vertical="center"/>
    </xf>
    <xf numFmtId="0" fontId="0" fillId="2" borderId="0" xfId="0" applyFill="1" applyAlignment="1">
      <alignment horizontal="left" vertical="center" indent="1"/>
    </xf>
    <xf numFmtId="176" fontId="0" fillId="0" borderId="0" xfId="0" applyNumberFormat="1">
      <alignment vertical="center"/>
    </xf>
    <xf numFmtId="176" fontId="0" fillId="0" borderId="0" xfId="0" applyNumberFormat="1" applyAlignment="1">
      <alignment vertical="center" wrapText="1"/>
    </xf>
    <xf numFmtId="177" fontId="2" fillId="2" borderId="0" xfId="0" applyNumberFormat="1" applyFont="1" applyFill="1">
      <alignment vertical="center"/>
    </xf>
    <xf numFmtId="177" fontId="2" fillId="2" borderId="4" xfId="0" applyNumberFormat="1" applyFont="1" applyFill="1" applyBorder="1" applyAlignment="1">
      <alignment horizontal="left" vertical="center" indent="1"/>
    </xf>
    <xf numFmtId="177" fontId="0" fillId="2" borderId="1" xfId="0" applyNumberFormat="1" applyFill="1" applyBorder="1" applyAlignment="1">
      <alignment horizontal="centerContinuous" vertical="center"/>
    </xf>
    <xf numFmtId="177" fontId="0" fillId="7" borderId="1" xfId="0" applyNumberFormat="1" applyFill="1" applyBorder="1">
      <alignment vertical="center"/>
    </xf>
    <xf numFmtId="177" fontId="13" fillId="0" borderId="0" xfId="0" applyNumberFormat="1" applyFont="1">
      <alignment vertical="center"/>
    </xf>
    <xf numFmtId="177" fontId="0" fillId="7" borderId="0" xfId="0" applyNumberFormat="1" applyFill="1">
      <alignment vertical="center"/>
    </xf>
    <xf numFmtId="176" fontId="0" fillId="3" borderId="0" xfId="0" applyNumberFormat="1" applyFill="1">
      <alignment vertical="center"/>
    </xf>
    <xf numFmtId="0" fontId="0" fillId="3" borderId="1" xfId="0" applyFill="1" applyBorder="1" applyAlignment="1">
      <alignment horizontal="centerContinuous" vertical="center"/>
    </xf>
    <xf numFmtId="0" fontId="0" fillId="3" borderId="1" xfId="0" applyFill="1" applyBorder="1" applyAlignment="1">
      <alignment horizontal="left" vertical="center" indent="1"/>
    </xf>
    <xf numFmtId="0" fontId="2" fillId="3" borderId="0" xfId="0" applyFont="1" applyFill="1">
      <alignment vertical="center"/>
    </xf>
    <xf numFmtId="0" fontId="2" fillId="3" borderId="1" xfId="0" applyFont="1" applyFill="1" applyBorder="1" applyAlignment="1">
      <alignment horizontal="left" vertical="center" indent="1"/>
    </xf>
    <xf numFmtId="0" fontId="5" fillId="2" borderId="0" xfId="0" applyFont="1" applyFill="1">
      <alignment vertical="center"/>
    </xf>
    <xf numFmtId="0" fontId="5" fillId="0" borderId="0" xfId="0" applyFont="1">
      <alignment vertical="center"/>
    </xf>
    <xf numFmtId="0" fontId="0" fillId="0" borderId="6" xfId="0" applyBorder="1">
      <alignment vertical="center"/>
    </xf>
    <xf numFmtId="0" fontId="0" fillId="8" borderId="6" xfId="0" applyFill="1" applyBorder="1">
      <alignment vertical="center"/>
    </xf>
    <xf numFmtId="0" fontId="2" fillId="9" borderId="0" xfId="0" applyFont="1" applyFill="1">
      <alignment vertical="center"/>
    </xf>
    <xf numFmtId="0" fontId="0" fillId="9" borderId="0" xfId="0" applyFill="1">
      <alignment vertical="center"/>
    </xf>
    <xf numFmtId="0" fontId="0" fillId="2" borderId="0" xfId="0" applyFill="1">
      <alignment vertical="center"/>
    </xf>
    <xf numFmtId="0" fontId="0" fillId="8" borderId="7" xfId="0" applyFill="1" applyBorder="1" applyAlignment="1">
      <alignment vertical="center" wrapText="1"/>
    </xf>
    <xf numFmtId="0" fontId="0" fillId="0" borderId="7" xfId="0" applyBorder="1" applyAlignment="1">
      <alignment vertical="center" wrapText="1"/>
    </xf>
    <xf numFmtId="0" fontId="0" fillId="8" borderId="6" xfId="0" applyFill="1" applyBorder="1" applyAlignment="1">
      <alignment vertical="center" wrapText="1"/>
    </xf>
    <xf numFmtId="0" fontId="0" fillId="0" borderId="6" xfId="0" applyBorder="1" applyAlignment="1">
      <alignment vertical="center" wrapText="1"/>
    </xf>
    <xf numFmtId="0" fontId="0" fillId="2" borderId="6" xfId="0" applyFill="1" applyBorder="1">
      <alignment vertical="center"/>
    </xf>
    <xf numFmtId="0" fontId="0" fillId="2" borderId="6" xfId="0" applyFill="1" applyBorder="1" applyAlignment="1">
      <alignment vertical="center" wrapText="1"/>
    </xf>
    <xf numFmtId="176" fontId="0" fillId="8" borderId="6" xfId="0" applyNumberFormat="1" applyFill="1" applyBorder="1">
      <alignment vertical="center"/>
    </xf>
    <xf numFmtId="176" fontId="0" fillId="0" borderId="6" xfId="0" applyNumberFormat="1" applyBorder="1">
      <alignment vertical="center"/>
    </xf>
    <xf numFmtId="0" fontId="0" fillId="9" borderId="6" xfId="0" applyFill="1" applyBorder="1" applyAlignment="1">
      <alignment vertical="center" wrapText="1"/>
    </xf>
    <xf numFmtId="0" fontId="0" fillId="9" borderId="7" xfId="0" applyFill="1" applyBorder="1" applyAlignment="1">
      <alignment vertical="center" wrapText="1"/>
    </xf>
    <xf numFmtId="0" fontId="0" fillId="10" borderId="6" xfId="0" applyFill="1" applyBorder="1" applyAlignment="1">
      <alignment vertical="center" wrapText="1"/>
    </xf>
    <xf numFmtId="0" fontId="0" fillId="10" borderId="7" xfId="0" applyFill="1" applyBorder="1" applyAlignment="1">
      <alignment vertical="center" wrapText="1"/>
    </xf>
    <xf numFmtId="0" fontId="0" fillId="9" borderId="6" xfId="0" applyFill="1" applyBorder="1">
      <alignment vertical="center"/>
    </xf>
    <xf numFmtId="0" fontId="0" fillId="10" borderId="6" xfId="0" applyFill="1" applyBorder="1">
      <alignment vertical="center"/>
    </xf>
    <xf numFmtId="0" fontId="0" fillId="11" borderId="8" xfId="0" applyFill="1" applyBorder="1">
      <alignment vertical="center"/>
    </xf>
    <xf numFmtId="0" fontId="2" fillId="2" borderId="7" xfId="0" applyFont="1" applyFill="1" applyBorder="1" applyAlignment="1">
      <alignment vertical="center" wrapText="1"/>
    </xf>
    <xf numFmtId="0" fontId="0" fillId="0" borderId="9" xfId="0" applyBorder="1">
      <alignment vertical="center"/>
    </xf>
    <xf numFmtId="0" fontId="0" fillId="8" borderId="0" xfId="0" applyFill="1">
      <alignment vertical="center"/>
    </xf>
    <xf numFmtId="0" fontId="0" fillId="10" borderId="0" xfId="0" applyFill="1" applyAlignment="1">
      <alignment vertical="center" wrapText="1"/>
    </xf>
    <xf numFmtId="0" fontId="0" fillId="9" borderId="0" xfId="0" applyFill="1" applyAlignment="1">
      <alignment vertical="center" wrapText="1"/>
    </xf>
    <xf numFmtId="0" fontId="0" fillId="8" borderId="0" xfId="0" applyFill="1" applyAlignment="1">
      <alignment vertical="center" wrapText="1"/>
    </xf>
    <xf numFmtId="0" fontId="0" fillId="0" borderId="10" xfId="0" applyBorder="1" applyAlignment="1">
      <alignment vertical="center" wrapText="1"/>
    </xf>
    <xf numFmtId="0" fontId="2" fillId="2" borderId="0" xfId="0" applyFont="1" applyFill="1" applyAlignment="1">
      <alignment vertical="center" wrapText="1"/>
    </xf>
    <xf numFmtId="0" fontId="0" fillId="12" borderId="0" xfId="0" applyFill="1" applyAlignment="1">
      <alignment vertical="center" wrapText="1"/>
    </xf>
    <xf numFmtId="176" fontId="0" fillId="9" borderId="0" xfId="0" applyNumberFormat="1" applyFill="1">
      <alignment vertical="center"/>
    </xf>
    <xf numFmtId="0" fontId="0" fillId="13" borderId="0" xfId="0" applyFill="1" applyAlignment="1">
      <alignment vertical="center" wrapText="1"/>
    </xf>
    <xf numFmtId="0" fontId="14" fillId="0" borderId="0" xfId="0" applyFont="1" applyAlignment="1">
      <alignment vertical="center" wrapText="1"/>
    </xf>
    <xf numFmtId="0" fontId="3" fillId="8" borderId="7" xfId="0" applyFont="1" applyFill="1" applyBorder="1" applyAlignment="1">
      <alignment vertical="center" wrapText="1"/>
    </xf>
    <xf numFmtId="0" fontId="5" fillId="8" borderId="7" xfId="0" applyFont="1" applyFill="1" applyBorder="1" applyAlignment="1">
      <alignment vertical="center" wrapText="1"/>
    </xf>
    <xf numFmtId="0" fontId="2" fillId="8" borderId="7" xfId="0" applyFont="1" applyFill="1" applyBorder="1" applyAlignment="1">
      <alignment vertical="center" wrapText="1"/>
    </xf>
    <xf numFmtId="0" fontId="2" fillId="0" borderId="7" xfId="0" applyFont="1" applyBorder="1" applyAlignment="1">
      <alignment vertical="center" wrapText="1"/>
    </xf>
    <xf numFmtId="0" fontId="0" fillId="0" borderId="11" xfId="0" applyBorder="1" applyAlignment="1">
      <alignment vertical="center" wrapText="1"/>
    </xf>
    <xf numFmtId="0" fontId="0" fillId="0" borderId="12" xfId="0" applyBorder="1" applyAlignment="1">
      <alignment vertical="center" wrapText="1"/>
    </xf>
    <xf numFmtId="176" fontId="0" fillId="9" borderId="6" xfId="0" applyNumberFormat="1" applyFill="1" applyBorder="1" applyAlignment="1">
      <alignment vertical="center" wrapText="1"/>
    </xf>
    <xf numFmtId="0" fontId="2" fillId="2" borderId="7" xfId="0" applyFont="1" applyFill="1" applyBorder="1">
      <alignment vertical="center"/>
    </xf>
    <xf numFmtId="0" fontId="0" fillId="4" borderId="0" xfId="0" applyFill="1" applyBorder="1" applyAlignment="1">
      <alignment horizontal="left" vertical="center" wrapText="1"/>
    </xf>
  </cellXfs>
  <cellStyles count="1">
    <cellStyle name="標準" xfId="0" builtinId="0"/>
  </cellStyles>
  <dxfs count="56">
    <dxf>
      <alignment horizontal="general" vertical="center" textRotation="0" wrapText="1" indent="0" justifyLastLine="0" shrinkToFit="0" readingOrder="0"/>
    </dxf>
    <dxf>
      <fill>
        <patternFill patternType="solid">
          <fgColor rgb="FFFFFF00"/>
          <bgColor rgb="FF000000"/>
        </patternFill>
      </fill>
    </dxf>
    <dxf>
      <fill>
        <patternFill>
          <bgColor theme="0"/>
        </patternFill>
      </fill>
      <alignment horizontal="general" vertical="center" textRotation="0" wrapText="1" indent="0" justifyLastLine="0" shrinkToFit="0" readingOrder="0"/>
    </dxf>
    <dxf>
      <alignment horizontal="general" vertical="center" textRotation="0" wrapText="1" indent="0" justifyLastLine="0" shrinkToFit="0" readingOrder="0"/>
      <border diagonalUp="0" diagonalDown="0" outline="0">
        <left/>
        <right/>
        <top style="thin">
          <color theme="6" tint="0.39997558519241921"/>
        </top>
        <bottom style="thin">
          <color theme="6" tint="0.39997558519241921"/>
        </bottom>
      </border>
    </dxf>
    <dxf>
      <alignment vertical="center" textRotation="0" wrapText="1" indent="0" justifyLastLine="0" shrinkToFit="0" readingOrder="0"/>
    </dxf>
    <dxf>
      <numFmt numFmtId="0" formatCode="General"/>
      <alignment vertical="center" textRotation="0" wrapText="1" indent="0" justifyLastLine="0" shrinkToFit="0" readingOrder="0"/>
    </dxf>
    <dxf>
      <font>
        <strike val="0"/>
        <outline val="0"/>
        <shadow val="0"/>
        <u val="none"/>
        <vertAlign val="baseline"/>
        <color theme="0"/>
      </font>
      <fill>
        <patternFill patternType="solid">
          <fgColor indexed="64"/>
          <bgColor theme="3" tint="0.79998168889431442"/>
        </patternFill>
      </fill>
      <alignment horizontal="general" vertical="center" textRotation="0" wrapText="1" indent="0" justifyLastLine="0" shrinkToFit="0" readingOrder="0"/>
    </dxf>
    <dxf>
      <numFmt numFmtId="0" formatCode="General"/>
      <alignment vertical="center" textRotation="0" wrapText="1" indent="0" justifyLastLine="0" shrinkToFit="0" readingOrder="0"/>
    </dxf>
    <dxf>
      <font>
        <strike val="0"/>
        <outline val="0"/>
        <shadow val="0"/>
        <u val="none"/>
        <vertAlign val="baseline"/>
        <color theme="0"/>
      </font>
      <fill>
        <patternFill patternType="solid">
          <fgColor indexed="64"/>
          <bgColor theme="3" tint="0.79998168889431442"/>
        </patternFill>
      </fill>
      <alignment horizontal="general" vertical="center" textRotation="0" wrapText="1" indent="0" justifyLastLine="0" shrinkToFit="0" readingOrder="0"/>
    </dxf>
    <dxf>
      <numFmt numFmtId="0" formatCode="General"/>
      <alignment vertical="center" textRotation="0" wrapText="1" indent="0" justifyLastLine="0" shrinkToFit="0" readingOrder="0"/>
    </dxf>
    <dxf>
      <font>
        <strike val="0"/>
        <outline val="0"/>
        <shadow val="0"/>
        <u val="none"/>
        <vertAlign val="baseline"/>
        <color theme="0"/>
      </font>
      <fill>
        <patternFill patternType="solid">
          <fgColor indexed="64"/>
          <bgColor theme="3" tint="0.79998168889431442"/>
        </patternFill>
      </fill>
      <alignment horizontal="general"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font>
        <strike val="0"/>
        <outline val="0"/>
        <shadow val="0"/>
        <u val="none"/>
        <vertAlign val="baseline"/>
        <sz val="11"/>
        <color theme="0"/>
        <name val="游ゴシック"/>
        <family val="3"/>
        <charset val="128"/>
        <scheme val="minor"/>
      </font>
      <fill>
        <patternFill patternType="solid">
          <fgColor indexed="64"/>
          <bgColor theme="3" tint="0.79998168889431442"/>
        </patternFill>
      </fill>
      <alignment horizontal="general" vertical="center" textRotation="0" wrapText="1" indent="0" justifyLastLine="0" shrinkToFit="0" readingOrder="0"/>
    </dxf>
    <dxf>
      <alignment vertical="center" textRotation="0" wrapText="1" indent="0" justifyLastLine="0" shrinkToFit="0" readingOrder="0"/>
    </dxf>
    <dxf>
      <font>
        <strike val="0"/>
        <outline val="0"/>
        <shadow val="0"/>
        <u val="none"/>
        <vertAlign val="baseline"/>
        <sz val="11"/>
        <color theme="0"/>
        <name val="游ゴシック"/>
        <family val="3"/>
        <charset val="128"/>
        <scheme val="minor"/>
      </font>
      <fill>
        <patternFill patternType="solid">
          <fgColor indexed="64"/>
          <bgColor theme="3" tint="0.79998168889431442"/>
        </patternFill>
      </fill>
      <alignment horizontal="general" vertical="center" textRotation="0" wrapText="1" indent="0" justifyLastLine="0" shrinkToFit="0" readingOrder="0"/>
    </dxf>
    <dxf>
      <alignment vertical="center" textRotation="0" wrapText="1" indent="0" justifyLastLine="0" shrinkToFit="0" readingOrder="0"/>
    </dxf>
    <dxf>
      <font>
        <strike val="0"/>
        <outline val="0"/>
        <shadow val="0"/>
        <u val="none"/>
        <vertAlign val="baseline"/>
        <sz val="11"/>
        <color theme="0"/>
        <name val="游ゴシック"/>
        <family val="3"/>
        <charset val="128"/>
        <scheme val="minor"/>
      </font>
      <fill>
        <patternFill patternType="solid">
          <fgColor indexed="64"/>
          <bgColor theme="3" tint="0.79998168889431442"/>
        </patternFill>
      </fill>
      <alignment horizontal="general" vertical="center" textRotation="0" wrapText="1" indent="0" justifyLastLine="0" shrinkToFit="0" readingOrder="0"/>
    </dxf>
    <dxf>
      <alignment vertical="center" textRotation="0" wrapText="1" indent="0" justifyLastLine="0" shrinkToFit="0" readingOrder="0"/>
    </dxf>
    <dxf>
      <font>
        <strike val="0"/>
        <outline val="0"/>
        <shadow val="0"/>
        <u val="none"/>
        <vertAlign val="baseline"/>
        <sz val="11"/>
        <color theme="0"/>
        <name val="游ゴシック"/>
        <family val="3"/>
        <charset val="128"/>
        <scheme val="minor"/>
      </font>
      <fill>
        <patternFill patternType="solid">
          <fgColor indexed="64"/>
          <bgColor theme="3" tint="0.79998168889431442"/>
        </patternFill>
      </fill>
      <alignment horizontal="general" vertical="center" textRotation="0" wrapText="1" indent="0" justifyLastLine="0" shrinkToFit="0" readingOrder="0"/>
    </dxf>
    <dxf>
      <alignment vertical="center" textRotation="0" wrapText="1" indent="0" justifyLastLine="0" shrinkToFit="0" readingOrder="0"/>
    </dxf>
    <dxf>
      <font>
        <strike val="0"/>
        <outline val="0"/>
        <shadow val="0"/>
        <u val="none"/>
        <vertAlign val="baseline"/>
        <sz val="11"/>
        <color theme="0"/>
        <name val="游ゴシック"/>
        <family val="3"/>
        <charset val="128"/>
        <scheme val="minor"/>
      </font>
      <fill>
        <patternFill patternType="solid">
          <fgColor indexed="64"/>
          <bgColor theme="3" tint="0.79998168889431442"/>
        </patternFill>
      </fill>
      <alignment horizontal="general" vertical="center" textRotation="0" wrapText="1" indent="0" justifyLastLine="0" shrinkToFit="0" readingOrder="0"/>
    </dxf>
    <dxf>
      <alignment vertical="center" textRotation="0" wrapText="1" indent="0" justifyLastLine="0" shrinkToFit="0" readingOrder="0"/>
    </dxf>
    <dxf>
      <font>
        <strike val="0"/>
        <outline val="0"/>
        <shadow val="0"/>
        <u val="none"/>
        <vertAlign val="baseline"/>
        <sz val="11"/>
        <color theme="0"/>
        <name val="游ゴシック"/>
        <family val="3"/>
        <charset val="128"/>
        <scheme val="minor"/>
      </font>
      <fill>
        <patternFill patternType="solid">
          <fgColor indexed="64"/>
          <bgColor theme="3" tint="0.79998168889431442"/>
        </patternFill>
      </fill>
      <alignment horizontal="general" vertical="center" textRotation="0" wrapText="1" indent="0" justifyLastLine="0" shrinkToFit="0" readingOrder="0"/>
    </dxf>
    <dxf>
      <alignment vertical="center" textRotation="0" wrapText="1" indent="0" justifyLastLine="0" shrinkToFit="0" readingOrder="0"/>
    </dxf>
    <dxf>
      <font>
        <strike val="0"/>
        <outline val="0"/>
        <shadow val="0"/>
        <u val="none"/>
        <vertAlign val="baseline"/>
        <sz val="11"/>
        <color theme="0"/>
        <name val="游ゴシック"/>
        <family val="3"/>
        <charset val="128"/>
        <scheme val="minor"/>
      </font>
      <fill>
        <patternFill patternType="solid">
          <fgColor indexed="64"/>
          <bgColor theme="3" tint="0.79998168889431442"/>
        </patternFill>
      </fill>
      <alignment horizontal="general"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horizontal="general" vertical="center" textRotation="0" wrapText="1" indent="0" justifyLastLine="0" shrinkToFit="0" readingOrder="0"/>
    </dxf>
    <dxf>
      <alignment vertical="center" textRotation="0" wrapText="1" indent="0" justifyLastLine="0" shrinkToFit="0" readingOrder="0"/>
    </dxf>
    <dxf>
      <font>
        <strike val="0"/>
        <outline val="0"/>
        <shadow val="0"/>
        <u val="none"/>
        <vertAlign val="baseline"/>
        <sz val="11"/>
        <color theme="0"/>
        <name val="游ゴシック"/>
        <family val="3"/>
        <charset val="128"/>
        <scheme val="minor"/>
      </font>
      <fill>
        <patternFill patternType="solid">
          <fgColor indexed="64"/>
          <bgColor theme="3" tint="0.79998168889431442"/>
        </patternFill>
      </fill>
      <alignment horizontal="general" vertical="center" textRotation="0" wrapText="1" indent="0" justifyLastLine="0" shrinkToFit="0" readingOrder="0"/>
    </dxf>
    <dxf>
      <numFmt numFmtId="0" formatCode="General"/>
      <alignment vertical="center" textRotation="0" wrapText="1" indent="0" justifyLastLine="0" shrinkToFit="0" readingOrder="0"/>
    </dxf>
    <dxf>
      <alignment vertical="center" textRotation="0" wrapText="1" indent="0" justifyLastLine="0" shrinkToFit="0" readingOrder="0"/>
    </dxf>
    <dxf>
      <border outline="0">
        <bottom style="double">
          <color rgb="FF000000"/>
        </bottom>
      </border>
    </dxf>
    <dxf>
      <alignment vertical="center" textRotation="0" wrapText="1" indent="0" justifyLastLine="0" shrinkToFit="0" readingOrder="0"/>
    </dxf>
    <dxf>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bottom/>
      </border>
    </dxf>
    <dxf>
      <numFmt numFmtId="0" formatCode="General"/>
      <alignment vertical="center" textRotation="0" wrapText="1" indent="0" justifyLastLine="0" shrinkToFit="0" readingOrder="0"/>
    </dxf>
    <dxf>
      <numFmt numFmtId="0" formatCode="General"/>
      <alignment vertical="center" textRotation="0" wrapText="1" indent="0" justifyLastLine="0" shrinkToFit="0" readingOrder="0"/>
    </dxf>
    <dxf>
      <numFmt numFmtId="0" formatCode="General"/>
      <alignment vertical="center" textRotation="0" wrapText="1" indent="0" justifyLastLine="0" shrinkToFit="0" readingOrder="0"/>
    </dxf>
    <dxf>
      <numFmt numFmtId="0" formatCode="General"/>
      <alignment vertical="center" textRotation="0" wrapText="1" indent="0" justifyLastLine="0" shrinkToFit="0" readingOrder="0"/>
    </dxf>
    <dxf>
      <numFmt numFmtId="0" formatCode="General"/>
      <alignment vertical="center" textRotation="0" wrapText="1" indent="0" justifyLastLine="0" shrinkToFit="0" readingOrder="0"/>
    </dxf>
    <dxf>
      <numFmt numFmtId="0" formatCode="General"/>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horizontal="general" vertical="center" textRotation="0" wrapText="1" indent="0" justifyLastLine="0" shrinkToFit="0" readingOrder="0"/>
    </dxf>
    <dxf>
      <numFmt numFmtId="0" formatCode="General"/>
      <alignment vertical="center" textRotation="0" wrapText="1" indent="0" justifyLastLine="0" shrinkToFit="0" readingOrder="0"/>
    </dxf>
    <dxf>
      <numFmt numFmtId="0" formatCode="General"/>
      <alignment vertical="center" textRotation="0" wrapText="1" indent="0" justifyLastLine="0" shrinkToFit="0" readingOrder="0"/>
    </dxf>
    <dxf>
      <fill>
        <patternFill patternType="solid">
          <fgColor rgb="FFFFFF00"/>
          <bgColor rgb="FF000000"/>
        </patternFill>
      </fill>
    </dxf>
    <dxf>
      <border outline="0">
        <bottom style="double">
          <color rgb="FF000000"/>
        </bottom>
      </border>
    </dxf>
    <dxf>
      <alignment vertical="center" textRotation="0" wrapText="1" indent="0" justifyLastLine="0" shrinkToFit="0" readingOrder="0"/>
    </dxf>
    <dxf>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07470E6-7A72-4EAB-A1E1-70F5E99E37FA}" name="テーブル8103" displayName="テーブル8103" ref="A1:Q289" totalsRowShown="0" headerRowDxfId="55" dataDxfId="54" tableBorderDxfId="53">
  <autoFilter ref="A1:Q289" xr:uid="{B07470E6-7A72-4EAB-A1E1-70F5E99E37FA}"/>
  <sortState xmlns:xlrd2="http://schemas.microsoft.com/office/spreadsheetml/2017/richdata2" ref="A2:Q289">
    <sortCondition sortBy="cellColor" ref="A1:A289" dxfId="52"/>
  </sortState>
  <tableColumns count="17">
    <tableColumn id="17" xr3:uid="{83BCCB26-7BAC-4521-994F-47273BABD2D5}" name="事例" dataDxfId="51">
      <calculatedColumnFormula>IF(#REF!="","",VLOOKUP(#REF!,コードリスト!$Z$3:$AA$200,2,FALSE))</calculatedColumnFormula>
    </tableColumn>
    <tableColumn id="16" xr3:uid="{24B0B13E-EE99-4402-9FB9-7A9400F5DC90}" name="整備名" dataDxfId="0"/>
    <tableColumn id="1" xr3:uid="{5C0BFB3F-17D4-42C7-86F5-2874A51812B6}" name="発言者" dataDxfId="50">
      <calculatedColumnFormula>IF(#REF!="","",VLOOKUP(#REF!,コードリスト!$X$3:$Y$19,2,FALSE))</calculatedColumnFormula>
    </tableColumn>
    <tableColumn id="2" xr3:uid="{CBF437C6-006B-4242-B7B8-2FEEE1D763E1}" name="発言内容" dataDxfId="49"/>
    <tableColumn id="5" xr3:uid="{8B958AC7-C2C0-4EC2-ABEF-9F032022AC08}" name="整備" dataDxfId="48">
      <calculatedColumnFormula>IF(#REF!="","",VLOOKUP(#REF!,コードリスト!$A$3:$B$19,2,FALSE))</calculatedColumnFormula>
    </tableColumn>
    <tableColumn id="6" xr3:uid="{419E8F05-0626-433A-8094-FF361E276BAA}" name="目的" dataDxfId="47">
      <calculatedColumnFormula>IF(#REF!="","",VLOOKUP(#REF!,コードリスト!$C$3:$D$19,2,FALSE))</calculatedColumnFormula>
    </tableColumn>
    <tableColumn id="7" xr3:uid="{F42FA74E-159F-4C16-AA6E-AE05FDD56F95}" name="発意" dataDxfId="46">
      <calculatedColumnFormula>IF(#REF!="","",VLOOKUP(#REF!,コードリスト!$E$3:$F$19,2,FALSE))</calculatedColumnFormula>
    </tableColumn>
    <tableColumn id="8" xr3:uid="{C8F13B9E-1A31-42C0-AAAD-1B4D36BC2681}" name="実行" dataDxfId="45"/>
    <tableColumn id="9" xr3:uid="{E5C6E5C5-BA65-4D5E-B252-D8F8E8F96E34}" name="費用" dataDxfId="44"/>
    <tableColumn id="10" xr3:uid="{81175E2F-9DED-4F25-86EA-68751356B2AC}" name="契機" dataDxfId="43">
      <calculatedColumnFormula>IF(#REF!="","",VLOOKUP(#REF!,コードリスト!$K$3:$L$19,2,FALSE))</calculatedColumnFormula>
    </tableColumn>
    <tableColumn id="11" xr3:uid="{17B67E64-FBB4-4A12-AC61-38AD02DC2C69}" name="時期" dataDxfId="42">
      <calculatedColumnFormula>IF(#REF!="","",VLOOKUP(#REF!,コードリスト!$M$3:$N$19,2,FALSE))</calculatedColumnFormula>
    </tableColumn>
    <tableColumn id="13" xr3:uid="{8617C53B-C8CD-4541-B966-79FF1827A3E6}" name="所有" dataDxfId="41">
      <calculatedColumnFormula>IF(#REF!="","",VLOOKUP(#REF!,コードリスト!$P$3:$Q$21,2,FALSE))</calculatedColumnFormula>
    </tableColumn>
    <tableColumn id="14" xr3:uid="{D1413727-4C45-4096-A8EA-F572B2BD3A15}" name="管理" dataDxfId="40">
      <calculatedColumnFormula>IF(#REF!="","",VLOOKUP(#REF!,コードリスト!$R$3:$S$19,2,FALSE))</calculatedColumnFormula>
    </tableColumn>
    <tableColumn id="15" xr3:uid="{FDB75CEB-750F-4AAD-869B-FF44E14F38CA}" name="利用" dataDxfId="39">
      <calculatedColumnFormula>IF(#REF!="","",VLOOKUP(#REF!,コードリスト!$T$3:$U$19,2,FALSE))</calculatedColumnFormula>
    </tableColumn>
    <tableColumn id="3" xr3:uid="{B7318D72-84A4-4994-95D7-0A07613D7192}" name="緯度" dataDxfId="38"/>
    <tableColumn id="4" xr3:uid="{7FCF96B7-A787-49E7-B1F4-7ABE5128E5D4}" name="経度" dataDxfId="37"/>
    <tableColumn id="12" xr3:uid="{C5CBD192-DDD0-4AF4-9EFF-6B1FD1C1B871}" name="写真" dataDxfId="36"/>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A8E41D8-9329-489F-8C6D-C83A05749DC3}" name="テーブル810" displayName="テーブル810" ref="A2:AC298" totalsRowShown="0" headerRowDxfId="35" dataDxfId="34" tableBorderDxfId="33">
  <autoFilter ref="A2:AC298" xr:uid="{B752DBA9-EB9B-4E03-94D1-BB3396B8FC96}"/>
  <sortState xmlns:xlrd2="http://schemas.microsoft.com/office/spreadsheetml/2017/richdata2" ref="A3:AC298">
    <sortCondition ref="B2:B298"/>
  </sortState>
  <tableColumns count="29">
    <tableColumn id="29" xr3:uid="{16131836-38ED-4DF7-9B15-7E071D586EDD}" name="列2" dataDxfId="32"/>
    <tableColumn id="17" xr3:uid="{74ABB58A-A04A-4CFB-AFA3-469228DB2B5C}" name="事例" dataDxfId="31">
      <calculatedColumnFormula>IF(A3="","",VLOOKUP(A3,コードリスト!$Z$3:$AA$200,2,FALSE))</calculatedColumnFormula>
    </tableColumn>
    <tableColumn id="28" xr3:uid="{BEE8EBCB-0BB1-4361-BB26-2F33D8615EAF}" name="列22" dataDxfId="30"/>
    <tableColumn id="1" xr3:uid="{753B7F0D-E53A-4EF2-99EF-2060C970583B}" name="発言者" dataDxfId="29">
      <calculatedColumnFormula>IF(C3="","",VLOOKUP(C3,コードリスト!$X$3:$Y$19,2,FALSE))</calculatedColumnFormula>
    </tableColumn>
    <tableColumn id="2" xr3:uid="{B9EADD6C-20BA-450E-B0DC-B8E04B9A0F5B}" name="発言内容" dataDxfId="28"/>
    <tableColumn id="3" xr3:uid="{52F13CFD-11C8-4C22-8AD0-957FFE61E14D}" name="step" dataDxfId="27"/>
    <tableColumn id="4" xr3:uid="{E7C758B9-4D2C-4820-BA34-B980A3C4F2DF}" name="step2" dataDxfId="26"/>
    <tableColumn id="18" xr3:uid="{09314CBA-9E93-4AC2-87B2-7F3F960DB3DE}" name="コードID3" dataDxfId="25"/>
    <tableColumn id="5" xr3:uid="{D4957E22-F579-4BDB-B4DB-491C81B496BE}" name="形態" dataDxfId="24">
      <calculatedColumnFormula>IF(H3="","",VLOOKUP(H3,コードリスト!$A$3:$B$19,2,FALSE))</calculatedColumnFormula>
    </tableColumn>
    <tableColumn id="19" xr3:uid="{532562CE-B700-4889-BAA3-AD69C0155CFD}" name="コードID2" dataDxfId="23"/>
    <tableColumn id="6" xr3:uid="{EA7553CB-604C-4F33-BD2F-1304C3C1B089}" name="目的" dataDxfId="22">
      <calculatedColumnFormula>IF(J3="","",VLOOKUP(J3,コードリスト!$C$3:$D$19,2,FALSE))</calculatedColumnFormula>
    </tableColumn>
    <tableColumn id="20" xr3:uid="{C7A76EF6-E85B-470C-8013-07D493B79F4F}" name="コードID22" dataDxfId="21"/>
    <tableColumn id="7" xr3:uid="{536FA87B-778A-431A-A8F5-DD28BAE3CB5F}" name="発意" dataDxfId="20">
      <calculatedColumnFormula>IF(L3="","",VLOOKUP(L3,コードリスト!$E$3:$F$19,2,FALSE))</calculatedColumnFormula>
    </tableColumn>
    <tableColumn id="21" xr3:uid="{E3A1A619-107B-4CA9-BAD5-3593BD215E1C}" name="コードID23" dataDxfId="19"/>
    <tableColumn id="8" xr3:uid="{E5920EE1-A0E6-4050-9C38-309EB75195DB}" name="実行" dataDxfId="18"/>
    <tableColumn id="22" xr3:uid="{DCF84929-F4E3-4993-BA67-35248144D52F}" name="コードID24" dataDxfId="17"/>
    <tableColumn id="9" xr3:uid="{7A1A56E9-0487-4080-9EA7-453B14551421}" name="費用" dataDxfId="16"/>
    <tableColumn id="23" xr3:uid="{35F87175-BD93-489E-BCC8-C176FACC7569}" name="コードID25" dataDxfId="15"/>
    <tableColumn id="10" xr3:uid="{F13D2CC2-60B7-4E75-9F7C-5CB2E4812CAD}" name="契機" dataDxfId="14">
      <calculatedColumnFormula>IF(R3="","",VLOOKUP(R3,コードリスト!$K$3:$L$19,2,FALSE))</calculatedColumnFormula>
    </tableColumn>
    <tableColumn id="24" xr3:uid="{AD77DA45-EEC0-485C-B1B2-9C529153000F}" name="コードID26" dataDxfId="13"/>
    <tableColumn id="11" xr3:uid="{1B1A53EC-E730-456E-A157-FC0B7A4C24A5}" name="時期" dataDxfId="12">
      <calculatedColumnFormula>IF(T3="","",VLOOKUP(T3,コードリスト!$M$3:$N$19,2,FALSE))</calculatedColumnFormula>
    </tableColumn>
    <tableColumn id="12" xr3:uid="{03042FC1-BDA8-4EF8-B59B-7FE7F1576834}" name="列1" dataDxfId="11"/>
    <tableColumn id="25" xr3:uid="{7859B264-F5D9-4CC3-AEBC-24D825AD5744}" name="コードID27" dataDxfId="10"/>
    <tableColumn id="13" xr3:uid="{C50F4B6F-978C-4F23-BAE7-2CC4BC39E590}" name="所有" dataDxfId="9">
      <calculatedColumnFormula>IF(W3="","",VLOOKUP(W3,コードリスト!$P$3:$Q$21,2,FALSE))</calculatedColumnFormula>
    </tableColumn>
    <tableColumn id="26" xr3:uid="{E7047938-104B-4695-B4A5-65D4C5419177}" name="コードID28" dataDxfId="8"/>
    <tableColumn id="14" xr3:uid="{DB589A4A-4120-418B-B0B1-1822FBD943CE}" name="管理" dataDxfId="7">
      <calculatedColumnFormula>IF(Y3="","",VLOOKUP(Y3,コードリスト!$R$3:$S$19,2,FALSE))</calculatedColumnFormula>
    </tableColumn>
    <tableColumn id="27" xr3:uid="{FC0A0719-DBDA-4FDD-85C7-C0B47E344FBD}" name="コードID29" dataDxfId="6"/>
    <tableColumn id="15" xr3:uid="{35B56CA9-0D87-477A-AA53-858491677B64}" name="利用" dataDxfId="5">
      <calculatedColumnFormula>IF(AA3="","",VLOOKUP(AA3,コードリスト!$T$3:$U$19,2,FALSE))</calculatedColumnFormula>
    </tableColumn>
    <tableColumn id="16" xr3:uid="{D1357AD1-5339-4223-8048-5FFAF35E67F1}" name="《要因:住民間の協力関係》" dataDxfId="4"/>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F006017-512D-447D-B33F-D8536C491B4F}" name="テーブル3" displayName="テーブル3" ref="B1:E196" totalsRowShown="0">
  <autoFilter ref="B1:E196" xr:uid="{2F006017-512D-447D-B33F-D8536C491B4F}"/>
  <sortState xmlns:xlrd2="http://schemas.microsoft.com/office/spreadsheetml/2017/richdata2" ref="B2:E196">
    <sortCondition ref="B1:B196"/>
  </sortState>
  <tableColumns count="4">
    <tableColumn id="1" xr3:uid="{B868F2DB-BBC1-44A8-B600-91409C5E4903}" name="列1"/>
    <tableColumn id="2" xr3:uid="{F8512FE7-6351-4315-9B1F-8A660D68559C}" name="列2" dataDxfId="3"/>
    <tableColumn id="5" xr3:uid="{D830B8F8-455A-4259-BA0A-6CA714FA055F}" name="列3" dataDxfId="2"/>
    <tableColumn id="3" xr3:uid="{039D5903-761E-4051-91E1-F9175164DFA0}" name="写真ファイル名"/>
  </tableColumns>
  <tableStyleInfo name="TableStyleMedium2" showFirstColumn="0" showLastColumn="0" showRowStripes="1" showColumnStripes="0"/>
</table>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E2588-F1B5-4487-99C2-486BAC145FA4}">
  <dimension ref="A1:Q289"/>
  <sheetViews>
    <sheetView tabSelected="1" zoomScale="115" zoomScaleNormal="115" workbookViewId="0">
      <selection activeCell="B2" sqref="B2"/>
    </sheetView>
  </sheetViews>
  <sheetFormatPr defaultRowHeight="18.75"/>
  <cols>
    <col min="1" max="1" width="5.625" customWidth="1"/>
    <col min="2" max="2" width="8.625" style="2" customWidth="1"/>
    <col min="3" max="3" width="37.875" style="2" customWidth="1"/>
    <col min="4" max="4" width="17.625" style="2" customWidth="1"/>
    <col min="5" max="5" width="10.25" style="2" customWidth="1"/>
    <col min="6" max="6" width="17.5" style="2" customWidth="1"/>
    <col min="7" max="7" width="6.25" style="2" customWidth="1"/>
    <col min="8" max="8" width="4.875" style="2" customWidth="1"/>
    <col min="9" max="9" width="11.5" style="2" customWidth="1"/>
    <col min="10" max="10" width="15.875" style="2" customWidth="1"/>
    <col min="11" max="13" width="9" style="2"/>
    <col min="14" max="15" width="12.25" bestFit="1" customWidth="1"/>
  </cols>
  <sheetData>
    <row r="1" spans="1:17">
      <c r="A1" s="21" t="s">
        <v>80</v>
      </c>
      <c r="B1" s="109" t="s">
        <v>1395</v>
      </c>
      <c r="C1" s="2" t="s">
        <v>22</v>
      </c>
      <c r="D1" s="44" t="s">
        <v>21</v>
      </c>
      <c r="E1" s="46" t="s">
        <v>1159</v>
      </c>
      <c r="F1" s="46" t="s">
        <v>41</v>
      </c>
      <c r="G1" s="46" t="s">
        <v>19</v>
      </c>
      <c r="H1" s="47" t="s">
        <v>36</v>
      </c>
      <c r="I1" s="47" t="s">
        <v>37</v>
      </c>
      <c r="J1" s="47" t="s">
        <v>38</v>
      </c>
      <c r="K1" s="47" t="s">
        <v>39</v>
      </c>
      <c r="L1" s="47" t="s">
        <v>18</v>
      </c>
      <c r="M1" s="47" t="s">
        <v>20</v>
      </c>
      <c r="N1" s="47" t="s">
        <v>61</v>
      </c>
      <c r="O1" s="21" t="s">
        <v>1153</v>
      </c>
      <c r="P1" s="21" t="s">
        <v>1154</v>
      </c>
      <c r="Q1" s="21" t="s">
        <v>1155</v>
      </c>
    </row>
    <row r="2" spans="1:17" ht="56.25">
      <c r="A2" s="93" t="s">
        <v>1354</v>
      </c>
      <c r="B2" s="2" t="s">
        <v>8</v>
      </c>
      <c r="C2" t="s">
        <v>1054</v>
      </c>
      <c r="D2" s="2" t="s">
        <v>1307</v>
      </c>
      <c r="E2" s="2" t="s">
        <v>8</v>
      </c>
      <c r="L2"/>
      <c r="M2"/>
      <c r="O2" s="2"/>
      <c r="P2" s="2"/>
      <c r="Q2" t="s">
        <v>1308</v>
      </c>
    </row>
    <row r="3" spans="1:17" ht="131.25">
      <c r="A3" s="93" t="s">
        <v>1354</v>
      </c>
      <c r="B3" s="2" t="s">
        <v>1031</v>
      </c>
      <c r="C3" s="2" t="s">
        <v>1050</v>
      </c>
      <c r="D3" s="2" t="s">
        <v>769</v>
      </c>
      <c r="E3" s="2" t="s">
        <v>1031</v>
      </c>
      <c r="N3" s="2"/>
      <c r="O3" s="2">
        <v>34.249731893469701</v>
      </c>
      <c r="P3" s="2">
        <v>132.55086336579001</v>
      </c>
      <c r="Q3" t="s">
        <v>1342</v>
      </c>
    </row>
    <row r="4" spans="1:17" ht="75">
      <c r="A4" s="93" t="s">
        <v>1263</v>
      </c>
      <c r="B4" s="2" t="s">
        <v>1357</v>
      </c>
      <c r="C4" s="2" t="s">
        <v>1050</v>
      </c>
      <c r="D4" s="2" t="s">
        <v>747</v>
      </c>
      <c r="E4" s="2" t="s">
        <v>1357</v>
      </c>
      <c r="N4" s="2"/>
      <c r="O4" s="2">
        <v>34.249112898488796</v>
      </c>
      <c r="P4" s="2">
        <v>132.55204281920101</v>
      </c>
      <c r="Q4" t="s">
        <v>1343</v>
      </c>
    </row>
    <row r="5" spans="1:17" ht="206.25">
      <c r="A5" s="93" t="s">
        <v>1263</v>
      </c>
      <c r="B5" s="2" t="s">
        <v>1357</v>
      </c>
      <c r="C5" s="2" t="s">
        <v>1050</v>
      </c>
      <c r="D5" s="2" t="s">
        <v>759</v>
      </c>
      <c r="E5" s="2" t="s">
        <v>1357</v>
      </c>
      <c r="F5" s="2" t="s">
        <v>1350</v>
      </c>
      <c r="G5" s="2" t="s">
        <v>1207</v>
      </c>
      <c r="H5" s="2" t="s">
        <v>1207</v>
      </c>
      <c r="I5" s="2" t="s">
        <v>1350</v>
      </c>
      <c r="J5" s="2" t="s">
        <v>1351</v>
      </c>
      <c r="K5" s="99"/>
      <c r="M5" s="2" t="s">
        <v>1349</v>
      </c>
      <c r="N5" s="2"/>
      <c r="O5" s="2">
        <v>34.249112898488796</v>
      </c>
      <c r="P5" s="2">
        <v>132.55204281920101</v>
      </c>
    </row>
    <row r="6" spans="1:17" ht="243.75">
      <c r="A6" s="93" t="s">
        <v>1263</v>
      </c>
      <c r="B6" s="2" t="s">
        <v>757</v>
      </c>
      <c r="C6" s="2" t="s">
        <v>1050</v>
      </c>
      <c r="D6" s="2" t="s">
        <v>756</v>
      </c>
      <c r="E6" s="2" t="s">
        <v>757</v>
      </c>
      <c r="F6" s="2" t="s">
        <v>1350</v>
      </c>
      <c r="G6" s="2" t="s">
        <v>1207</v>
      </c>
      <c r="H6" s="2" t="s">
        <v>1207</v>
      </c>
      <c r="I6" s="2" t="s">
        <v>1350</v>
      </c>
      <c r="J6" s="2" t="s">
        <v>1351</v>
      </c>
      <c r="K6" s="99"/>
      <c r="N6" s="2"/>
      <c r="O6" s="2">
        <v>34.249112898488796</v>
      </c>
      <c r="P6" s="2">
        <v>132.55204281920101</v>
      </c>
      <c r="Q6" t="s">
        <v>1344</v>
      </c>
    </row>
    <row r="7" spans="1:17" ht="150">
      <c r="A7" s="93" t="s">
        <v>1354</v>
      </c>
      <c r="B7" s="2" t="s">
        <v>740</v>
      </c>
      <c r="C7" t="s">
        <v>1054</v>
      </c>
      <c r="D7" s="2" t="s">
        <v>637</v>
      </c>
      <c r="E7" s="2" t="s">
        <v>740</v>
      </c>
      <c r="L7"/>
      <c r="M7"/>
      <c r="O7" s="2"/>
      <c r="P7" s="2"/>
      <c r="Q7" t="s">
        <v>1345</v>
      </c>
    </row>
    <row r="8" spans="1:17" ht="75">
      <c r="A8" s="93" t="s">
        <v>1354</v>
      </c>
      <c r="B8" s="2" t="s">
        <v>740</v>
      </c>
      <c r="C8" t="s">
        <v>1054</v>
      </c>
      <c r="D8" s="2" t="s">
        <v>639</v>
      </c>
      <c r="E8" s="2" t="s">
        <v>740</v>
      </c>
      <c r="L8"/>
      <c r="M8"/>
      <c r="O8" s="2"/>
      <c r="P8" s="2"/>
    </row>
    <row r="9" spans="1:17" ht="337.5">
      <c r="A9" s="93" t="s">
        <v>1354</v>
      </c>
      <c r="B9" s="2" t="s">
        <v>740</v>
      </c>
      <c r="C9" t="s">
        <v>1054</v>
      </c>
      <c r="D9" s="2" t="s">
        <v>640</v>
      </c>
      <c r="E9" s="2" t="s">
        <v>740</v>
      </c>
      <c r="L9"/>
      <c r="M9"/>
      <c r="O9" s="2"/>
      <c r="P9" s="2"/>
      <c r="Q9" s="88"/>
    </row>
    <row r="10" spans="1:17" ht="225">
      <c r="A10" s="93" t="s">
        <v>1354</v>
      </c>
      <c r="B10" s="2" t="s">
        <v>740</v>
      </c>
      <c r="C10" s="2" t="s">
        <v>1050</v>
      </c>
      <c r="D10" s="2" t="s">
        <v>702</v>
      </c>
      <c r="E10" s="2" t="s">
        <v>740</v>
      </c>
      <c r="G10" s="2" t="s">
        <v>1207</v>
      </c>
      <c r="J10" s="2" t="s">
        <v>1352</v>
      </c>
      <c r="K10" s="2" t="s">
        <v>1353</v>
      </c>
      <c r="N10" s="2"/>
      <c r="O10" s="2">
        <v>34.249112898488796</v>
      </c>
      <c r="P10" s="2">
        <v>132.55204281920101</v>
      </c>
      <c r="Q10" s="88"/>
    </row>
    <row r="11" spans="1:17" ht="225">
      <c r="A11" s="93" t="s">
        <v>1263</v>
      </c>
      <c r="B11" s="2" t="s">
        <v>1355</v>
      </c>
      <c r="C11" s="2" t="s">
        <v>1050</v>
      </c>
      <c r="D11" s="2" t="s">
        <v>778</v>
      </c>
      <c r="E11" s="2" t="s">
        <v>1355</v>
      </c>
      <c r="N11" s="2"/>
      <c r="O11" s="2">
        <v>34.249112898488796</v>
      </c>
      <c r="P11" s="2">
        <v>132.55204281920101</v>
      </c>
    </row>
    <row r="12" spans="1:17" ht="187.5">
      <c r="A12" s="93" t="s">
        <v>1263</v>
      </c>
      <c r="B12" s="2" t="s">
        <v>1355</v>
      </c>
      <c r="C12" s="2" t="s">
        <v>1050</v>
      </c>
      <c r="D12" s="2" t="s">
        <v>768</v>
      </c>
      <c r="E12" s="2" t="s">
        <v>1355</v>
      </c>
      <c r="N12" s="2"/>
      <c r="O12" s="2">
        <v>34.249112898488796</v>
      </c>
      <c r="P12" s="2">
        <v>132.55204281920101</v>
      </c>
    </row>
    <row r="13" spans="1:17" ht="112.5">
      <c r="A13" s="93" t="s">
        <v>1263</v>
      </c>
      <c r="B13" s="2" t="s">
        <v>1356</v>
      </c>
      <c r="C13" s="2" t="s">
        <v>1050</v>
      </c>
      <c r="D13" s="2" t="s">
        <v>760</v>
      </c>
      <c r="E13" s="2" t="s">
        <v>1356</v>
      </c>
      <c r="N13" s="2"/>
      <c r="O13" s="2">
        <v>34.249112898488796</v>
      </c>
      <c r="P13" s="2">
        <v>132.55204281920101</v>
      </c>
      <c r="Q13" t="s">
        <v>1346</v>
      </c>
    </row>
    <row r="14" spans="1:17" ht="131.25">
      <c r="A14" s="93" t="s">
        <v>1263</v>
      </c>
      <c r="B14" s="2" t="s">
        <v>1356</v>
      </c>
      <c r="C14" s="2" t="s">
        <v>1050</v>
      </c>
      <c r="D14" s="2" t="s">
        <v>761</v>
      </c>
      <c r="E14" s="2" t="s">
        <v>1356</v>
      </c>
      <c r="N14" s="2"/>
      <c r="O14" s="2">
        <v>34.249112898488796</v>
      </c>
      <c r="P14" s="2">
        <v>132.55204281920101</v>
      </c>
      <c r="Q14" t="s">
        <v>1347</v>
      </c>
    </row>
    <row r="15" spans="1:17" ht="56.25">
      <c r="A15" s="93" t="s">
        <v>1263</v>
      </c>
      <c r="B15" s="2" t="s">
        <v>1356</v>
      </c>
      <c r="C15" s="2" t="s">
        <v>1050</v>
      </c>
      <c r="D15" s="2" t="s">
        <v>764</v>
      </c>
      <c r="E15" s="2" t="s">
        <v>1356</v>
      </c>
      <c r="N15" s="2"/>
      <c r="O15" s="2">
        <v>34.249112898488796</v>
      </c>
      <c r="P15" s="2">
        <v>132.55204281920101</v>
      </c>
      <c r="Q15" s="88"/>
    </row>
    <row r="16" spans="1:17" ht="75">
      <c r="A16" s="93" t="s">
        <v>1263</v>
      </c>
      <c r="B16" s="2" t="s">
        <v>1356</v>
      </c>
      <c r="C16" s="2" t="s">
        <v>1050</v>
      </c>
      <c r="D16" s="2" t="s">
        <v>765</v>
      </c>
      <c r="E16" s="2" t="s">
        <v>1356</v>
      </c>
      <c r="G16" s="2" t="s">
        <v>1358</v>
      </c>
      <c r="J16" s="2" t="s">
        <v>1358</v>
      </c>
      <c r="K16" s="2" t="s">
        <v>1359</v>
      </c>
      <c r="N16" s="2"/>
      <c r="O16" s="2">
        <v>34.249112898488796</v>
      </c>
      <c r="P16" s="2">
        <v>132.55204281920101</v>
      </c>
      <c r="Q16" s="88"/>
    </row>
    <row r="17" spans="1:17" ht="168.75">
      <c r="A17" s="93" t="s">
        <v>1354</v>
      </c>
      <c r="B17" s="2" t="s">
        <v>752</v>
      </c>
      <c r="C17" s="2" t="s">
        <v>1050</v>
      </c>
      <c r="D17" s="2" t="s">
        <v>750</v>
      </c>
      <c r="E17" s="2" t="s">
        <v>752</v>
      </c>
      <c r="N17" s="2"/>
      <c r="O17" s="2">
        <v>34.249112898488796</v>
      </c>
      <c r="P17" s="2">
        <v>132.55204281920101</v>
      </c>
    </row>
    <row r="18" spans="1:17" ht="56.25">
      <c r="A18" s="72" t="s">
        <v>1272</v>
      </c>
      <c r="B18" s="2" t="s">
        <v>1195</v>
      </c>
      <c r="C18" t="s">
        <v>1054</v>
      </c>
      <c r="D18" s="2" t="s">
        <v>634</v>
      </c>
      <c r="E18" s="2" t="s">
        <v>1195</v>
      </c>
      <c r="F18" s="2" t="s">
        <v>1049</v>
      </c>
      <c r="G18" s="2" t="s">
        <v>1049</v>
      </c>
      <c r="H18" s="2" t="s">
        <v>1049</v>
      </c>
      <c r="I18" s="2" t="s">
        <v>1049</v>
      </c>
      <c r="J18" s="2" t="s">
        <v>1049</v>
      </c>
      <c r="L18" t="s">
        <v>1049</v>
      </c>
      <c r="M18" t="s">
        <v>1049</v>
      </c>
      <c r="O18" s="2">
        <v>34.2494453566377</v>
      </c>
      <c r="P18" s="2">
        <v>132.55117553925999</v>
      </c>
      <c r="Q18" t="s">
        <v>1309</v>
      </c>
    </row>
    <row r="19" spans="1:17" ht="56.25">
      <c r="A19" s="72" t="s">
        <v>1272</v>
      </c>
      <c r="B19" s="2" t="s">
        <v>1195</v>
      </c>
      <c r="C19" t="s">
        <v>1069</v>
      </c>
      <c r="D19" s="2" t="s">
        <v>167</v>
      </c>
      <c r="E19" s="2" t="s">
        <v>1195</v>
      </c>
      <c r="F19" s="2" t="s">
        <v>1049</v>
      </c>
      <c r="G19" s="2" t="s">
        <v>1049</v>
      </c>
      <c r="H19" s="2" t="s">
        <v>1049</v>
      </c>
      <c r="I19" s="2" t="s">
        <v>1049</v>
      </c>
      <c r="J19" s="2" t="s">
        <v>1049</v>
      </c>
      <c r="K19" s="2" t="s">
        <v>1049</v>
      </c>
      <c r="L19" t="s">
        <v>1049</v>
      </c>
      <c r="M19" t="s">
        <v>1049</v>
      </c>
      <c r="O19" s="2">
        <v>34.2494453566377</v>
      </c>
      <c r="P19" s="2">
        <v>132.55117553925999</v>
      </c>
      <c r="Q19" t="s">
        <v>1348</v>
      </c>
    </row>
    <row r="20" spans="1:17" ht="112.5">
      <c r="A20" s="72" t="s">
        <v>1272</v>
      </c>
      <c r="B20" s="2" t="s">
        <v>1195</v>
      </c>
      <c r="C20" t="s">
        <v>1051</v>
      </c>
      <c r="D20" s="2" t="s">
        <v>165</v>
      </c>
      <c r="E20" s="2" t="s">
        <v>1195</v>
      </c>
      <c r="F20" s="2" t="s">
        <v>1049</v>
      </c>
      <c r="G20" s="2" t="s">
        <v>1049</v>
      </c>
      <c r="H20" s="2" t="s">
        <v>1049</v>
      </c>
      <c r="I20" s="2" t="s">
        <v>1049</v>
      </c>
      <c r="J20" s="2" t="s">
        <v>1049</v>
      </c>
      <c r="K20" s="2" t="s">
        <v>1049</v>
      </c>
      <c r="L20" t="s">
        <v>1049</v>
      </c>
      <c r="M20" t="s">
        <v>1049</v>
      </c>
      <c r="O20" s="2">
        <v>34.2494453566377</v>
      </c>
      <c r="P20" s="2">
        <v>132.55117553925999</v>
      </c>
    </row>
    <row r="21" spans="1:17" ht="150">
      <c r="A21" s="93" t="s">
        <v>1272</v>
      </c>
      <c r="B21" s="2" t="s">
        <v>1195</v>
      </c>
      <c r="C21" s="2" t="s">
        <v>1050</v>
      </c>
      <c r="D21" s="2" t="s">
        <v>682</v>
      </c>
      <c r="E21" s="2" t="s">
        <v>1195</v>
      </c>
      <c r="N21" s="2"/>
      <c r="O21" s="2"/>
      <c r="P21" s="2"/>
    </row>
    <row r="22" spans="1:17" ht="56.25">
      <c r="A22" s="72" t="s">
        <v>1272</v>
      </c>
      <c r="B22" s="2" t="s">
        <v>1195</v>
      </c>
      <c r="C22" t="s">
        <v>1077</v>
      </c>
      <c r="D22" s="2" t="s">
        <v>91</v>
      </c>
      <c r="E22" s="2" t="s">
        <v>1195</v>
      </c>
      <c r="G22" s="2" t="s">
        <v>1049</v>
      </c>
      <c r="H22" s="2" t="s">
        <v>1049</v>
      </c>
      <c r="I22" s="2" t="s">
        <v>1049</v>
      </c>
      <c r="J22" s="2" t="s">
        <v>1049</v>
      </c>
      <c r="K22" s="2" t="s">
        <v>1049</v>
      </c>
      <c r="L22" t="s">
        <v>1049</v>
      </c>
      <c r="M22" t="s">
        <v>1049</v>
      </c>
      <c r="O22" s="2">
        <v>34.2494453566377</v>
      </c>
      <c r="P22" s="2">
        <v>132.55117553925999</v>
      </c>
    </row>
    <row r="23" spans="1:17" ht="225">
      <c r="A23" s="72" t="s">
        <v>1272</v>
      </c>
      <c r="B23" s="2" t="s">
        <v>1195</v>
      </c>
      <c r="C23" s="2" t="s">
        <v>1050</v>
      </c>
      <c r="D23" s="2" t="s">
        <v>676</v>
      </c>
      <c r="E23" s="2" t="s">
        <v>1195</v>
      </c>
      <c r="F23" s="2" t="s">
        <v>1049</v>
      </c>
      <c r="G23" s="2" t="s">
        <v>1049</v>
      </c>
      <c r="J23" s="2" t="s">
        <v>1049</v>
      </c>
      <c r="K23" s="2" t="s">
        <v>1049</v>
      </c>
      <c r="L23" s="2" t="s">
        <v>1049</v>
      </c>
      <c r="M23" s="2" t="s">
        <v>1049</v>
      </c>
      <c r="N23" s="2"/>
      <c r="O23" s="2">
        <v>34.2494453566377</v>
      </c>
      <c r="P23" s="2">
        <v>132.55117553925999</v>
      </c>
    </row>
    <row r="24" spans="1:17" ht="131.25">
      <c r="A24" s="72" t="s">
        <v>1272</v>
      </c>
      <c r="B24" s="2" t="s">
        <v>1195</v>
      </c>
      <c r="C24" s="2" t="s">
        <v>1050</v>
      </c>
      <c r="D24" s="2" t="s">
        <v>677</v>
      </c>
      <c r="E24" s="2" t="s">
        <v>1195</v>
      </c>
      <c r="F24" s="2" t="s">
        <v>1196</v>
      </c>
      <c r="G24" s="2" t="s">
        <v>1169</v>
      </c>
      <c r="J24" s="2" t="s">
        <v>1199</v>
      </c>
      <c r="K24" s="2" t="s">
        <v>1360</v>
      </c>
      <c r="L24" s="2" t="s">
        <v>1049</v>
      </c>
      <c r="M24" s="2" t="s">
        <v>1049</v>
      </c>
      <c r="N24" s="2"/>
      <c r="O24" s="2">
        <v>34.2494453566377</v>
      </c>
      <c r="P24" s="2">
        <v>132.55117553925999</v>
      </c>
    </row>
    <row r="25" spans="1:17" ht="37.5">
      <c r="A25" s="72" t="s">
        <v>1272</v>
      </c>
      <c r="B25" s="2" t="s">
        <v>1195</v>
      </c>
      <c r="C25" s="2" t="s">
        <v>1050</v>
      </c>
      <c r="D25" s="2" t="s">
        <v>1198</v>
      </c>
      <c r="E25" s="2" t="s">
        <v>1195</v>
      </c>
      <c r="F25" s="2" t="s">
        <v>1049</v>
      </c>
      <c r="G25" s="2" t="s">
        <v>1049</v>
      </c>
      <c r="J25" s="2" t="s">
        <v>1049</v>
      </c>
      <c r="K25" s="2" t="s">
        <v>1049</v>
      </c>
      <c r="L25" s="2" t="s">
        <v>1049</v>
      </c>
      <c r="M25" s="2" t="s">
        <v>1049</v>
      </c>
      <c r="N25" s="2"/>
      <c r="O25" s="2">
        <v>34.2494453566377</v>
      </c>
      <c r="P25" s="2">
        <v>132.55117553925999</v>
      </c>
    </row>
    <row r="26" spans="1:17" ht="112.5">
      <c r="A26" s="72" t="s">
        <v>1272</v>
      </c>
      <c r="B26" s="2" t="s">
        <v>1195</v>
      </c>
      <c r="C26" s="2" t="s">
        <v>1050</v>
      </c>
      <c r="D26" s="2" t="s">
        <v>1048</v>
      </c>
      <c r="E26" s="2" t="s">
        <v>1195</v>
      </c>
      <c r="F26" s="2" t="s">
        <v>1049</v>
      </c>
      <c r="J26" s="2" t="s">
        <v>1049</v>
      </c>
      <c r="K26" s="2" t="s">
        <v>1049</v>
      </c>
      <c r="L26" s="2" t="s">
        <v>1049</v>
      </c>
      <c r="M26" s="2" t="s">
        <v>1049</v>
      </c>
      <c r="N26" s="2"/>
      <c r="O26" s="2">
        <v>34.2494453566377</v>
      </c>
      <c r="P26" s="2">
        <v>132.55117553925999</v>
      </c>
    </row>
    <row r="27" spans="1:17" ht="337.5">
      <c r="A27" s="93" t="s">
        <v>1203</v>
      </c>
      <c r="B27" s="2" t="s">
        <v>1242</v>
      </c>
      <c r="C27" s="2" t="s">
        <v>1054</v>
      </c>
      <c r="D27" s="2" t="s">
        <v>1241</v>
      </c>
      <c r="E27" s="2" t="s">
        <v>1242</v>
      </c>
      <c r="F27" s="2" t="s">
        <v>1361</v>
      </c>
      <c r="G27" s="2" t="s">
        <v>1363</v>
      </c>
      <c r="H27" s="2" t="s">
        <v>1169</v>
      </c>
      <c r="I27" s="2" t="s">
        <v>1175</v>
      </c>
      <c r="J27" s="2" t="s">
        <v>1362</v>
      </c>
      <c r="N27" s="2"/>
      <c r="O27" s="2">
        <v>34.249083515538203</v>
      </c>
      <c r="P27" s="2">
        <v>132.55247379189399</v>
      </c>
      <c r="Q27" t="s">
        <v>1310</v>
      </c>
    </row>
    <row r="28" spans="1:17" ht="300">
      <c r="A28" s="93" t="s">
        <v>1268</v>
      </c>
      <c r="B28" s="2" t="s">
        <v>1227</v>
      </c>
      <c r="C28" s="2" t="s">
        <v>1054</v>
      </c>
      <c r="D28" s="2" t="s">
        <v>973</v>
      </c>
      <c r="E28" s="2" t="s">
        <v>1227</v>
      </c>
      <c r="F28" s="2" t="s">
        <v>1365</v>
      </c>
      <c r="G28" s="2" t="s">
        <v>1363</v>
      </c>
      <c r="H28" s="2" t="s">
        <v>1169</v>
      </c>
      <c r="I28" s="2" t="s">
        <v>1175</v>
      </c>
      <c r="J28" s="2" t="s">
        <v>1362</v>
      </c>
      <c r="K28" s="100" t="s">
        <v>1364</v>
      </c>
      <c r="N28" s="2"/>
      <c r="O28" s="2">
        <v>34.250106795796299</v>
      </c>
      <c r="P28" s="2">
        <v>132.55109822142401</v>
      </c>
    </row>
    <row r="29" spans="1:17" ht="356.25">
      <c r="A29" s="93" t="s">
        <v>1268</v>
      </c>
      <c r="B29" s="2" t="s">
        <v>1227</v>
      </c>
      <c r="C29" s="2" t="s">
        <v>1054</v>
      </c>
      <c r="D29" s="2" t="s">
        <v>974</v>
      </c>
      <c r="E29" s="2" t="s">
        <v>1227</v>
      </c>
      <c r="N29" s="2"/>
      <c r="O29" s="2"/>
      <c r="P29" s="2"/>
      <c r="Q29" t="s">
        <v>1311</v>
      </c>
    </row>
    <row r="30" spans="1:17" ht="187.5">
      <c r="A30" s="93" t="s">
        <v>1268</v>
      </c>
      <c r="B30" s="2" t="s">
        <v>1227</v>
      </c>
      <c r="C30" s="2" t="s">
        <v>1054</v>
      </c>
      <c r="D30" s="2" t="s">
        <v>975</v>
      </c>
      <c r="E30" s="2" t="s">
        <v>1227</v>
      </c>
      <c r="N30" s="2"/>
      <c r="O30" s="2"/>
      <c r="P30" s="2"/>
    </row>
    <row r="31" spans="1:17" ht="112.5">
      <c r="A31" s="93" t="s">
        <v>1268</v>
      </c>
      <c r="B31" s="2" t="s">
        <v>1227</v>
      </c>
      <c r="C31" s="2" t="s">
        <v>1054</v>
      </c>
      <c r="D31" s="2" t="s">
        <v>976</v>
      </c>
      <c r="E31" s="2" t="s">
        <v>1227</v>
      </c>
      <c r="N31" s="2"/>
      <c r="O31" s="2"/>
      <c r="P31" s="2"/>
    </row>
    <row r="32" spans="1:17" ht="131.25">
      <c r="A32" s="93" t="s">
        <v>1274</v>
      </c>
      <c r="B32" s="2" t="s">
        <v>1227</v>
      </c>
      <c r="C32" s="2" t="s">
        <v>1054</v>
      </c>
      <c r="D32" s="2" t="s">
        <v>966</v>
      </c>
      <c r="E32" s="2" t="s">
        <v>1227</v>
      </c>
      <c r="F32" s="2" t="s">
        <v>1367</v>
      </c>
      <c r="G32" s="2" t="s">
        <v>1207</v>
      </c>
      <c r="H32" s="2" t="s">
        <v>1169</v>
      </c>
      <c r="J32" s="2" t="s">
        <v>1368</v>
      </c>
      <c r="K32" s="100" t="s">
        <v>1369</v>
      </c>
      <c r="N32" s="2"/>
      <c r="O32" s="2"/>
      <c r="P32" s="2"/>
      <c r="Q32" t="s">
        <v>1312</v>
      </c>
    </row>
    <row r="33" spans="1:17" ht="93.75">
      <c r="A33" s="93" t="s">
        <v>1274</v>
      </c>
      <c r="B33" s="2" t="s">
        <v>1227</v>
      </c>
      <c r="C33" s="2" t="s">
        <v>1054</v>
      </c>
      <c r="D33" s="2" t="s">
        <v>967</v>
      </c>
      <c r="E33" s="2" t="s">
        <v>1227</v>
      </c>
      <c r="N33" s="2"/>
      <c r="O33" s="2"/>
      <c r="P33" s="2"/>
    </row>
    <row r="34" spans="1:17" ht="409.5">
      <c r="A34" s="93" t="s">
        <v>1290</v>
      </c>
      <c r="B34" s="2" t="s">
        <v>1238</v>
      </c>
      <c r="C34" s="2" t="s">
        <v>1054</v>
      </c>
      <c r="D34" s="2" t="s">
        <v>978</v>
      </c>
      <c r="E34" s="2" t="s">
        <v>1238</v>
      </c>
      <c r="F34" s="2" t="s">
        <v>1370</v>
      </c>
      <c r="G34" s="2" t="s">
        <v>4</v>
      </c>
      <c r="H34" s="2" t="s">
        <v>1169</v>
      </c>
      <c r="K34" s="2" t="s">
        <v>1371</v>
      </c>
      <c r="M34" s="2" t="s">
        <v>1373</v>
      </c>
      <c r="N34" s="2"/>
      <c r="O34" s="2"/>
      <c r="P34" s="2"/>
    </row>
    <row r="35" spans="1:17" ht="375">
      <c r="A35" s="93" t="s">
        <v>1290</v>
      </c>
      <c r="B35" s="2" t="s">
        <v>1374</v>
      </c>
      <c r="C35" s="2" t="s">
        <v>1054</v>
      </c>
      <c r="D35" s="2" t="s">
        <v>1372</v>
      </c>
      <c r="E35" s="2" t="s">
        <v>1374</v>
      </c>
      <c r="N35" s="2"/>
      <c r="O35" s="2"/>
      <c r="P35" s="2"/>
      <c r="Q35" t="s">
        <v>1313</v>
      </c>
    </row>
    <row r="36" spans="1:17" ht="131.25">
      <c r="A36" s="93" t="s">
        <v>1290</v>
      </c>
      <c r="B36" s="2" t="s">
        <v>1239</v>
      </c>
      <c r="C36" s="2" t="s">
        <v>1054</v>
      </c>
      <c r="D36" s="2" t="s">
        <v>980</v>
      </c>
      <c r="E36" s="2" t="s">
        <v>1239</v>
      </c>
      <c r="N36" s="2"/>
      <c r="O36" s="2"/>
      <c r="P36" s="2"/>
    </row>
    <row r="37" spans="1:17" ht="206.25">
      <c r="A37" s="72" t="s">
        <v>1277</v>
      </c>
      <c r="B37" s="2" t="s">
        <v>1219</v>
      </c>
      <c r="C37" t="s">
        <v>1054</v>
      </c>
      <c r="D37" s="2" t="s">
        <v>1375</v>
      </c>
      <c r="E37" s="2" t="s">
        <v>1219</v>
      </c>
      <c r="F37" s="2" t="s">
        <v>1378</v>
      </c>
      <c r="G37" s="2" t="s">
        <v>1376</v>
      </c>
      <c r="H37" s="2" t="s">
        <v>1376</v>
      </c>
      <c r="I37" s="2" t="s">
        <v>1049</v>
      </c>
      <c r="J37" s="2" t="s">
        <v>1377</v>
      </c>
      <c r="K37" s="2" t="s">
        <v>1049</v>
      </c>
      <c r="L37" t="s">
        <v>1049</v>
      </c>
      <c r="M37"/>
      <c r="O37" s="2">
        <v>34.248974614531697</v>
      </c>
      <c r="P37" s="2">
        <v>132.549824690289</v>
      </c>
      <c r="Q37" t="s">
        <v>1314</v>
      </c>
    </row>
    <row r="38" spans="1:17" ht="168.75">
      <c r="A38" s="72" t="s">
        <v>1264</v>
      </c>
      <c r="B38" s="2" t="s">
        <v>5</v>
      </c>
      <c r="C38" t="s">
        <v>1054</v>
      </c>
      <c r="D38" s="2" t="s">
        <v>580</v>
      </c>
      <c r="E38" s="2" t="s">
        <v>5</v>
      </c>
      <c r="F38" s="2" t="s">
        <v>1379</v>
      </c>
      <c r="G38" s="2" t="s">
        <v>1236</v>
      </c>
      <c r="H38" s="2" t="s">
        <v>1049</v>
      </c>
      <c r="I38" s="2" t="s">
        <v>1049</v>
      </c>
      <c r="J38" s="2" t="s">
        <v>1049</v>
      </c>
      <c r="K38" s="2" t="s">
        <v>1237</v>
      </c>
      <c r="L38" t="s">
        <v>1049</v>
      </c>
      <c r="M38"/>
      <c r="O38" s="2">
        <v>34.248204592289497</v>
      </c>
      <c r="P38" s="2">
        <v>132.55099936709701</v>
      </c>
      <c r="Q38" t="s">
        <v>1315</v>
      </c>
    </row>
    <row r="39" spans="1:17" ht="187.5">
      <c r="A39" s="72" t="s">
        <v>1264</v>
      </c>
      <c r="B39" s="2" t="s">
        <v>5</v>
      </c>
      <c r="C39" t="s">
        <v>1054</v>
      </c>
      <c r="D39" s="2" t="s">
        <v>588</v>
      </c>
      <c r="E39" s="2" t="s">
        <v>5</v>
      </c>
      <c r="F39" s="2" t="s">
        <v>1049</v>
      </c>
      <c r="G39" s="2" t="s">
        <v>1049</v>
      </c>
      <c r="H39" s="2" t="s">
        <v>1049</v>
      </c>
      <c r="I39" s="2" t="s">
        <v>1049</v>
      </c>
      <c r="J39" s="2" t="s">
        <v>1049</v>
      </c>
      <c r="K39" s="2" t="s">
        <v>1049</v>
      </c>
      <c r="L39" t="s">
        <v>1049</v>
      </c>
      <c r="M39"/>
      <c r="O39" s="2"/>
      <c r="P39" s="2"/>
    </row>
    <row r="40" spans="1:17" ht="37.5">
      <c r="A40" s="72" t="s">
        <v>1264</v>
      </c>
      <c r="B40" s="2" t="s">
        <v>5</v>
      </c>
      <c r="C40" t="s">
        <v>1069</v>
      </c>
      <c r="D40" s="2" t="s">
        <v>116</v>
      </c>
      <c r="E40" s="2" t="s">
        <v>5</v>
      </c>
      <c r="F40" s="2" t="s">
        <v>1049</v>
      </c>
      <c r="H40" s="2" t="s">
        <v>1049</v>
      </c>
      <c r="I40" s="2" t="s">
        <v>1049</v>
      </c>
      <c r="J40" s="2" t="s">
        <v>1049</v>
      </c>
      <c r="L40" t="s">
        <v>1049</v>
      </c>
      <c r="M40" t="s">
        <v>1049</v>
      </c>
      <c r="O40" s="2">
        <v>34.248204592289497</v>
      </c>
      <c r="P40" s="2">
        <v>132.55099936709701</v>
      </c>
    </row>
    <row r="41" spans="1:17" ht="56.25">
      <c r="A41" s="72" t="s">
        <v>1264</v>
      </c>
      <c r="B41" s="2" t="s">
        <v>5</v>
      </c>
      <c r="C41" t="s">
        <v>1053</v>
      </c>
      <c r="D41" s="2" t="s">
        <v>582</v>
      </c>
      <c r="E41" s="2" t="s">
        <v>5</v>
      </c>
      <c r="F41" s="2" t="s">
        <v>1049</v>
      </c>
      <c r="G41" s="2" t="s">
        <v>1049</v>
      </c>
      <c r="H41" s="2" t="s">
        <v>1049</v>
      </c>
      <c r="I41" s="2" t="s">
        <v>1049</v>
      </c>
      <c r="J41" s="2" t="s">
        <v>1049</v>
      </c>
      <c r="K41" s="2" t="s">
        <v>1049</v>
      </c>
      <c r="L41" t="s">
        <v>1049</v>
      </c>
      <c r="M41"/>
      <c r="O41" s="2">
        <v>34.248204592289497</v>
      </c>
      <c r="P41" s="2">
        <v>132.55099936709701</v>
      </c>
    </row>
    <row r="42" spans="1:17" ht="56.25">
      <c r="A42" s="72" t="s">
        <v>1264</v>
      </c>
      <c r="B42" s="2" t="s">
        <v>5</v>
      </c>
      <c r="C42" t="s">
        <v>1051</v>
      </c>
      <c r="D42" s="2" t="s">
        <v>115</v>
      </c>
      <c r="E42" s="2" t="s">
        <v>5</v>
      </c>
      <c r="F42" s="2" t="s">
        <v>1049</v>
      </c>
      <c r="G42" s="2" t="s">
        <v>1049</v>
      </c>
      <c r="H42" s="2" t="s">
        <v>1049</v>
      </c>
      <c r="I42" s="2" t="s">
        <v>1049</v>
      </c>
      <c r="J42" s="2" t="s">
        <v>1049</v>
      </c>
      <c r="L42" t="s">
        <v>1049</v>
      </c>
      <c r="M42" t="s">
        <v>1049</v>
      </c>
      <c r="O42" s="2">
        <v>34.248204592289497</v>
      </c>
      <c r="P42" s="2">
        <v>132.55099936709701</v>
      </c>
    </row>
    <row r="43" spans="1:17" ht="37.5">
      <c r="A43" s="72" t="s">
        <v>1264</v>
      </c>
      <c r="B43" s="2" t="s">
        <v>5</v>
      </c>
      <c r="C43" t="s">
        <v>1051</v>
      </c>
      <c r="D43" s="2" t="s">
        <v>117</v>
      </c>
      <c r="E43" s="2" t="s">
        <v>5</v>
      </c>
      <c r="F43" s="2" t="s">
        <v>1049</v>
      </c>
      <c r="G43" s="2" t="s">
        <v>1049</v>
      </c>
      <c r="H43" s="2" t="s">
        <v>1049</v>
      </c>
      <c r="I43" s="2" t="s">
        <v>1049</v>
      </c>
      <c r="J43" s="2" t="s">
        <v>1049</v>
      </c>
      <c r="L43" t="s">
        <v>1049</v>
      </c>
      <c r="M43" t="s">
        <v>1049</v>
      </c>
      <c r="O43" s="2">
        <v>34.248204592289497</v>
      </c>
      <c r="P43" s="2">
        <v>132.55099936709701</v>
      </c>
    </row>
    <row r="44" spans="1:17" ht="131.25">
      <c r="A44" s="72" t="s">
        <v>1264</v>
      </c>
      <c r="B44" s="2" t="s">
        <v>5</v>
      </c>
      <c r="C44" s="2" t="s">
        <v>1050</v>
      </c>
      <c r="D44" s="2" t="s">
        <v>786</v>
      </c>
      <c r="E44" s="2" t="s">
        <v>5</v>
      </c>
      <c r="N44" s="2"/>
      <c r="O44" s="2"/>
      <c r="P44" s="2"/>
    </row>
    <row r="45" spans="1:17" ht="112.5">
      <c r="A45" s="72" t="s">
        <v>1381</v>
      </c>
      <c r="B45" s="2" t="s">
        <v>1160</v>
      </c>
      <c r="C45" t="s">
        <v>1111</v>
      </c>
      <c r="D45" s="2" t="s">
        <v>1380</v>
      </c>
      <c r="E45" s="2" t="s">
        <v>1160</v>
      </c>
      <c r="F45" s="2" t="s">
        <v>1049</v>
      </c>
      <c r="G45" s="2" t="s">
        <v>1049</v>
      </c>
      <c r="H45" s="2" t="s">
        <v>1049</v>
      </c>
      <c r="I45" s="2" t="s">
        <v>1049</v>
      </c>
      <c r="J45" s="2" t="s">
        <v>1049</v>
      </c>
      <c r="K45" s="2" t="s">
        <v>1049</v>
      </c>
      <c r="L45" t="s">
        <v>1049</v>
      </c>
      <c r="M45"/>
      <c r="O45" s="2">
        <v>34.248204592289497</v>
      </c>
      <c r="P45" s="2">
        <v>132.55099936709701</v>
      </c>
    </row>
    <row r="46" spans="1:17" ht="75">
      <c r="A46" s="72" t="s">
        <v>1381</v>
      </c>
      <c r="B46" s="2" t="s">
        <v>1160</v>
      </c>
      <c r="C46" t="s">
        <v>1111</v>
      </c>
      <c r="D46" s="2" t="s">
        <v>163</v>
      </c>
      <c r="E46" s="2" t="s">
        <v>1160</v>
      </c>
      <c r="F46" s="2" t="s">
        <v>1049</v>
      </c>
      <c r="G46" s="2" t="s">
        <v>1049</v>
      </c>
      <c r="H46" s="2" t="s">
        <v>1049</v>
      </c>
      <c r="I46" s="2" t="s">
        <v>1049</v>
      </c>
      <c r="J46" s="2" t="s">
        <v>1049</v>
      </c>
      <c r="K46" s="2" t="s">
        <v>1049</v>
      </c>
      <c r="L46" t="s">
        <v>1049</v>
      </c>
      <c r="M46"/>
      <c r="O46" s="2">
        <v>34.248204592289497</v>
      </c>
      <c r="P46" s="2">
        <v>132.55099936709701</v>
      </c>
    </row>
    <row r="47" spans="1:17" ht="56.25">
      <c r="A47" s="72" t="s">
        <v>1381</v>
      </c>
      <c r="B47" s="2" t="s">
        <v>1160</v>
      </c>
      <c r="C47" t="s">
        <v>1051</v>
      </c>
      <c r="D47" s="2" t="s">
        <v>161</v>
      </c>
      <c r="E47" s="2" t="s">
        <v>1160</v>
      </c>
      <c r="F47" s="2" t="s">
        <v>1049</v>
      </c>
      <c r="G47" s="2" t="s">
        <v>1049</v>
      </c>
      <c r="H47" s="2" t="s">
        <v>1049</v>
      </c>
      <c r="I47" s="2" t="s">
        <v>1049</v>
      </c>
      <c r="J47" s="2" t="s">
        <v>1049</v>
      </c>
      <c r="K47" s="2" t="s">
        <v>1049</v>
      </c>
      <c r="L47" t="s">
        <v>1049</v>
      </c>
      <c r="M47"/>
      <c r="O47" s="2">
        <v>34.248204592289497</v>
      </c>
      <c r="P47" s="2">
        <v>132.55099936709701</v>
      </c>
    </row>
    <row r="48" spans="1:17" ht="150">
      <c r="A48" s="72" t="s">
        <v>1381</v>
      </c>
      <c r="B48" s="2" t="s">
        <v>1160</v>
      </c>
      <c r="C48" t="s">
        <v>1051</v>
      </c>
      <c r="D48" s="2" t="s">
        <v>162</v>
      </c>
      <c r="E48" s="2" t="s">
        <v>1160</v>
      </c>
      <c r="F48" s="2" t="s">
        <v>1049</v>
      </c>
      <c r="G48" s="2" t="s">
        <v>1049</v>
      </c>
      <c r="H48" s="2" t="s">
        <v>1049</v>
      </c>
      <c r="I48" s="2" t="s">
        <v>1049</v>
      </c>
      <c r="J48" s="2" t="s">
        <v>1049</v>
      </c>
      <c r="K48" s="2" t="s">
        <v>1049</v>
      </c>
      <c r="L48" t="s">
        <v>1049</v>
      </c>
      <c r="M48"/>
      <c r="O48" s="2">
        <v>34.248204592289497</v>
      </c>
      <c r="P48" s="2">
        <v>132.55099936709701</v>
      </c>
    </row>
    <row r="49" spans="1:17" ht="131.25">
      <c r="A49" s="72" t="s">
        <v>1381</v>
      </c>
      <c r="B49" s="2" t="s">
        <v>1160</v>
      </c>
      <c r="C49" s="2" t="s">
        <v>1050</v>
      </c>
      <c r="D49" s="2" t="s">
        <v>806</v>
      </c>
      <c r="E49" s="2" t="s">
        <v>1160</v>
      </c>
      <c r="F49" s="2" t="s">
        <v>1049</v>
      </c>
      <c r="G49" s="2" t="s">
        <v>1049</v>
      </c>
      <c r="J49" s="2" t="s">
        <v>1049</v>
      </c>
      <c r="K49" s="2" t="s">
        <v>1049</v>
      </c>
      <c r="L49" s="2" t="s">
        <v>1049</v>
      </c>
      <c r="N49" s="2"/>
      <c r="O49" s="2">
        <v>34.248204592289497</v>
      </c>
      <c r="P49" s="2">
        <v>132.55099936709701</v>
      </c>
    </row>
    <row r="50" spans="1:17" ht="112.5">
      <c r="A50" s="72" t="s">
        <v>1264</v>
      </c>
      <c r="B50" s="2" t="s">
        <v>1161</v>
      </c>
      <c r="C50" s="2" t="s">
        <v>1054</v>
      </c>
      <c r="D50" s="2" t="s">
        <v>1162</v>
      </c>
      <c r="E50" s="2" t="s">
        <v>1161</v>
      </c>
      <c r="F50" s="2" t="s">
        <v>1382</v>
      </c>
      <c r="G50" s="2" t="s">
        <v>1207</v>
      </c>
      <c r="H50" s="2" t="s">
        <v>1207</v>
      </c>
      <c r="L50" s="2" t="s">
        <v>1383</v>
      </c>
      <c r="M50" s="2" t="s">
        <v>1169</v>
      </c>
      <c r="N50" s="2"/>
      <c r="O50" s="2">
        <v>34.248204592289497</v>
      </c>
      <c r="P50" s="2">
        <v>132.55099936709701</v>
      </c>
    </row>
    <row r="51" spans="1:17" ht="187.5">
      <c r="A51" s="72" t="s">
        <v>1264</v>
      </c>
      <c r="B51" s="2" t="s">
        <v>1161</v>
      </c>
      <c r="C51" s="2" t="s">
        <v>1054</v>
      </c>
      <c r="D51" s="2" t="s">
        <v>1163</v>
      </c>
      <c r="E51" s="2" t="s">
        <v>1161</v>
      </c>
      <c r="F51" s="2" t="s">
        <v>1049</v>
      </c>
      <c r="G51" s="2" t="s">
        <v>1049</v>
      </c>
      <c r="J51" s="2" t="s">
        <v>1049</v>
      </c>
      <c r="K51" s="2" t="s">
        <v>1049</v>
      </c>
      <c r="L51" s="2" t="s">
        <v>1049</v>
      </c>
      <c r="N51" s="2"/>
      <c r="O51" s="2">
        <v>34.248204592289497</v>
      </c>
      <c r="P51" s="2">
        <v>132.55099936709701</v>
      </c>
    </row>
    <row r="52" spans="1:17" ht="93.75">
      <c r="A52" s="72" t="s">
        <v>1264</v>
      </c>
      <c r="B52" s="2" t="s">
        <v>1161</v>
      </c>
      <c r="C52" t="s">
        <v>1051</v>
      </c>
      <c r="D52" s="2" t="s">
        <v>171</v>
      </c>
      <c r="E52" s="2" t="s">
        <v>1161</v>
      </c>
      <c r="F52" s="2" t="s">
        <v>1049</v>
      </c>
      <c r="G52" s="2" t="s">
        <v>1049</v>
      </c>
      <c r="H52" s="2" t="s">
        <v>1049</v>
      </c>
      <c r="I52" s="2" t="s">
        <v>1049</v>
      </c>
      <c r="J52" s="2" t="s">
        <v>1049</v>
      </c>
      <c r="K52" s="2" t="s">
        <v>1049</v>
      </c>
      <c r="L52" t="s">
        <v>1049</v>
      </c>
      <c r="M52"/>
      <c r="O52" s="2">
        <v>34.248204592289497</v>
      </c>
      <c r="P52" s="2">
        <v>132.55099936709701</v>
      </c>
    </row>
    <row r="53" spans="1:17" ht="168.75">
      <c r="A53" s="72" t="s">
        <v>1264</v>
      </c>
      <c r="B53" s="2" t="s">
        <v>1161</v>
      </c>
      <c r="C53" t="s">
        <v>1051</v>
      </c>
      <c r="D53" s="2" t="s">
        <v>173</v>
      </c>
      <c r="E53" s="2" t="s">
        <v>1161</v>
      </c>
      <c r="F53" s="2" t="s">
        <v>1049</v>
      </c>
      <c r="G53" s="2" t="s">
        <v>1049</v>
      </c>
      <c r="H53" s="2" t="s">
        <v>1049</v>
      </c>
      <c r="I53" s="2" t="s">
        <v>1049</v>
      </c>
      <c r="J53" s="2" t="s">
        <v>1049</v>
      </c>
      <c r="K53" s="2" t="s">
        <v>1049</v>
      </c>
      <c r="L53" t="s">
        <v>1049</v>
      </c>
      <c r="M53"/>
      <c r="O53" s="2">
        <v>34.248204592289497</v>
      </c>
      <c r="P53" s="2">
        <v>132.55099936709701</v>
      </c>
    </row>
    <row r="54" spans="1:17" ht="37.5">
      <c r="A54" s="72" t="s">
        <v>1264</v>
      </c>
      <c r="B54" s="2" t="s">
        <v>1161</v>
      </c>
      <c r="C54" t="s">
        <v>1051</v>
      </c>
      <c r="D54" s="2" t="s">
        <v>174</v>
      </c>
      <c r="E54" s="2" t="s">
        <v>1161</v>
      </c>
      <c r="F54" s="2" t="s">
        <v>1049</v>
      </c>
      <c r="G54" s="2" t="s">
        <v>1049</v>
      </c>
      <c r="H54" s="2" t="s">
        <v>1049</v>
      </c>
      <c r="I54" s="2" t="s">
        <v>1049</v>
      </c>
      <c r="J54" s="2" t="s">
        <v>1049</v>
      </c>
      <c r="K54" s="2" t="s">
        <v>1049</v>
      </c>
      <c r="L54" t="s">
        <v>1049</v>
      </c>
      <c r="M54"/>
      <c r="O54" s="2">
        <v>34.248204592289497</v>
      </c>
      <c r="P54" s="2">
        <v>132.55099936709701</v>
      </c>
    </row>
    <row r="55" spans="1:17" ht="112.5">
      <c r="A55" s="72" t="s">
        <v>1264</v>
      </c>
      <c r="B55" s="2" t="s">
        <v>1161</v>
      </c>
      <c r="C55" t="s">
        <v>1098</v>
      </c>
      <c r="D55" s="2" t="s">
        <v>589</v>
      </c>
      <c r="E55" s="2" t="s">
        <v>1161</v>
      </c>
      <c r="F55" s="2" t="s">
        <v>1049</v>
      </c>
      <c r="G55" s="2" t="s">
        <v>1049</v>
      </c>
      <c r="H55" s="2" t="s">
        <v>1049</v>
      </c>
      <c r="I55" s="2" t="s">
        <v>1049</v>
      </c>
      <c r="J55" s="2" t="s">
        <v>1049</v>
      </c>
      <c r="K55" s="2" t="s">
        <v>1049</v>
      </c>
      <c r="L55" t="s">
        <v>1049</v>
      </c>
      <c r="M55"/>
      <c r="O55" s="2">
        <v>34.248204592289497</v>
      </c>
      <c r="P55" s="2">
        <v>132.55099936709701</v>
      </c>
    </row>
    <row r="56" spans="1:17" ht="168.75">
      <c r="A56" s="72" t="s">
        <v>1381</v>
      </c>
      <c r="B56" s="2" t="s">
        <v>1245</v>
      </c>
      <c r="C56" s="2" t="s">
        <v>1050</v>
      </c>
      <c r="D56" s="2" t="s">
        <v>775</v>
      </c>
      <c r="E56" s="2" t="s">
        <v>1245</v>
      </c>
      <c r="N56" s="2"/>
      <c r="O56" s="2"/>
      <c r="P56" s="2"/>
    </row>
    <row r="57" spans="1:17" ht="131.25">
      <c r="A57" s="72" t="s">
        <v>1264</v>
      </c>
      <c r="B57" s="2" t="s">
        <v>1216</v>
      </c>
      <c r="C57" t="s">
        <v>1098</v>
      </c>
      <c r="D57" s="2" t="s">
        <v>583</v>
      </c>
      <c r="E57" s="2" t="s">
        <v>1216</v>
      </c>
      <c r="F57" s="2" t="s">
        <v>1049</v>
      </c>
      <c r="G57" s="2" t="s">
        <v>1049</v>
      </c>
      <c r="H57" s="2" t="s">
        <v>1049</v>
      </c>
      <c r="I57" s="2" t="s">
        <v>1049</v>
      </c>
      <c r="J57" s="2" t="s">
        <v>1049</v>
      </c>
      <c r="K57" s="2" t="s">
        <v>1049</v>
      </c>
      <c r="L57" t="s">
        <v>1049</v>
      </c>
      <c r="M57"/>
      <c r="O57" s="2">
        <v>34.248003112968703</v>
      </c>
      <c r="P57" s="2">
        <v>132.551420127065</v>
      </c>
    </row>
    <row r="58" spans="1:17" ht="112.5">
      <c r="A58" s="72" t="s">
        <v>1264</v>
      </c>
      <c r="B58" s="2" t="s">
        <v>1216</v>
      </c>
      <c r="C58" t="s">
        <v>1098</v>
      </c>
      <c r="D58" s="2" t="s">
        <v>586</v>
      </c>
      <c r="E58" s="2" t="s">
        <v>1216</v>
      </c>
      <c r="F58" s="2" t="s">
        <v>1049</v>
      </c>
      <c r="G58" s="2" t="s">
        <v>1049</v>
      </c>
      <c r="H58" s="2" t="s">
        <v>1049</v>
      </c>
      <c r="I58" s="2" t="s">
        <v>1049</v>
      </c>
      <c r="J58" s="2" t="s">
        <v>1049</v>
      </c>
      <c r="K58" s="2" t="s">
        <v>1049</v>
      </c>
      <c r="L58" t="s">
        <v>1049</v>
      </c>
      <c r="M58"/>
      <c r="O58" s="2">
        <v>34.248003112968703</v>
      </c>
      <c r="P58" s="2">
        <v>132.551420127065</v>
      </c>
    </row>
    <row r="59" spans="1:17" ht="37.5">
      <c r="A59" s="72" t="s">
        <v>1264</v>
      </c>
      <c r="B59" s="2" t="s">
        <v>1216</v>
      </c>
      <c r="C59" s="2" t="s">
        <v>1050</v>
      </c>
      <c r="D59" s="2" t="s">
        <v>678</v>
      </c>
      <c r="E59" s="2" t="s">
        <v>1216</v>
      </c>
      <c r="N59" s="2"/>
      <c r="O59" s="2"/>
      <c r="P59" s="2"/>
    </row>
    <row r="60" spans="1:17" ht="112.5">
      <c r="A60" s="72" t="s">
        <v>1264</v>
      </c>
      <c r="B60" s="2" t="s">
        <v>1216</v>
      </c>
      <c r="C60" s="2" t="s">
        <v>1050</v>
      </c>
      <c r="D60" s="2" t="s">
        <v>680</v>
      </c>
      <c r="E60" s="2" t="s">
        <v>1216</v>
      </c>
      <c r="N60" s="2"/>
      <c r="O60" s="2"/>
      <c r="P60" s="2"/>
    </row>
    <row r="61" spans="1:17" ht="93.75">
      <c r="A61" s="72" t="s">
        <v>1264</v>
      </c>
      <c r="B61" s="2" t="s">
        <v>1246</v>
      </c>
      <c r="C61" s="2" t="s">
        <v>1050</v>
      </c>
      <c r="D61" s="2" t="s">
        <v>779</v>
      </c>
      <c r="E61" s="2" t="s">
        <v>1246</v>
      </c>
      <c r="N61" s="2"/>
      <c r="O61" s="2"/>
      <c r="P61" s="2"/>
    </row>
    <row r="62" spans="1:17" ht="75">
      <c r="A62" s="72" t="s">
        <v>1278</v>
      </c>
      <c r="B62" s="2" t="s">
        <v>1225</v>
      </c>
      <c r="C62" t="s">
        <v>1054</v>
      </c>
      <c r="D62" s="2" t="s">
        <v>520</v>
      </c>
      <c r="E62" s="2" t="s">
        <v>1225</v>
      </c>
      <c r="F62" s="2" t="s">
        <v>1049</v>
      </c>
      <c r="G62" s="2" t="s">
        <v>1207</v>
      </c>
      <c r="H62" s="2" t="s">
        <v>1207</v>
      </c>
      <c r="I62" s="2" t="s">
        <v>1049</v>
      </c>
      <c r="J62" s="2" t="s">
        <v>1049</v>
      </c>
      <c r="K62" s="2" t="s">
        <v>1049</v>
      </c>
      <c r="L62" t="s">
        <v>1049</v>
      </c>
      <c r="M62"/>
      <c r="O62" s="2">
        <v>34.249698511568297</v>
      </c>
      <c r="P62" s="2">
        <v>132.549204286632</v>
      </c>
      <c r="Q62" t="s">
        <v>1316</v>
      </c>
    </row>
    <row r="63" spans="1:17" ht="37.5">
      <c r="A63" s="72" t="s">
        <v>1278</v>
      </c>
      <c r="B63" s="2" t="s">
        <v>1225</v>
      </c>
      <c r="C63" t="s">
        <v>1054</v>
      </c>
      <c r="D63" s="2" t="s">
        <v>521</v>
      </c>
      <c r="E63" s="2" t="s">
        <v>1225</v>
      </c>
      <c r="F63" s="2" t="s">
        <v>1049</v>
      </c>
      <c r="G63" s="2" t="s">
        <v>1049</v>
      </c>
      <c r="H63" s="2" t="s">
        <v>1049</v>
      </c>
      <c r="I63" s="2" t="s">
        <v>1049</v>
      </c>
      <c r="J63" s="2" t="s">
        <v>1049</v>
      </c>
      <c r="K63" s="2" t="s">
        <v>1049</v>
      </c>
      <c r="L63" t="s">
        <v>1049</v>
      </c>
      <c r="M63"/>
      <c r="O63" s="2">
        <v>34.249698511568297</v>
      </c>
      <c r="P63" s="2">
        <v>132.549204286632</v>
      </c>
    </row>
    <row r="64" spans="1:17" ht="56.25">
      <c r="A64" s="72" t="s">
        <v>1278</v>
      </c>
      <c r="B64" s="2" t="s">
        <v>1225</v>
      </c>
      <c r="C64" s="2" t="s">
        <v>1050</v>
      </c>
      <c r="D64" s="2" t="s">
        <v>807</v>
      </c>
      <c r="E64" s="2" t="s">
        <v>1225</v>
      </c>
      <c r="F64" s="2" t="s">
        <v>1049</v>
      </c>
      <c r="G64" s="2" t="s">
        <v>1049</v>
      </c>
      <c r="J64" s="2" t="s">
        <v>1049</v>
      </c>
      <c r="K64" s="2" t="s">
        <v>1049</v>
      </c>
      <c r="L64" s="2" t="s">
        <v>1049</v>
      </c>
      <c r="N64" s="2"/>
      <c r="O64" s="2">
        <v>34.249698511568297</v>
      </c>
      <c r="P64" s="2">
        <v>132.549204286632</v>
      </c>
    </row>
    <row r="65" spans="1:17" ht="75">
      <c r="A65" s="72" t="s">
        <v>1278</v>
      </c>
      <c r="B65" s="2" t="s">
        <v>1225</v>
      </c>
      <c r="C65" s="2" t="s">
        <v>1050</v>
      </c>
      <c r="D65" s="2" t="s">
        <v>809</v>
      </c>
      <c r="E65" s="2" t="s">
        <v>1225</v>
      </c>
      <c r="F65" s="2" t="s">
        <v>1049</v>
      </c>
      <c r="G65" s="2" t="s">
        <v>1049</v>
      </c>
      <c r="J65" s="2" t="s">
        <v>1049</v>
      </c>
      <c r="K65" s="2" t="s">
        <v>1049</v>
      </c>
      <c r="L65" s="2" t="s">
        <v>1049</v>
      </c>
      <c r="N65" s="2"/>
      <c r="O65" s="2">
        <v>34.249698511568297</v>
      </c>
      <c r="P65" s="2">
        <v>132.549204286632</v>
      </c>
    </row>
    <row r="66" spans="1:17" ht="131.25">
      <c r="A66" s="72" t="s">
        <v>1278</v>
      </c>
      <c r="B66" s="2" t="s">
        <v>1225</v>
      </c>
      <c r="C66" s="2" t="s">
        <v>1050</v>
      </c>
      <c r="D66" s="2" t="s">
        <v>810</v>
      </c>
      <c r="E66" s="2" t="s">
        <v>1225</v>
      </c>
      <c r="F66" s="2" t="s">
        <v>1049</v>
      </c>
      <c r="G66" s="2" t="s">
        <v>1049</v>
      </c>
      <c r="J66" s="2" t="s">
        <v>1049</v>
      </c>
      <c r="K66" s="2" t="s">
        <v>1049</v>
      </c>
      <c r="L66" s="2" t="s">
        <v>1049</v>
      </c>
      <c r="N66" s="2"/>
      <c r="O66" s="2">
        <v>34.249698511568297</v>
      </c>
      <c r="P66" s="2">
        <v>132.549204286632</v>
      </c>
    </row>
    <row r="67" spans="1:17" ht="56.25">
      <c r="A67" s="72" t="s">
        <v>1278</v>
      </c>
      <c r="B67" s="2" t="s">
        <v>1225</v>
      </c>
      <c r="C67" s="2" t="s">
        <v>1050</v>
      </c>
      <c r="D67" s="2" t="s">
        <v>811</v>
      </c>
      <c r="E67" s="2" t="s">
        <v>1225</v>
      </c>
      <c r="F67" s="2" t="s">
        <v>1049</v>
      </c>
      <c r="G67" s="2" t="s">
        <v>1049</v>
      </c>
      <c r="J67" s="2" t="s">
        <v>1049</v>
      </c>
      <c r="K67" s="2" t="s">
        <v>1049</v>
      </c>
      <c r="L67" s="2" t="s">
        <v>1049</v>
      </c>
      <c r="N67" s="2"/>
      <c r="O67" s="2">
        <v>34.249698511568297</v>
      </c>
      <c r="P67" s="2">
        <v>132.549204286632</v>
      </c>
    </row>
    <row r="68" spans="1:17" ht="75">
      <c r="A68" s="93" t="s">
        <v>1271</v>
      </c>
      <c r="B68" s="2" t="s">
        <v>14</v>
      </c>
      <c r="C68" s="2" t="s">
        <v>1050</v>
      </c>
      <c r="D68" s="2" t="s">
        <v>820</v>
      </c>
      <c r="E68" s="2" t="s">
        <v>14</v>
      </c>
      <c r="F68" s="2" t="s">
        <v>1386</v>
      </c>
      <c r="G68" s="2" t="s">
        <v>1207</v>
      </c>
      <c r="H68" s="2" t="s">
        <v>1207</v>
      </c>
      <c r="J68" s="2" t="s">
        <v>1384</v>
      </c>
      <c r="K68" s="2" t="s">
        <v>1385</v>
      </c>
      <c r="L68" s="2" t="s">
        <v>1383</v>
      </c>
      <c r="N68" s="2"/>
      <c r="O68" s="2">
        <v>34.249096147498499</v>
      </c>
      <c r="P68" s="2">
        <v>132.54895263074101</v>
      </c>
      <c r="Q68" t="s">
        <v>1317</v>
      </c>
    </row>
    <row r="69" spans="1:17" ht="93.75">
      <c r="A69" s="93" t="s">
        <v>1271</v>
      </c>
      <c r="B69" s="2" t="s">
        <v>14</v>
      </c>
      <c r="C69" s="2" t="s">
        <v>1050</v>
      </c>
      <c r="D69" s="2" t="s">
        <v>822</v>
      </c>
      <c r="E69" s="2" t="s">
        <v>14</v>
      </c>
      <c r="N69" s="2"/>
      <c r="O69" s="2">
        <v>34.249096147498499</v>
      </c>
      <c r="P69" s="2">
        <v>132.54895263074101</v>
      </c>
    </row>
    <row r="70" spans="1:17" ht="168.75">
      <c r="A70" s="93" t="s">
        <v>1269</v>
      </c>
      <c r="B70" s="2" t="s">
        <v>831</v>
      </c>
      <c r="C70" s="2" t="s">
        <v>1054</v>
      </c>
      <c r="D70" s="2" t="s">
        <v>989</v>
      </c>
      <c r="E70" s="2" t="s">
        <v>831</v>
      </c>
      <c r="L70" s="2" t="s">
        <v>1383</v>
      </c>
      <c r="N70" s="2"/>
      <c r="O70" s="2">
        <v>34.2492873730422</v>
      </c>
      <c r="P70" s="2">
        <v>132.54919470010299</v>
      </c>
      <c r="Q70" t="s">
        <v>1318</v>
      </c>
    </row>
    <row r="71" spans="1:17" ht="131.25">
      <c r="A71" s="93" t="s">
        <v>1269</v>
      </c>
      <c r="B71" s="2" t="s">
        <v>1387</v>
      </c>
      <c r="C71" s="2" t="s">
        <v>1050</v>
      </c>
      <c r="D71" s="2" t="s">
        <v>824</v>
      </c>
      <c r="E71" s="2" t="s">
        <v>1387</v>
      </c>
      <c r="N71" s="2"/>
      <c r="O71" s="2">
        <v>34.2492873730422</v>
      </c>
      <c r="P71" s="2">
        <v>132.54919470010299</v>
      </c>
      <c r="Q71" t="s">
        <v>1319</v>
      </c>
    </row>
    <row r="72" spans="1:17" ht="112.5">
      <c r="A72" s="72" t="s">
        <v>1274</v>
      </c>
      <c r="B72" s="2" t="s">
        <v>1227</v>
      </c>
      <c r="C72" t="s">
        <v>1054</v>
      </c>
      <c r="D72" s="2" t="s">
        <v>598</v>
      </c>
      <c r="E72" s="2" t="s">
        <v>1227</v>
      </c>
      <c r="L72"/>
      <c r="M72"/>
      <c r="O72" s="2">
        <v>34.249345702404597</v>
      </c>
      <c r="P72" s="2">
        <v>132.54878777845201</v>
      </c>
      <c r="Q72" t="s">
        <v>1320</v>
      </c>
    </row>
    <row r="73" spans="1:17" ht="168.75">
      <c r="A73" s="72" t="s">
        <v>1274</v>
      </c>
      <c r="B73" s="2" t="s">
        <v>1227</v>
      </c>
      <c r="C73" s="2" t="s">
        <v>1054</v>
      </c>
      <c r="D73" s="2" t="s">
        <v>965</v>
      </c>
      <c r="E73" s="2" t="s">
        <v>1227</v>
      </c>
      <c r="N73" s="2"/>
      <c r="O73" s="2"/>
      <c r="P73" s="2"/>
      <c r="Q73" t="s">
        <v>1321</v>
      </c>
    </row>
    <row r="74" spans="1:17" ht="75">
      <c r="A74" s="93" t="s">
        <v>1211</v>
      </c>
      <c r="B74" s="40" t="s">
        <v>1240</v>
      </c>
      <c r="C74" s="2" t="s">
        <v>1054</v>
      </c>
      <c r="D74" s="2" t="s">
        <v>984</v>
      </c>
      <c r="E74" s="40" t="s">
        <v>1240</v>
      </c>
      <c r="G74" s="2" t="s">
        <v>1207</v>
      </c>
      <c r="N74" s="2"/>
      <c r="O74" s="2">
        <v>34.247373980615798</v>
      </c>
      <c r="P74" s="2">
        <v>132.549519491388</v>
      </c>
      <c r="Q74" t="s">
        <v>1322</v>
      </c>
    </row>
    <row r="75" spans="1:17" ht="150">
      <c r="A75" s="93" t="s">
        <v>1285</v>
      </c>
      <c r="B75" s="2" t="s">
        <v>1233</v>
      </c>
      <c r="C75" s="2" t="s">
        <v>1050</v>
      </c>
      <c r="D75" s="2" t="s">
        <v>684</v>
      </c>
      <c r="E75" s="2" t="s">
        <v>1233</v>
      </c>
      <c r="F75" s="2" t="s">
        <v>1233</v>
      </c>
      <c r="H75" s="2" t="s">
        <v>1169</v>
      </c>
      <c r="K75" s="2" t="s">
        <v>1180</v>
      </c>
      <c r="L75" s="2" t="s">
        <v>1388</v>
      </c>
      <c r="N75" s="2"/>
      <c r="O75" s="2"/>
      <c r="P75" s="2"/>
    </row>
    <row r="76" spans="1:17" ht="225">
      <c r="A76" s="93" t="s">
        <v>1285</v>
      </c>
      <c r="B76" s="2" t="s">
        <v>1233</v>
      </c>
      <c r="C76" s="2" t="s">
        <v>1050</v>
      </c>
      <c r="D76" s="2" t="s">
        <v>686</v>
      </c>
      <c r="E76" s="2" t="s">
        <v>1233</v>
      </c>
      <c r="N76" s="2"/>
      <c r="O76" s="2"/>
      <c r="P76" s="2"/>
    </row>
    <row r="77" spans="1:17" ht="243.75">
      <c r="A77" s="93" t="s">
        <v>1273</v>
      </c>
      <c r="B77" s="2" t="s">
        <v>1389</v>
      </c>
      <c r="C77" s="2" t="s">
        <v>1050</v>
      </c>
      <c r="D77" s="2" t="s">
        <v>681</v>
      </c>
      <c r="E77" s="2" t="s">
        <v>1389</v>
      </c>
      <c r="N77" s="2"/>
      <c r="O77" s="2"/>
      <c r="P77" s="2"/>
    </row>
    <row r="78" spans="1:17" ht="150">
      <c r="A78" s="93" t="s">
        <v>1273</v>
      </c>
      <c r="B78" s="2" t="s">
        <v>1218</v>
      </c>
      <c r="C78" s="2" t="s">
        <v>1050</v>
      </c>
      <c r="D78" s="2" t="s">
        <v>689</v>
      </c>
      <c r="E78" s="2" t="s">
        <v>1218</v>
      </c>
      <c r="F78" s="2" t="s">
        <v>1391</v>
      </c>
      <c r="G78" s="2" t="s">
        <v>1049</v>
      </c>
      <c r="J78" s="2" t="s">
        <v>1049</v>
      </c>
      <c r="K78" s="2" t="s">
        <v>1390</v>
      </c>
      <c r="L78" s="2" t="s">
        <v>1049</v>
      </c>
      <c r="N78" s="2"/>
      <c r="O78" s="2">
        <v>34.248730177418501</v>
      </c>
      <c r="P78" s="2">
        <v>132.54981060869099</v>
      </c>
    </row>
    <row r="79" spans="1:17" ht="75">
      <c r="A79" s="93" t="s">
        <v>1273</v>
      </c>
      <c r="B79" s="2" t="s">
        <v>1217</v>
      </c>
      <c r="C79" s="2" t="s">
        <v>1050</v>
      </c>
      <c r="D79" s="2" t="s">
        <v>690</v>
      </c>
      <c r="E79" s="2" t="s">
        <v>1217</v>
      </c>
      <c r="F79" s="2" t="s">
        <v>1049</v>
      </c>
      <c r="G79" s="2" t="s">
        <v>1049</v>
      </c>
      <c r="J79" s="2" t="s">
        <v>1049</v>
      </c>
      <c r="K79" s="2" t="s">
        <v>1049</v>
      </c>
      <c r="L79" s="2" t="s">
        <v>1049</v>
      </c>
      <c r="N79" s="2"/>
      <c r="O79" s="2">
        <v>34.248730177418501</v>
      </c>
      <c r="P79" s="2">
        <v>132.54981060869099</v>
      </c>
    </row>
    <row r="80" spans="1:17" ht="37.5">
      <c r="A80" s="93" t="s">
        <v>1273</v>
      </c>
      <c r="B80" s="2" t="s">
        <v>1217</v>
      </c>
      <c r="C80" t="s">
        <v>1098</v>
      </c>
      <c r="D80" s="2" t="s">
        <v>592</v>
      </c>
      <c r="E80" s="2" t="s">
        <v>1217</v>
      </c>
      <c r="F80" s="2" t="s">
        <v>1049</v>
      </c>
      <c r="G80" s="2" t="s">
        <v>1049</v>
      </c>
      <c r="H80" s="2" t="s">
        <v>1049</v>
      </c>
      <c r="I80" s="2" t="s">
        <v>1049</v>
      </c>
      <c r="J80" s="2" t="s">
        <v>1049</v>
      </c>
      <c r="K80" s="2" t="s">
        <v>1049</v>
      </c>
      <c r="L80" t="s">
        <v>1049</v>
      </c>
      <c r="M80"/>
      <c r="O80" s="2">
        <v>34.248730177418501</v>
      </c>
      <c r="P80" s="2">
        <v>132.54981060869099</v>
      </c>
    </row>
    <row r="81" spans="1:16" ht="56.25">
      <c r="A81" s="93" t="s">
        <v>1273</v>
      </c>
      <c r="B81" s="2" t="s">
        <v>15</v>
      </c>
      <c r="C81" t="s">
        <v>1054</v>
      </c>
      <c r="D81" s="2" t="s">
        <v>593</v>
      </c>
      <c r="E81" s="2" t="s">
        <v>15</v>
      </c>
      <c r="F81" s="2" t="s">
        <v>1049</v>
      </c>
      <c r="G81" s="2" t="s">
        <v>1049</v>
      </c>
      <c r="H81" s="2" t="s">
        <v>1049</v>
      </c>
      <c r="I81" s="2" t="s">
        <v>1049</v>
      </c>
      <c r="J81" s="2" t="s">
        <v>1049</v>
      </c>
      <c r="K81" s="2" t="s">
        <v>1049</v>
      </c>
      <c r="L81" t="s">
        <v>1049</v>
      </c>
      <c r="M81"/>
      <c r="O81" s="2">
        <v>34.248730177418501</v>
      </c>
      <c r="P81" s="2">
        <v>132.54981060869099</v>
      </c>
    </row>
    <row r="82" spans="1:16" ht="56.25">
      <c r="A82" s="93" t="s">
        <v>1273</v>
      </c>
      <c r="B82" s="2" t="s">
        <v>15</v>
      </c>
      <c r="C82" t="s">
        <v>1098</v>
      </c>
      <c r="D82" s="2" t="s">
        <v>590</v>
      </c>
      <c r="E82" s="2" t="s">
        <v>15</v>
      </c>
      <c r="F82" s="2" t="s">
        <v>1049</v>
      </c>
      <c r="G82" s="2" t="s">
        <v>1049</v>
      </c>
      <c r="H82" s="2" t="s">
        <v>1049</v>
      </c>
      <c r="I82" s="2" t="s">
        <v>1049</v>
      </c>
      <c r="J82" s="2" t="s">
        <v>1049</v>
      </c>
      <c r="K82" s="2" t="s">
        <v>1049</v>
      </c>
      <c r="L82" t="s">
        <v>1049</v>
      </c>
      <c r="M82"/>
      <c r="O82" s="2">
        <v>34.248730177418501</v>
      </c>
      <c r="P82" s="2">
        <v>132.54981060869099</v>
      </c>
    </row>
    <row r="83" spans="1:16" ht="150">
      <c r="A83" s="72" t="s">
        <v>1273</v>
      </c>
      <c r="B83" s="2" t="s">
        <v>1231</v>
      </c>
      <c r="C83" t="s">
        <v>1054</v>
      </c>
      <c r="D83" s="2" t="s">
        <v>612</v>
      </c>
      <c r="E83" s="2" t="s">
        <v>1231</v>
      </c>
      <c r="L83"/>
      <c r="M83"/>
      <c r="O83" s="2"/>
      <c r="P83" s="2"/>
    </row>
    <row r="84" spans="1:16" ht="187.5">
      <c r="A84" s="72" t="s">
        <v>1273</v>
      </c>
      <c r="B84" s="2" t="s">
        <v>1231</v>
      </c>
      <c r="C84" t="s">
        <v>1054</v>
      </c>
      <c r="D84" s="2" t="s">
        <v>616</v>
      </c>
      <c r="E84" s="2" t="s">
        <v>1231</v>
      </c>
      <c r="F84" s="2" t="s">
        <v>1256</v>
      </c>
      <c r="G84" s="2" t="s">
        <v>4</v>
      </c>
      <c r="H84" s="2" t="s">
        <v>1169</v>
      </c>
      <c r="I84" s="2" t="s">
        <v>1175</v>
      </c>
      <c r="J84" s="2" t="s">
        <v>1205</v>
      </c>
      <c r="K84" s="2" t="s">
        <v>1371</v>
      </c>
      <c r="L84"/>
      <c r="M84"/>
      <c r="O84" s="2"/>
      <c r="P84" s="2"/>
    </row>
    <row r="85" spans="1:16" ht="243.75">
      <c r="A85" s="72" t="s">
        <v>1273</v>
      </c>
      <c r="B85" s="2" t="s">
        <v>1231</v>
      </c>
      <c r="C85" t="s">
        <v>1054</v>
      </c>
      <c r="D85" s="2" t="s">
        <v>617</v>
      </c>
      <c r="E85" s="2" t="s">
        <v>1231</v>
      </c>
      <c r="L85"/>
      <c r="M85"/>
      <c r="O85" s="2"/>
      <c r="P85" s="2"/>
    </row>
    <row r="86" spans="1:16" ht="150">
      <c r="A86" s="72" t="s">
        <v>1273</v>
      </c>
      <c r="B86" s="2" t="s">
        <v>1231</v>
      </c>
      <c r="C86" t="s">
        <v>1054</v>
      </c>
      <c r="D86" s="2" t="s">
        <v>618</v>
      </c>
      <c r="E86" s="2" t="s">
        <v>1231</v>
      </c>
      <c r="L86"/>
      <c r="M86"/>
      <c r="O86" s="2"/>
      <c r="P86" s="2"/>
    </row>
    <row r="87" spans="1:16" ht="168.75">
      <c r="A87" s="72" t="s">
        <v>1273</v>
      </c>
      <c r="B87" s="2" t="s">
        <v>1231</v>
      </c>
      <c r="C87" t="s">
        <v>1054</v>
      </c>
      <c r="D87" s="2" t="s">
        <v>619</v>
      </c>
      <c r="E87" s="2" t="s">
        <v>1231</v>
      </c>
      <c r="L87"/>
      <c r="M87"/>
      <c r="O87" s="2"/>
      <c r="P87" s="2"/>
    </row>
    <row r="88" spans="1:16" ht="93.75">
      <c r="A88" s="93" t="s">
        <v>1273</v>
      </c>
      <c r="B88" s="2" t="s">
        <v>1231</v>
      </c>
      <c r="C88" t="s">
        <v>1054</v>
      </c>
      <c r="D88" s="2" t="s">
        <v>1230</v>
      </c>
      <c r="E88" s="2" t="s">
        <v>1231</v>
      </c>
      <c r="L88"/>
      <c r="M88"/>
      <c r="O88" s="2"/>
      <c r="P88" s="2"/>
    </row>
    <row r="89" spans="1:16" ht="168.75">
      <c r="A89" s="93" t="s">
        <v>1273</v>
      </c>
      <c r="B89" s="2" t="s">
        <v>1218</v>
      </c>
      <c r="C89" s="2" t="s">
        <v>1050</v>
      </c>
      <c r="D89" s="2" t="s">
        <v>691</v>
      </c>
      <c r="E89" s="2" t="s">
        <v>1218</v>
      </c>
      <c r="F89" s="2" t="s">
        <v>1049</v>
      </c>
      <c r="G89" s="2" t="s">
        <v>1049</v>
      </c>
      <c r="J89" s="2" t="s">
        <v>1049</v>
      </c>
      <c r="K89" s="2" t="s">
        <v>1049</v>
      </c>
      <c r="L89" s="2" t="s">
        <v>1049</v>
      </c>
      <c r="N89" s="2"/>
      <c r="O89" s="2"/>
      <c r="P89" s="2"/>
    </row>
    <row r="90" spans="1:16" ht="75">
      <c r="A90" s="72" t="s">
        <v>1223</v>
      </c>
      <c r="B90" s="2" t="s">
        <v>1210</v>
      </c>
      <c r="C90" t="s">
        <v>1051</v>
      </c>
      <c r="D90" s="23" t="s">
        <v>183</v>
      </c>
      <c r="E90" s="2" t="s">
        <v>1210</v>
      </c>
      <c r="F90" s="2" t="s">
        <v>1049</v>
      </c>
      <c r="G90" s="2" t="s">
        <v>1049</v>
      </c>
      <c r="H90" s="2" t="s">
        <v>1049</v>
      </c>
      <c r="I90" s="2" t="s">
        <v>1049</v>
      </c>
      <c r="J90" s="2" t="s">
        <v>1049</v>
      </c>
      <c r="K90" s="2" t="s">
        <v>1049</v>
      </c>
      <c r="L90" t="s">
        <v>1049</v>
      </c>
      <c r="M90"/>
      <c r="O90" s="2"/>
      <c r="P90" s="2"/>
    </row>
    <row r="91" spans="1:16" ht="131.25">
      <c r="A91" s="72" t="s">
        <v>1223</v>
      </c>
      <c r="B91" s="2" t="s">
        <v>1210</v>
      </c>
      <c r="C91" t="s">
        <v>1051</v>
      </c>
      <c r="D91" s="2" t="s">
        <v>1215</v>
      </c>
      <c r="E91" s="2" t="s">
        <v>1210</v>
      </c>
      <c r="F91" s="2" t="s">
        <v>1049</v>
      </c>
      <c r="G91" s="2" t="s">
        <v>1049</v>
      </c>
      <c r="H91" s="2" t="s">
        <v>1049</v>
      </c>
      <c r="I91" s="2" t="s">
        <v>1049</v>
      </c>
      <c r="J91" s="2" t="s">
        <v>1049</v>
      </c>
      <c r="K91" s="2" t="s">
        <v>1049</v>
      </c>
      <c r="L91" t="s">
        <v>1049</v>
      </c>
      <c r="M91"/>
      <c r="O91" s="2"/>
      <c r="P91" s="2"/>
    </row>
    <row r="92" spans="1:16" ht="56.25">
      <c r="A92" s="72" t="s">
        <v>1267</v>
      </c>
      <c r="B92" s="2" t="s">
        <v>709</v>
      </c>
      <c r="C92" t="s">
        <v>1051</v>
      </c>
      <c r="D92" s="2" t="s">
        <v>120</v>
      </c>
      <c r="E92" s="2" t="s">
        <v>709</v>
      </c>
      <c r="F92" s="2" t="s">
        <v>1049</v>
      </c>
      <c r="G92" s="2" t="s">
        <v>1049</v>
      </c>
      <c r="H92" s="2" t="s">
        <v>1049</v>
      </c>
      <c r="I92" s="2" t="s">
        <v>1049</v>
      </c>
      <c r="J92" s="2" t="s">
        <v>1049</v>
      </c>
      <c r="K92" s="2" t="s">
        <v>1049</v>
      </c>
      <c r="L92" t="s">
        <v>1049</v>
      </c>
      <c r="M92"/>
      <c r="O92" s="2"/>
      <c r="P92" s="2"/>
    </row>
    <row r="93" spans="1:16" ht="75">
      <c r="A93" s="72" t="s">
        <v>1267</v>
      </c>
      <c r="B93" s="2" t="s">
        <v>709</v>
      </c>
      <c r="C93" t="s">
        <v>1051</v>
      </c>
      <c r="D93" s="2" t="s">
        <v>121</v>
      </c>
      <c r="E93" s="2" t="s">
        <v>709</v>
      </c>
      <c r="F93" s="2" t="s">
        <v>1171</v>
      </c>
      <c r="G93" s="2" t="s">
        <v>1177</v>
      </c>
      <c r="H93" s="2" t="s">
        <v>1178</v>
      </c>
      <c r="I93" s="2" t="s">
        <v>1175</v>
      </c>
      <c r="J93" s="2" t="s">
        <v>1174</v>
      </c>
      <c r="K93" s="2" t="s">
        <v>1049</v>
      </c>
      <c r="L93" t="s">
        <v>1049</v>
      </c>
      <c r="M93"/>
      <c r="O93" s="2"/>
      <c r="P93" s="2"/>
    </row>
    <row r="94" spans="1:16" ht="131.25">
      <c r="A94" s="72" t="s">
        <v>1267</v>
      </c>
      <c r="B94" s="2" t="s">
        <v>709</v>
      </c>
      <c r="C94" t="s">
        <v>1051</v>
      </c>
      <c r="D94" s="2" t="s">
        <v>122</v>
      </c>
      <c r="E94" s="2" t="s">
        <v>709</v>
      </c>
      <c r="F94" s="2" t="s">
        <v>1204</v>
      </c>
      <c r="G94" s="2" t="s">
        <v>1049</v>
      </c>
      <c r="H94" s="2" t="s">
        <v>1049</v>
      </c>
      <c r="I94" s="2" t="s">
        <v>1049</v>
      </c>
      <c r="J94" s="2" t="s">
        <v>1049</v>
      </c>
      <c r="K94" s="2" t="s">
        <v>1049</v>
      </c>
      <c r="L94" t="s">
        <v>1049</v>
      </c>
      <c r="M94"/>
      <c r="O94" s="2"/>
      <c r="P94" s="2"/>
    </row>
    <row r="95" spans="1:16" ht="93.75">
      <c r="A95" s="72" t="s">
        <v>1267</v>
      </c>
      <c r="B95" s="2" t="s">
        <v>709</v>
      </c>
      <c r="C95" t="s">
        <v>1051</v>
      </c>
      <c r="D95" s="2" t="s">
        <v>123</v>
      </c>
      <c r="E95" s="2" t="s">
        <v>709</v>
      </c>
      <c r="F95" s="2" t="s">
        <v>1049</v>
      </c>
      <c r="G95" s="2" t="s">
        <v>1049</v>
      </c>
      <c r="H95" s="2" t="s">
        <v>1049</v>
      </c>
      <c r="I95" s="2" t="s">
        <v>1049</v>
      </c>
      <c r="J95" s="2" t="s">
        <v>1205</v>
      </c>
      <c r="K95" s="2" t="s">
        <v>1049</v>
      </c>
      <c r="L95" t="s">
        <v>1049</v>
      </c>
      <c r="M95"/>
      <c r="O95" s="2"/>
      <c r="P95" s="2"/>
    </row>
    <row r="96" spans="1:16" ht="93.75">
      <c r="A96" s="72" t="s">
        <v>1267</v>
      </c>
      <c r="B96" s="2" t="s">
        <v>709</v>
      </c>
      <c r="C96" t="s">
        <v>1051</v>
      </c>
      <c r="D96" s="2" t="s">
        <v>127</v>
      </c>
      <c r="E96" s="2" t="s">
        <v>709</v>
      </c>
      <c r="F96" s="2" t="s">
        <v>1049</v>
      </c>
      <c r="G96" s="2" t="s">
        <v>1049</v>
      </c>
      <c r="H96" s="2" t="s">
        <v>1049</v>
      </c>
      <c r="I96" s="2" t="s">
        <v>1049</v>
      </c>
      <c r="J96" s="2" t="s">
        <v>1049</v>
      </c>
      <c r="K96" s="2" t="s">
        <v>1049</v>
      </c>
      <c r="L96" t="s">
        <v>1049</v>
      </c>
      <c r="M96"/>
      <c r="O96" s="2"/>
      <c r="P96" s="2"/>
    </row>
    <row r="97" spans="1:16" ht="112.5">
      <c r="A97" s="72" t="s">
        <v>1267</v>
      </c>
      <c r="B97" s="2" t="s">
        <v>709</v>
      </c>
      <c r="C97" t="s">
        <v>1051</v>
      </c>
      <c r="D97" s="2" t="s">
        <v>129</v>
      </c>
      <c r="E97" s="2" t="s">
        <v>709</v>
      </c>
      <c r="F97" s="2" t="s">
        <v>1049</v>
      </c>
      <c r="G97" s="2" t="s">
        <v>1049</v>
      </c>
      <c r="H97" s="2" t="s">
        <v>1049</v>
      </c>
      <c r="I97" s="2" t="s">
        <v>1049</v>
      </c>
      <c r="J97" s="2" t="s">
        <v>1049</v>
      </c>
      <c r="K97" s="2" t="s">
        <v>1049</v>
      </c>
      <c r="L97" t="s">
        <v>1049</v>
      </c>
      <c r="M97"/>
      <c r="O97" s="2"/>
      <c r="P97" s="2"/>
    </row>
    <row r="98" spans="1:16" ht="75">
      <c r="A98" s="72" t="s">
        <v>1267</v>
      </c>
      <c r="B98" s="2" t="s">
        <v>709</v>
      </c>
      <c r="C98" t="s">
        <v>1051</v>
      </c>
      <c r="D98" s="2" t="s">
        <v>175</v>
      </c>
      <c r="E98" s="2" t="s">
        <v>709</v>
      </c>
      <c r="F98" s="2" t="s">
        <v>1049</v>
      </c>
      <c r="G98" s="2" t="s">
        <v>1049</v>
      </c>
      <c r="H98" s="2" t="s">
        <v>1049</v>
      </c>
      <c r="I98" s="2" t="s">
        <v>1049</v>
      </c>
      <c r="J98" s="2" t="s">
        <v>1049</v>
      </c>
      <c r="K98" s="2" t="s">
        <v>1049</v>
      </c>
      <c r="L98" t="s">
        <v>1049</v>
      </c>
      <c r="M98"/>
      <c r="O98" s="2"/>
      <c r="P98" s="2"/>
    </row>
    <row r="99" spans="1:16" ht="225">
      <c r="A99" s="72" t="s">
        <v>1267</v>
      </c>
      <c r="B99" s="2" t="s">
        <v>709</v>
      </c>
      <c r="C99" t="s">
        <v>1051</v>
      </c>
      <c r="D99" s="2" t="s">
        <v>176</v>
      </c>
      <c r="E99" s="2" t="s">
        <v>709</v>
      </c>
      <c r="F99" s="2" t="s">
        <v>1049</v>
      </c>
      <c r="G99" s="2" t="s">
        <v>1049</v>
      </c>
      <c r="H99" s="2" t="s">
        <v>1049</v>
      </c>
      <c r="I99" s="2" t="s">
        <v>1049</v>
      </c>
      <c r="J99" s="2" t="s">
        <v>1049</v>
      </c>
      <c r="K99" s="2" t="s">
        <v>1049</v>
      </c>
      <c r="L99" t="s">
        <v>1049</v>
      </c>
      <c r="M99"/>
      <c r="O99" s="2"/>
      <c r="P99" s="2"/>
    </row>
    <row r="100" spans="1:16" ht="131.25">
      <c r="A100" s="72" t="s">
        <v>1267</v>
      </c>
      <c r="B100" s="2" t="s">
        <v>709</v>
      </c>
      <c r="C100" s="2" t="s">
        <v>1054</v>
      </c>
      <c r="D100" s="2" t="s">
        <v>985</v>
      </c>
      <c r="E100" s="2" t="s">
        <v>709</v>
      </c>
      <c r="N100" s="2"/>
      <c r="O100" s="2"/>
      <c r="P100" s="2"/>
    </row>
    <row r="101" spans="1:16" ht="131.25">
      <c r="A101" s="72" t="s">
        <v>1267</v>
      </c>
      <c r="B101" s="2" t="s">
        <v>709</v>
      </c>
      <c r="C101" s="2" t="s">
        <v>1054</v>
      </c>
      <c r="D101" s="2" t="s">
        <v>986</v>
      </c>
      <c r="E101" s="2" t="s">
        <v>709</v>
      </c>
      <c r="N101" s="2"/>
      <c r="O101" s="2"/>
      <c r="P101" s="2"/>
    </row>
    <row r="102" spans="1:16" ht="93.75">
      <c r="A102" s="72" t="s">
        <v>1282</v>
      </c>
      <c r="B102" s="2" t="s">
        <v>710</v>
      </c>
      <c r="C102" t="s">
        <v>1051</v>
      </c>
      <c r="D102" s="2" t="s">
        <v>124</v>
      </c>
      <c r="E102" s="2" t="s">
        <v>710</v>
      </c>
      <c r="F102" s="2" t="s">
        <v>1204</v>
      </c>
      <c r="G102" s="2" t="s">
        <v>1177</v>
      </c>
      <c r="H102" s="2" t="s">
        <v>1178</v>
      </c>
      <c r="I102" s="2" t="s">
        <v>1175</v>
      </c>
      <c r="J102" s="2" t="s">
        <v>1174</v>
      </c>
      <c r="K102" s="2" t="s">
        <v>1049</v>
      </c>
      <c r="L102" t="s">
        <v>1049</v>
      </c>
      <c r="M102"/>
      <c r="O102" s="2">
        <v>34.247325708478698</v>
      </c>
      <c r="P102" s="2">
        <v>132.54939021945799</v>
      </c>
    </row>
    <row r="103" spans="1:16" ht="93.75">
      <c r="A103" s="72" t="s">
        <v>1282</v>
      </c>
      <c r="B103" s="2" t="s">
        <v>710</v>
      </c>
      <c r="C103" t="s">
        <v>1051</v>
      </c>
      <c r="D103" s="2" t="s">
        <v>125</v>
      </c>
      <c r="E103" s="2" t="s">
        <v>710</v>
      </c>
      <c r="F103" s="2" t="s">
        <v>1049</v>
      </c>
      <c r="G103" s="2" t="s">
        <v>1049</v>
      </c>
      <c r="H103" s="2" t="s">
        <v>1049</v>
      </c>
      <c r="I103" s="2" t="s">
        <v>1049</v>
      </c>
      <c r="J103" s="2" t="s">
        <v>1049</v>
      </c>
      <c r="K103" s="2" t="s">
        <v>1049</v>
      </c>
      <c r="L103" t="s">
        <v>1049</v>
      </c>
      <c r="M103"/>
      <c r="O103" s="2">
        <v>34.247325708478698</v>
      </c>
      <c r="P103" s="2">
        <v>132.54939021945799</v>
      </c>
    </row>
    <row r="104" spans="1:16" ht="75">
      <c r="A104" s="72" t="s">
        <v>1282</v>
      </c>
      <c r="B104" s="2" t="s">
        <v>710</v>
      </c>
      <c r="C104" t="s">
        <v>1051</v>
      </c>
      <c r="D104" s="2" t="s">
        <v>126</v>
      </c>
      <c r="E104" s="2" t="s">
        <v>710</v>
      </c>
      <c r="F104" s="2" t="s">
        <v>1049</v>
      </c>
      <c r="G104" s="2" t="s">
        <v>1049</v>
      </c>
      <c r="H104" s="2" t="s">
        <v>1049</v>
      </c>
      <c r="I104" s="2" t="s">
        <v>1049</v>
      </c>
      <c r="J104" s="2" t="s">
        <v>1049</v>
      </c>
      <c r="K104" s="2" t="s">
        <v>1180</v>
      </c>
      <c r="L104" t="s">
        <v>1049</v>
      </c>
      <c r="M104"/>
      <c r="O104" s="2">
        <v>34.247325708478698</v>
      </c>
      <c r="P104" s="2">
        <v>132.54939021945799</v>
      </c>
    </row>
    <row r="105" spans="1:16" ht="225">
      <c r="A105" s="72" t="s">
        <v>1282</v>
      </c>
      <c r="B105" s="2" t="s">
        <v>710</v>
      </c>
      <c r="C105" t="s">
        <v>1051</v>
      </c>
      <c r="D105" s="2" t="s">
        <v>128</v>
      </c>
      <c r="E105" s="2" t="s">
        <v>710</v>
      </c>
      <c r="F105" s="2" t="s">
        <v>1049</v>
      </c>
      <c r="G105" s="2" t="s">
        <v>1049</v>
      </c>
      <c r="H105" s="2" t="s">
        <v>1049</v>
      </c>
      <c r="I105" s="2" t="s">
        <v>1049</v>
      </c>
      <c r="J105" s="2" t="s">
        <v>1049</v>
      </c>
      <c r="K105" s="2" t="s">
        <v>1049</v>
      </c>
      <c r="L105" t="s">
        <v>1049</v>
      </c>
      <c r="M105"/>
      <c r="O105" s="2">
        <v>34.247325708478698</v>
      </c>
      <c r="P105" s="2">
        <v>132.54939021945799</v>
      </c>
    </row>
    <row r="106" spans="1:16" ht="93.75">
      <c r="A106" s="72" t="s">
        <v>1115</v>
      </c>
      <c r="B106" s="2" t="s">
        <v>1221</v>
      </c>
      <c r="C106" t="s">
        <v>1051</v>
      </c>
      <c r="D106" s="23" t="s">
        <v>190</v>
      </c>
      <c r="E106" s="2" t="s">
        <v>1221</v>
      </c>
      <c r="F106" s="2" t="s">
        <v>1049</v>
      </c>
      <c r="G106" s="2" t="s">
        <v>1049</v>
      </c>
      <c r="H106" s="2" t="s">
        <v>1049</v>
      </c>
      <c r="I106" s="2" t="s">
        <v>1049</v>
      </c>
      <c r="J106" s="2" t="s">
        <v>1049</v>
      </c>
      <c r="K106" s="2" t="s">
        <v>1049</v>
      </c>
      <c r="L106" t="s">
        <v>1049</v>
      </c>
      <c r="M106"/>
      <c r="O106" s="2">
        <v>34.247268532373702</v>
      </c>
      <c r="P106" s="2">
        <v>132.549387218101</v>
      </c>
    </row>
    <row r="107" spans="1:16" ht="131.25">
      <c r="A107" s="72" t="s">
        <v>1266</v>
      </c>
      <c r="B107" s="2" t="s">
        <v>1206</v>
      </c>
      <c r="C107" t="s">
        <v>1051</v>
      </c>
      <c r="D107" s="2" t="s">
        <v>1244</v>
      </c>
      <c r="E107" s="2" t="s">
        <v>1206</v>
      </c>
      <c r="F107" s="2" t="s">
        <v>1171</v>
      </c>
      <c r="G107" s="2" t="s">
        <v>1207</v>
      </c>
      <c r="H107" s="2" t="s">
        <v>1207</v>
      </c>
      <c r="I107" s="2" t="s">
        <v>1049</v>
      </c>
      <c r="J107" s="2" t="s">
        <v>1174</v>
      </c>
      <c r="K107" s="2" t="s">
        <v>1049</v>
      </c>
      <c r="L107" t="s">
        <v>1049</v>
      </c>
      <c r="M107"/>
      <c r="O107" s="2"/>
      <c r="P107" s="2"/>
    </row>
    <row r="108" spans="1:16" ht="168.75">
      <c r="A108" s="72" t="s">
        <v>1266</v>
      </c>
      <c r="B108" s="2" t="s">
        <v>1206</v>
      </c>
      <c r="C108" t="s">
        <v>1051</v>
      </c>
      <c r="D108" s="2" t="s">
        <v>131</v>
      </c>
      <c r="E108" s="2" t="s">
        <v>1206</v>
      </c>
      <c r="F108" s="2" t="s">
        <v>1049</v>
      </c>
      <c r="G108" s="2" t="s">
        <v>1049</v>
      </c>
      <c r="H108" s="2" t="s">
        <v>1049</v>
      </c>
      <c r="I108" s="2" t="s">
        <v>1049</v>
      </c>
      <c r="J108" s="2" t="s">
        <v>1049</v>
      </c>
      <c r="K108" s="2" t="s">
        <v>1049</v>
      </c>
      <c r="L108" t="s">
        <v>1049</v>
      </c>
      <c r="M108"/>
      <c r="O108" s="2"/>
      <c r="P108" s="2"/>
    </row>
    <row r="109" spans="1:16" ht="75">
      <c r="A109" s="72" t="s">
        <v>1266</v>
      </c>
      <c r="B109" s="2" t="s">
        <v>1206</v>
      </c>
      <c r="C109" t="s">
        <v>1051</v>
      </c>
      <c r="D109" s="2" t="s">
        <v>132</v>
      </c>
      <c r="E109" s="2" t="s">
        <v>1206</v>
      </c>
      <c r="F109" s="2" t="s">
        <v>1049</v>
      </c>
      <c r="G109" s="2" t="s">
        <v>1049</v>
      </c>
      <c r="H109" s="2" t="s">
        <v>1049</v>
      </c>
      <c r="I109" s="2" t="s">
        <v>1049</v>
      </c>
      <c r="J109" s="2" t="s">
        <v>1049</v>
      </c>
      <c r="K109" s="2" t="s">
        <v>1049</v>
      </c>
      <c r="L109" t="s">
        <v>1049</v>
      </c>
      <c r="M109"/>
      <c r="O109" s="2"/>
      <c r="P109" s="2"/>
    </row>
    <row r="110" spans="1:16" ht="225">
      <c r="A110" s="72" t="s">
        <v>1293</v>
      </c>
      <c r="B110" s="2" t="s">
        <v>1224</v>
      </c>
      <c r="C110" t="s">
        <v>1051</v>
      </c>
      <c r="D110" s="2" t="s">
        <v>202</v>
      </c>
      <c r="E110" s="2" t="s">
        <v>1224</v>
      </c>
      <c r="F110" s="2" t="s">
        <v>1049</v>
      </c>
      <c r="G110" s="2" t="s">
        <v>1049</v>
      </c>
      <c r="H110" s="2" t="s">
        <v>1049</v>
      </c>
      <c r="I110" s="2" t="s">
        <v>1049</v>
      </c>
      <c r="J110" s="2" t="s">
        <v>1049</v>
      </c>
      <c r="K110" s="2" t="s">
        <v>1049</v>
      </c>
      <c r="L110" t="s">
        <v>1049</v>
      </c>
      <c r="M110"/>
      <c r="O110" s="2">
        <v>34.2466765576211</v>
      </c>
      <c r="P110" s="2">
        <v>132.5492089805</v>
      </c>
    </row>
    <row r="111" spans="1:16" ht="56.25">
      <c r="A111" s="72" t="s">
        <v>1293</v>
      </c>
      <c r="B111" s="2" t="s">
        <v>1224</v>
      </c>
      <c r="C111" t="s">
        <v>1051</v>
      </c>
      <c r="D111" s="2" t="s">
        <v>203</v>
      </c>
      <c r="E111" s="2" t="s">
        <v>1224</v>
      </c>
      <c r="F111" s="2" t="s">
        <v>1049</v>
      </c>
      <c r="G111" s="2" t="s">
        <v>1049</v>
      </c>
      <c r="H111" s="2" t="s">
        <v>1049</v>
      </c>
      <c r="I111" s="2" t="s">
        <v>1049</v>
      </c>
      <c r="J111" s="2" t="s">
        <v>1049</v>
      </c>
      <c r="K111" s="2" t="s">
        <v>1049</v>
      </c>
      <c r="L111" t="s">
        <v>1049</v>
      </c>
      <c r="M111"/>
      <c r="O111" s="2">
        <v>34.2466765576211</v>
      </c>
      <c r="P111" s="2">
        <v>132.5492089805</v>
      </c>
    </row>
    <row r="112" spans="1:16" ht="56.25">
      <c r="A112" s="72" t="s">
        <v>1293</v>
      </c>
      <c r="B112" s="2" t="s">
        <v>1224</v>
      </c>
      <c r="C112" t="s">
        <v>1051</v>
      </c>
      <c r="D112" s="2" t="s">
        <v>204</v>
      </c>
      <c r="E112" s="2" t="s">
        <v>1224</v>
      </c>
      <c r="F112" s="2" t="s">
        <v>1049</v>
      </c>
      <c r="G112" s="2" t="s">
        <v>1049</v>
      </c>
      <c r="H112" s="2" t="s">
        <v>1049</v>
      </c>
      <c r="I112" s="2" t="s">
        <v>1049</v>
      </c>
      <c r="J112" s="2" t="s">
        <v>1049</v>
      </c>
      <c r="K112" s="2" t="s">
        <v>1049</v>
      </c>
      <c r="L112" t="s">
        <v>1049</v>
      </c>
      <c r="M112"/>
      <c r="O112" s="2">
        <v>34.2466765576211</v>
      </c>
      <c r="P112" s="2">
        <v>132.5492089805</v>
      </c>
    </row>
    <row r="113" spans="1:17" ht="112.5">
      <c r="A113" s="72" t="s">
        <v>1293</v>
      </c>
      <c r="B113" s="2" t="s">
        <v>1224</v>
      </c>
      <c r="C113" t="s">
        <v>1051</v>
      </c>
      <c r="D113" s="2" t="s">
        <v>205</v>
      </c>
      <c r="E113" s="2" t="s">
        <v>1224</v>
      </c>
      <c r="F113" s="2" t="s">
        <v>1049</v>
      </c>
      <c r="G113" s="2" t="s">
        <v>1049</v>
      </c>
      <c r="H113" s="2" t="s">
        <v>1049</v>
      </c>
      <c r="I113" s="2" t="s">
        <v>1049</v>
      </c>
      <c r="J113" s="2" t="s">
        <v>1049</v>
      </c>
      <c r="K113" s="2" t="s">
        <v>1049</v>
      </c>
      <c r="L113" t="s">
        <v>1049</v>
      </c>
      <c r="M113"/>
      <c r="O113" s="2">
        <v>34.2466765576211</v>
      </c>
      <c r="P113" s="2">
        <v>132.5492089805</v>
      </c>
    </row>
    <row r="114" spans="1:17" ht="75">
      <c r="A114" s="72" t="s">
        <v>1279</v>
      </c>
      <c r="B114" s="2" t="s">
        <v>1209</v>
      </c>
      <c r="C114" t="s">
        <v>1051</v>
      </c>
      <c r="D114" s="2" t="s">
        <v>136</v>
      </c>
      <c r="E114" s="2" t="s">
        <v>1209</v>
      </c>
      <c r="F114" s="2" t="s">
        <v>1049</v>
      </c>
      <c r="G114" s="2" t="s">
        <v>1049</v>
      </c>
      <c r="H114" s="2" t="s">
        <v>1049</v>
      </c>
      <c r="I114" s="2" t="s">
        <v>1049</v>
      </c>
      <c r="J114" s="2" t="s">
        <v>1049</v>
      </c>
      <c r="K114" s="2" t="s">
        <v>1049</v>
      </c>
      <c r="L114" t="s">
        <v>1049</v>
      </c>
      <c r="M114"/>
      <c r="O114" s="2"/>
      <c r="P114" s="2"/>
    </row>
    <row r="115" spans="1:17" ht="56.25">
      <c r="A115" s="72" t="s">
        <v>1279</v>
      </c>
      <c r="B115" s="2" t="s">
        <v>1209</v>
      </c>
      <c r="C115" t="s">
        <v>1051</v>
      </c>
      <c r="D115" s="2" t="s">
        <v>137</v>
      </c>
      <c r="E115" s="2" t="s">
        <v>1209</v>
      </c>
      <c r="F115" s="2" t="s">
        <v>1049</v>
      </c>
      <c r="G115" s="2" t="s">
        <v>1049</v>
      </c>
      <c r="H115" s="2" t="s">
        <v>1049</v>
      </c>
      <c r="I115" s="2" t="s">
        <v>1049</v>
      </c>
      <c r="J115" s="2" t="s">
        <v>1049</v>
      </c>
      <c r="K115" s="2" t="s">
        <v>1049</v>
      </c>
      <c r="L115" t="s">
        <v>1049</v>
      </c>
      <c r="M115"/>
      <c r="O115" s="2"/>
      <c r="P115" s="2"/>
    </row>
    <row r="116" spans="1:17" ht="75">
      <c r="A116" s="72" t="s">
        <v>1279</v>
      </c>
      <c r="B116" s="2" t="s">
        <v>1209</v>
      </c>
      <c r="C116" t="s">
        <v>1051</v>
      </c>
      <c r="D116" s="2" t="s">
        <v>141</v>
      </c>
      <c r="E116" s="2" t="s">
        <v>1209</v>
      </c>
      <c r="F116" s="2" t="s">
        <v>1049</v>
      </c>
      <c r="G116" s="2" t="s">
        <v>1207</v>
      </c>
      <c r="H116" s="2" t="s">
        <v>1178</v>
      </c>
      <c r="I116" s="2" t="s">
        <v>1049</v>
      </c>
      <c r="J116" s="2" t="s">
        <v>1049</v>
      </c>
      <c r="K116" s="2" t="s">
        <v>1049</v>
      </c>
      <c r="L116" t="s">
        <v>1049</v>
      </c>
      <c r="M116"/>
      <c r="O116" s="2"/>
      <c r="P116" s="2"/>
    </row>
    <row r="117" spans="1:17" ht="150">
      <c r="A117" s="72" t="s">
        <v>1279</v>
      </c>
      <c r="B117" s="2" t="s">
        <v>1209</v>
      </c>
      <c r="C117" t="s">
        <v>1051</v>
      </c>
      <c r="D117" s="2" t="s">
        <v>138</v>
      </c>
      <c r="E117" s="2" t="s">
        <v>1209</v>
      </c>
      <c r="F117" s="2" t="s">
        <v>1049</v>
      </c>
      <c r="G117" s="2" t="s">
        <v>1049</v>
      </c>
      <c r="H117" s="2" t="s">
        <v>1049</v>
      </c>
      <c r="I117" s="2" t="s">
        <v>1049</v>
      </c>
      <c r="J117" s="2" t="s">
        <v>1049</v>
      </c>
      <c r="K117" s="2" t="s">
        <v>1294</v>
      </c>
      <c r="L117" t="s">
        <v>1049</v>
      </c>
      <c r="M117"/>
      <c r="O117" s="2"/>
      <c r="P117" s="2"/>
    </row>
    <row r="118" spans="1:17" ht="56.25">
      <c r="A118" s="72" t="s">
        <v>1265</v>
      </c>
      <c r="B118" s="2" t="s">
        <v>1167</v>
      </c>
      <c r="C118" t="s">
        <v>1071</v>
      </c>
      <c r="D118" s="2" t="s">
        <v>83</v>
      </c>
      <c r="E118" s="2" t="s">
        <v>1167</v>
      </c>
      <c r="F118" s="2" t="s">
        <v>1049</v>
      </c>
      <c r="G118" s="2" t="s">
        <v>1049</v>
      </c>
      <c r="H118" s="2" t="s">
        <v>1049</v>
      </c>
      <c r="I118" s="2" t="s">
        <v>1049</v>
      </c>
      <c r="J118" s="2" t="s">
        <v>1049</v>
      </c>
      <c r="K118" s="2" t="s">
        <v>1173</v>
      </c>
      <c r="L118" t="s">
        <v>1181</v>
      </c>
      <c r="M118" t="s">
        <v>1049</v>
      </c>
      <c r="N118" t="s">
        <v>1049</v>
      </c>
      <c r="O118" s="2">
        <v>34.247239129681503</v>
      </c>
      <c r="P118" s="2">
        <v>132.55076768198001</v>
      </c>
      <c r="Q118" t="s">
        <v>1330</v>
      </c>
    </row>
    <row r="119" spans="1:17" ht="37.5">
      <c r="A119" s="72" t="s">
        <v>1265</v>
      </c>
      <c r="B119" s="2" t="s">
        <v>1167</v>
      </c>
      <c r="C119" t="s">
        <v>1071</v>
      </c>
      <c r="D119" s="2" t="s">
        <v>82</v>
      </c>
      <c r="E119" s="2" t="s">
        <v>1167</v>
      </c>
      <c r="F119" s="2" t="s">
        <v>1170</v>
      </c>
      <c r="G119" s="2" t="s">
        <v>1049</v>
      </c>
      <c r="H119" s="2" t="s">
        <v>1049</v>
      </c>
      <c r="I119" s="2" t="s">
        <v>1049</v>
      </c>
      <c r="J119" s="2" t="s">
        <v>1174</v>
      </c>
      <c r="K119" s="2" t="s">
        <v>1049</v>
      </c>
      <c r="L119" t="s">
        <v>1181</v>
      </c>
      <c r="M119" t="s">
        <v>1049</v>
      </c>
      <c r="N119" t="s">
        <v>1049</v>
      </c>
      <c r="O119" s="2">
        <v>34.247239129681503</v>
      </c>
      <c r="P119" s="2">
        <v>132.55076768198001</v>
      </c>
    </row>
    <row r="120" spans="1:17" ht="75">
      <c r="A120" s="72" t="s">
        <v>1265</v>
      </c>
      <c r="B120" s="2" t="s">
        <v>1167</v>
      </c>
      <c r="C120" s="2" t="s">
        <v>1054</v>
      </c>
      <c r="D120" s="2" t="s">
        <v>969</v>
      </c>
      <c r="E120" s="2" t="s">
        <v>1167</v>
      </c>
      <c r="F120" s="2" t="s">
        <v>1049</v>
      </c>
      <c r="G120" s="2" t="s">
        <v>1049</v>
      </c>
      <c r="J120" s="2" t="s">
        <v>1049</v>
      </c>
      <c r="K120" s="2" t="s">
        <v>1049</v>
      </c>
      <c r="L120" s="2" t="s">
        <v>1049</v>
      </c>
      <c r="M120" s="2" t="s">
        <v>1049</v>
      </c>
      <c r="N120" s="2"/>
      <c r="O120" s="2">
        <v>34.247239129681503</v>
      </c>
      <c r="P120" s="2">
        <v>132.55076768198001</v>
      </c>
    </row>
    <row r="121" spans="1:17" ht="56.25">
      <c r="A121" s="72" t="s">
        <v>1265</v>
      </c>
      <c r="B121" s="2" t="s">
        <v>1167</v>
      </c>
      <c r="C121" t="s">
        <v>1077</v>
      </c>
      <c r="D121" s="2" t="s">
        <v>509</v>
      </c>
      <c r="E121" s="2" t="s">
        <v>1167</v>
      </c>
      <c r="F121" s="2" t="s">
        <v>1049</v>
      </c>
      <c r="G121" s="2" t="s">
        <v>1049</v>
      </c>
      <c r="H121" s="2" t="s">
        <v>1169</v>
      </c>
      <c r="I121" s="2" t="s">
        <v>1049</v>
      </c>
      <c r="J121" s="2" t="s">
        <v>1049</v>
      </c>
      <c r="K121" s="2" t="s">
        <v>1172</v>
      </c>
      <c r="L121" t="s">
        <v>1181</v>
      </c>
      <c r="M121" t="s">
        <v>1049</v>
      </c>
      <c r="N121" t="s">
        <v>1049</v>
      </c>
      <c r="O121" s="2">
        <v>34.247239129681503</v>
      </c>
      <c r="P121" s="2">
        <v>132.55076768198001</v>
      </c>
    </row>
    <row r="122" spans="1:17" ht="93.75">
      <c r="A122" s="72" t="s">
        <v>1265</v>
      </c>
      <c r="B122" s="2" t="s">
        <v>1167</v>
      </c>
      <c r="C122" t="s">
        <v>1077</v>
      </c>
      <c r="D122" s="2" t="s">
        <v>81</v>
      </c>
      <c r="E122" s="2" t="s">
        <v>1167</v>
      </c>
      <c r="F122" s="2" t="s">
        <v>1049</v>
      </c>
      <c r="H122" s="2" t="s">
        <v>1049</v>
      </c>
      <c r="I122" s="2" t="s">
        <v>1049</v>
      </c>
      <c r="J122" s="2" t="s">
        <v>1049</v>
      </c>
      <c r="K122" s="2" t="s">
        <v>1049</v>
      </c>
      <c r="M122" t="s">
        <v>1049</v>
      </c>
      <c r="N122" t="s">
        <v>1049</v>
      </c>
      <c r="O122" s="2">
        <v>34.247239129681503</v>
      </c>
      <c r="P122" s="2">
        <v>132.55076768198001</v>
      </c>
    </row>
    <row r="123" spans="1:17" ht="37.5">
      <c r="A123" s="72" t="s">
        <v>1265</v>
      </c>
      <c r="B123" s="2" t="s">
        <v>1167</v>
      </c>
      <c r="C123" t="s">
        <v>1095</v>
      </c>
      <c r="D123" s="2" t="s">
        <v>169</v>
      </c>
      <c r="E123" s="2" t="s">
        <v>1167</v>
      </c>
      <c r="F123" s="2" t="s">
        <v>1049</v>
      </c>
      <c r="G123" s="2" t="s">
        <v>1049</v>
      </c>
      <c r="H123" s="2" t="s">
        <v>1049</v>
      </c>
      <c r="I123" s="2" t="s">
        <v>1049</v>
      </c>
      <c r="J123" s="2" t="s">
        <v>1049</v>
      </c>
      <c r="L123" t="s">
        <v>1049</v>
      </c>
      <c r="M123" t="s">
        <v>1049</v>
      </c>
      <c r="O123" s="2">
        <v>34.247239129681503</v>
      </c>
      <c r="P123" s="2">
        <v>132.55076768198001</v>
      </c>
    </row>
    <row r="124" spans="1:17" ht="112.5">
      <c r="A124" s="72" t="s">
        <v>1265</v>
      </c>
      <c r="B124" s="2" t="s">
        <v>1167</v>
      </c>
      <c r="C124" t="s">
        <v>1051</v>
      </c>
      <c r="D124" s="2" t="s">
        <v>104</v>
      </c>
      <c r="E124" s="2" t="s">
        <v>1167</v>
      </c>
      <c r="G124" s="2" t="s">
        <v>1049</v>
      </c>
      <c r="H124" s="2" t="s">
        <v>1049</v>
      </c>
      <c r="I124" s="2" t="s">
        <v>1049</v>
      </c>
      <c r="J124" s="2" t="s">
        <v>1049</v>
      </c>
      <c r="K124" s="2" t="s">
        <v>1049</v>
      </c>
      <c r="L124"/>
      <c r="M124" t="s">
        <v>1049</v>
      </c>
      <c r="N124" t="s">
        <v>1049</v>
      </c>
      <c r="O124" s="2">
        <v>34.247239129681503</v>
      </c>
      <c r="P124" s="2">
        <v>132.55076768198001</v>
      </c>
    </row>
    <row r="125" spans="1:17" ht="93.75">
      <c r="A125" s="72" t="s">
        <v>1265</v>
      </c>
      <c r="B125" s="2" t="s">
        <v>1167</v>
      </c>
      <c r="C125" t="s">
        <v>1051</v>
      </c>
      <c r="D125" s="2" t="s">
        <v>106</v>
      </c>
      <c r="E125" s="2" t="s">
        <v>1167</v>
      </c>
      <c r="F125" s="2" t="s">
        <v>1049</v>
      </c>
      <c r="G125" s="2" t="s">
        <v>1049</v>
      </c>
      <c r="H125" s="2" t="s">
        <v>1049</v>
      </c>
      <c r="I125" s="2" t="s">
        <v>1049</v>
      </c>
      <c r="J125" s="2" t="s">
        <v>1049</v>
      </c>
      <c r="K125" s="2" t="s">
        <v>1049</v>
      </c>
      <c r="L125"/>
      <c r="M125" t="s">
        <v>1049</v>
      </c>
      <c r="N125" t="s">
        <v>1049</v>
      </c>
      <c r="O125" s="2">
        <v>34.247239129681503</v>
      </c>
      <c r="P125" s="2">
        <v>132.55076768198001</v>
      </c>
    </row>
    <row r="126" spans="1:17" ht="131.25">
      <c r="A126" s="72" t="s">
        <v>1265</v>
      </c>
      <c r="B126" s="2" t="s">
        <v>1167</v>
      </c>
      <c r="C126" t="s">
        <v>1051</v>
      </c>
      <c r="D126" s="2" t="s">
        <v>109</v>
      </c>
      <c r="E126" s="2" t="s">
        <v>1167</v>
      </c>
      <c r="F126" s="2" t="s">
        <v>1049</v>
      </c>
      <c r="G126" s="2" t="s">
        <v>1049</v>
      </c>
      <c r="H126" s="2" t="s">
        <v>1049</v>
      </c>
      <c r="I126" s="2" t="s">
        <v>1049</v>
      </c>
      <c r="J126" s="2" t="s">
        <v>1049</v>
      </c>
      <c r="K126" s="2" t="s">
        <v>1049</v>
      </c>
      <c r="L126"/>
      <c r="M126" t="s">
        <v>1049</v>
      </c>
      <c r="N126" t="s">
        <v>1049</v>
      </c>
      <c r="O126" s="2">
        <v>34.247239129681503</v>
      </c>
      <c r="P126" s="2">
        <v>132.55076768198001</v>
      </c>
    </row>
    <row r="127" spans="1:17" ht="112.5">
      <c r="A127" s="72" t="s">
        <v>1265</v>
      </c>
      <c r="B127" s="2" t="s">
        <v>1167</v>
      </c>
      <c r="C127" t="s">
        <v>1051</v>
      </c>
      <c r="D127" s="2" t="s">
        <v>110</v>
      </c>
      <c r="E127" s="2" t="s">
        <v>1167</v>
      </c>
      <c r="F127" s="2" t="s">
        <v>1049</v>
      </c>
      <c r="G127" s="2" t="s">
        <v>1049</v>
      </c>
      <c r="I127" s="2" t="s">
        <v>1049</v>
      </c>
      <c r="J127" s="2" t="s">
        <v>1049</v>
      </c>
      <c r="K127" s="2" t="s">
        <v>1049</v>
      </c>
      <c r="L127"/>
      <c r="M127" t="s">
        <v>1049</v>
      </c>
      <c r="N127" t="s">
        <v>1049</v>
      </c>
      <c r="O127" s="2">
        <v>34.247239129681503</v>
      </c>
      <c r="P127" s="2">
        <v>132.55076768198001</v>
      </c>
    </row>
    <row r="128" spans="1:17" ht="56.25">
      <c r="A128" s="72" t="s">
        <v>1265</v>
      </c>
      <c r="B128" s="2" t="s">
        <v>1167</v>
      </c>
      <c r="C128" t="s">
        <v>1051</v>
      </c>
      <c r="D128" s="22" t="s">
        <v>1045</v>
      </c>
      <c r="E128" s="2" t="s">
        <v>1167</v>
      </c>
      <c r="F128" s="2" t="s">
        <v>1171</v>
      </c>
      <c r="G128" s="2" t="s">
        <v>4</v>
      </c>
      <c r="H128" s="2" t="s">
        <v>1169</v>
      </c>
      <c r="I128" s="2" t="s">
        <v>1175</v>
      </c>
      <c r="J128" s="2" t="s">
        <v>1394</v>
      </c>
      <c r="K128" s="2" t="s">
        <v>1182</v>
      </c>
      <c r="L128" t="s">
        <v>1181</v>
      </c>
      <c r="M128" t="s">
        <v>1049</v>
      </c>
      <c r="N128" t="s">
        <v>1049</v>
      </c>
      <c r="O128" s="2">
        <v>34.247239129681503</v>
      </c>
      <c r="P128" s="2">
        <v>132.55076768198001</v>
      </c>
    </row>
    <row r="129" spans="1:16" ht="112.5">
      <c r="A129" s="72" t="s">
        <v>1265</v>
      </c>
      <c r="B129" s="2" t="s">
        <v>1167</v>
      </c>
      <c r="C129" t="s">
        <v>1051</v>
      </c>
      <c r="D129" s="2" t="s">
        <v>168</v>
      </c>
      <c r="E129" s="2" t="s">
        <v>1167</v>
      </c>
      <c r="F129" s="2" t="s">
        <v>1049</v>
      </c>
      <c r="G129" s="2" t="s">
        <v>1049</v>
      </c>
      <c r="H129" s="2" t="s">
        <v>1049</v>
      </c>
      <c r="I129" s="2" t="s">
        <v>1049</v>
      </c>
      <c r="J129" s="2" t="s">
        <v>1049</v>
      </c>
      <c r="K129" s="2" t="s">
        <v>1049</v>
      </c>
      <c r="L129"/>
      <c r="M129" t="s">
        <v>1049</v>
      </c>
      <c r="O129" s="2">
        <v>34.247239129681503</v>
      </c>
      <c r="P129" s="2">
        <v>132.55076768198001</v>
      </c>
    </row>
    <row r="130" spans="1:16" ht="37.5">
      <c r="A130" s="72" t="s">
        <v>1265</v>
      </c>
      <c r="B130" s="2" t="s">
        <v>1167</v>
      </c>
      <c r="C130" t="s">
        <v>1051</v>
      </c>
      <c r="D130" s="2" t="s">
        <v>182</v>
      </c>
      <c r="E130" s="2" t="s">
        <v>1167</v>
      </c>
      <c r="F130" s="2" t="s">
        <v>1049</v>
      </c>
      <c r="G130" s="2" t="s">
        <v>1049</v>
      </c>
      <c r="H130" s="2" t="s">
        <v>1049</v>
      </c>
      <c r="I130" s="2" t="s">
        <v>1049</v>
      </c>
      <c r="J130" s="2" t="s">
        <v>1049</v>
      </c>
      <c r="K130" s="2" t="s">
        <v>1049</v>
      </c>
      <c r="L130"/>
      <c r="M130" t="s">
        <v>1049</v>
      </c>
      <c r="O130" s="2">
        <v>34.247239129681503</v>
      </c>
      <c r="P130" s="2">
        <v>132.55076768198001</v>
      </c>
    </row>
    <row r="131" spans="1:16" ht="131.25">
      <c r="A131" s="72" t="s">
        <v>1265</v>
      </c>
      <c r="B131" s="2" t="s">
        <v>1168</v>
      </c>
      <c r="C131" t="s">
        <v>1051</v>
      </c>
      <c r="D131" s="2" t="s">
        <v>105</v>
      </c>
      <c r="E131" s="2" t="s">
        <v>1168</v>
      </c>
      <c r="F131" s="5" t="s">
        <v>1049</v>
      </c>
      <c r="G131" s="2" t="s">
        <v>1049</v>
      </c>
      <c r="H131" s="2" t="s">
        <v>1049</v>
      </c>
      <c r="I131" s="2" t="s">
        <v>1049</v>
      </c>
      <c r="J131" s="2" t="s">
        <v>1174</v>
      </c>
      <c r="K131" s="2" t="s">
        <v>1049</v>
      </c>
      <c r="L131"/>
      <c r="M131" t="s">
        <v>1049</v>
      </c>
      <c r="N131" t="s">
        <v>1049</v>
      </c>
      <c r="O131" s="2">
        <v>34.247239129681503</v>
      </c>
      <c r="P131" s="2">
        <v>132.55076768198001</v>
      </c>
    </row>
    <row r="132" spans="1:16" ht="56.25">
      <c r="A132" s="72" t="s">
        <v>1265</v>
      </c>
      <c r="B132" s="2" t="s">
        <v>1176</v>
      </c>
      <c r="C132" t="s">
        <v>1051</v>
      </c>
      <c r="D132" s="4" t="s">
        <v>1046</v>
      </c>
      <c r="E132" s="2" t="s">
        <v>1176</v>
      </c>
      <c r="F132" s="2" t="s">
        <v>1171</v>
      </c>
      <c r="G132" s="2" t="s">
        <v>1177</v>
      </c>
      <c r="H132" s="2" t="s">
        <v>1178</v>
      </c>
      <c r="I132" s="2" t="s">
        <v>1175</v>
      </c>
      <c r="J132" s="2" t="s">
        <v>1174</v>
      </c>
      <c r="K132" s="2" t="s">
        <v>1173</v>
      </c>
      <c r="L132" t="s">
        <v>1181</v>
      </c>
      <c r="M132" t="s">
        <v>1049</v>
      </c>
      <c r="N132" t="s">
        <v>1049</v>
      </c>
      <c r="O132" s="2">
        <v>34.247239129681503</v>
      </c>
      <c r="P132" s="2">
        <v>132.55076768198001</v>
      </c>
    </row>
    <row r="133" spans="1:16" ht="37.5">
      <c r="A133" s="72" t="s">
        <v>1265</v>
      </c>
      <c r="B133" s="2" t="s">
        <v>1176</v>
      </c>
      <c r="C133" t="s">
        <v>1051</v>
      </c>
      <c r="D133" s="2" t="s">
        <v>111</v>
      </c>
      <c r="E133" s="2" t="s">
        <v>1176</v>
      </c>
      <c r="F133" s="2" t="s">
        <v>1049</v>
      </c>
      <c r="G133" s="2" t="s">
        <v>1049</v>
      </c>
      <c r="H133" s="2" t="s">
        <v>1049</v>
      </c>
      <c r="I133" s="2" t="s">
        <v>1049</v>
      </c>
      <c r="J133" s="2" t="s">
        <v>1049</v>
      </c>
      <c r="K133" s="2" t="s">
        <v>1049</v>
      </c>
      <c r="L133" t="s">
        <v>1181</v>
      </c>
      <c r="M133" t="s">
        <v>1049</v>
      </c>
      <c r="O133" s="2">
        <v>34.247239129681503</v>
      </c>
      <c r="P133" s="2">
        <v>132.55076768198001</v>
      </c>
    </row>
    <row r="134" spans="1:16" ht="150">
      <c r="A134" s="72" t="s">
        <v>1265</v>
      </c>
      <c r="B134" s="2" t="s">
        <v>1190</v>
      </c>
      <c r="C134" t="s">
        <v>1051</v>
      </c>
      <c r="D134" s="2" t="s">
        <v>107</v>
      </c>
      <c r="E134" s="2" t="s">
        <v>1190</v>
      </c>
      <c r="F134" s="2" t="s">
        <v>1171</v>
      </c>
      <c r="G134" s="2" t="s">
        <v>1049</v>
      </c>
      <c r="H134" s="2" t="s">
        <v>1049</v>
      </c>
      <c r="I134" s="2" t="s">
        <v>1049</v>
      </c>
      <c r="J134" s="2" t="s">
        <v>1049</v>
      </c>
      <c r="K134" s="2" t="s">
        <v>1180</v>
      </c>
      <c r="L134" t="s">
        <v>1181</v>
      </c>
      <c r="M134" t="s">
        <v>1181</v>
      </c>
      <c r="O134" s="2"/>
      <c r="P134" s="2"/>
    </row>
    <row r="135" spans="1:16" ht="56.25">
      <c r="A135" s="72" t="s">
        <v>1265</v>
      </c>
      <c r="B135" s="2" t="s">
        <v>1190</v>
      </c>
      <c r="C135" t="s">
        <v>1069</v>
      </c>
      <c r="D135" s="2" t="s">
        <v>114</v>
      </c>
      <c r="E135" s="2" t="s">
        <v>1190</v>
      </c>
      <c r="G135" s="2" t="s">
        <v>1049</v>
      </c>
      <c r="H135" s="2" t="s">
        <v>1049</v>
      </c>
      <c r="I135" s="2" t="s">
        <v>1049</v>
      </c>
      <c r="J135" s="2" t="s">
        <v>1049</v>
      </c>
      <c r="K135" s="2" t="s">
        <v>1049</v>
      </c>
      <c r="L135" t="s">
        <v>1049</v>
      </c>
      <c r="M135" t="s">
        <v>1049</v>
      </c>
      <c r="O135" s="2"/>
      <c r="P135" s="2"/>
    </row>
    <row r="136" spans="1:16" ht="75">
      <c r="A136" s="72" t="s">
        <v>1265</v>
      </c>
      <c r="B136" s="2" t="s">
        <v>1179</v>
      </c>
      <c r="C136" t="s">
        <v>1051</v>
      </c>
      <c r="D136" s="2" t="s">
        <v>170</v>
      </c>
      <c r="E136" s="2" t="s">
        <v>1179</v>
      </c>
      <c r="G136" s="2" t="s">
        <v>1049</v>
      </c>
      <c r="H136" s="2" t="s">
        <v>1049</v>
      </c>
      <c r="I136" s="2" t="s">
        <v>1049</v>
      </c>
      <c r="J136" s="2" t="s">
        <v>1049</v>
      </c>
      <c r="M136" t="s">
        <v>1049</v>
      </c>
      <c r="O136" s="2">
        <v>34.247239129681503</v>
      </c>
      <c r="P136" s="2">
        <v>132.55076768198001</v>
      </c>
    </row>
    <row r="137" spans="1:16" ht="131.25">
      <c r="A137" s="72" t="s">
        <v>1280</v>
      </c>
      <c r="B137" s="2" t="s">
        <v>1222</v>
      </c>
      <c r="C137" t="s">
        <v>1051</v>
      </c>
      <c r="D137" s="2" t="s">
        <v>194</v>
      </c>
      <c r="E137" s="2" t="s">
        <v>1222</v>
      </c>
      <c r="F137" s="2" t="s">
        <v>1049</v>
      </c>
      <c r="G137" s="2" t="s">
        <v>1049</v>
      </c>
      <c r="H137" s="2" t="s">
        <v>1049</v>
      </c>
      <c r="I137" s="2" t="s">
        <v>1049</v>
      </c>
      <c r="J137" s="2" t="s">
        <v>1049</v>
      </c>
      <c r="K137" s="2" t="s">
        <v>1049</v>
      </c>
      <c r="L137" t="s">
        <v>1049</v>
      </c>
      <c r="M137"/>
      <c r="O137" s="2">
        <v>34.247256338001399</v>
      </c>
      <c r="P137" s="2">
        <v>132.54923299108401</v>
      </c>
    </row>
    <row r="138" spans="1:16" ht="93.75">
      <c r="A138" s="98" t="s">
        <v>1280</v>
      </c>
      <c r="B138" s="2" t="s">
        <v>1252</v>
      </c>
      <c r="C138" t="s">
        <v>1051</v>
      </c>
      <c r="D138" s="2" t="s">
        <v>186</v>
      </c>
      <c r="E138" s="2" t="s">
        <v>1252</v>
      </c>
      <c r="F138" s="2" t="s">
        <v>1256</v>
      </c>
      <c r="G138" s="2" t="s">
        <v>1207</v>
      </c>
      <c r="H138" s="2" t="s">
        <v>1178</v>
      </c>
      <c r="I138" s="2" t="s">
        <v>1049</v>
      </c>
      <c r="J138" s="2" t="s">
        <v>1049</v>
      </c>
      <c r="K138" s="2" t="s">
        <v>1049</v>
      </c>
      <c r="M138" t="s">
        <v>1181</v>
      </c>
      <c r="N138" t="s">
        <v>1049</v>
      </c>
      <c r="O138">
        <v>34.247255452466398</v>
      </c>
      <c r="P138" s="2">
        <v>132.54935861637799</v>
      </c>
    </row>
    <row r="139" spans="1:16" ht="131.25">
      <c r="A139" s="98" t="s">
        <v>1280</v>
      </c>
      <c r="B139" s="2" t="s">
        <v>1252</v>
      </c>
      <c r="C139" t="s">
        <v>1051</v>
      </c>
      <c r="D139" s="2" t="s">
        <v>191</v>
      </c>
      <c r="E139" s="2" t="s">
        <v>1252</v>
      </c>
      <c r="F139" s="2" t="s">
        <v>1049</v>
      </c>
      <c r="G139" s="2" t="s">
        <v>1049</v>
      </c>
      <c r="H139" s="2" t="s">
        <v>1049</v>
      </c>
      <c r="I139" s="2" t="s">
        <v>1049</v>
      </c>
      <c r="J139" s="2" t="s">
        <v>1049</v>
      </c>
      <c r="K139" s="2" t="s">
        <v>1049</v>
      </c>
      <c r="N139" t="s">
        <v>1049</v>
      </c>
      <c r="O139">
        <v>34.247255452466398</v>
      </c>
      <c r="P139" s="2">
        <v>132.54935861637799</v>
      </c>
    </row>
    <row r="140" spans="1:16" ht="131.25">
      <c r="A140" s="98" t="s">
        <v>1280</v>
      </c>
      <c r="C140" t="s">
        <v>1051</v>
      </c>
      <c r="D140" s="2" t="s">
        <v>184</v>
      </c>
      <c r="H140" s="2" t="s">
        <v>1049</v>
      </c>
      <c r="I140" s="2" t="s">
        <v>1049</v>
      </c>
      <c r="J140" s="2" t="s">
        <v>1049</v>
      </c>
      <c r="K140" s="2" t="s">
        <v>1049</v>
      </c>
      <c r="M140"/>
      <c r="N140" t="s">
        <v>1049</v>
      </c>
      <c r="O140">
        <v>34.247255452466398</v>
      </c>
      <c r="P140" s="2">
        <v>132.54935861637799</v>
      </c>
    </row>
    <row r="141" spans="1:16" ht="187.5">
      <c r="A141" s="98" t="s">
        <v>1280</v>
      </c>
      <c r="B141" s="2" t="s">
        <v>1251</v>
      </c>
      <c r="C141" t="s">
        <v>1051</v>
      </c>
      <c r="D141" s="2" t="s">
        <v>187</v>
      </c>
      <c r="E141" s="2" t="s">
        <v>1251</v>
      </c>
      <c r="F141" s="2" t="s">
        <v>1204</v>
      </c>
      <c r="G141" s="2" t="s">
        <v>1207</v>
      </c>
      <c r="H141" s="2" t="s">
        <v>1049</v>
      </c>
      <c r="I141" s="2" t="s">
        <v>1049</v>
      </c>
      <c r="J141" s="2" t="s">
        <v>1255</v>
      </c>
      <c r="K141" s="2" t="s">
        <v>1173</v>
      </c>
      <c r="M141" t="s">
        <v>1181</v>
      </c>
      <c r="N141" t="s">
        <v>1049</v>
      </c>
      <c r="O141">
        <v>34.247255452466398</v>
      </c>
      <c r="P141" s="2">
        <v>132.54935861637799</v>
      </c>
    </row>
    <row r="142" spans="1:16" ht="112.5">
      <c r="A142" s="98" t="s">
        <v>1280</v>
      </c>
      <c r="B142" s="2" t="s">
        <v>1251</v>
      </c>
      <c r="C142" t="s">
        <v>1051</v>
      </c>
      <c r="D142" s="2" t="s">
        <v>188</v>
      </c>
      <c r="E142" s="2" t="s">
        <v>1251</v>
      </c>
      <c r="F142" s="2" t="s">
        <v>1049</v>
      </c>
      <c r="G142" s="2" t="s">
        <v>1049</v>
      </c>
      <c r="H142" s="2" t="s">
        <v>1049</v>
      </c>
      <c r="I142" s="2" t="s">
        <v>1049</v>
      </c>
      <c r="J142" s="2" t="s">
        <v>1049</v>
      </c>
      <c r="K142" s="2" t="s">
        <v>1049</v>
      </c>
      <c r="M142"/>
      <c r="N142" t="s">
        <v>1049</v>
      </c>
      <c r="O142">
        <v>34.247255452466398</v>
      </c>
      <c r="P142" s="2">
        <v>132.54935861637799</v>
      </c>
    </row>
    <row r="143" spans="1:16" ht="131.25">
      <c r="A143" s="98" t="s">
        <v>1280</v>
      </c>
      <c r="B143" s="2" t="s">
        <v>1251</v>
      </c>
      <c r="C143" t="s">
        <v>1051</v>
      </c>
      <c r="D143" s="2" t="s">
        <v>189</v>
      </c>
      <c r="E143" s="2" t="s">
        <v>1251</v>
      </c>
      <c r="F143" s="2" t="s">
        <v>1049</v>
      </c>
      <c r="G143" s="2" t="s">
        <v>1049</v>
      </c>
      <c r="H143" s="2" t="s">
        <v>1253</v>
      </c>
      <c r="I143" s="2" t="s">
        <v>1254</v>
      </c>
      <c r="J143" s="2" t="s">
        <v>1049</v>
      </c>
      <c r="K143" s="2" t="s">
        <v>1049</v>
      </c>
      <c r="M143" t="s">
        <v>1181</v>
      </c>
      <c r="N143" t="s">
        <v>1049</v>
      </c>
      <c r="O143">
        <v>34.247255452466398</v>
      </c>
      <c r="P143" s="2">
        <v>132.54935861637799</v>
      </c>
    </row>
    <row r="144" spans="1:16" ht="75">
      <c r="A144" s="98" t="s">
        <v>1280</v>
      </c>
      <c r="B144" s="2" t="s">
        <v>1251</v>
      </c>
      <c r="C144" t="s">
        <v>1051</v>
      </c>
      <c r="D144" s="2" t="s">
        <v>192</v>
      </c>
      <c r="E144" s="2" t="s">
        <v>1251</v>
      </c>
      <c r="F144" s="2" t="s">
        <v>1049</v>
      </c>
      <c r="G144" s="2" t="s">
        <v>1049</v>
      </c>
      <c r="H144" s="2" t="s">
        <v>1049</v>
      </c>
      <c r="I144" s="2" t="s">
        <v>1049</v>
      </c>
      <c r="J144" s="2" t="s">
        <v>1049</v>
      </c>
      <c r="K144" s="2" t="s">
        <v>1049</v>
      </c>
      <c r="M144"/>
      <c r="N144" t="s">
        <v>1049</v>
      </c>
      <c r="O144">
        <v>34.247255452466398</v>
      </c>
      <c r="P144" s="2">
        <v>132.54935861637799</v>
      </c>
    </row>
    <row r="145" spans="1:17" ht="75">
      <c r="A145" s="98" t="s">
        <v>1280</v>
      </c>
      <c r="B145" s="2" t="s">
        <v>1251</v>
      </c>
      <c r="C145" t="s">
        <v>1051</v>
      </c>
      <c r="D145" s="2" t="s">
        <v>193</v>
      </c>
      <c r="E145" s="2" t="s">
        <v>1251</v>
      </c>
      <c r="F145" s="2" t="s">
        <v>1049</v>
      </c>
      <c r="G145" s="2" t="s">
        <v>1049</v>
      </c>
      <c r="H145" s="2" t="s">
        <v>1049</v>
      </c>
      <c r="I145" s="2" t="s">
        <v>1049</v>
      </c>
      <c r="J145" s="2" t="s">
        <v>1049</v>
      </c>
      <c r="K145" s="2" t="s">
        <v>1049</v>
      </c>
      <c r="M145"/>
      <c r="N145" t="s">
        <v>1049</v>
      </c>
      <c r="O145">
        <v>34.247255452466398</v>
      </c>
      <c r="P145" s="2">
        <v>132.54935861637799</v>
      </c>
    </row>
    <row r="146" spans="1:17" ht="75">
      <c r="A146" s="98" t="s">
        <v>1280</v>
      </c>
      <c r="B146" s="2" t="s">
        <v>1251</v>
      </c>
      <c r="C146" t="s">
        <v>1051</v>
      </c>
      <c r="D146" s="2" t="s">
        <v>197</v>
      </c>
      <c r="E146" s="2" t="s">
        <v>1251</v>
      </c>
      <c r="F146" s="2" t="s">
        <v>1049</v>
      </c>
      <c r="G146" s="2" t="s">
        <v>1049</v>
      </c>
      <c r="H146" s="2" t="s">
        <v>1049</v>
      </c>
      <c r="I146" s="2" t="s">
        <v>1049</v>
      </c>
      <c r="J146" s="2" t="s">
        <v>1049</v>
      </c>
      <c r="K146" s="2" t="s">
        <v>1049</v>
      </c>
      <c r="M146"/>
      <c r="N146" t="s">
        <v>1049</v>
      </c>
      <c r="O146">
        <v>34.247255452466398</v>
      </c>
      <c r="P146" s="2">
        <v>132.54935861637799</v>
      </c>
    </row>
    <row r="147" spans="1:17" ht="112.5">
      <c r="A147" s="93" t="s">
        <v>1232</v>
      </c>
      <c r="B147" s="2" t="s">
        <v>1190</v>
      </c>
      <c r="C147" s="2" t="s">
        <v>1054</v>
      </c>
      <c r="D147" s="2" t="s">
        <v>988</v>
      </c>
      <c r="E147" s="2" t="s">
        <v>1190</v>
      </c>
      <c r="F147" s="2" t="s">
        <v>1049</v>
      </c>
      <c r="G147" s="2" t="s">
        <v>1049</v>
      </c>
      <c r="J147" s="2" t="s">
        <v>1049</v>
      </c>
      <c r="K147" s="2" t="s">
        <v>1049</v>
      </c>
      <c r="L147" s="2" t="s">
        <v>1049</v>
      </c>
      <c r="M147" s="2" t="s">
        <v>1049</v>
      </c>
      <c r="N147" s="2"/>
      <c r="O147" s="2"/>
      <c r="P147" s="2"/>
    </row>
    <row r="148" spans="1:17" ht="187.5">
      <c r="A148" s="93" t="s">
        <v>1232</v>
      </c>
      <c r="B148" s="2" t="s">
        <v>1190</v>
      </c>
      <c r="C148" s="2" t="s">
        <v>1054</v>
      </c>
      <c r="D148" s="2" t="s">
        <v>1023</v>
      </c>
      <c r="E148" s="2" t="s">
        <v>1190</v>
      </c>
      <c r="F148" s="2" t="s">
        <v>1049</v>
      </c>
      <c r="G148" s="2" t="s">
        <v>1049</v>
      </c>
      <c r="J148" s="2" t="s">
        <v>1049</v>
      </c>
      <c r="K148" s="2" t="s">
        <v>1049</v>
      </c>
      <c r="L148" s="2" t="s">
        <v>1049</v>
      </c>
      <c r="M148" s="2" t="s">
        <v>1049</v>
      </c>
      <c r="N148" s="2"/>
      <c r="O148" s="2"/>
      <c r="P148" s="2"/>
    </row>
    <row r="149" spans="1:17" ht="75">
      <c r="A149" s="93" t="s">
        <v>1232</v>
      </c>
      <c r="B149" s="2" t="s">
        <v>1190</v>
      </c>
      <c r="C149" t="s">
        <v>1051</v>
      </c>
      <c r="D149" s="2" t="s">
        <v>108</v>
      </c>
      <c r="E149" s="2" t="s">
        <v>1190</v>
      </c>
      <c r="F149" s="2" t="s">
        <v>1049</v>
      </c>
      <c r="G149" s="2" t="s">
        <v>1177</v>
      </c>
      <c r="H149" s="2" t="s">
        <v>1178</v>
      </c>
      <c r="I149" s="2" t="s">
        <v>1049</v>
      </c>
      <c r="J149" s="2" t="s">
        <v>1049</v>
      </c>
      <c r="K149" s="2" t="s">
        <v>1049</v>
      </c>
      <c r="L149" t="s">
        <v>1049</v>
      </c>
      <c r="M149" t="s">
        <v>1049</v>
      </c>
      <c r="O149" s="2"/>
      <c r="P149" s="2"/>
    </row>
    <row r="150" spans="1:17" ht="131.25">
      <c r="A150" s="93" t="s">
        <v>1288</v>
      </c>
      <c r="B150" s="2" t="s">
        <v>1235</v>
      </c>
      <c r="C150" s="2" t="s">
        <v>1050</v>
      </c>
      <c r="D150" s="2" t="s">
        <v>693</v>
      </c>
      <c r="E150" s="2" t="s">
        <v>1235</v>
      </c>
      <c r="N150" s="2"/>
      <c r="O150" s="2"/>
      <c r="P150" s="2"/>
    </row>
    <row r="151" spans="1:17" ht="56.25">
      <c r="A151" s="93" t="s">
        <v>1288</v>
      </c>
      <c r="B151" s="2" t="s">
        <v>1235</v>
      </c>
      <c r="C151" s="2" t="s">
        <v>1050</v>
      </c>
      <c r="D151" s="2" t="s">
        <v>694</v>
      </c>
      <c r="E151" s="2" t="s">
        <v>1235</v>
      </c>
      <c r="N151" s="2"/>
      <c r="O151" s="2"/>
      <c r="P151" s="2"/>
    </row>
    <row r="152" spans="1:17" ht="56.25">
      <c r="A152" s="93" t="s">
        <v>1288</v>
      </c>
      <c r="B152" s="2" t="s">
        <v>1228</v>
      </c>
      <c r="C152" t="s">
        <v>1098</v>
      </c>
      <c r="D152" s="2" t="s">
        <v>596</v>
      </c>
      <c r="E152" s="2" t="s">
        <v>1228</v>
      </c>
      <c r="L152"/>
      <c r="M152"/>
      <c r="O152" s="2">
        <v>34.249015631121402</v>
      </c>
      <c r="P152" s="2">
        <v>132.549803903168</v>
      </c>
    </row>
    <row r="153" spans="1:17" ht="150">
      <c r="A153" s="72" t="s">
        <v>1283</v>
      </c>
      <c r="B153" s="2" t="s">
        <v>1243</v>
      </c>
      <c r="C153" t="s">
        <v>1054</v>
      </c>
      <c r="D153" s="2" t="s">
        <v>1012</v>
      </c>
      <c r="E153" s="2" t="s">
        <v>1243</v>
      </c>
      <c r="L153"/>
      <c r="M153"/>
      <c r="O153" s="2">
        <v>34.249912389314098</v>
      </c>
      <c r="P153" s="2">
        <v>132.54922689228201</v>
      </c>
    </row>
    <row r="154" spans="1:17" ht="112.5">
      <c r="A154" s="72" t="s">
        <v>1283</v>
      </c>
      <c r="B154" s="2" t="s">
        <v>1243</v>
      </c>
      <c r="C154" t="s">
        <v>1054</v>
      </c>
      <c r="D154" s="2" t="s">
        <v>1013</v>
      </c>
      <c r="E154" s="2" t="s">
        <v>1243</v>
      </c>
      <c r="L154"/>
      <c r="M154"/>
      <c r="O154" s="2">
        <v>34.249912389314098</v>
      </c>
      <c r="P154" s="2">
        <v>132.54922689228201</v>
      </c>
    </row>
    <row r="155" spans="1:17" ht="75">
      <c r="A155" s="72" t="s">
        <v>1284</v>
      </c>
      <c r="B155" s="2" t="s">
        <v>1210</v>
      </c>
      <c r="C155" t="s">
        <v>1051</v>
      </c>
      <c r="D155" s="2" t="s">
        <v>1220</v>
      </c>
      <c r="E155" s="2" t="s">
        <v>1210</v>
      </c>
      <c r="F155" s="2" t="s">
        <v>1049</v>
      </c>
      <c r="G155" s="2" t="s">
        <v>1049</v>
      </c>
      <c r="H155" s="2" t="s">
        <v>1049</v>
      </c>
      <c r="I155" s="2" t="s">
        <v>1049</v>
      </c>
      <c r="J155" s="2" t="s">
        <v>1049</v>
      </c>
      <c r="K155" s="2" t="s">
        <v>1049</v>
      </c>
      <c r="L155" t="s">
        <v>1049</v>
      </c>
      <c r="M155"/>
      <c r="O155" s="2"/>
      <c r="P155" s="2"/>
    </row>
    <row r="156" spans="1:17" ht="56.25">
      <c r="A156" s="72" t="s">
        <v>1284</v>
      </c>
      <c r="B156" s="2" t="s">
        <v>1210</v>
      </c>
      <c r="C156" t="s">
        <v>1051</v>
      </c>
      <c r="D156" s="2" t="s">
        <v>119</v>
      </c>
      <c r="E156" s="2" t="s">
        <v>1210</v>
      </c>
      <c r="F156" s="2" t="s">
        <v>1049</v>
      </c>
      <c r="G156" s="2" t="s">
        <v>1049</v>
      </c>
      <c r="H156" s="2" t="s">
        <v>1049</v>
      </c>
      <c r="I156" s="2" t="s">
        <v>1049</v>
      </c>
      <c r="J156" s="2" t="s">
        <v>1049</v>
      </c>
      <c r="K156" s="2" t="s">
        <v>1049</v>
      </c>
      <c r="L156" t="s">
        <v>1049</v>
      </c>
      <c r="M156"/>
      <c r="O156" s="2"/>
      <c r="P156" s="2"/>
    </row>
    <row r="157" spans="1:17" ht="37.5">
      <c r="A157" s="72" t="s">
        <v>1284</v>
      </c>
      <c r="B157" s="2" t="s">
        <v>1210</v>
      </c>
      <c r="C157" t="s">
        <v>1051</v>
      </c>
      <c r="D157" s="2" t="s">
        <v>139</v>
      </c>
      <c r="E157" s="2" t="s">
        <v>1210</v>
      </c>
      <c r="F157" s="2" t="s">
        <v>1049</v>
      </c>
      <c r="G157" s="2" t="s">
        <v>1049</v>
      </c>
      <c r="H157" s="2" t="s">
        <v>1049</v>
      </c>
      <c r="I157" s="2" t="s">
        <v>1049</v>
      </c>
      <c r="J157" s="2" t="s">
        <v>1049</v>
      </c>
      <c r="K157" s="2" t="s">
        <v>1049</v>
      </c>
      <c r="L157" t="s">
        <v>1049</v>
      </c>
      <c r="M157"/>
      <c r="O157" s="2"/>
      <c r="P157" s="2"/>
    </row>
    <row r="158" spans="1:17" ht="56.25">
      <c r="A158" s="72" t="s">
        <v>1284</v>
      </c>
      <c r="B158" s="2" t="s">
        <v>1210</v>
      </c>
      <c r="C158" t="s">
        <v>1051</v>
      </c>
      <c r="D158" s="2" t="s">
        <v>143</v>
      </c>
      <c r="E158" s="2" t="s">
        <v>1210</v>
      </c>
      <c r="F158" s="2" t="s">
        <v>1049</v>
      </c>
      <c r="G158" s="2" t="s">
        <v>1049</v>
      </c>
      <c r="H158" s="2" t="s">
        <v>1049</v>
      </c>
      <c r="I158" s="2" t="s">
        <v>1049</v>
      </c>
      <c r="J158" s="2" t="s">
        <v>1049</v>
      </c>
      <c r="K158" s="2" t="s">
        <v>1049</v>
      </c>
      <c r="L158" t="s">
        <v>1049</v>
      </c>
      <c r="M158"/>
      <c r="O158" s="2"/>
      <c r="P158" s="2"/>
    </row>
    <row r="159" spans="1:17" ht="112.5">
      <c r="A159" s="72" t="s">
        <v>1284</v>
      </c>
      <c r="B159" s="2" t="s">
        <v>1210</v>
      </c>
      <c r="C159" t="s">
        <v>1051</v>
      </c>
      <c r="D159" s="2" t="s">
        <v>144</v>
      </c>
      <c r="E159" s="2" t="s">
        <v>1210</v>
      </c>
      <c r="F159" s="2" t="s">
        <v>1049</v>
      </c>
      <c r="G159" s="2" t="s">
        <v>1049</v>
      </c>
      <c r="H159" s="2" t="s">
        <v>1049</v>
      </c>
      <c r="I159" s="2" t="s">
        <v>1049</v>
      </c>
      <c r="J159" s="2" t="s">
        <v>1049</v>
      </c>
      <c r="K159" s="2" t="s">
        <v>1049</v>
      </c>
      <c r="L159" t="s">
        <v>1049</v>
      </c>
      <c r="M159"/>
      <c r="O159" s="2"/>
      <c r="P159" s="2"/>
    </row>
    <row r="160" spans="1:17" ht="75">
      <c r="A160" s="72" t="s">
        <v>1281</v>
      </c>
      <c r="B160" s="2" t="s">
        <v>1049</v>
      </c>
      <c r="C160" t="s">
        <v>1079</v>
      </c>
      <c r="D160" s="2" t="s">
        <v>89</v>
      </c>
      <c r="E160" s="2" t="s">
        <v>1049</v>
      </c>
      <c r="F160" s="2" t="s">
        <v>1049</v>
      </c>
      <c r="G160" s="2" t="s">
        <v>1049</v>
      </c>
      <c r="H160" s="2" t="s">
        <v>1049</v>
      </c>
      <c r="I160" s="2" t="s">
        <v>1049</v>
      </c>
      <c r="J160" s="2" t="s">
        <v>1049</v>
      </c>
      <c r="K160" s="2" t="s">
        <v>1049</v>
      </c>
      <c r="L160" t="s">
        <v>1188</v>
      </c>
      <c r="M160" t="s">
        <v>1049</v>
      </c>
      <c r="O160" s="2" t="s">
        <v>1186</v>
      </c>
      <c r="P160" s="2"/>
      <c r="Q160" s="2"/>
    </row>
    <row r="161" spans="1:17" ht="131.25">
      <c r="A161" s="72" t="s">
        <v>1281</v>
      </c>
      <c r="B161" s="2" t="s">
        <v>1213</v>
      </c>
      <c r="C161" t="s">
        <v>1051</v>
      </c>
      <c r="D161" s="2" t="s">
        <v>1212</v>
      </c>
      <c r="E161" s="2" t="s">
        <v>1213</v>
      </c>
      <c r="F161" s="2" t="s">
        <v>1049</v>
      </c>
      <c r="G161" s="2" t="s">
        <v>1049</v>
      </c>
      <c r="H161" s="2" t="s">
        <v>1049</v>
      </c>
      <c r="I161" s="2" t="s">
        <v>1049</v>
      </c>
      <c r="J161" s="2" t="s">
        <v>1049</v>
      </c>
      <c r="K161" s="2" t="s">
        <v>1049</v>
      </c>
      <c r="L161" t="s">
        <v>1049</v>
      </c>
      <c r="M161"/>
      <c r="O161" s="2"/>
      <c r="P161" s="2"/>
    </row>
    <row r="162" spans="1:17" ht="112.5">
      <c r="A162" s="72" t="s">
        <v>1281</v>
      </c>
      <c r="B162" s="2" t="s">
        <v>1213</v>
      </c>
      <c r="C162" t="s">
        <v>1054</v>
      </c>
      <c r="D162" s="2" t="s">
        <v>1229</v>
      </c>
      <c r="E162" s="2" t="s">
        <v>1213</v>
      </c>
      <c r="L162"/>
      <c r="M162"/>
      <c r="O162" s="2"/>
      <c r="P162" s="2"/>
    </row>
    <row r="163" spans="1:17" ht="243.75">
      <c r="A163" s="72" t="s">
        <v>1281</v>
      </c>
      <c r="B163" s="2" t="s">
        <v>1213</v>
      </c>
      <c r="C163" t="s">
        <v>1054</v>
      </c>
      <c r="D163" s="2" t="s">
        <v>641</v>
      </c>
      <c r="E163" s="2" t="s">
        <v>1213</v>
      </c>
      <c r="L163"/>
      <c r="M163"/>
      <c r="O163" s="2"/>
      <c r="P163" s="2"/>
    </row>
    <row r="164" spans="1:17" ht="112.5">
      <c r="A164" s="72" t="s">
        <v>1281</v>
      </c>
      <c r="B164" s="2" t="s">
        <v>1213</v>
      </c>
      <c r="C164" t="s">
        <v>1054</v>
      </c>
      <c r="D164" s="2" t="s">
        <v>643</v>
      </c>
      <c r="E164" s="2" t="s">
        <v>1213</v>
      </c>
      <c r="L164"/>
      <c r="M164"/>
      <c r="O164" s="2"/>
      <c r="P164" s="2"/>
    </row>
    <row r="165" spans="1:17" ht="75">
      <c r="A165" s="72" t="s">
        <v>1281</v>
      </c>
      <c r="B165" s="2" t="s">
        <v>1213</v>
      </c>
      <c r="C165" t="s">
        <v>1054</v>
      </c>
      <c r="D165" s="2" t="s">
        <v>644</v>
      </c>
      <c r="E165" s="2" t="s">
        <v>1213</v>
      </c>
      <c r="L165"/>
      <c r="M165"/>
      <c r="O165" s="2"/>
      <c r="P165" s="2"/>
    </row>
    <row r="166" spans="1:17" ht="93.75">
      <c r="A166" s="72" t="s">
        <v>1281</v>
      </c>
      <c r="B166" s="2" t="s">
        <v>1213</v>
      </c>
      <c r="C166" s="2" t="s">
        <v>1050</v>
      </c>
      <c r="D166" s="2" t="s">
        <v>692</v>
      </c>
      <c r="E166" s="2" t="s">
        <v>1213</v>
      </c>
      <c r="N166" s="2"/>
      <c r="O166" s="2"/>
      <c r="P166" s="2"/>
    </row>
    <row r="167" spans="1:17" ht="112.5">
      <c r="A167" s="72" t="s">
        <v>1281</v>
      </c>
      <c r="B167" s="2" t="s">
        <v>1213</v>
      </c>
      <c r="C167" s="2" t="s">
        <v>1054</v>
      </c>
      <c r="D167" s="2" t="s">
        <v>990</v>
      </c>
      <c r="E167" s="2" t="s">
        <v>1213</v>
      </c>
      <c r="N167" s="2"/>
      <c r="O167" s="2"/>
      <c r="P167" s="2"/>
    </row>
    <row r="168" spans="1:17" ht="131.25">
      <c r="A168" s="72" t="s">
        <v>1281</v>
      </c>
      <c r="B168" s="2" t="s">
        <v>1179</v>
      </c>
      <c r="C168" t="s">
        <v>1077</v>
      </c>
      <c r="D168" s="2" t="s">
        <v>90</v>
      </c>
      <c r="E168" s="2" t="s">
        <v>1179</v>
      </c>
      <c r="F168" s="2" t="s">
        <v>1049</v>
      </c>
      <c r="G168" s="2" t="s">
        <v>1049</v>
      </c>
      <c r="H168" s="2" t="s">
        <v>1049</v>
      </c>
      <c r="I168" s="2" t="s">
        <v>1049</v>
      </c>
      <c r="J168" s="2" t="s">
        <v>1183</v>
      </c>
      <c r="K168" s="2" t="s">
        <v>1184</v>
      </c>
      <c r="L168" t="s">
        <v>1049</v>
      </c>
      <c r="M168" t="s">
        <v>1049</v>
      </c>
      <c r="O168" s="2" t="s">
        <v>1185</v>
      </c>
      <c r="P168" s="2"/>
    </row>
    <row r="169" spans="1:17" ht="168.75">
      <c r="A169" s="72" t="s">
        <v>1286</v>
      </c>
      <c r="B169" s="2" t="s">
        <v>1202</v>
      </c>
      <c r="C169" t="s">
        <v>1077</v>
      </c>
      <c r="D169" s="2" t="s">
        <v>96</v>
      </c>
      <c r="E169" s="2" t="s">
        <v>1202</v>
      </c>
      <c r="F169" s="2" t="s">
        <v>1200</v>
      </c>
      <c r="G169" s="2" t="s">
        <v>1201</v>
      </c>
      <c r="H169" s="2" t="s">
        <v>1049</v>
      </c>
      <c r="I169" s="2" t="s">
        <v>1049</v>
      </c>
      <c r="J169" s="2" t="s">
        <v>1174</v>
      </c>
      <c r="K169" s="2" t="s">
        <v>1049</v>
      </c>
      <c r="L169" t="s">
        <v>1049</v>
      </c>
      <c r="M169" t="s">
        <v>1049</v>
      </c>
      <c r="O169" s="2">
        <v>34.249931598211802</v>
      </c>
      <c r="P169" s="2">
        <v>132.550925785251</v>
      </c>
      <c r="Q169" s="2"/>
    </row>
    <row r="170" spans="1:17" ht="37.5">
      <c r="A170" s="93" t="s">
        <v>1276</v>
      </c>
      <c r="B170" s="2" t="s">
        <v>1191</v>
      </c>
      <c r="C170" s="2" t="s">
        <v>1098</v>
      </c>
      <c r="D170" s="2" t="s">
        <v>649</v>
      </c>
      <c r="E170" s="2" t="s">
        <v>1191</v>
      </c>
      <c r="F170" s="2" t="s">
        <v>1049</v>
      </c>
      <c r="G170" s="2" t="s">
        <v>1049</v>
      </c>
      <c r="J170" s="2" t="s">
        <v>1049</v>
      </c>
      <c r="L170" s="2" t="s">
        <v>1049</v>
      </c>
      <c r="M170" s="2" t="s">
        <v>1049</v>
      </c>
      <c r="N170" s="2"/>
      <c r="O170" s="2">
        <v>34.2494453566377</v>
      </c>
      <c r="P170" s="2">
        <v>132.55117553925999</v>
      </c>
      <c r="Q170" s="2"/>
    </row>
    <row r="171" spans="1:17" ht="37.5">
      <c r="A171" s="93" t="s">
        <v>1276</v>
      </c>
      <c r="B171" s="2" t="s">
        <v>1191</v>
      </c>
      <c r="C171" s="2" t="s">
        <v>1069</v>
      </c>
      <c r="D171" s="2" t="s">
        <v>698</v>
      </c>
      <c r="E171" s="2" t="s">
        <v>1191</v>
      </c>
      <c r="F171" s="2" t="s">
        <v>1049</v>
      </c>
      <c r="G171" s="2" t="s">
        <v>1049</v>
      </c>
      <c r="J171" s="2" t="s">
        <v>1049</v>
      </c>
      <c r="K171" s="2" t="s">
        <v>1049</v>
      </c>
      <c r="L171" s="2" t="s">
        <v>1049</v>
      </c>
      <c r="M171" s="2" t="s">
        <v>1049</v>
      </c>
      <c r="N171" s="2"/>
      <c r="O171" s="2"/>
      <c r="P171" s="2"/>
      <c r="Q171" s="2"/>
    </row>
    <row r="172" spans="1:17" ht="37.5">
      <c r="A172" s="93" t="s">
        <v>1276</v>
      </c>
      <c r="B172" s="2" t="s">
        <v>1191</v>
      </c>
      <c r="C172" s="2" t="s">
        <v>1069</v>
      </c>
      <c r="D172" s="2" t="s">
        <v>700</v>
      </c>
      <c r="E172" s="2" t="s">
        <v>1191</v>
      </c>
      <c r="F172" s="2" t="s">
        <v>1049</v>
      </c>
      <c r="G172" s="2" t="s">
        <v>1049</v>
      </c>
      <c r="J172" s="2" t="s">
        <v>1049</v>
      </c>
      <c r="K172" s="2" t="s">
        <v>1049</v>
      </c>
      <c r="L172" s="2" t="s">
        <v>1049</v>
      </c>
      <c r="M172" s="2" t="s">
        <v>1049</v>
      </c>
      <c r="N172" s="2"/>
      <c r="O172" s="2"/>
      <c r="P172" s="2"/>
      <c r="Q172" s="2"/>
    </row>
    <row r="173" spans="1:17" ht="93.75">
      <c r="A173" s="93" t="s">
        <v>1276</v>
      </c>
      <c r="B173" s="2" t="s">
        <v>1191</v>
      </c>
      <c r="C173" t="s">
        <v>1051</v>
      </c>
      <c r="D173" s="2" t="s">
        <v>146</v>
      </c>
      <c r="E173" s="2" t="s">
        <v>1191</v>
      </c>
      <c r="F173" s="2" t="s">
        <v>1190</v>
      </c>
      <c r="G173" s="2" t="s">
        <v>1049</v>
      </c>
      <c r="H173" s="2" t="s">
        <v>1049</v>
      </c>
      <c r="I173" s="2" t="s">
        <v>1049</v>
      </c>
      <c r="J173" s="2" t="s">
        <v>1049</v>
      </c>
      <c r="K173" s="2" t="s">
        <v>1187</v>
      </c>
      <c r="L173" t="s">
        <v>1049</v>
      </c>
      <c r="M173" t="s">
        <v>1049</v>
      </c>
      <c r="O173" s="2"/>
      <c r="P173" s="2"/>
    </row>
    <row r="174" spans="1:17" ht="131.25">
      <c r="A174" s="93" t="s">
        <v>1276</v>
      </c>
      <c r="B174" s="2" t="s">
        <v>1191</v>
      </c>
      <c r="C174" s="2" t="s">
        <v>1050</v>
      </c>
      <c r="D174" s="2" t="s">
        <v>696</v>
      </c>
      <c r="E174" s="2" t="s">
        <v>1191</v>
      </c>
      <c r="F174" s="2" t="s">
        <v>1049</v>
      </c>
      <c r="G174" s="2" t="s">
        <v>1049</v>
      </c>
      <c r="J174" s="2" t="s">
        <v>1049</v>
      </c>
      <c r="K174" s="2" t="s">
        <v>1197</v>
      </c>
      <c r="L174" s="2" t="s">
        <v>1049</v>
      </c>
      <c r="M174" s="2" t="s">
        <v>1049</v>
      </c>
      <c r="N174" s="2"/>
      <c r="O174" s="2"/>
      <c r="P174" s="2"/>
    </row>
    <row r="175" spans="1:17" ht="56.25">
      <c r="A175" s="93" t="s">
        <v>1276</v>
      </c>
      <c r="B175" s="2" t="s">
        <v>1191</v>
      </c>
      <c r="C175" s="2" t="s">
        <v>1050</v>
      </c>
      <c r="D175" s="2" t="s">
        <v>699</v>
      </c>
      <c r="E175" s="2" t="s">
        <v>1191</v>
      </c>
      <c r="F175" s="2" t="s">
        <v>1049</v>
      </c>
      <c r="G175" s="2" t="s">
        <v>1049</v>
      </c>
      <c r="J175" s="2" t="s">
        <v>1049</v>
      </c>
      <c r="K175" s="2" t="s">
        <v>1049</v>
      </c>
      <c r="L175" s="2" t="s">
        <v>1049</v>
      </c>
      <c r="M175" s="2" t="s">
        <v>1049</v>
      </c>
      <c r="N175" s="2"/>
      <c r="O175" s="2"/>
      <c r="P175" s="2"/>
    </row>
    <row r="176" spans="1:17" ht="56.25">
      <c r="A176" s="93" t="s">
        <v>1276</v>
      </c>
      <c r="B176" s="2" t="s">
        <v>1191</v>
      </c>
      <c r="C176" s="2" t="s">
        <v>1050</v>
      </c>
      <c r="D176" s="2" t="s">
        <v>701</v>
      </c>
      <c r="E176" s="2" t="s">
        <v>1191</v>
      </c>
      <c r="F176" s="2" t="s">
        <v>1049</v>
      </c>
      <c r="G176" s="2" t="s">
        <v>1049</v>
      </c>
      <c r="J176" s="2" t="s">
        <v>1049</v>
      </c>
      <c r="K176" s="2" t="s">
        <v>1049</v>
      </c>
      <c r="L176" s="2" t="s">
        <v>1049</v>
      </c>
      <c r="M176" s="2" t="s">
        <v>1049</v>
      </c>
      <c r="N176" s="2"/>
      <c r="O176" s="2"/>
      <c r="P176" s="2"/>
    </row>
    <row r="177" spans="1:17" ht="206.25">
      <c r="A177" s="93" t="s">
        <v>1276</v>
      </c>
      <c r="B177" s="2" t="s">
        <v>1193</v>
      </c>
      <c r="C177" s="2" t="s">
        <v>1054</v>
      </c>
      <c r="D177" s="2" t="s">
        <v>991</v>
      </c>
      <c r="E177" s="2" t="s">
        <v>1193</v>
      </c>
      <c r="F177" s="2" t="s">
        <v>1049</v>
      </c>
      <c r="G177" s="2" t="s">
        <v>1049</v>
      </c>
      <c r="J177" s="2" t="s">
        <v>1049</v>
      </c>
      <c r="K177" s="2" t="s">
        <v>1049</v>
      </c>
      <c r="L177" s="2" t="s">
        <v>1049</v>
      </c>
      <c r="M177" s="2" t="s">
        <v>1049</v>
      </c>
      <c r="N177" s="2"/>
      <c r="O177" s="2"/>
      <c r="P177" s="2"/>
    </row>
    <row r="178" spans="1:17" ht="112.5">
      <c r="A178" s="93" t="s">
        <v>1276</v>
      </c>
      <c r="B178" s="2" t="s">
        <v>1193</v>
      </c>
      <c r="C178" t="s">
        <v>1051</v>
      </c>
      <c r="D178" s="2" t="s">
        <v>112</v>
      </c>
      <c r="E178" s="2" t="s">
        <v>1193</v>
      </c>
      <c r="F178" s="2" t="s">
        <v>1190</v>
      </c>
      <c r="G178" s="2" t="s">
        <v>1049</v>
      </c>
      <c r="H178" s="2" t="s">
        <v>1049</v>
      </c>
      <c r="I178" s="2" t="s">
        <v>1049</v>
      </c>
      <c r="J178" s="2" t="s">
        <v>1183</v>
      </c>
      <c r="K178" s="2" t="s">
        <v>1187</v>
      </c>
      <c r="L178" t="s">
        <v>1049</v>
      </c>
      <c r="M178" t="s">
        <v>1049</v>
      </c>
      <c r="O178" s="2"/>
      <c r="P178" s="2"/>
    </row>
    <row r="179" spans="1:17" ht="206.25">
      <c r="A179" s="93" t="s">
        <v>1276</v>
      </c>
      <c r="B179" s="2" t="s">
        <v>1193</v>
      </c>
      <c r="C179" t="s">
        <v>1051</v>
      </c>
      <c r="D179" s="2" t="s">
        <v>113</v>
      </c>
      <c r="E179" s="2" t="s">
        <v>1193</v>
      </c>
      <c r="F179" s="2" t="s">
        <v>1190</v>
      </c>
      <c r="G179" s="2" t="s">
        <v>1049</v>
      </c>
      <c r="H179" s="2" t="s">
        <v>1049</v>
      </c>
      <c r="I179" s="2" t="s">
        <v>1049</v>
      </c>
      <c r="J179" s="2" t="s">
        <v>1049</v>
      </c>
      <c r="K179" s="2" t="s">
        <v>1049</v>
      </c>
      <c r="L179" t="s">
        <v>1049</v>
      </c>
      <c r="M179" t="s">
        <v>1049</v>
      </c>
      <c r="O179" s="2"/>
      <c r="P179" s="2"/>
    </row>
    <row r="180" spans="1:17" ht="112.5">
      <c r="A180" s="93" t="s">
        <v>1276</v>
      </c>
      <c r="B180" s="2" t="s">
        <v>1193</v>
      </c>
      <c r="C180" t="s">
        <v>1051</v>
      </c>
      <c r="D180" s="2" t="s">
        <v>145</v>
      </c>
      <c r="E180" s="2" t="s">
        <v>1193</v>
      </c>
      <c r="F180" s="2" t="s">
        <v>1190</v>
      </c>
      <c r="G180" s="2" t="s">
        <v>1049</v>
      </c>
      <c r="H180" s="2" t="s">
        <v>1049</v>
      </c>
      <c r="I180" s="2" t="s">
        <v>1049</v>
      </c>
      <c r="J180" s="2" t="s">
        <v>1049</v>
      </c>
      <c r="K180" s="2" t="s">
        <v>1049</v>
      </c>
      <c r="L180" t="s">
        <v>1049</v>
      </c>
      <c r="M180" t="s">
        <v>1049</v>
      </c>
      <c r="O180" s="2"/>
      <c r="P180" s="2"/>
    </row>
    <row r="181" spans="1:17" ht="225">
      <c r="A181" s="93" t="s">
        <v>1291</v>
      </c>
      <c r="B181" s="2" t="s">
        <v>830</v>
      </c>
      <c r="C181" s="2" t="s">
        <v>1050</v>
      </c>
      <c r="D181" s="2" t="s">
        <v>825</v>
      </c>
      <c r="E181" s="2" t="s">
        <v>830</v>
      </c>
      <c r="F181" s="2" t="s">
        <v>998</v>
      </c>
      <c r="N181" s="2"/>
      <c r="O181" s="2"/>
      <c r="P181" s="2"/>
      <c r="Q181" s="2"/>
    </row>
    <row r="182" spans="1:17" ht="56.25">
      <c r="A182" s="93" t="s">
        <v>1291</v>
      </c>
      <c r="B182" s="2" t="s">
        <v>830</v>
      </c>
      <c r="C182" s="2" t="s">
        <v>1050</v>
      </c>
      <c r="D182" s="2" t="s">
        <v>827</v>
      </c>
      <c r="E182" s="2" t="s">
        <v>830</v>
      </c>
      <c r="F182" s="2" t="s">
        <v>1000</v>
      </c>
      <c r="N182" s="2"/>
      <c r="O182" s="2"/>
      <c r="P182" s="2"/>
      <c r="Q182" s="2"/>
    </row>
    <row r="183" spans="1:17" ht="131.25">
      <c r="A183" s="93" t="s">
        <v>1291</v>
      </c>
      <c r="B183" s="2" t="s">
        <v>830</v>
      </c>
      <c r="C183" s="2" t="s">
        <v>1050</v>
      </c>
      <c r="D183" s="2" t="s">
        <v>828</v>
      </c>
      <c r="E183" s="2" t="s">
        <v>830</v>
      </c>
      <c r="F183" s="2" t="s">
        <v>1002</v>
      </c>
      <c r="N183" s="2"/>
      <c r="O183" s="2"/>
      <c r="P183" s="2"/>
      <c r="Q183" s="2"/>
    </row>
    <row r="184" spans="1:17" ht="112.5">
      <c r="A184" s="72" t="s">
        <v>1292</v>
      </c>
      <c r="B184" s="2" t="s">
        <v>1226</v>
      </c>
      <c r="C184" t="s">
        <v>1054</v>
      </c>
      <c r="D184" s="2" t="s">
        <v>602</v>
      </c>
      <c r="E184" s="2" t="s">
        <v>1226</v>
      </c>
      <c r="L184"/>
      <c r="M184"/>
      <c r="O184" s="2"/>
      <c r="P184" s="2"/>
    </row>
    <row r="185" spans="1:17" ht="300">
      <c r="A185" s="72" t="s">
        <v>1292</v>
      </c>
      <c r="B185" s="2" t="s">
        <v>1226</v>
      </c>
      <c r="C185" s="2" t="s">
        <v>1054</v>
      </c>
      <c r="D185" s="2" t="s">
        <v>983</v>
      </c>
      <c r="E185" s="2" t="s">
        <v>1226</v>
      </c>
      <c r="N185" s="2"/>
      <c r="O185" s="2"/>
      <c r="P185" s="2"/>
      <c r="Q185" s="2"/>
    </row>
    <row r="186" spans="1:17" ht="150">
      <c r="A186" t="s">
        <v>211</v>
      </c>
      <c r="C186" t="s">
        <v>1152</v>
      </c>
      <c r="D186" s="2" t="s">
        <v>148</v>
      </c>
      <c r="F186" s="2" t="s">
        <v>1049</v>
      </c>
      <c r="G186" s="2" t="s">
        <v>1049</v>
      </c>
      <c r="H186" s="2" t="s">
        <v>1049</v>
      </c>
      <c r="I186" s="2" t="s">
        <v>1049</v>
      </c>
      <c r="J186" s="2" t="s">
        <v>1049</v>
      </c>
      <c r="K186" s="2" t="s">
        <v>1049</v>
      </c>
      <c r="L186" t="s">
        <v>1049</v>
      </c>
      <c r="M186" t="s">
        <v>1049</v>
      </c>
      <c r="N186" t="s">
        <v>1049</v>
      </c>
      <c r="O186" s="2"/>
      <c r="P186" s="2"/>
      <c r="Q186" s="2"/>
    </row>
    <row r="187" spans="1:17" ht="150">
      <c r="A187" t="s">
        <v>1052</v>
      </c>
      <c r="B187" s="2" t="s">
        <v>1049</v>
      </c>
      <c r="C187" t="s">
        <v>1054</v>
      </c>
      <c r="D187" s="2" t="s">
        <v>615</v>
      </c>
      <c r="E187" s="2" t="s">
        <v>1049</v>
      </c>
      <c r="F187" s="2" t="s">
        <v>1049</v>
      </c>
      <c r="G187" s="2" t="s">
        <v>1049</v>
      </c>
      <c r="H187" s="2" t="s">
        <v>1049</v>
      </c>
      <c r="I187" s="2" t="s">
        <v>1049</v>
      </c>
      <c r="J187" s="2" t="s">
        <v>1049</v>
      </c>
      <c r="K187" s="2" t="s">
        <v>1049</v>
      </c>
      <c r="L187" t="s">
        <v>1049</v>
      </c>
      <c r="M187" t="s">
        <v>1049</v>
      </c>
      <c r="N187" t="s">
        <v>1049</v>
      </c>
      <c r="O187" s="2"/>
      <c r="P187" s="2"/>
      <c r="Q187" s="2"/>
    </row>
    <row r="188" spans="1:17" ht="56.25">
      <c r="A188" t="s">
        <v>1052</v>
      </c>
      <c r="B188" s="2" t="s">
        <v>1049</v>
      </c>
      <c r="C188" t="s">
        <v>1053</v>
      </c>
      <c r="D188" s="2" t="s">
        <v>525</v>
      </c>
      <c r="E188" s="2" t="s">
        <v>1049</v>
      </c>
      <c r="F188" s="2" t="s">
        <v>1049</v>
      </c>
      <c r="G188" s="2" t="s">
        <v>1049</v>
      </c>
      <c r="H188" s="2" t="s">
        <v>1049</v>
      </c>
      <c r="I188" s="2" t="s">
        <v>1049</v>
      </c>
      <c r="J188" s="2" t="s">
        <v>1049</v>
      </c>
      <c r="K188" s="2" t="s">
        <v>1049</v>
      </c>
      <c r="L188" t="s">
        <v>1049</v>
      </c>
      <c r="M188" t="s">
        <v>1049</v>
      </c>
      <c r="N188" t="s">
        <v>1049</v>
      </c>
      <c r="O188" s="2"/>
      <c r="P188" s="2"/>
      <c r="Q188" s="2"/>
    </row>
    <row r="189" spans="1:17" ht="37.5">
      <c r="A189" t="s">
        <v>1052</v>
      </c>
      <c r="C189" t="s">
        <v>1053</v>
      </c>
      <c r="D189" s="2" t="s">
        <v>614</v>
      </c>
      <c r="F189" s="2" t="s">
        <v>1049</v>
      </c>
      <c r="G189" s="2" t="s">
        <v>1049</v>
      </c>
      <c r="H189" s="2" t="s">
        <v>1049</v>
      </c>
      <c r="I189" s="2" t="s">
        <v>1049</v>
      </c>
      <c r="J189" s="2" t="s">
        <v>1049</v>
      </c>
      <c r="K189" s="2" t="s">
        <v>1049</v>
      </c>
      <c r="L189" t="s">
        <v>1049</v>
      </c>
      <c r="M189" t="s">
        <v>1049</v>
      </c>
      <c r="N189" t="s">
        <v>1049</v>
      </c>
      <c r="O189" s="2"/>
      <c r="P189" s="2"/>
      <c r="Q189" s="2"/>
    </row>
    <row r="190" spans="1:17" ht="37.5">
      <c r="A190" t="s">
        <v>1055</v>
      </c>
      <c r="B190" s="2" t="s">
        <v>1049</v>
      </c>
      <c r="C190" t="s">
        <v>1054</v>
      </c>
      <c r="D190" s="2" t="s">
        <v>527</v>
      </c>
      <c r="E190" s="2" t="s">
        <v>1049</v>
      </c>
      <c r="F190" s="2" t="s">
        <v>1049</v>
      </c>
      <c r="G190" s="2" t="s">
        <v>1049</v>
      </c>
      <c r="H190" s="2" t="s">
        <v>1049</v>
      </c>
      <c r="I190" s="2" t="s">
        <v>1049</v>
      </c>
      <c r="J190" s="2" t="s">
        <v>1049</v>
      </c>
      <c r="K190" s="2" t="s">
        <v>1049</v>
      </c>
      <c r="L190" t="s">
        <v>1049</v>
      </c>
      <c r="M190" t="s">
        <v>1049</v>
      </c>
      <c r="N190" t="s">
        <v>1049</v>
      </c>
      <c r="O190" s="2"/>
      <c r="P190" s="2"/>
      <c r="Q190" s="2"/>
    </row>
    <row r="191" spans="1:17" ht="112.5">
      <c r="A191" t="s">
        <v>1055</v>
      </c>
      <c r="B191" s="2" t="s">
        <v>1049</v>
      </c>
      <c r="C191" t="s">
        <v>1054</v>
      </c>
      <c r="D191" s="2" t="s">
        <v>529</v>
      </c>
      <c r="E191" s="2" t="s">
        <v>1049</v>
      </c>
      <c r="F191" s="2" t="s">
        <v>1049</v>
      </c>
      <c r="G191" s="2" t="s">
        <v>1049</v>
      </c>
      <c r="H191" s="2" t="s">
        <v>1049</v>
      </c>
      <c r="I191" s="2" t="s">
        <v>1049</v>
      </c>
      <c r="J191" s="2" t="s">
        <v>1049</v>
      </c>
      <c r="K191" s="2" t="s">
        <v>1049</v>
      </c>
      <c r="L191" t="s">
        <v>1049</v>
      </c>
      <c r="M191" t="s">
        <v>1049</v>
      </c>
      <c r="N191" t="s">
        <v>1049</v>
      </c>
      <c r="O191" s="2"/>
      <c r="P191" s="2"/>
      <c r="Q191" s="2"/>
    </row>
    <row r="192" spans="1:17" ht="356.25">
      <c r="A192" t="s">
        <v>1055</v>
      </c>
      <c r="B192" s="2" t="s">
        <v>1049</v>
      </c>
      <c r="C192" t="s">
        <v>1054</v>
      </c>
      <c r="D192" s="2" t="s">
        <v>579</v>
      </c>
      <c r="E192" s="2" t="s">
        <v>1049</v>
      </c>
      <c r="F192" s="2" t="s">
        <v>1049</v>
      </c>
      <c r="G192" s="2" t="s">
        <v>1049</v>
      </c>
      <c r="H192" s="2" t="s">
        <v>1049</v>
      </c>
      <c r="I192" s="2" t="s">
        <v>1049</v>
      </c>
      <c r="J192" s="2" t="s">
        <v>1049</v>
      </c>
      <c r="K192" s="2" t="s">
        <v>1049</v>
      </c>
      <c r="L192" t="s">
        <v>1049</v>
      </c>
      <c r="M192" t="s">
        <v>1049</v>
      </c>
      <c r="N192" t="s">
        <v>1049</v>
      </c>
      <c r="O192" s="2"/>
      <c r="P192" s="2"/>
      <c r="Q192" s="2"/>
    </row>
    <row r="193" spans="1:17" ht="187.5">
      <c r="A193" t="s">
        <v>1055</v>
      </c>
      <c r="B193" s="2" t="s">
        <v>1049</v>
      </c>
      <c r="C193" t="s">
        <v>1054</v>
      </c>
      <c r="D193" s="2" t="s">
        <v>1034</v>
      </c>
      <c r="E193" s="2" t="s">
        <v>1049</v>
      </c>
      <c r="F193" s="2" t="s">
        <v>1049</v>
      </c>
      <c r="G193" s="2" t="s">
        <v>1049</v>
      </c>
      <c r="H193" s="2" t="s">
        <v>1049</v>
      </c>
      <c r="I193" s="2" t="s">
        <v>1049</v>
      </c>
      <c r="J193" s="2" t="s">
        <v>1049</v>
      </c>
      <c r="K193" s="2" t="s">
        <v>1049</v>
      </c>
      <c r="L193" t="s">
        <v>1049</v>
      </c>
      <c r="M193" t="s">
        <v>1049</v>
      </c>
      <c r="N193" t="s">
        <v>1049</v>
      </c>
      <c r="O193" s="2"/>
      <c r="P193" s="2"/>
      <c r="Q193" s="2"/>
    </row>
    <row r="194" spans="1:17" ht="150">
      <c r="A194" t="s">
        <v>1055</v>
      </c>
      <c r="B194" s="2" t="s">
        <v>1049</v>
      </c>
      <c r="C194" t="s">
        <v>1054</v>
      </c>
      <c r="D194" s="2" t="s">
        <v>655</v>
      </c>
      <c r="E194" s="2" t="s">
        <v>1049</v>
      </c>
      <c r="F194" s="2" t="s">
        <v>1049</v>
      </c>
      <c r="G194" s="2" t="s">
        <v>1049</v>
      </c>
      <c r="H194" s="2" t="s">
        <v>1049</v>
      </c>
      <c r="I194" s="2" t="s">
        <v>1049</v>
      </c>
      <c r="J194" s="2" t="s">
        <v>1049</v>
      </c>
      <c r="K194" s="2" t="s">
        <v>1049</v>
      </c>
      <c r="L194" t="s">
        <v>1049</v>
      </c>
      <c r="M194" t="s">
        <v>1049</v>
      </c>
      <c r="N194" t="s">
        <v>1049</v>
      </c>
      <c r="O194" s="2"/>
      <c r="P194" s="2"/>
      <c r="Q194" s="2"/>
    </row>
    <row r="195" spans="1:17" ht="206.25">
      <c r="A195" t="s">
        <v>1055</v>
      </c>
      <c r="B195" s="2" t="s">
        <v>1049</v>
      </c>
      <c r="C195" t="s">
        <v>1054</v>
      </c>
      <c r="D195" s="2" t="s">
        <v>610</v>
      </c>
      <c r="E195" s="2" t="s">
        <v>1049</v>
      </c>
      <c r="F195" s="2" t="s">
        <v>1049</v>
      </c>
      <c r="G195" s="2" t="s">
        <v>1049</v>
      </c>
      <c r="H195" s="2" t="s">
        <v>1049</v>
      </c>
      <c r="I195" s="2" t="s">
        <v>1049</v>
      </c>
      <c r="J195" s="2" t="s">
        <v>1049</v>
      </c>
      <c r="K195" s="2" t="s">
        <v>1049</v>
      </c>
      <c r="L195" t="s">
        <v>1049</v>
      </c>
      <c r="M195" t="s">
        <v>1049</v>
      </c>
      <c r="N195" t="s">
        <v>1049</v>
      </c>
      <c r="O195" s="2"/>
      <c r="P195" s="2"/>
      <c r="Q195" s="2"/>
    </row>
    <row r="196" spans="1:17" ht="37.5">
      <c r="A196" t="s">
        <v>1055</v>
      </c>
      <c r="B196" s="2" t="s">
        <v>1049</v>
      </c>
      <c r="C196" t="s">
        <v>1053</v>
      </c>
      <c r="D196" s="2" t="s">
        <v>528</v>
      </c>
      <c r="E196" s="2" t="s">
        <v>1049</v>
      </c>
      <c r="F196" s="2" t="s">
        <v>1049</v>
      </c>
      <c r="G196" s="2" t="s">
        <v>1049</v>
      </c>
      <c r="H196" s="2" t="s">
        <v>1049</v>
      </c>
      <c r="I196" s="2" t="s">
        <v>1049</v>
      </c>
      <c r="J196" s="2" t="s">
        <v>1049</v>
      </c>
      <c r="K196" s="2" t="s">
        <v>1049</v>
      </c>
      <c r="L196" t="s">
        <v>1049</v>
      </c>
      <c r="M196" t="s">
        <v>1049</v>
      </c>
      <c r="N196" t="s">
        <v>1049</v>
      </c>
      <c r="O196" s="2"/>
      <c r="P196" s="2"/>
      <c r="Q196" s="2"/>
    </row>
    <row r="197" spans="1:17" ht="93.75">
      <c r="A197" t="s">
        <v>1055</v>
      </c>
      <c r="B197" s="2" t="s">
        <v>1049</v>
      </c>
      <c r="C197" t="s">
        <v>1053</v>
      </c>
      <c r="D197" s="2" t="s">
        <v>530</v>
      </c>
      <c r="E197" s="2" t="s">
        <v>1049</v>
      </c>
      <c r="F197" s="2" t="s">
        <v>1049</v>
      </c>
      <c r="G197" s="2" t="s">
        <v>1049</v>
      </c>
      <c r="H197" s="2" t="s">
        <v>1049</v>
      </c>
      <c r="I197" s="2" t="s">
        <v>1049</v>
      </c>
      <c r="J197" s="2" t="s">
        <v>1049</v>
      </c>
      <c r="K197" s="2" t="s">
        <v>1049</v>
      </c>
      <c r="L197" t="s">
        <v>1049</v>
      </c>
      <c r="M197" t="s">
        <v>1049</v>
      </c>
      <c r="N197" t="s">
        <v>1049</v>
      </c>
      <c r="O197" s="2"/>
      <c r="P197" s="2"/>
      <c r="Q197" s="2"/>
    </row>
    <row r="198" spans="1:17" ht="56.25">
      <c r="A198" t="s">
        <v>1055</v>
      </c>
      <c r="B198" s="2" t="s">
        <v>1049</v>
      </c>
      <c r="C198" t="s">
        <v>1053</v>
      </c>
      <c r="D198" s="2" t="s">
        <v>531</v>
      </c>
      <c r="E198" s="2" t="s">
        <v>1049</v>
      </c>
      <c r="F198" s="2" t="s">
        <v>1049</v>
      </c>
      <c r="G198" s="2" t="s">
        <v>1049</v>
      </c>
      <c r="H198" s="2" t="s">
        <v>1049</v>
      </c>
      <c r="I198" s="2" t="s">
        <v>1049</v>
      </c>
      <c r="J198" s="2" t="s">
        <v>1049</v>
      </c>
      <c r="K198" s="2" t="s">
        <v>1049</v>
      </c>
      <c r="L198" t="s">
        <v>1049</v>
      </c>
      <c r="M198" t="s">
        <v>1049</v>
      </c>
      <c r="N198" t="s">
        <v>1049</v>
      </c>
      <c r="O198" s="2"/>
      <c r="P198" s="2"/>
      <c r="Q198" s="2"/>
    </row>
    <row r="199" spans="1:17" ht="318.75">
      <c r="A199" s="2" t="s">
        <v>1055</v>
      </c>
      <c r="B199" s="2" t="s">
        <v>1049</v>
      </c>
      <c r="C199" s="2" t="s">
        <v>1050</v>
      </c>
      <c r="D199" s="2" t="s">
        <v>1022</v>
      </c>
      <c r="E199" s="2" t="s">
        <v>1049</v>
      </c>
      <c r="F199" s="2" t="s">
        <v>1049</v>
      </c>
      <c r="G199" s="2" t="s">
        <v>1049</v>
      </c>
      <c r="J199" s="2" t="s">
        <v>1049</v>
      </c>
      <c r="K199" s="2" t="s">
        <v>1049</v>
      </c>
      <c r="L199" s="2" t="s">
        <v>1049</v>
      </c>
      <c r="M199" s="2" t="s">
        <v>1049</v>
      </c>
      <c r="N199" s="2" t="s">
        <v>1049</v>
      </c>
      <c r="O199" s="2"/>
      <c r="P199" s="2"/>
      <c r="Q199" s="2"/>
    </row>
    <row r="200" spans="1:17" ht="206.25">
      <c r="A200" s="2" t="s">
        <v>1055</v>
      </c>
      <c r="B200" s="2" t="s">
        <v>1049</v>
      </c>
      <c r="C200" s="2" t="s">
        <v>1050</v>
      </c>
      <c r="D200" s="2" t="s">
        <v>802</v>
      </c>
      <c r="E200" s="2" t="s">
        <v>1049</v>
      </c>
      <c r="F200" s="2" t="s">
        <v>1049</v>
      </c>
      <c r="G200" s="2" t="s">
        <v>1049</v>
      </c>
      <c r="J200" s="2" t="s">
        <v>1049</v>
      </c>
      <c r="K200" s="2" t="s">
        <v>1049</v>
      </c>
      <c r="L200" s="2" t="s">
        <v>1049</v>
      </c>
      <c r="M200" s="2" t="s">
        <v>1049</v>
      </c>
      <c r="N200" s="2" t="s">
        <v>1049</v>
      </c>
      <c r="O200" s="2"/>
      <c r="P200" s="2"/>
      <c r="Q200" s="2"/>
    </row>
    <row r="201" spans="1:17" ht="150">
      <c r="A201" s="2" t="s">
        <v>1056</v>
      </c>
      <c r="B201" s="2" t="s">
        <v>1049</v>
      </c>
      <c r="C201" s="2" t="s">
        <v>1050</v>
      </c>
      <c r="D201" s="2" t="s">
        <v>801</v>
      </c>
      <c r="E201" s="2" t="s">
        <v>1049</v>
      </c>
      <c r="F201" s="2" t="s">
        <v>1049</v>
      </c>
      <c r="G201" s="2" t="s">
        <v>1049</v>
      </c>
      <c r="J201" s="2" t="s">
        <v>1049</v>
      </c>
      <c r="K201" s="2" t="s">
        <v>1049</v>
      </c>
      <c r="L201" s="2" t="s">
        <v>1049</v>
      </c>
      <c r="M201" s="2" t="s">
        <v>1049</v>
      </c>
      <c r="N201" s="2" t="s">
        <v>1049</v>
      </c>
      <c r="O201" s="2"/>
      <c r="P201" s="2"/>
      <c r="Q201" s="2"/>
    </row>
    <row r="202" spans="1:17" ht="75">
      <c r="A202" s="2" t="s">
        <v>1057</v>
      </c>
      <c r="B202" s="2" t="s">
        <v>1049</v>
      </c>
      <c r="C202" s="2" t="s">
        <v>1050</v>
      </c>
      <c r="D202" s="2" t="s">
        <v>797</v>
      </c>
      <c r="E202" s="2" t="s">
        <v>1049</v>
      </c>
      <c r="F202" s="2" t="s">
        <v>1049</v>
      </c>
      <c r="G202" s="2" t="s">
        <v>1049</v>
      </c>
      <c r="J202" s="2" t="s">
        <v>1049</v>
      </c>
      <c r="K202" s="2" t="s">
        <v>1049</v>
      </c>
      <c r="L202" s="2" t="s">
        <v>1049</v>
      </c>
      <c r="M202" s="2" t="s">
        <v>1049</v>
      </c>
      <c r="N202" s="2" t="s">
        <v>1049</v>
      </c>
      <c r="O202" s="2"/>
      <c r="P202" s="2"/>
      <c r="Q202" s="2"/>
    </row>
    <row r="203" spans="1:17" ht="93.75">
      <c r="A203" s="2" t="s">
        <v>1057</v>
      </c>
      <c r="B203" s="2" t="s">
        <v>1049</v>
      </c>
      <c r="C203" s="2" t="s">
        <v>1050</v>
      </c>
      <c r="D203" s="2" t="s">
        <v>798</v>
      </c>
      <c r="E203" s="2" t="s">
        <v>1049</v>
      </c>
      <c r="F203" s="2" t="s">
        <v>1049</v>
      </c>
      <c r="G203" s="2" t="s">
        <v>1049</v>
      </c>
      <c r="J203" s="2" t="s">
        <v>1049</v>
      </c>
      <c r="K203" s="2" t="s">
        <v>1049</v>
      </c>
      <c r="L203" s="2" t="s">
        <v>1049</v>
      </c>
      <c r="M203" s="2" t="s">
        <v>1049</v>
      </c>
      <c r="N203" s="2" t="s">
        <v>1049</v>
      </c>
      <c r="O203" s="2"/>
      <c r="P203" s="2"/>
      <c r="Q203" s="2"/>
    </row>
    <row r="204" spans="1:17" ht="93.75">
      <c r="A204" s="2" t="s">
        <v>1057</v>
      </c>
      <c r="B204" s="2" t="s">
        <v>1049</v>
      </c>
      <c r="C204" s="2" t="s">
        <v>1050</v>
      </c>
      <c r="D204" s="2" t="s">
        <v>799</v>
      </c>
      <c r="E204" s="2" t="s">
        <v>1049</v>
      </c>
      <c r="F204" s="2" t="s">
        <v>1049</v>
      </c>
      <c r="G204" s="2" t="s">
        <v>1049</v>
      </c>
      <c r="J204" s="2" t="s">
        <v>1049</v>
      </c>
      <c r="K204" s="2" t="s">
        <v>1049</v>
      </c>
      <c r="L204" s="2" t="s">
        <v>1049</v>
      </c>
      <c r="M204" s="2" t="s">
        <v>1049</v>
      </c>
      <c r="N204" s="2" t="s">
        <v>1049</v>
      </c>
      <c r="O204" s="2"/>
      <c r="P204" s="2"/>
      <c r="Q204" s="2"/>
    </row>
    <row r="205" spans="1:17" ht="187.5">
      <c r="A205" s="2" t="s">
        <v>1057</v>
      </c>
      <c r="B205" s="2" t="s">
        <v>1049</v>
      </c>
      <c r="C205" s="2" t="s">
        <v>1050</v>
      </c>
      <c r="D205" s="2" t="s">
        <v>800</v>
      </c>
      <c r="E205" s="2" t="s">
        <v>1049</v>
      </c>
      <c r="F205" s="2" t="s">
        <v>1049</v>
      </c>
      <c r="G205" s="2" t="s">
        <v>1049</v>
      </c>
      <c r="J205" s="2" t="s">
        <v>1049</v>
      </c>
      <c r="K205" s="2" t="s">
        <v>1049</v>
      </c>
      <c r="L205" s="2" t="s">
        <v>1049</v>
      </c>
      <c r="M205" s="2" t="s">
        <v>1049</v>
      </c>
      <c r="N205" s="2" t="s">
        <v>1049</v>
      </c>
      <c r="O205" s="2"/>
      <c r="P205" s="2"/>
      <c r="Q205" s="2"/>
    </row>
    <row r="206" spans="1:17" ht="93.75">
      <c r="A206" t="s">
        <v>1058</v>
      </c>
      <c r="B206" s="2" t="s">
        <v>1049</v>
      </c>
      <c r="C206" t="s">
        <v>1054</v>
      </c>
      <c r="D206" s="2" t="s">
        <v>1016</v>
      </c>
      <c r="E206" s="2" t="s">
        <v>1049</v>
      </c>
      <c r="F206" s="2" t="s">
        <v>1049</v>
      </c>
      <c r="G206" s="2" t="s">
        <v>1049</v>
      </c>
      <c r="H206" s="2" t="s">
        <v>1049</v>
      </c>
      <c r="I206" s="2" t="s">
        <v>1049</v>
      </c>
      <c r="J206" s="2" t="s">
        <v>1049</v>
      </c>
      <c r="K206" s="2" t="s">
        <v>1049</v>
      </c>
      <c r="L206" t="s">
        <v>1049</v>
      </c>
      <c r="M206" t="s">
        <v>1049</v>
      </c>
      <c r="N206" t="s">
        <v>1049</v>
      </c>
      <c r="O206" s="2"/>
      <c r="P206" s="2"/>
      <c r="Q206" s="2"/>
    </row>
    <row r="207" spans="1:17" ht="150">
      <c r="A207" s="2" t="s">
        <v>1059</v>
      </c>
      <c r="B207" s="2" t="s">
        <v>1049</v>
      </c>
      <c r="C207" s="2" t="s">
        <v>1050</v>
      </c>
      <c r="D207" s="2" t="s">
        <v>793</v>
      </c>
      <c r="E207" s="2" t="s">
        <v>1049</v>
      </c>
      <c r="F207" s="2" t="s">
        <v>1049</v>
      </c>
      <c r="G207" s="2" t="s">
        <v>1049</v>
      </c>
      <c r="J207" s="2" t="s">
        <v>1049</v>
      </c>
      <c r="K207" s="2" t="s">
        <v>1049</v>
      </c>
      <c r="L207" s="2" t="s">
        <v>1049</v>
      </c>
      <c r="M207" s="2" t="s">
        <v>1049</v>
      </c>
      <c r="N207" s="2" t="s">
        <v>1049</v>
      </c>
      <c r="O207" s="2"/>
      <c r="P207" s="2"/>
      <c r="Q207" s="2"/>
    </row>
    <row r="208" spans="1:17" ht="75">
      <c r="A208" s="2" t="s">
        <v>1059</v>
      </c>
      <c r="B208" s="2" t="s">
        <v>1049</v>
      </c>
      <c r="C208" s="2" t="s">
        <v>1050</v>
      </c>
      <c r="D208" s="2" t="s">
        <v>795</v>
      </c>
      <c r="E208" s="2" t="s">
        <v>1049</v>
      </c>
      <c r="F208" s="2" t="s">
        <v>1049</v>
      </c>
      <c r="G208" s="2" t="s">
        <v>1049</v>
      </c>
      <c r="J208" s="2" t="s">
        <v>1049</v>
      </c>
      <c r="K208" s="2" t="s">
        <v>1049</v>
      </c>
      <c r="L208" s="2" t="s">
        <v>1049</v>
      </c>
      <c r="M208" s="2" t="s">
        <v>1049</v>
      </c>
      <c r="N208" s="2" t="s">
        <v>1049</v>
      </c>
      <c r="O208" s="2"/>
      <c r="P208" s="2"/>
      <c r="Q208" s="2"/>
    </row>
    <row r="209" spans="1:17" ht="131.25">
      <c r="A209" s="2" t="s">
        <v>1166</v>
      </c>
      <c r="B209" s="2" t="s">
        <v>1165</v>
      </c>
      <c r="C209" t="s">
        <v>1051</v>
      </c>
      <c r="D209" s="2" t="s">
        <v>178</v>
      </c>
      <c r="E209" s="2" t="s">
        <v>1165</v>
      </c>
      <c r="F209" s="2" t="s">
        <v>1049</v>
      </c>
      <c r="G209" s="2" t="s">
        <v>1049</v>
      </c>
      <c r="H209" s="2" t="s">
        <v>1049</v>
      </c>
      <c r="I209" s="2" t="s">
        <v>1049</v>
      </c>
      <c r="J209" s="2" t="s">
        <v>1049</v>
      </c>
      <c r="K209" s="2" t="s">
        <v>1049</v>
      </c>
      <c r="L209" t="s">
        <v>1049</v>
      </c>
      <c r="M209"/>
      <c r="O209" s="2"/>
      <c r="P209" s="2"/>
      <c r="Q209" s="2"/>
    </row>
    <row r="210" spans="1:17" ht="75">
      <c r="A210" s="2" t="s">
        <v>1166</v>
      </c>
      <c r="B210" s="2" t="s">
        <v>1165</v>
      </c>
      <c r="C210" t="s">
        <v>1051</v>
      </c>
      <c r="D210" s="2" t="s">
        <v>179</v>
      </c>
      <c r="E210" s="2" t="s">
        <v>1165</v>
      </c>
      <c r="F210" s="2" t="s">
        <v>1049</v>
      </c>
      <c r="G210" s="2" t="s">
        <v>1049</v>
      </c>
      <c r="H210" s="2" t="s">
        <v>1049</v>
      </c>
      <c r="I210" s="2" t="s">
        <v>1049</v>
      </c>
      <c r="J210" s="2" t="s">
        <v>1049</v>
      </c>
      <c r="K210" s="2" t="s">
        <v>1049</v>
      </c>
      <c r="L210" t="s">
        <v>1049</v>
      </c>
      <c r="M210"/>
      <c r="O210" s="2"/>
      <c r="P210" s="2"/>
      <c r="Q210" s="2"/>
    </row>
    <row r="211" spans="1:17" ht="243.75">
      <c r="A211" s="2" t="s">
        <v>1166</v>
      </c>
      <c r="B211" s="2" t="s">
        <v>1165</v>
      </c>
      <c r="C211" t="s">
        <v>1051</v>
      </c>
      <c r="D211" s="2" t="s">
        <v>180</v>
      </c>
      <c r="E211" s="2" t="s">
        <v>1165</v>
      </c>
      <c r="F211" s="2" t="s">
        <v>1049</v>
      </c>
      <c r="G211" s="2" t="s">
        <v>1049</v>
      </c>
      <c r="H211" s="2" t="s">
        <v>1049</v>
      </c>
      <c r="I211" s="2" t="s">
        <v>1049</v>
      </c>
      <c r="J211" s="2" t="s">
        <v>1049</v>
      </c>
      <c r="K211" s="2" t="s">
        <v>1049</v>
      </c>
      <c r="L211" t="s">
        <v>1049</v>
      </c>
      <c r="M211"/>
      <c r="O211" s="2"/>
      <c r="P211" s="2"/>
      <c r="Q211" s="2"/>
    </row>
    <row r="212" spans="1:17" ht="262.5">
      <c r="A212" s="2" t="s">
        <v>1166</v>
      </c>
      <c r="B212" s="2" t="s">
        <v>1165</v>
      </c>
      <c r="C212" t="s">
        <v>1051</v>
      </c>
      <c r="D212" s="2" t="s">
        <v>181</v>
      </c>
      <c r="E212" s="2" t="s">
        <v>1165</v>
      </c>
      <c r="F212" s="2" t="s">
        <v>1049</v>
      </c>
      <c r="G212" s="2" t="s">
        <v>1049</v>
      </c>
      <c r="H212" s="2" t="s">
        <v>1049</v>
      </c>
      <c r="I212" s="2" t="s">
        <v>1049</v>
      </c>
      <c r="J212" s="2" t="s">
        <v>1049</v>
      </c>
      <c r="K212" s="2" t="s">
        <v>1049</v>
      </c>
      <c r="L212" t="s">
        <v>1049</v>
      </c>
      <c r="M212"/>
      <c r="O212" s="2"/>
      <c r="P212" s="2"/>
      <c r="Q212" s="2"/>
    </row>
    <row r="213" spans="1:17" ht="112.5">
      <c r="A213" s="2" t="s">
        <v>1166</v>
      </c>
      <c r="B213" s="2" t="s">
        <v>1165</v>
      </c>
      <c r="C213" t="s">
        <v>1051</v>
      </c>
      <c r="D213" s="2" t="s">
        <v>206</v>
      </c>
      <c r="E213" s="2" t="s">
        <v>1165</v>
      </c>
      <c r="F213" s="2" t="s">
        <v>1049</v>
      </c>
      <c r="G213" s="2" t="s">
        <v>1049</v>
      </c>
      <c r="H213" s="2" t="s">
        <v>1049</v>
      </c>
      <c r="I213" s="2" t="s">
        <v>1049</v>
      </c>
      <c r="J213" s="2" t="s">
        <v>1049</v>
      </c>
      <c r="K213" s="2" t="s">
        <v>1049</v>
      </c>
      <c r="L213" t="s">
        <v>1049</v>
      </c>
      <c r="M213"/>
      <c r="O213" s="2"/>
      <c r="P213" s="2"/>
      <c r="Q213" s="2"/>
    </row>
    <row r="214" spans="1:17" ht="56.25">
      <c r="A214" s="2" t="s">
        <v>1166</v>
      </c>
      <c r="B214" s="2" t="s">
        <v>1165</v>
      </c>
      <c r="C214" t="s">
        <v>1051</v>
      </c>
      <c r="D214" s="2" t="s">
        <v>207</v>
      </c>
      <c r="E214" s="2" t="s">
        <v>1165</v>
      </c>
      <c r="F214" s="2" t="s">
        <v>1049</v>
      </c>
      <c r="G214" s="2" t="s">
        <v>1049</v>
      </c>
      <c r="H214" s="2" t="s">
        <v>1049</v>
      </c>
      <c r="I214" s="2" t="s">
        <v>1049</v>
      </c>
      <c r="J214" s="2" t="s">
        <v>1049</v>
      </c>
      <c r="K214" s="2" t="s">
        <v>1049</v>
      </c>
      <c r="L214" t="s">
        <v>1049</v>
      </c>
      <c r="M214"/>
      <c r="O214" s="2"/>
      <c r="P214" s="2"/>
      <c r="Q214" s="2"/>
    </row>
    <row r="215" spans="1:17" ht="93.75">
      <c r="A215" t="s">
        <v>1214</v>
      </c>
      <c r="B215" s="2" t="s">
        <v>1049</v>
      </c>
      <c r="C215" t="s">
        <v>1051</v>
      </c>
      <c r="D215" s="2" t="s">
        <v>150</v>
      </c>
      <c r="E215" s="2" t="s">
        <v>1049</v>
      </c>
      <c r="F215" s="2" t="s">
        <v>1049</v>
      </c>
      <c r="G215" s="2" t="s">
        <v>1049</v>
      </c>
      <c r="H215" s="2" t="s">
        <v>1049</v>
      </c>
      <c r="I215" s="2" t="s">
        <v>1049</v>
      </c>
      <c r="J215" s="2" t="s">
        <v>1049</v>
      </c>
      <c r="K215" s="2" t="s">
        <v>1049</v>
      </c>
      <c r="L215" t="s">
        <v>1049</v>
      </c>
      <c r="M215"/>
      <c r="O215" s="2"/>
      <c r="P215" s="2"/>
      <c r="Q215" s="2"/>
    </row>
    <row r="216" spans="1:17" ht="393.75">
      <c r="A216" s="2" t="s">
        <v>1060</v>
      </c>
      <c r="B216" s="2" t="s">
        <v>1049</v>
      </c>
      <c r="C216" s="2" t="s">
        <v>1050</v>
      </c>
      <c r="D216" s="2" t="s">
        <v>792</v>
      </c>
      <c r="E216" s="2" t="s">
        <v>1049</v>
      </c>
      <c r="F216" s="2" t="s">
        <v>1049</v>
      </c>
      <c r="G216" s="2" t="s">
        <v>1049</v>
      </c>
      <c r="J216" s="2" t="s">
        <v>1049</v>
      </c>
      <c r="K216" s="2" t="s">
        <v>1049</v>
      </c>
      <c r="L216" s="2" t="s">
        <v>1049</v>
      </c>
      <c r="M216" s="2" t="s">
        <v>1049</v>
      </c>
      <c r="N216" s="2" t="s">
        <v>1049</v>
      </c>
      <c r="O216" s="2"/>
      <c r="P216" s="2"/>
      <c r="Q216" s="2"/>
    </row>
    <row r="217" spans="1:17" ht="150">
      <c r="A217" t="s">
        <v>1061</v>
      </c>
      <c r="B217" s="2" t="s">
        <v>1049</v>
      </c>
      <c r="C217" t="s">
        <v>1054</v>
      </c>
      <c r="D217" s="2" t="s">
        <v>625</v>
      </c>
      <c r="E217" s="2" t="s">
        <v>1049</v>
      </c>
      <c r="F217" s="2" t="s">
        <v>1049</v>
      </c>
      <c r="G217" s="2" t="s">
        <v>1049</v>
      </c>
      <c r="H217" s="2" t="s">
        <v>1049</v>
      </c>
      <c r="I217" s="2" t="s">
        <v>1049</v>
      </c>
      <c r="J217" s="2" t="s">
        <v>1049</v>
      </c>
      <c r="K217" s="2" t="s">
        <v>1049</v>
      </c>
      <c r="L217" t="s">
        <v>1049</v>
      </c>
      <c r="M217" t="s">
        <v>1049</v>
      </c>
      <c r="N217" t="s">
        <v>1049</v>
      </c>
      <c r="O217" s="2"/>
      <c r="P217" s="2"/>
      <c r="Q217" s="2"/>
    </row>
    <row r="218" spans="1:17" ht="131.25">
      <c r="A218" t="s">
        <v>1062</v>
      </c>
      <c r="B218" s="2" t="s">
        <v>1049</v>
      </c>
      <c r="C218" t="s">
        <v>1054</v>
      </c>
      <c r="D218" s="2" t="s">
        <v>627</v>
      </c>
      <c r="E218" s="2" t="s">
        <v>1049</v>
      </c>
      <c r="F218" s="2" t="s">
        <v>1049</v>
      </c>
      <c r="G218" s="2" t="s">
        <v>1049</v>
      </c>
      <c r="H218" s="2" t="s">
        <v>1049</v>
      </c>
      <c r="I218" s="2" t="s">
        <v>1049</v>
      </c>
      <c r="J218" s="2" t="s">
        <v>1049</v>
      </c>
      <c r="K218" s="2" t="s">
        <v>1049</v>
      </c>
      <c r="L218" t="s">
        <v>1049</v>
      </c>
      <c r="M218" t="s">
        <v>1049</v>
      </c>
      <c r="N218" t="s">
        <v>1049</v>
      </c>
      <c r="O218" s="2"/>
      <c r="P218" s="2"/>
      <c r="Q218" s="2"/>
    </row>
    <row r="219" spans="1:17" ht="187.5">
      <c r="A219" t="s">
        <v>1062</v>
      </c>
      <c r="B219" s="2" t="s">
        <v>1049</v>
      </c>
      <c r="C219" t="s">
        <v>1054</v>
      </c>
      <c r="D219" s="2" t="s">
        <v>630</v>
      </c>
      <c r="E219" s="2" t="s">
        <v>1049</v>
      </c>
      <c r="F219" s="2" t="s">
        <v>1049</v>
      </c>
      <c r="G219" s="2" t="s">
        <v>1049</v>
      </c>
      <c r="H219" s="2" t="s">
        <v>1049</v>
      </c>
      <c r="I219" s="2" t="s">
        <v>1049</v>
      </c>
      <c r="J219" s="2" t="s">
        <v>1049</v>
      </c>
      <c r="K219" s="2" t="s">
        <v>1049</v>
      </c>
      <c r="L219" t="s">
        <v>1049</v>
      </c>
      <c r="M219" t="s">
        <v>1049</v>
      </c>
      <c r="N219" t="s">
        <v>1049</v>
      </c>
      <c r="O219" s="2"/>
      <c r="P219" s="2"/>
      <c r="Q219" s="2"/>
    </row>
    <row r="220" spans="1:17" ht="131.25">
      <c r="A220" t="s">
        <v>1062</v>
      </c>
      <c r="B220" s="2" t="s">
        <v>1049</v>
      </c>
      <c r="C220" t="s">
        <v>1054</v>
      </c>
      <c r="D220" s="2" t="s">
        <v>629</v>
      </c>
      <c r="E220" s="2" t="s">
        <v>1049</v>
      </c>
      <c r="F220" s="2" t="s">
        <v>1049</v>
      </c>
      <c r="G220" s="2" t="s">
        <v>1049</v>
      </c>
      <c r="H220" s="2" t="s">
        <v>1049</v>
      </c>
      <c r="I220" s="2" t="s">
        <v>1049</v>
      </c>
      <c r="J220" s="2" t="s">
        <v>1049</v>
      </c>
      <c r="K220" s="2" t="s">
        <v>1049</v>
      </c>
      <c r="L220" t="s">
        <v>1049</v>
      </c>
      <c r="M220" t="s">
        <v>1049</v>
      </c>
      <c r="N220" t="s">
        <v>1049</v>
      </c>
      <c r="O220" s="2"/>
      <c r="P220" s="2"/>
      <c r="Q220" s="2"/>
    </row>
    <row r="221" spans="1:17" ht="56.25">
      <c r="A221" t="s">
        <v>1063</v>
      </c>
      <c r="B221" s="2" t="s">
        <v>1049</v>
      </c>
      <c r="C221" t="s">
        <v>1054</v>
      </c>
      <c r="D221" s="2" t="s">
        <v>631</v>
      </c>
      <c r="E221" s="2" t="s">
        <v>1049</v>
      </c>
      <c r="F221" s="2" t="s">
        <v>1049</v>
      </c>
      <c r="G221" s="2" t="s">
        <v>1049</v>
      </c>
      <c r="H221" s="2" t="s">
        <v>1049</v>
      </c>
      <c r="I221" s="2" t="s">
        <v>1049</v>
      </c>
      <c r="J221" s="2" t="s">
        <v>1049</v>
      </c>
      <c r="K221" s="2" t="s">
        <v>1049</v>
      </c>
      <c r="L221" t="s">
        <v>1049</v>
      </c>
      <c r="M221" t="s">
        <v>1049</v>
      </c>
      <c r="N221" t="s">
        <v>1049</v>
      </c>
      <c r="O221" s="2"/>
      <c r="P221" s="2"/>
      <c r="Q221" s="2"/>
    </row>
    <row r="222" spans="1:17" ht="131.25">
      <c r="A222" t="s">
        <v>1063</v>
      </c>
      <c r="B222" s="2" t="s">
        <v>1049</v>
      </c>
      <c r="C222" t="s">
        <v>1054</v>
      </c>
      <c r="D222" s="2" t="s">
        <v>633</v>
      </c>
      <c r="E222" s="2" t="s">
        <v>1049</v>
      </c>
      <c r="F222" s="2" t="s">
        <v>1049</v>
      </c>
      <c r="G222" s="2" t="s">
        <v>1049</v>
      </c>
      <c r="H222" s="2" t="s">
        <v>1049</v>
      </c>
      <c r="I222" s="2" t="s">
        <v>1049</v>
      </c>
      <c r="J222" s="2" t="s">
        <v>1049</v>
      </c>
      <c r="K222" s="2" t="s">
        <v>1049</v>
      </c>
      <c r="L222" t="s">
        <v>1049</v>
      </c>
      <c r="M222" t="s">
        <v>1049</v>
      </c>
      <c r="N222" t="s">
        <v>1049</v>
      </c>
      <c r="O222" s="2"/>
      <c r="P222" s="2"/>
      <c r="Q222" s="2"/>
    </row>
    <row r="223" spans="1:17" ht="168.75">
      <c r="A223" s="2" t="s">
        <v>1063</v>
      </c>
      <c r="B223" s="2" t="s">
        <v>1049</v>
      </c>
      <c r="C223" s="2" t="s">
        <v>1050</v>
      </c>
      <c r="D223" s="2" t="s">
        <v>803</v>
      </c>
      <c r="E223" s="2" t="s">
        <v>1049</v>
      </c>
      <c r="F223" s="2" t="s">
        <v>1049</v>
      </c>
      <c r="G223" s="2" t="s">
        <v>1049</v>
      </c>
      <c r="J223" s="2" t="s">
        <v>1049</v>
      </c>
      <c r="K223" s="2" t="s">
        <v>1049</v>
      </c>
      <c r="L223" s="2" t="s">
        <v>1049</v>
      </c>
      <c r="M223" s="2" t="s">
        <v>1049</v>
      </c>
      <c r="N223" s="2" t="s">
        <v>1049</v>
      </c>
      <c r="O223" s="2"/>
      <c r="P223" s="2"/>
      <c r="Q223" s="2"/>
    </row>
    <row r="224" spans="1:17" ht="131.25">
      <c r="A224" s="2" t="s">
        <v>1063</v>
      </c>
      <c r="B224" s="2" t="s">
        <v>1049</v>
      </c>
      <c r="C224" s="2" t="s">
        <v>1050</v>
      </c>
      <c r="D224" s="2" t="s">
        <v>804</v>
      </c>
      <c r="E224" s="2" t="s">
        <v>1049</v>
      </c>
      <c r="F224" s="2" t="s">
        <v>1049</v>
      </c>
      <c r="G224" s="2" t="s">
        <v>1049</v>
      </c>
      <c r="J224" s="2" t="s">
        <v>1049</v>
      </c>
      <c r="K224" s="2" t="s">
        <v>1049</v>
      </c>
      <c r="L224" s="2" t="s">
        <v>1049</v>
      </c>
      <c r="M224" s="2" t="s">
        <v>1049</v>
      </c>
      <c r="N224" s="2" t="s">
        <v>1049</v>
      </c>
      <c r="O224" s="2"/>
      <c r="P224" s="2"/>
      <c r="Q224" s="2"/>
    </row>
    <row r="225" spans="1:17" ht="131.25">
      <c r="A225" s="2" t="s">
        <v>1063</v>
      </c>
      <c r="B225" s="2" t="s">
        <v>1049</v>
      </c>
      <c r="C225" s="2" t="s">
        <v>1050</v>
      </c>
      <c r="D225" s="2" t="s">
        <v>805</v>
      </c>
      <c r="E225" s="2" t="s">
        <v>1049</v>
      </c>
      <c r="F225" s="2" t="s">
        <v>1049</v>
      </c>
      <c r="G225" s="2" t="s">
        <v>1049</v>
      </c>
      <c r="J225" s="2" t="s">
        <v>1049</v>
      </c>
      <c r="K225" s="2" t="s">
        <v>1049</v>
      </c>
      <c r="L225" s="2" t="s">
        <v>1049</v>
      </c>
      <c r="M225" s="2" t="s">
        <v>1049</v>
      </c>
      <c r="N225" s="2" t="s">
        <v>1049</v>
      </c>
      <c r="O225" s="2"/>
      <c r="P225" s="2"/>
      <c r="Q225" s="2"/>
    </row>
    <row r="226" spans="1:17" ht="168.75">
      <c r="A226" s="2" t="s">
        <v>1064</v>
      </c>
      <c r="B226" s="2" t="s">
        <v>1049</v>
      </c>
      <c r="C226" s="2" t="s">
        <v>1054</v>
      </c>
      <c r="D226" s="2" t="s">
        <v>959</v>
      </c>
      <c r="E226" s="2" t="s">
        <v>1049</v>
      </c>
      <c r="F226" s="2" t="s">
        <v>1049</v>
      </c>
      <c r="G226" s="2" t="s">
        <v>1049</v>
      </c>
      <c r="J226" s="2" t="s">
        <v>1049</v>
      </c>
      <c r="K226" s="2" t="s">
        <v>1049</v>
      </c>
      <c r="L226" s="2" t="s">
        <v>1049</v>
      </c>
      <c r="M226" s="2" t="s">
        <v>1049</v>
      </c>
      <c r="N226" s="2" t="s">
        <v>1049</v>
      </c>
      <c r="O226" s="2"/>
      <c r="P226" s="2"/>
      <c r="Q226" s="2"/>
    </row>
    <row r="227" spans="1:17" ht="93.75">
      <c r="A227" t="s">
        <v>1065</v>
      </c>
      <c r="B227" s="2" t="s">
        <v>1049</v>
      </c>
      <c r="C227" t="s">
        <v>1054</v>
      </c>
      <c r="D227" s="2" t="s">
        <v>523</v>
      </c>
      <c r="E227" s="2" t="s">
        <v>1049</v>
      </c>
      <c r="F227" s="2" t="s">
        <v>1049</v>
      </c>
      <c r="G227" s="2" t="s">
        <v>1049</v>
      </c>
      <c r="H227" s="2" t="s">
        <v>1049</v>
      </c>
      <c r="I227" s="2" t="s">
        <v>1049</v>
      </c>
      <c r="J227" s="2" t="s">
        <v>1049</v>
      </c>
      <c r="K227" s="2" t="s">
        <v>1049</v>
      </c>
      <c r="L227" t="s">
        <v>1049</v>
      </c>
      <c r="M227" t="s">
        <v>1049</v>
      </c>
      <c r="N227" t="s">
        <v>1049</v>
      </c>
      <c r="O227" s="2"/>
      <c r="P227" s="2"/>
      <c r="Q227" s="2"/>
    </row>
    <row r="228" spans="1:17" ht="150">
      <c r="A228" t="s">
        <v>1065</v>
      </c>
      <c r="B228" s="2" t="s">
        <v>1049</v>
      </c>
      <c r="C228" t="s">
        <v>1054</v>
      </c>
      <c r="D228" s="2" t="s">
        <v>604</v>
      </c>
      <c r="E228" s="2" t="s">
        <v>1049</v>
      </c>
      <c r="F228" s="2" t="s">
        <v>1049</v>
      </c>
      <c r="G228" s="2" t="s">
        <v>1049</v>
      </c>
      <c r="H228" s="2" t="s">
        <v>1049</v>
      </c>
      <c r="I228" s="2" t="s">
        <v>1049</v>
      </c>
      <c r="J228" s="2" t="s">
        <v>1049</v>
      </c>
      <c r="K228" s="2" t="s">
        <v>1049</v>
      </c>
      <c r="L228" t="s">
        <v>1049</v>
      </c>
      <c r="M228" t="s">
        <v>1049</v>
      </c>
      <c r="N228" t="s">
        <v>1049</v>
      </c>
      <c r="O228" s="2"/>
      <c r="P228" s="2"/>
      <c r="Q228" s="2"/>
    </row>
    <row r="229" spans="1:17" ht="168.75">
      <c r="A229" t="s">
        <v>1065</v>
      </c>
      <c r="B229" s="2" t="s">
        <v>1049</v>
      </c>
      <c r="C229" t="s">
        <v>1054</v>
      </c>
      <c r="D229" s="2" t="s">
        <v>607</v>
      </c>
      <c r="E229" s="2" t="s">
        <v>1049</v>
      </c>
      <c r="F229" s="2" t="s">
        <v>1049</v>
      </c>
      <c r="G229" s="2" t="s">
        <v>1049</v>
      </c>
      <c r="H229" s="2" t="s">
        <v>1049</v>
      </c>
      <c r="I229" s="2" t="s">
        <v>1049</v>
      </c>
      <c r="J229" s="2" t="s">
        <v>1049</v>
      </c>
      <c r="K229" s="2" t="s">
        <v>1049</v>
      </c>
      <c r="L229" t="s">
        <v>1049</v>
      </c>
      <c r="M229" t="s">
        <v>1049</v>
      </c>
      <c r="N229" t="s">
        <v>1049</v>
      </c>
      <c r="O229" s="2"/>
      <c r="P229" s="2"/>
      <c r="Q229" s="2"/>
    </row>
    <row r="230" spans="1:17" ht="75">
      <c r="A230" t="s">
        <v>1066</v>
      </c>
      <c r="B230" s="2" t="s">
        <v>1049</v>
      </c>
      <c r="C230" t="s">
        <v>1051</v>
      </c>
      <c r="D230" s="2" t="s">
        <v>147</v>
      </c>
      <c r="E230" s="2" t="s">
        <v>1049</v>
      </c>
      <c r="F230" s="2" t="s">
        <v>1049</v>
      </c>
      <c r="G230" s="2" t="s">
        <v>1049</v>
      </c>
      <c r="H230" s="2" t="s">
        <v>1049</v>
      </c>
      <c r="I230" s="2" t="s">
        <v>1049</v>
      </c>
      <c r="J230" s="2" t="s">
        <v>1049</v>
      </c>
      <c r="K230" s="2" t="s">
        <v>1049</v>
      </c>
      <c r="L230" t="s">
        <v>1049</v>
      </c>
      <c r="M230" t="s">
        <v>1049</v>
      </c>
      <c r="N230" t="s">
        <v>1049</v>
      </c>
      <c r="O230" s="2"/>
      <c r="P230" s="2"/>
      <c r="Q230" s="2"/>
    </row>
    <row r="231" spans="1:17" ht="75">
      <c r="A231" t="s">
        <v>1066</v>
      </c>
      <c r="B231" s="2" t="s">
        <v>1049</v>
      </c>
      <c r="C231" t="s">
        <v>1051</v>
      </c>
      <c r="D231" s="4" t="s">
        <v>1040</v>
      </c>
      <c r="E231" s="2" t="s">
        <v>1049</v>
      </c>
      <c r="F231" s="2" t="s">
        <v>1049</v>
      </c>
      <c r="G231" s="2" t="s">
        <v>1049</v>
      </c>
      <c r="H231" s="2" t="s">
        <v>1049</v>
      </c>
      <c r="I231" s="2" t="s">
        <v>1049</v>
      </c>
      <c r="J231" s="2" t="s">
        <v>1049</v>
      </c>
      <c r="K231" s="2" t="s">
        <v>1049</v>
      </c>
      <c r="L231" t="s">
        <v>1049</v>
      </c>
      <c r="M231" t="s">
        <v>1049</v>
      </c>
      <c r="N231" t="s">
        <v>1049</v>
      </c>
      <c r="O231" s="2"/>
      <c r="P231" s="2"/>
      <c r="Q231" s="2"/>
    </row>
    <row r="232" spans="1:17" ht="56.25">
      <c r="A232" t="s">
        <v>1067</v>
      </c>
      <c r="B232" s="2" t="s">
        <v>1049</v>
      </c>
      <c r="C232" t="s">
        <v>1054</v>
      </c>
      <c r="D232" s="2" t="s">
        <v>575</v>
      </c>
      <c r="E232" s="2" t="s">
        <v>1049</v>
      </c>
      <c r="F232" s="2" t="s">
        <v>1049</v>
      </c>
      <c r="G232" s="2" t="s">
        <v>1049</v>
      </c>
      <c r="H232" s="2" t="s">
        <v>1049</v>
      </c>
      <c r="I232" s="2" t="s">
        <v>1049</v>
      </c>
      <c r="J232" s="2" t="s">
        <v>1049</v>
      </c>
      <c r="K232" s="2" t="s">
        <v>1049</v>
      </c>
      <c r="L232" t="s">
        <v>1049</v>
      </c>
      <c r="M232" t="s">
        <v>1049</v>
      </c>
      <c r="N232" t="s">
        <v>1049</v>
      </c>
      <c r="O232" s="2"/>
      <c r="P232" s="2"/>
      <c r="Q232" s="2"/>
    </row>
    <row r="233" spans="1:17" ht="243.75">
      <c r="A233" t="s">
        <v>1067</v>
      </c>
      <c r="B233" s="2" t="s">
        <v>1049</v>
      </c>
      <c r="C233" t="s">
        <v>1051</v>
      </c>
      <c r="D233" s="2" t="s">
        <v>152</v>
      </c>
      <c r="E233" s="2" t="s">
        <v>1049</v>
      </c>
      <c r="F233" s="2" t="s">
        <v>1049</v>
      </c>
      <c r="G233" s="2" t="s">
        <v>1049</v>
      </c>
      <c r="H233" s="2" t="s">
        <v>1049</v>
      </c>
      <c r="I233" s="2" t="s">
        <v>1049</v>
      </c>
      <c r="J233" s="2" t="s">
        <v>1049</v>
      </c>
      <c r="K233" s="2" t="s">
        <v>1049</v>
      </c>
      <c r="L233" t="s">
        <v>1049</v>
      </c>
      <c r="M233" t="s">
        <v>1049</v>
      </c>
      <c r="N233" t="s">
        <v>1049</v>
      </c>
      <c r="O233" s="2"/>
      <c r="P233" s="2"/>
      <c r="Q233" s="2"/>
    </row>
    <row r="234" spans="1:17" ht="131.25">
      <c r="A234" t="s">
        <v>1067</v>
      </c>
      <c r="B234" s="2" t="s">
        <v>1049</v>
      </c>
      <c r="C234" t="s">
        <v>1051</v>
      </c>
      <c r="D234" s="2" t="s">
        <v>154</v>
      </c>
      <c r="E234" s="2" t="s">
        <v>1049</v>
      </c>
      <c r="F234" s="2" t="s">
        <v>1049</v>
      </c>
      <c r="G234" s="2" t="s">
        <v>1049</v>
      </c>
      <c r="H234" s="2" t="s">
        <v>1049</v>
      </c>
      <c r="I234" s="2" t="s">
        <v>1049</v>
      </c>
      <c r="J234" s="2" t="s">
        <v>1049</v>
      </c>
      <c r="K234" s="2" t="s">
        <v>1049</v>
      </c>
      <c r="L234" t="s">
        <v>1049</v>
      </c>
      <c r="M234" t="s">
        <v>1049</v>
      </c>
      <c r="N234" t="s">
        <v>1049</v>
      </c>
      <c r="O234" s="2"/>
      <c r="P234" s="2"/>
      <c r="Q234" s="2"/>
    </row>
    <row r="235" spans="1:17" ht="112.5">
      <c r="A235" t="s">
        <v>1067</v>
      </c>
      <c r="B235" s="2" t="s">
        <v>1049</v>
      </c>
      <c r="C235" t="s">
        <v>1051</v>
      </c>
      <c r="D235" s="2" t="s">
        <v>164</v>
      </c>
      <c r="E235" s="2" t="s">
        <v>1049</v>
      </c>
      <c r="F235" s="2" t="s">
        <v>1049</v>
      </c>
      <c r="G235" s="2" t="s">
        <v>1049</v>
      </c>
      <c r="H235" s="2" t="s">
        <v>1049</v>
      </c>
      <c r="I235" s="2" t="s">
        <v>1049</v>
      </c>
      <c r="J235" s="2" t="s">
        <v>1049</v>
      </c>
      <c r="K235" s="2" t="s">
        <v>1049</v>
      </c>
      <c r="L235" t="s">
        <v>1049</v>
      </c>
      <c r="M235" t="s">
        <v>1049</v>
      </c>
      <c r="N235" t="s">
        <v>1049</v>
      </c>
      <c r="O235" s="2"/>
      <c r="P235" s="2"/>
      <c r="Q235" s="2"/>
    </row>
    <row r="236" spans="1:17" ht="131.25">
      <c r="A236" t="s">
        <v>1067</v>
      </c>
      <c r="B236" s="2" t="s">
        <v>1049</v>
      </c>
      <c r="C236" t="s">
        <v>1051</v>
      </c>
      <c r="D236" s="2" t="s">
        <v>199</v>
      </c>
      <c r="E236" s="2" t="s">
        <v>1049</v>
      </c>
      <c r="F236" s="2" t="s">
        <v>1049</v>
      </c>
      <c r="G236" s="2" t="s">
        <v>1049</v>
      </c>
      <c r="H236" s="2" t="s">
        <v>1049</v>
      </c>
      <c r="I236" s="2" t="s">
        <v>1049</v>
      </c>
      <c r="J236" s="2" t="s">
        <v>1049</v>
      </c>
      <c r="K236" s="2" t="s">
        <v>1049</v>
      </c>
      <c r="L236" t="s">
        <v>1049</v>
      </c>
      <c r="M236" t="s">
        <v>1049</v>
      </c>
      <c r="N236" t="s">
        <v>1049</v>
      </c>
      <c r="O236" s="2"/>
      <c r="P236" s="2"/>
      <c r="Q236" s="2"/>
    </row>
    <row r="237" spans="1:17" ht="131.25">
      <c r="A237" s="2" t="s">
        <v>1068</v>
      </c>
      <c r="B237" s="2" t="s">
        <v>1049</v>
      </c>
      <c r="C237" s="2" t="s">
        <v>1054</v>
      </c>
      <c r="D237" s="2" t="s">
        <v>1042</v>
      </c>
      <c r="E237" s="2" t="s">
        <v>1049</v>
      </c>
      <c r="F237" s="2" t="s">
        <v>1049</v>
      </c>
      <c r="G237" s="2" t="s">
        <v>1049</v>
      </c>
      <c r="J237" s="2" t="s">
        <v>1049</v>
      </c>
      <c r="K237" s="2" t="s">
        <v>1049</v>
      </c>
      <c r="L237" s="2" t="s">
        <v>1049</v>
      </c>
      <c r="M237" s="2" t="s">
        <v>1049</v>
      </c>
      <c r="N237" s="2" t="s">
        <v>1049</v>
      </c>
      <c r="O237" s="2"/>
      <c r="P237" s="2"/>
      <c r="Q237" s="2"/>
    </row>
    <row r="238" spans="1:17" ht="56.25">
      <c r="A238" t="s">
        <v>1068</v>
      </c>
      <c r="B238" s="2" t="s">
        <v>1049</v>
      </c>
      <c r="C238" t="s">
        <v>1069</v>
      </c>
      <c r="D238" s="2" t="s">
        <v>1041</v>
      </c>
      <c r="E238" s="2" t="s">
        <v>1049</v>
      </c>
      <c r="F238" s="2" t="s">
        <v>1049</v>
      </c>
      <c r="G238" s="2" t="s">
        <v>1049</v>
      </c>
      <c r="H238" s="2" t="s">
        <v>1049</v>
      </c>
      <c r="I238" s="2" t="s">
        <v>1049</v>
      </c>
      <c r="J238" s="2" t="s">
        <v>1049</v>
      </c>
      <c r="K238" s="2" t="s">
        <v>1049</v>
      </c>
      <c r="L238" t="s">
        <v>1049</v>
      </c>
      <c r="M238" t="s">
        <v>1049</v>
      </c>
      <c r="N238" t="s">
        <v>1049</v>
      </c>
      <c r="O238" s="2"/>
      <c r="P238" s="2"/>
      <c r="Q238" s="2"/>
    </row>
    <row r="239" spans="1:17" ht="225">
      <c r="A239" t="s">
        <v>1068</v>
      </c>
      <c r="B239" s="2" t="s">
        <v>1049</v>
      </c>
      <c r="C239" t="s">
        <v>1051</v>
      </c>
      <c r="D239" s="2" t="s">
        <v>200</v>
      </c>
      <c r="E239" s="2" t="s">
        <v>1049</v>
      </c>
      <c r="F239" s="2" t="s">
        <v>1049</v>
      </c>
      <c r="G239" s="2" t="s">
        <v>1049</v>
      </c>
      <c r="H239" s="2" t="s">
        <v>1049</v>
      </c>
      <c r="I239" s="2" t="s">
        <v>1049</v>
      </c>
      <c r="J239" s="2" t="s">
        <v>1049</v>
      </c>
      <c r="K239" s="2" t="s">
        <v>1049</v>
      </c>
      <c r="L239" t="s">
        <v>1049</v>
      </c>
      <c r="M239" t="s">
        <v>1049</v>
      </c>
      <c r="N239" t="s">
        <v>1049</v>
      </c>
      <c r="O239" s="2"/>
      <c r="P239" s="2"/>
      <c r="Q239" s="2"/>
    </row>
    <row r="240" spans="1:17" ht="187.5">
      <c r="A240" t="s">
        <v>1070</v>
      </c>
      <c r="B240" s="2" t="s">
        <v>1049</v>
      </c>
      <c r="C240" t="s">
        <v>1071</v>
      </c>
      <c r="D240" s="2" t="s">
        <v>209</v>
      </c>
      <c r="E240" s="2" t="s">
        <v>1049</v>
      </c>
      <c r="F240" s="2" t="s">
        <v>1049</v>
      </c>
      <c r="G240" s="2" t="s">
        <v>1049</v>
      </c>
      <c r="H240" s="2" t="s">
        <v>1049</v>
      </c>
      <c r="I240" s="2" t="s">
        <v>1049</v>
      </c>
      <c r="J240" s="2" t="s">
        <v>1049</v>
      </c>
      <c r="K240" s="2" t="s">
        <v>1049</v>
      </c>
      <c r="L240" t="s">
        <v>1049</v>
      </c>
      <c r="M240" t="s">
        <v>1049</v>
      </c>
      <c r="N240" t="s">
        <v>1049</v>
      </c>
      <c r="O240" s="2"/>
      <c r="P240" s="2"/>
      <c r="Q240" s="2"/>
    </row>
    <row r="241" spans="1:17" ht="56.25">
      <c r="A241" t="s">
        <v>1070</v>
      </c>
      <c r="B241" s="2" t="s">
        <v>1049</v>
      </c>
      <c r="C241" t="s">
        <v>1051</v>
      </c>
      <c r="D241" s="2" t="s">
        <v>210</v>
      </c>
      <c r="E241" s="2" t="s">
        <v>1049</v>
      </c>
      <c r="F241" s="2" t="s">
        <v>1049</v>
      </c>
      <c r="G241" s="2" t="s">
        <v>1049</v>
      </c>
      <c r="H241" s="2" t="s">
        <v>1049</v>
      </c>
      <c r="I241" s="2" t="s">
        <v>1049</v>
      </c>
      <c r="J241" s="2" t="s">
        <v>1049</v>
      </c>
      <c r="K241" s="2" t="s">
        <v>1049</v>
      </c>
      <c r="L241" t="s">
        <v>1049</v>
      </c>
      <c r="M241" t="s">
        <v>1049</v>
      </c>
      <c r="N241" t="s">
        <v>1049</v>
      </c>
      <c r="O241" s="2"/>
      <c r="P241" s="2"/>
      <c r="Q241" s="2"/>
    </row>
    <row r="242" spans="1:17" ht="393.75">
      <c r="A242" t="s">
        <v>1072</v>
      </c>
      <c r="B242" s="2" t="s">
        <v>1049</v>
      </c>
      <c r="C242" t="s">
        <v>1054</v>
      </c>
      <c r="D242" s="2" t="s">
        <v>519</v>
      </c>
      <c r="E242" s="2" t="s">
        <v>1049</v>
      </c>
      <c r="F242" s="2" t="s">
        <v>1049</v>
      </c>
      <c r="G242" s="2" t="s">
        <v>1049</v>
      </c>
      <c r="H242" s="2" t="s">
        <v>1049</v>
      </c>
      <c r="I242" s="2" t="s">
        <v>1049</v>
      </c>
      <c r="J242" s="2" t="s">
        <v>1049</v>
      </c>
      <c r="K242" s="2" t="s">
        <v>1049</v>
      </c>
      <c r="L242" t="s">
        <v>1049</v>
      </c>
      <c r="M242" t="s">
        <v>1049</v>
      </c>
      <c r="N242" t="s">
        <v>1049</v>
      </c>
      <c r="O242" s="2"/>
      <c r="P242" s="2"/>
      <c r="Q242" s="2"/>
    </row>
    <row r="243" spans="1:17" ht="93.75">
      <c r="A243" t="s">
        <v>1073</v>
      </c>
      <c r="B243" s="2" t="s">
        <v>1049</v>
      </c>
      <c r="C243" t="s">
        <v>1054</v>
      </c>
      <c r="D243" s="2" t="s">
        <v>603</v>
      </c>
      <c r="E243" s="2" t="s">
        <v>1049</v>
      </c>
      <c r="F243" s="2" t="s">
        <v>1049</v>
      </c>
      <c r="G243" s="2" t="s">
        <v>1049</v>
      </c>
      <c r="H243" s="2" t="s">
        <v>1049</v>
      </c>
      <c r="I243" s="2" t="s">
        <v>1049</v>
      </c>
      <c r="J243" s="2" t="s">
        <v>1049</v>
      </c>
      <c r="K243" s="2" t="s">
        <v>1049</v>
      </c>
      <c r="L243" t="s">
        <v>1049</v>
      </c>
      <c r="M243" t="s">
        <v>1049</v>
      </c>
      <c r="N243" t="s">
        <v>1049</v>
      </c>
      <c r="O243" s="2"/>
      <c r="P243" s="2"/>
      <c r="Q243" s="2"/>
    </row>
    <row r="244" spans="1:17" ht="206.25">
      <c r="A244" s="2" t="s">
        <v>1074</v>
      </c>
      <c r="B244" s="2" t="s">
        <v>1049</v>
      </c>
      <c r="C244" s="2" t="s">
        <v>1050</v>
      </c>
      <c r="D244" s="2" t="s">
        <v>777</v>
      </c>
      <c r="E244" s="2" t="s">
        <v>1049</v>
      </c>
      <c r="F244" s="2" t="s">
        <v>1049</v>
      </c>
      <c r="G244" s="2" t="s">
        <v>1049</v>
      </c>
      <c r="J244" s="2" t="s">
        <v>1049</v>
      </c>
      <c r="K244" s="2" t="s">
        <v>1049</v>
      </c>
      <c r="L244" s="2" t="s">
        <v>1049</v>
      </c>
      <c r="M244" s="2" t="s">
        <v>1049</v>
      </c>
      <c r="N244" s="2" t="s">
        <v>1049</v>
      </c>
      <c r="O244" s="2"/>
      <c r="P244" s="2"/>
      <c r="Q244" s="2"/>
    </row>
    <row r="245" spans="1:17" ht="112.5">
      <c r="A245" s="2" t="s">
        <v>1074</v>
      </c>
      <c r="B245" s="2" t="s">
        <v>1049</v>
      </c>
      <c r="C245" s="2" t="s">
        <v>1050</v>
      </c>
      <c r="D245" s="2" t="s">
        <v>773</v>
      </c>
      <c r="E245" s="2" t="s">
        <v>1049</v>
      </c>
      <c r="F245" s="2" t="s">
        <v>1049</v>
      </c>
      <c r="G245" s="2" t="s">
        <v>1049</v>
      </c>
      <c r="J245" s="2" t="s">
        <v>1049</v>
      </c>
      <c r="K245" s="2" t="s">
        <v>1049</v>
      </c>
      <c r="L245" s="2" t="s">
        <v>1049</v>
      </c>
      <c r="M245" s="2" t="s">
        <v>1049</v>
      </c>
      <c r="N245" s="2" t="s">
        <v>1049</v>
      </c>
      <c r="O245" s="2"/>
      <c r="P245" s="2"/>
      <c r="Q245" s="2"/>
    </row>
    <row r="246" spans="1:17" ht="37.5">
      <c r="A246" t="s">
        <v>1075</v>
      </c>
      <c r="B246" s="2" t="s">
        <v>1049</v>
      </c>
      <c r="C246" t="s">
        <v>1051</v>
      </c>
      <c r="D246" s="2" t="s">
        <v>208</v>
      </c>
      <c r="E246" s="2" t="s">
        <v>1049</v>
      </c>
      <c r="F246" s="2" t="s">
        <v>1049</v>
      </c>
      <c r="G246" s="2" t="s">
        <v>1049</v>
      </c>
      <c r="H246" s="2" t="s">
        <v>1049</v>
      </c>
      <c r="I246" s="2" t="s">
        <v>1049</v>
      </c>
      <c r="J246" s="2" t="s">
        <v>1049</v>
      </c>
      <c r="K246" s="2" t="s">
        <v>1049</v>
      </c>
      <c r="L246" t="s">
        <v>1049</v>
      </c>
      <c r="M246" t="s">
        <v>1049</v>
      </c>
      <c r="N246" t="s">
        <v>1049</v>
      </c>
      <c r="O246" s="2"/>
      <c r="P246" s="2"/>
      <c r="Q246" s="2"/>
    </row>
    <row r="247" spans="1:17" ht="150">
      <c r="A247" t="s">
        <v>1075</v>
      </c>
      <c r="C247" s="2" t="s">
        <v>1050</v>
      </c>
      <c r="D247" s="2" t="s">
        <v>776</v>
      </c>
      <c r="N247" s="2"/>
      <c r="O247" s="2"/>
      <c r="P247" s="2"/>
      <c r="Q247" s="2"/>
    </row>
    <row r="248" spans="1:17" ht="37.5">
      <c r="A248" t="s">
        <v>1076</v>
      </c>
      <c r="B248" s="2" t="s">
        <v>1049</v>
      </c>
      <c r="C248" t="s">
        <v>1077</v>
      </c>
      <c r="D248" s="2" t="s">
        <v>92</v>
      </c>
      <c r="E248" s="2" t="s">
        <v>1049</v>
      </c>
      <c r="F248" s="2" t="s">
        <v>1049</v>
      </c>
      <c r="G248" s="2" t="s">
        <v>1049</v>
      </c>
      <c r="H248" s="2" t="s">
        <v>1049</v>
      </c>
      <c r="I248" s="2" t="s">
        <v>1049</v>
      </c>
      <c r="J248" s="2" t="s">
        <v>1049</v>
      </c>
      <c r="K248" s="2" t="s">
        <v>1049</v>
      </c>
      <c r="L248" t="s">
        <v>1049</v>
      </c>
      <c r="M248" t="s">
        <v>1049</v>
      </c>
      <c r="N248" t="s">
        <v>1049</v>
      </c>
      <c r="O248" s="2"/>
      <c r="P248" s="2"/>
      <c r="Q248" s="2"/>
    </row>
    <row r="249" spans="1:17" ht="56.25">
      <c r="A249" t="s">
        <v>1078</v>
      </c>
      <c r="B249" s="2" t="s">
        <v>1049</v>
      </c>
      <c r="C249" t="s">
        <v>1079</v>
      </c>
      <c r="D249" s="2" t="s">
        <v>95</v>
      </c>
      <c r="E249" s="2" t="s">
        <v>1049</v>
      </c>
      <c r="F249" s="2" t="s">
        <v>1049</v>
      </c>
      <c r="G249" s="2" t="s">
        <v>1049</v>
      </c>
      <c r="H249" s="2" t="s">
        <v>1049</v>
      </c>
      <c r="I249" s="2" t="s">
        <v>1049</v>
      </c>
      <c r="J249" s="2" t="s">
        <v>1049</v>
      </c>
      <c r="K249" s="2" t="s">
        <v>1049</v>
      </c>
      <c r="L249" t="s">
        <v>1080</v>
      </c>
      <c r="M249" t="s">
        <v>1049</v>
      </c>
      <c r="N249" t="s">
        <v>1049</v>
      </c>
      <c r="O249" s="2"/>
      <c r="P249" s="2"/>
      <c r="Q249" s="2"/>
    </row>
    <row r="250" spans="1:17" ht="37.5">
      <c r="A250" t="s">
        <v>1078</v>
      </c>
      <c r="B250" s="2" t="s">
        <v>1257</v>
      </c>
      <c r="C250" t="s">
        <v>1077</v>
      </c>
      <c r="D250" s="2" t="s">
        <v>93</v>
      </c>
      <c r="E250" s="2" t="s">
        <v>1257</v>
      </c>
      <c r="F250" s="2" t="s">
        <v>1049</v>
      </c>
      <c r="G250" s="2" t="s">
        <v>1207</v>
      </c>
      <c r="H250" s="2" t="s">
        <v>1049</v>
      </c>
      <c r="I250" s="2" t="s">
        <v>1049</v>
      </c>
      <c r="J250" s="2" t="s">
        <v>1174</v>
      </c>
      <c r="K250" s="2" t="s">
        <v>1049</v>
      </c>
      <c r="L250" t="s">
        <v>1258</v>
      </c>
      <c r="M250" t="s">
        <v>1049</v>
      </c>
      <c r="N250" t="s">
        <v>1049</v>
      </c>
      <c r="O250" s="2"/>
      <c r="P250" s="2"/>
      <c r="Q250" s="2"/>
    </row>
    <row r="251" spans="1:17" ht="150">
      <c r="A251" t="s">
        <v>1078</v>
      </c>
      <c r="B251" s="2" t="s">
        <v>1257</v>
      </c>
      <c r="C251" t="s">
        <v>1077</v>
      </c>
      <c r="D251" s="2" t="s">
        <v>94</v>
      </c>
      <c r="E251" s="2" t="s">
        <v>1257</v>
      </c>
      <c r="F251" s="2" t="s">
        <v>1049</v>
      </c>
      <c r="G251" s="2" t="s">
        <v>1207</v>
      </c>
      <c r="H251" s="2" t="s">
        <v>1049</v>
      </c>
      <c r="I251" s="2" t="s">
        <v>1049</v>
      </c>
      <c r="J251" s="2" t="s">
        <v>1049</v>
      </c>
      <c r="K251" s="2" t="s">
        <v>1173</v>
      </c>
      <c r="L251" t="s">
        <v>1258</v>
      </c>
      <c r="M251" t="s">
        <v>1049</v>
      </c>
      <c r="N251" t="s">
        <v>1049</v>
      </c>
      <c r="O251" s="2"/>
      <c r="P251" s="2"/>
      <c r="Q251" s="2"/>
    </row>
    <row r="252" spans="1:17" ht="206.25">
      <c r="A252" t="s">
        <v>1289</v>
      </c>
      <c r="B252" s="2" t="s">
        <v>1251</v>
      </c>
      <c r="C252" t="s">
        <v>1051</v>
      </c>
      <c r="D252" s="2" t="s">
        <v>666</v>
      </c>
      <c r="E252" s="2" t="s">
        <v>1251</v>
      </c>
      <c r="F252" s="2" t="s">
        <v>1049</v>
      </c>
      <c r="G252" s="2" t="s">
        <v>1049</v>
      </c>
      <c r="H252" s="2" t="s">
        <v>1049</v>
      </c>
      <c r="I252" s="2" t="s">
        <v>1049</v>
      </c>
      <c r="J252" s="2" t="s">
        <v>1049</v>
      </c>
      <c r="K252" s="2" t="s">
        <v>1049</v>
      </c>
      <c r="M252" t="s">
        <v>1181</v>
      </c>
      <c r="N252" t="s">
        <v>1049</v>
      </c>
      <c r="O252">
        <v>34.247255452466398</v>
      </c>
      <c r="P252" s="2">
        <v>132.54935861637799</v>
      </c>
    </row>
    <row r="253" spans="1:17" ht="150">
      <c r="A253" t="s">
        <v>1289</v>
      </c>
      <c r="B253" s="2" t="s">
        <v>1208</v>
      </c>
      <c r="C253" t="s">
        <v>1051</v>
      </c>
      <c r="D253" s="2" t="s">
        <v>134</v>
      </c>
      <c r="E253" s="2" t="s">
        <v>1208</v>
      </c>
      <c r="F253" s="2" t="s">
        <v>1049</v>
      </c>
      <c r="G253" s="2" t="s">
        <v>1049</v>
      </c>
      <c r="H253" s="2" t="s">
        <v>1049</v>
      </c>
      <c r="I253" s="2" t="s">
        <v>1049</v>
      </c>
      <c r="J253" s="2" t="s">
        <v>1049</v>
      </c>
      <c r="K253" s="2" t="s">
        <v>1049</v>
      </c>
      <c r="L253" t="s">
        <v>1049</v>
      </c>
      <c r="M253"/>
      <c r="O253" s="2"/>
      <c r="P253" s="2"/>
      <c r="Q253" s="2"/>
    </row>
    <row r="254" spans="1:17" ht="37.5">
      <c r="A254" t="s">
        <v>1289</v>
      </c>
      <c r="B254" s="2" t="s">
        <v>1208</v>
      </c>
      <c r="C254" t="s">
        <v>1051</v>
      </c>
      <c r="D254" s="2" t="s">
        <v>135</v>
      </c>
      <c r="E254" s="2" t="s">
        <v>1208</v>
      </c>
      <c r="F254" s="2" t="s">
        <v>1049</v>
      </c>
      <c r="G254" s="2" t="s">
        <v>1049</v>
      </c>
      <c r="H254" s="2" t="s">
        <v>1049</v>
      </c>
      <c r="I254" s="2" t="s">
        <v>1049</v>
      </c>
      <c r="J254" s="2" t="s">
        <v>1049</v>
      </c>
      <c r="K254" s="2" t="s">
        <v>1049</v>
      </c>
      <c r="L254" t="s">
        <v>1049</v>
      </c>
      <c r="M254"/>
      <c r="O254" s="2"/>
      <c r="P254" s="2"/>
      <c r="Q254" s="2"/>
    </row>
    <row r="255" spans="1:17" ht="37.5">
      <c r="A255" t="s">
        <v>1081</v>
      </c>
      <c r="B255" s="2" t="s">
        <v>1049</v>
      </c>
      <c r="C255" t="s">
        <v>1054</v>
      </c>
      <c r="D255" s="2" t="s">
        <v>516</v>
      </c>
      <c r="E255" s="2" t="s">
        <v>1049</v>
      </c>
      <c r="F255" s="2" t="s">
        <v>1049</v>
      </c>
      <c r="G255" s="2" t="s">
        <v>1049</v>
      </c>
      <c r="H255" s="2" t="s">
        <v>1049</v>
      </c>
      <c r="I255" s="2" t="s">
        <v>1049</v>
      </c>
      <c r="J255" s="2" t="s">
        <v>1049</v>
      </c>
      <c r="K255" s="2" t="s">
        <v>1049</v>
      </c>
      <c r="L255" t="s">
        <v>1049</v>
      </c>
      <c r="M255" t="s">
        <v>1049</v>
      </c>
      <c r="N255" t="s">
        <v>1049</v>
      </c>
      <c r="O255" s="2"/>
      <c r="P255" s="2"/>
      <c r="Q255" s="2"/>
    </row>
    <row r="256" spans="1:17" ht="112.5">
      <c r="A256" t="s">
        <v>1081</v>
      </c>
      <c r="B256" s="2" t="s">
        <v>1049</v>
      </c>
      <c r="C256" t="s">
        <v>1054</v>
      </c>
      <c r="D256" s="2" t="s">
        <v>517</v>
      </c>
      <c r="E256" s="2" t="s">
        <v>1049</v>
      </c>
      <c r="F256" s="2" t="s">
        <v>1049</v>
      </c>
      <c r="G256" s="2" t="s">
        <v>1049</v>
      </c>
      <c r="H256" s="2" t="s">
        <v>1049</v>
      </c>
      <c r="I256" s="2" t="s">
        <v>1049</v>
      </c>
      <c r="J256" s="2" t="s">
        <v>1049</v>
      </c>
      <c r="K256" s="2" t="s">
        <v>1049</v>
      </c>
      <c r="L256" t="s">
        <v>1049</v>
      </c>
      <c r="M256" t="s">
        <v>1049</v>
      </c>
      <c r="N256" t="s">
        <v>1049</v>
      </c>
      <c r="O256" s="2"/>
      <c r="P256" s="2"/>
      <c r="Q256" s="2"/>
    </row>
    <row r="257" spans="1:17" ht="56.25">
      <c r="A257" t="s">
        <v>1081</v>
      </c>
      <c r="B257" s="2" t="s">
        <v>1049</v>
      </c>
      <c r="C257" t="s">
        <v>1054</v>
      </c>
      <c r="D257" s="2" t="s">
        <v>518</v>
      </c>
      <c r="E257" s="2" t="s">
        <v>1049</v>
      </c>
      <c r="F257" s="2" t="s">
        <v>1049</v>
      </c>
      <c r="G257" s="2" t="s">
        <v>1049</v>
      </c>
      <c r="H257" s="2" t="s">
        <v>1049</v>
      </c>
      <c r="I257" s="2" t="s">
        <v>1049</v>
      </c>
      <c r="J257" s="2" t="s">
        <v>1049</v>
      </c>
      <c r="K257" s="2" t="s">
        <v>1049</v>
      </c>
      <c r="L257" t="s">
        <v>1049</v>
      </c>
      <c r="M257" t="s">
        <v>1049</v>
      </c>
      <c r="N257" t="s">
        <v>1049</v>
      </c>
      <c r="O257" s="2"/>
      <c r="P257" s="2"/>
      <c r="Q257" s="2"/>
    </row>
    <row r="258" spans="1:17" ht="93.75">
      <c r="A258" t="s">
        <v>1081</v>
      </c>
      <c r="B258" s="2" t="s">
        <v>1049</v>
      </c>
      <c r="C258" t="s">
        <v>1053</v>
      </c>
      <c r="D258" s="2" t="s">
        <v>515</v>
      </c>
      <c r="E258" s="2" t="s">
        <v>1049</v>
      </c>
      <c r="F258" s="2" t="s">
        <v>1049</v>
      </c>
      <c r="G258" s="2" t="s">
        <v>1049</v>
      </c>
      <c r="H258" s="2" t="s">
        <v>1049</v>
      </c>
      <c r="I258" s="2" t="s">
        <v>1049</v>
      </c>
      <c r="J258" s="2" t="s">
        <v>1049</v>
      </c>
      <c r="K258" s="2" t="s">
        <v>1049</v>
      </c>
      <c r="L258" t="s">
        <v>1049</v>
      </c>
      <c r="M258" t="s">
        <v>1049</v>
      </c>
      <c r="N258" t="s">
        <v>1049</v>
      </c>
      <c r="O258" s="2"/>
      <c r="P258" s="2"/>
      <c r="Q258" s="2"/>
    </row>
    <row r="259" spans="1:17" ht="243.75">
      <c r="A259" t="s">
        <v>1082</v>
      </c>
      <c r="B259" s="2" t="s">
        <v>1049</v>
      </c>
      <c r="C259" t="s">
        <v>1053</v>
      </c>
      <c r="D259" s="2" t="s">
        <v>532</v>
      </c>
      <c r="E259" s="2" t="s">
        <v>1049</v>
      </c>
      <c r="F259" s="2" t="s">
        <v>1049</v>
      </c>
      <c r="G259" s="2" t="s">
        <v>1049</v>
      </c>
      <c r="H259" s="2" t="s">
        <v>1049</v>
      </c>
      <c r="I259" s="2" t="s">
        <v>1049</v>
      </c>
      <c r="J259" s="2" t="s">
        <v>1049</v>
      </c>
      <c r="K259" s="2" t="s">
        <v>1049</v>
      </c>
      <c r="L259" t="s">
        <v>1049</v>
      </c>
      <c r="M259" t="s">
        <v>1049</v>
      </c>
      <c r="N259" t="s">
        <v>1049</v>
      </c>
      <c r="O259" s="2"/>
      <c r="P259" s="2"/>
      <c r="Q259" s="2"/>
    </row>
    <row r="260" spans="1:17" ht="112.5">
      <c r="A260" t="s">
        <v>1083</v>
      </c>
      <c r="B260" s="2" t="s">
        <v>1049</v>
      </c>
      <c r="C260" t="s">
        <v>1054</v>
      </c>
      <c r="D260" s="2" t="s">
        <v>534</v>
      </c>
      <c r="E260" s="2" t="s">
        <v>1049</v>
      </c>
      <c r="F260" s="2" t="s">
        <v>1049</v>
      </c>
      <c r="G260" s="2" t="s">
        <v>1049</v>
      </c>
      <c r="H260" s="2" t="s">
        <v>1049</v>
      </c>
      <c r="I260" s="2" t="s">
        <v>1049</v>
      </c>
      <c r="J260" s="2" t="s">
        <v>1049</v>
      </c>
      <c r="K260" s="2" t="s">
        <v>1049</v>
      </c>
      <c r="L260" t="s">
        <v>1049</v>
      </c>
      <c r="M260" t="s">
        <v>1049</v>
      </c>
      <c r="N260" t="s">
        <v>1049</v>
      </c>
      <c r="O260" s="2"/>
      <c r="P260" s="2"/>
      <c r="Q260" s="2"/>
    </row>
    <row r="261" spans="1:17" ht="112.5">
      <c r="A261" t="s">
        <v>1084</v>
      </c>
      <c r="B261" s="2" t="s">
        <v>1049</v>
      </c>
      <c r="C261" t="s">
        <v>1054</v>
      </c>
      <c r="D261" s="2" t="s">
        <v>576</v>
      </c>
      <c r="E261" s="2" t="s">
        <v>1049</v>
      </c>
      <c r="F261" s="2" t="s">
        <v>1049</v>
      </c>
      <c r="G261" s="2" t="s">
        <v>1049</v>
      </c>
      <c r="H261" s="2" t="s">
        <v>1049</v>
      </c>
      <c r="I261" s="2" t="s">
        <v>1049</v>
      </c>
      <c r="J261" s="2" t="s">
        <v>1049</v>
      </c>
      <c r="K261" s="2" t="s">
        <v>1049</v>
      </c>
      <c r="L261" t="s">
        <v>1049</v>
      </c>
      <c r="M261" t="s">
        <v>1049</v>
      </c>
      <c r="N261" t="s">
        <v>1049</v>
      </c>
      <c r="O261" s="2"/>
      <c r="P261" s="2"/>
      <c r="Q261" s="2"/>
    </row>
    <row r="262" spans="1:17" ht="168.75">
      <c r="A262" t="s">
        <v>1085</v>
      </c>
      <c r="B262" s="2" t="s">
        <v>1049</v>
      </c>
      <c r="C262" t="s">
        <v>1054</v>
      </c>
      <c r="D262" s="2" t="s">
        <v>645</v>
      </c>
      <c r="E262" s="2" t="s">
        <v>1049</v>
      </c>
      <c r="F262" s="2" t="s">
        <v>1049</v>
      </c>
      <c r="G262" s="2" t="s">
        <v>1049</v>
      </c>
      <c r="H262" s="2" t="s">
        <v>1049</v>
      </c>
      <c r="I262" s="2" t="s">
        <v>1049</v>
      </c>
      <c r="J262" s="2" t="s">
        <v>1049</v>
      </c>
      <c r="K262" s="2" t="s">
        <v>1049</v>
      </c>
      <c r="L262" t="s">
        <v>1049</v>
      </c>
      <c r="M262" t="s">
        <v>1049</v>
      </c>
      <c r="N262" t="s">
        <v>1049</v>
      </c>
      <c r="O262" s="2"/>
      <c r="P262" s="2"/>
      <c r="Q262" s="2"/>
    </row>
    <row r="263" spans="1:17" ht="93.75">
      <c r="A263" s="2" t="s">
        <v>1085</v>
      </c>
      <c r="B263" s="2" t="s">
        <v>1049</v>
      </c>
      <c r="C263" s="2" t="s">
        <v>1054</v>
      </c>
      <c r="D263" s="2" t="s">
        <v>648</v>
      </c>
      <c r="E263" s="2" t="s">
        <v>1049</v>
      </c>
      <c r="F263" s="2" t="s">
        <v>1049</v>
      </c>
      <c r="G263" s="2" t="s">
        <v>1049</v>
      </c>
      <c r="J263" s="2" t="s">
        <v>1049</v>
      </c>
      <c r="K263" s="2" t="s">
        <v>1049</v>
      </c>
      <c r="L263" s="2" t="s">
        <v>1049</v>
      </c>
      <c r="M263" s="2" t="s">
        <v>1049</v>
      </c>
      <c r="N263" s="2" t="s">
        <v>1049</v>
      </c>
      <c r="O263" s="2"/>
      <c r="P263" s="2"/>
      <c r="Q263" s="2"/>
    </row>
    <row r="264" spans="1:17" ht="56.25">
      <c r="A264" s="2" t="s">
        <v>1085</v>
      </c>
      <c r="B264" s="2" t="s">
        <v>1049</v>
      </c>
      <c r="C264" s="2" t="s">
        <v>1054</v>
      </c>
      <c r="D264" s="2" t="s">
        <v>650</v>
      </c>
      <c r="E264" s="2" t="s">
        <v>1049</v>
      </c>
      <c r="F264" s="2" t="s">
        <v>1049</v>
      </c>
      <c r="G264" s="2" t="s">
        <v>1049</v>
      </c>
      <c r="J264" s="2" t="s">
        <v>1049</v>
      </c>
      <c r="K264" s="2" t="s">
        <v>1049</v>
      </c>
      <c r="L264" s="2" t="s">
        <v>1049</v>
      </c>
      <c r="M264" s="2" t="s">
        <v>1049</v>
      </c>
      <c r="N264" s="2" t="s">
        <v>1049</v>
      </c>
      <c r="O264" s="2"/>
      <c r="P264" s="2"/>
      <c r="Q264" s="2"/>
    </row>
    <row r="265" spans="1:17" ht="93.75">
      <c r="A265" s="2" t="s">
        <v>1085</v>
      </c>
      <c r="B265" s="2" t="s">
        <v>1049</v>
      </c>
      <c r="C265" s="2" t="s">
        <v>1054</v>
      </c>
      <c r="D265" s="2" t="s">
        <v>651</v>
      </c>
      <c r="E265" s="2" t="s">
        <v>1049</v>
      </c>
      <c r="F265" s="2" t="s">
        <v>1049</v>
      </c>
      <c r="G265" s="2" t="s">
        <v>1049</v>
      </c>
      <c r="J265" s="2" t="s">
        <v>1049</v>
      </c>
      <c r="K265" s="2" t="s">
        <v>1049</v>
      </c>
      <c r="L265" s="2" t="s">
        <v>1049</v>
      </c>
      <c r="M265" s="2" t="s">
        <v>1049</v>
      </c>
      <c r="N265" s="2" t="s">
        <v>1049</v>
      </c>
      <c r="O265" s="2"/>
      <c r="P265" s="2"/>
      <c r="Q265" s="2"/>
    </row>
    <row r="266" spans="1:17" ht="93.75">
      <c r="A266" t="s">
        <v>1085</v>
      </c>
      <c r="B266" s="2" t="s">
        <v>1049</v>
      </c>
      <c r="C266" t="s">
        <v>1053</v>
      </c>
      <c r="D266" s="2" t="s">
        <v>647</v>
      </c>
      <c r="E266" s="2" t="s">
        <v>1049</v>
      </c>
      <c r="F266" s="2" t="s">
        <v>1049</v>
      </c>
      <c r="G266" s="2" t="s">
        <v>1049</v>
      </c>
      <c r="H266" s="2" t="s">
        <v>1049</v>
      </c>
      <c r="I266" s="2" t="s">
        <v>1049</v>
      </c>
      <c r="J266" s="2" t="s">
        <v>1049</v>
      </c>
      <c r="K266" s="2" t="s">
        <v>1049</v>
      </c>
      <c r="L266" t="s">
        <v>1049</v>
      </c>
      <c r="M266" t="s">
        <v>1049</v>
      </c>
      <c r="N266" t="s">
        <v>1049</v>
      </c>
      <c r="O266" s="2"/>
      <c r="P266" s="2"/>
      <c r="Q266" s="2"/>
    </row>
    <row r="267" spans="1:17" ht="93.75">
      <c r="A267" s="2" t="s">
        <v>1086</v>
      </c>
      <c r="B267" s="2" t="s">
        <v>1049</v>
      </c>
      <c r="C267" s="2" t="s">
        <v>1050</v>
      </c>
      <c r="D267" s="2" t="s">
        <v>753</v>
      </c>
      <c r="E267" s="2" t="s">
        <v>1049</v>
      </c>
      <c r="F267" s="2" t="s">
        <v>1049</v>
      </c>
      <c r="G267" s="2" t="s">
        <v>1049</v>
      </c>
      <c r="J267" s="2" t="s">
        <v>1049</v>
      </c>
      <c r="K267" s="2" t="s">
        <v>1049</v>
      </c>
      <c r="L267" s="2" t="s">
        <v>1049</v>
      </c>
      <c r="M267" s="2" t="s">
        <v>1049</v>
      </c>
      <c r="N267" s="2" t="s">
        <v>1049</v>
      </c>
      <c r="O267" s="2"/>
      <c r="P267" s="2"/>
      <c r="Q267" s="2"/>
    </row>
    <row r="268" spans="1:17" ht="150">
      <c r="A268" s="2" t="s">
        <v>1087</v>
      </c>
      <c r="B268" s="2" t="s">
        <v>1049</v>
      </c>
      <c r="C268" s="2" t="s">
        <v>1050</v>
      </c>
      <c r="D268" s="2" t="s">
        <v>780</v>
      </c>
      <c r="E268" s="2" t="s">
        <v>1049</v>
      </c>
      <c r="F268" s="2" t="s">
        <v>1049</v>
      </c>
      <c r="G268" s="2" t="s">
        <v>1049</v>
      </c>
      <c r="J268" s="2" t="s">
        <v>1049</v>
      </c>
      <c r="K268" s="2" t="s">
        <v>1049</v>
      </c>
      <c r="L268" s="2" t="s">
        <v>1049</v>
      </c>
      <c r="M268" s="2" t="s">
        <v>1049</v>
      </c>
      <c r="N268" s="2" t="s">
        <v>1049</v>
      </c>
      <c r="O268" s="2"/>
      <c r="P268" s="2"/>
      <c r="Q268" s="2"/>
    </row>
    <row r="269" spans="1:17" ht="131.25">
      <c r="A269" s="2" t="s">
        <v>1087</v>
      </c>
      <c r="B269" s="2" t="s">
        <v>1049</v>
      </c>
      <c r="C269" s="2" t="s">
        <v>1050</v>
      </c>
      <c r="D269" s="2" t="s">
        <v>782</v>
      </c>
      <c r="E269" s="2" t="s">
        <v>1049</v>
      </c>
      <c r="F269" s="2" t="s">
        <v>1049</v>
      </c>
      <c r="G269" s="2" t="s">
        <v>1049</v>
      </c>
      <c r="J269" s="2" t="s">
        <v>1049</v>
      </c>
      <c r="K269" s="2" t="s">
        <v>1049</v>
      </c>
      <c r="L269" s="2" t="s">
        <v>1049</v>
      </c>
      <c r="M269" s="2" t="s">
        <v>1049</v>
      </c>
      <c r="N269" s="2" t="s">
        <v>1049</v>
      </c>
      <c r="O269" s="2"/>
      <c r="P269" s="2"/>
      <c r="Q269" s="2"/>
    </row>
    <row r="270" spans="1:17" ht="75">
      <c r="A270" s="2" t="s">
        <v>1087</v>
      </c>
      <c r="B270" s="2" t="s">
        <v>1049</v>
      </c>
      <c r="C270" s="2" t="s">
        <v>1050</v>
      </c>
      <c r="D270" s="2" t="s">
        <v>785</v>
      </c>
      <c r="E270" s="2" t="s">
        <v>1049</v>
      </c>
      <c r="F270" s="2" t="s">
        <v>1049</v>
      </c>
      <c r="G270" s="2" t="s">
        <v>1049</v>
      </c>
      <c r="J270" s="2" t="s">
        <v>1049</v>
      </c>
      <c r="K270" s="2" t="s">
        <v>1049</v>
      </c>
      <c r="L270" s="2" t="s">
        <v>1049</v>
      </c>
      <c r="M270" s="2" t="s">
        <v>1049</v>
      </c>
      <c r="N270" s="2" t="s">
        <v>1049</v>
      </c>
      <c r="O270" s="2"/>
      <c r="P270" s="2"/>
      <c r="Q270" s="2"/>
    </row>
    <row r="271" spans="1:17" ht="56.25">
      <c r="A271" s="2" t="s">
        <v>1087</v>
      </c>
      <c r="B271" s="2" t="s">
        <v>1049</v>
      </c>
      <c r="C271" s="2" t="s">
        <v>1050</v>
      </c>
      <c r="D271" s="2" t="s">
        <v>787</v>
      </c>
      <c r="E271" s="2" t="s">
        <v>1049</v>
      </c>
      <c r="F271" s="2" t="s">
        <v>1049</v>
      </c>
      <c r="G271" s="2" t="s">
        <v>1049</v>
      </c>
      <c r="J271" s="2" t="s">
        <v>1049</v>
      </c>
      <c r="K271" s="2" t="s">
        <v>1049</v>
      </c>
      <c r="L271" s="2" t="s">
        <v>1049</v>
      </c>
      <c r="M271" s="2" t="s">
        <v>1049</v>
      </c>
      <c r="N271" s="2" t="s">
        <v>1049</v>
      </c>
      <c r="O271" s="2"/>
      <c r="P271" s="2"/>
      <c r="Q271" s="2"/>
    </row>
    <row r="272" spans="1:17" ht="300">
      <c r="A272" s="2" t="s">
        <v>1087</v>
      </c>
      <c r="B272" s="2" t="s">
        <v>1049</v>
      </c>
      <c r="C272" s="2" t="s">
        <v>1050</v>
      </c>
      <c r="D272" s="2" t="s">
        <v>788</v>
      </c>
      <c r="E272" s="2" t="s">
        <v>1049</v>
      </c>
      <c r="F272" s="2" t="s">
        <v>1049</v>
      </c>
      <c r="G272" s="2" t="s">
        <v>1049</v>
      </c>
      <c r="J272" s="2" t="s">
        <v>1049</v>
      </c>
      <c r="K272" s="2" t="s">
        <v>1049</v>
      </c>
      <c r="L272" s="2" t="s">
        <v>1049</v>
      </c>
      <c r="M272" s="2" t="s">
        <v>1049</v>
      </c>
      <c r="N272" s="2" t="s">
        <v>1049</v>
      </c>
      <c r="O272" s="2"/>
      <c r="P272" s="2"/>
      <c r="Q272" s="2"/>
    </row>
    <row r="273" spans="1:17" ht="409.5">
      <c r="A273" s="2" t="s">
        <v>1088</v>
      </c>
      <c r="B273" s="2" t="s">
        <v>1049</v>
      </c>
      <c r="C273" s="2" t="s">
        <v>1050</v>
      </c>
      <c r="D273" s="2" t="s">
        <v>789</v>
      </c>
      <c r="E273" s="2" t="s">
        <v>1049</v>
      </c>
      <c r="F273" s="2" t="s">
        <v>1049</v>
      </c>
      <c r="G273" s="2" t="s">
        <v>1049</v>
      </c>
      <c r="J273" s="2" t="s">
        <v>1049</v>
      </c>
      <c r="K273" s="2" t="s">
        <v>1049</v>
      </c>
      <c r="L273" s="2" t="s">
        <v>1049</v>
      </c>
      <c r="M273" s="2" t="s">
        <v>1049</v>
      </c>
      <c r="N273" s="2" t="s">
        <v>1049</v>
      </c>
      <c r="O273" s="2"/>
      <c r="P273" s="2"/>
      <c r="Q273" s="2"/>
    </row>
    <row r="274" spans="1:17" ht="75">
      <c r="A274" s="2" t="s">
        <v>1088</v>
      </c>
      <c r="B274" s="2" t="s">
        <v>1049</v>
      </c>
      <c r="C274" s="2" t="s">
        <v>1050</v>
      </c>
      <c r="D274" s="2" t="s">
        <v>790</v>
      </c>
      <c r="E274" s="2" t="s">
        <v>1049</v>
      </c>
      <c r="F274" s="2" t="s">
        <v>1049</v>
      </c>
      <c r="G274" s="2" t="s">
        <v>1049</v>
      </c>
      <c r="J274" s="2" t="s">
        <v>1049</v>
      </c>
      <c r="K274" s="2" t="s">
        <v>1049</v>
      </c>
      <c r="L274" s="2" t="s">
        <v>1049</v>
      </c>
      <c r="M274" s="2" t="s">
        <v>1049</v>
      </c>
      <c r="N274" s="2" t="s">
        <v>1049</v>
      </c>
      <c r="O274" s="2"/>
      <c r="P274" s="2"/>
      <c r="Q274" s="2"/>
    </row>
    <row r="275" spans="1:17" ht="187.5">
      <c r="A275" s="2" t="s">
        <v>1089</v>
      </c>
      <c r="B275" s="2" t="s">
        <v>1049</v>
      </c>
      <c r="C275" s="2" t="s">
        <v>1054</v>
      </c>
      <c r="D275" s="2" t="s">
        <v>957</v>
      </c>
      <c r="E275" s="2" t="s">
        <v>1049</v>
      </c>
      <c r="F275" s="2" t="s">
        <v>1049</v>
      </c>
      <c r="G275" s="2" t="s">
        <v>1049</v>
      </c>
      <c r="J275" s="2" t="s">
        <v>1049</v>
      </c>
      <c r="K275" s="2" t="s">
        <v>1049</v>
      </c>
      <c r="L275" s="2" t="s">
        <v>1049</v>
      </c>
      <c r="M275" s="2" t="s">
        <v>1049</v>
      </c>
      <c r="N275" s="2" t="s">
        <v>1049</v>
      </c>
      <c r="O275" s="2"/>
      <c r="P275" s="2"/>
      <c r="Q275" s="2"/>
    </row>
    <row r="276" spans="1:17" ht="37.5">
      <c r="A276" s="2" t="s">
        <v>1089</v>
      </c>
      <c r="B276" s="2" t="s">
        <v>1049</v>
      </c>
      <c r="C276" s="2" t="s">
        <v>1054</v>
      </c>
      <c r="D276" s="2" t="s">
        <v>958</v>
      </c>
      <c r="E276" s="2" t="s">
        <v>1049</v>
      </c>
      <c r="F276" s="2" t="s">
        <v>1049</v>
      </c>
      <c r="G276" s="2" t="s">
        <v>1049</v>
      </c>
      <c r="J276" s="2" t="s">
        <v>1049</v>
      </c>
      <c r="K276" s="2" t="s">
        <v>1049</v>
      </c>
      <c r="L276" s="2" t="s">
        <v>1049</v>
      </c>
      <c r="M276" s="2" t="s">
        <v>1049</v>
      </c>
      <c r="N276" s="2" t="s">
        <v>1049</v>
      </c>
      <c r="O276" s="2"/>
      <c r="P276" s="2"/>
      <c r="Q276" s="2"/>
    </row>
    <row r="277" spans="1:17" ht="93.75">
      <c r="A277" s="2" t="s">
        <v>1089</v>
      </c>
      <c r="B277" s="2" t="s">
        <v>1049</v>
      </c>
      <c r="C277" s="2" t="s">
        <v>1054</v>
      </c>
      <c r="D277" s="2" t="s">
        <v>968</v>
      </c>
      <c r="E277" s="2" t="s">
        <v>1049</v>
      </c>
      <c r="F277" s="2" t="s">
        <v>1049</v>
      </c>
      <c r="G277" s="2" t="s">
        <v>1049</v>
      </c>
      <c r="J277" s="2" t="s">
        <v>1049</v>
      </c>
      <c r="K277" s="2" t="s">
        <v>1049</v>
      </c>
      <c r="L277" s="2" t="s">
        <v>1049</v>
      </c>
      <c r="M277" s="2" t="s">
        <v>1049</v>
      </c>
      <c r="N277" s="2" t="s">
        <v>1049</v>
      </c>
      <c r="O277" s="2"/>
      <c r="P277" s="2"/>
      <c r="Q277" s="2"/>
    </row>
    <row r="278" spans="1:17" ht="112.5">
      <c r="A278" s="2" t="s">
        <v>1090</v>
      </c>
      <c r="B278" s="2" t="s">
        <v>1049</v>
      </c>
      <c r="C278" s="2" t="s">
        <v>1054</v>
      </c>
      <c r="D278" s="2" t="s">
        <v>970</v>
      </c>
      <c r="E278" s="2" t="s">
        <v>1049</v>
      </c>
      <c r="F278" s="2" t="s">
        <v>1049</v>
      </c>
      <c r="G278" s="2" t="s">
        <v>1049</v>
      </c>
      <c r="J278" s="2" t="s">
        <v>1049</v>
      </c>
      <c r="K278" s="2" t="s">
        <v>1049</v>
      </c>
      <c r="L278" s="2" t="s">
        <v>1049</v>
      </c>
      <c r="M278" s="2" t="s">
        <v>1049</v>
      </c>
      <c r="N278" s="2" t="s">
        <v>1049</v>
      </c>
      <c r="O278" s="2"/>
      <c r="P278" s="2"/>
      <c r="Q278" s="2"/>
    </row>
    <row r="279" spans="1:17" ht="112.5">
      <c r="A279" s="2" t="s">
        <v>1270</v>
      </c>
      <c r="B279" s="2" t="s">
        <v>998</v>
      </c>
      <c r="C279" s="2" t="s">
        <v>1054</v>
      </c>
      <c r="D279" s="2" t="s">
        <v>971</v>
      </c>
      <c r="E279" s="2" t="s">
        <v>998</v>
      </c>
      <c r="F279" s="2" t="s">
        <v>1049</v>
      </c>
      <c r="G279" s="2" t="s">
        <v>1049</v>
      </c>
      <c r="J279" s="2" t="s">
        <v>1049</v>
      </c>
      <c r="K279" s="2" t="s">
        <v>1049</v>
      </c>
      <c r="L279" s="2" t="s">
        <v>1049</v>
      </c>
      <c r="M279" s="2" t="s">
        <v>1049</v>
      </c>
      <c r="N279" s="2" t="s">
        <v>1049</v>
      </c>
      <c r="O279" s="2"/>
      <c r="P279" s="2"/>
      <c r="Q279" s="2"/>
    </row>
    <row r="280" spans="1:17" ht="262.5">
      <c r="A280" s="2" t="s">
        <v>1090</v>
      </c>
      <c r="B280" s="2" t="s">
        <v>1049</v>
      </c>
      <c r="C280" s="2" t="s">
        <v>1054</v>
      </c>
      <c r="D280" s="2" t="s">
        <v>972</v>
      </c>
      <c r="E280" s="2" t="s">
        <v>1049</v>
      </c>
      <c r="F280" s="2" t="s">
        <v>1049</v>
      </c>
      <c r="G280" s="2" t="s">
        <v>1049</v>
      </c>
      <c r="J280" s="2" t="s">
        <v>1049</v>
      </c>
      <c r="K280" s="2" t="s">
        <v>1049</v>
      </c>
      <c r="L280" s="2" t="s">
        <v>1049</v>
      </c>
      <c r="M280" s="2" t="s">
        <v>1049</v>
      </c>
      <c r="N280" s="2" t="s">
        <v>1049</v>
      </c>
      <c r="O280" s="2"/>
      <c r="P280" s="2"/>
      <c r="Q280" s="2"/>
    </row>
    <row r="281" spans="1:17" ht="206.25">
      <c r="A281" s="2" t="s">
        <v>1090</v>
      </c>
      <c r="B281" s="2" t="s">
        <v>1049</v>
      </c>
      <c r="C281" s="2" t="s">
        <v>1054</v>
      </c>
      <c r="D281" s="2" t="s">
        <v>977</v>
      </c>
      <c r="E281" s="2" t="s">
        <v>1049</v>
      </c>
      <c r="F281" s="2" t="s">
        <v>1049</v>
      </c>
      <c r="G281" s="2" t="s">
        <v>1049</v>
      </c>
      <c r="J281" s="2" t="s">
        <v>1049</v>
      </c>
      <c r="K281" s="2" t="s">
        <v>1049</v>
      </c>
      <c r="L281" s="2" t="s">
        <v>1049</v>
      </c>
      <c r="M281" s="2" t="s">
        <v>1049</v>
      </c>
      <c r="N281" s="2" t="s">
        <v>1049</v>
      </c>
      <c r="O281" s="2"/>
      <c r="P281" s="2"/>
      <c r="Q281" s="2"/>
    </row>
    <row r="282" spans="1:17" ht="150">
      <c r="A282" s="2" t="s">
        <v>1091</v>
      </c>
      <c r="B282" s="2" t="s">
        <v>1049</v>
      </c>
      <c r="C282" s="2" t="s">
        <v>1050</v>
      </c>
      <c r="D282" s="2" t="s">
        <v>812</v>
      </c>
      <c r="E282" s="2" t="s">
        <v>1049</v>
      </c>
      <c r="F282" s="2" t="s">
        <v>1049</v>
      </c>
      <c r="G282" s="2" t="s">
        <v>1049</v>
      </c>
      <c r="J282" s="2" t="s">
        <v>1049</v>
      </c>
      <c r="K282" s="2" t="s">
        <v>1049</v>
      </c>
      <c r="L282" s="2" t="s">
        <v>1049</v>
      </c>
      <c r="M282" s="2" t="s">
        <v>1049</v>
      </c>
      <c r="N282" s="2" t="s">
        <v>1049</v>
      </c>
      <c r="O282" s="2"/>
      <c r="P282" s="2"/>
      <c r="Q282" s="2"/>
    </row>
    <row r="283" spans="1:17" ht="112.5">
      <c r="A283" s="2" t="s">
        <v>1091</v>
      </c>
      <c r="B283" s="2" t="s">
        <v>1049</v>
      </c>
      <c r="C283" s="2" t="s">
        <v>1050</v>
      </c>
      <c r="D283" s="2" t="s">
        <v>813</v>
      </c>
      <c r="E283" s="2" t="s">
        <v>1049</v>
      </c>
      <c r="F283" s="2" t="s">
        <v>1049</v>
      </c>
      <c r="G283" s="2" t="s">
        <v>1049</v>
      </c>
      <c r="J283" s="2" t="s">
        <v>1049</v>
      </c>
      <c r="K283" s="2" t="s">
        <v>1049</v>
      </c>
      <c r="L283" s="2" t="s">
        <v>1049</v>
      </c>
      <c r="M283" s="2" t="s">
        <v>1049</v>
      </c>
      <c r="N283" s="2" t="s">
        <v>1049</v>
      </c>
      <c r="O283" s="2"/>
      <c r="P283" s="2"/>
      <c r="Q283" s="2"/>
    </row>
    <row r="284" spans="1:17" ht="206.25">
      <c r="A284" s="2" t="s">
        <v>1285</v>
      </c>
      <c r="B284" s="2" t="s">
        <v>1296</v>
      </c>
      <c r="C284" s="2" t="s">
        <v>1054</v>
      </c>
      <c r="D284" s="2" t="s">
        <v>981</v>
      </c>
      <c r="E284" s="2" t="s">
        <v>1296</v>
      </c>
      <c r="F284" s="2" t="s">
        <v>1049</v>
      </c>
      <c r="G284" s="2" t="s">
        <v>1049</v>
      </c>
      <c r="J284" s="2" t="s">
        <v>1049</v>
      </c>
      <c r="K284" s="2" t="s">
        <v>1049</v>
      </c>
      <c r="L284" s="2" t="s">
        <v>1049</v>
      </c>
      <c r="M284" s="2" t="s">
        <v>1049</v>
      </c>
      <c r="N284" s="2" t="s">
        <v>1049</v>
      </c>
      <c r="O284" s="2"/>
      <c r="P284" s="2"/>
      <c r="Q284" s="2"/>
    </row>
    <row r="285" spans="1:17" ht="75">
      <c r="A285" s="2" t="s">
        <v>1092</v>
      </c>
      <c r="B285" s="2" t="s">
        <v>1049</v>
      </c>
      <c r="C285" s="2" t="s">
        <v>1054</v>
      </c>
      <c r="D285" s="2" t="s">
        <v>982</v>
      </c>
      <c r="E285" s="2" t="s">
        <v>1049</v>
      </c>
      <c r="F285" s="2" t="s">
        <v>1049</v>
      </c>
      <c r="G285" s="2" t="s">
        <v>1049</v>
      </c>
      <c r="J285" s="2" t="s">
        <v>1049</v>
      </c>
      <c r="K285" s="2" t="s">
        <v>1049</v>
      </c>
      <c r="L285" s="2" t="s">
        <v>1049</v>
      </c>
      <c r="M285" s="2" t="s">
        <v>1049</v>
      </c>
      <c r="N285" s="2" t="s">
        <v>1049</v>
      </c>
      <c r="O285" s="2"/>
      <c r="P285" s="2"/>
      <c r="Q285" s="2"/>
    </row>
    <row r="286" spans="1:17" ht="300">
      <c r="A286" s="2" t="s">
        <v>1295</v>
      </c>
      <c r="B286" s="2" t="s">
        <v>1234</v>
      </c>
      <c r="C286" s="2" t="s">
        <v>1050</v>
      </c>
      <c r="D286" s="2" t="s">
        <v>816</v>
      </c>
      <c r="E286" s="2" t="s">
        <v>1234</v>
      </c>
      <c r="F286" s="2" t="s">
        <v>1049</v>
      </c>
      <c r="G286" s="2" t="s">
        <v>1049</v>
      </c>
      <c r="J286" s="2" t="s">
        <v>1049</v>
      </c>
      <c r="K286" s="2" t="s">
        <v>1049</v>
      </c>
      <c r="L286" s="2" t="s">
        <v>1049</v>
      </c>
      <c r="M286" s="2" t="s">
        <v>1049</v>
      </c>
      <c r="N286" s="2" t="s">
        <v>1049</v>
      </c>
      <c r="O286" s="2"/>
      <c r="P286" s="2"/>
      <c r="Q286" s="2"/>
    </row>
    <row r="287" spans="1:17" ht="318.75">
      <c r="A287" s="2" t="s">
        <v>1295</v>
      </c>
      <c r="B287" s="2" t="s">
        <v>1234</v>
      </c>
      <c r="C287" s="2" t="s">
        <v>1050</v>
      </c>
      <c r="D287" s="2" t="s">
        <v>819</v>
      </c>
      <c r="E287" s="2" t="s">
        <v>1234</v>
      </c>
      <c r="F287" s="2" t="s">
        <v>1049</v>
      </c>
      <c r="G287" s="2" t="s">
        <v>1049</v>
      </c>
      <c r="J287" s="2" t="s">
        <v>1049</v>
      </c>
      <c r="K287" s="2" t="s">
        <v>1049</v>
      </c>
      <c r="L287" s="2" t="s">
        <v>1049</v>
      </c>
      <c r="M287" s="2" t="s">
        <v>1049</v>
      </c>
      <c r="N287" s="2" t="s">
        <v>1049</v>
      </c>
      <c r="O287" s="2"/>
      <c r="P287" s="2"/>
      <c r="Q287" s="2"/>
    </row>
    <row r="288" spans="1:17" ht="150">
      <c r="A288" s="2" t="s">
        <v>1295</v>
      </c>
      <c r="B288" s="2" t="s">
        <v>1234</v>
      </c>
      <c r="C288" s="2" t="s">
        <v>1054</v>
      </c>
      <c r="D288" s="2" t="s">
        <v>962</v>
      </c>
      <c r="E288" s="2" t="s">
        <v>1234</v>
      </c>
      <c r="N288" s="2"/>
      <c r="O288" s="2"/>
      <c r="P288" s="2"/>
      <c r="Q288" s="2"/>
    </row>
    <row r="289" spans="1:17" ht="243.75">
      <c r="A289" s="2" t="s">
        <v>1295</v>
      </c>
      <c r="B289" s="2" t="s">
        <v>1234</v>
      </c>
      <c r="C289" s="2" t="s">
        <v>1050</v>
      </c>
      <c r="D289" s="2" t="s">
        <v>687</v>
      </c>
      <c r="E289" s="2" t="s">
        <v>1234</v>
      </c>
      <c r="N289" s="2"/>
      <c r="O289" s="2"/>
      <c r="P289" s="2"/>
      <c r="Q289" s="2"/>
    </row>
  </sheetData>
  <dataConsolidate/>
  <phoneticPr fontId="1"/>
  <pageMargins left="0.7" right="0.7" top="0.75" bottom="0.75" header="0.3" footer="0.3"/>
  <ignoredErrors>
    <ignoredError sqref="C1:D1 R25:XFD30 R147:XFD155 R157:XFD159 A290:P291 A1" calculatedColumn="1"/>
  </ignoredErrors>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DEE8B-C74F-4DA3-9488-A2E9B9A3C0BD}">
  <dimension ref="A3:AB76"/>
  <sheetViews>
    <sheetView workbookViewId="0">
      <selection activeCell="F36" sqref="F36"/>
    </sheetView>
  </sheetViews>
  <sheetFormatPr defaultRowHeight="18.75"/>
  <cols>
    <col min="6" max="6" width="40.125" customWidth="1"/>
    <col min="7" max="8" width="27.125" customWidth="1"/>
  </cols>
  <sheetData>
    <row r="3" spans="3:10">
      <c r="C3" s="57"/>
      <c r="D3" s="62"/>
      <c r="E3" s="59" t="s">
        <v>1010</v>
      </c>
      <c r="F3" s="17" t="s">
        <v>218</v>
      </c>
      <c r="G3" s="53"/>
      <c r="H3" s="53"/>
      <c r="I3" t="s">
        <v>1156</v>
      </c>
      <c r="J3" t="s">
        <v>1158</v>
      </c>
    </row>
    <row r="4" spans="3:10">
      <c r="C4" s="56">
        <v>1</v>
      </c>
      <c r="D4" s="62">
        <v>1</v>
      </c>
      <c r="E4" s="60" t="s">
        <v>1047</v>
      </c>
      <c r="F4" s="71" t="s">
        <v>8</v>
      </c>
      <c r="I4" t="s">
        <v>1157</v>
      </c>
    </row>
    <row r="5" spans="3:10">
      <c r="C5" s="56">
        <v>2</v>
      </c>
      <c r="D5" s="62">
        <v>2</v>
      </c>
      <c r="E5" s="60" t="s">
        <v>1096</v>
      </c>
      <c r="F5" s="71" t="s">
        <v>166</v>
      </c>
      <c r="H5" t="s">
        <v>728</v>
      </c>
      <c r="I5" t="s">
        <v>1157</v>
      </c>
    </row>
    <row r="6" spans="3:10">
      <c r="C6" s="56">
        <v>3</v>
      </c>
      <c r="D6" s="62">
        <v>3</v>
      </c>
      <c r="E6" s="60" t="s">
        <v>1097</v>
      </c>
      <c r="F6" s="71" t="s">
        <v>17</v>
      </c>
      <c r="H6" t="s">
        <v>729</v>
      </c>
      <c r="I6" t="s">
        <v>1157</v>
      </c>
    </row>
    <row r="7" spans="3:10">
      <c r="C7" s="56">
        <v>4</v>
      </c>
      <c r="D7" s="62">
        <v>6</v>
      </c>
      <c r="E7" s="60" t="s">
        <v>1099</v>
      </c>
      <c r="F7" s="71" t="s">
        <v>1000</v>
      </c>
    </row>
    <row r="8" spans="3:10">
      <c r="C8" s="56">
        <v>5</v>
      </c>
      <c r="D8" s="62">
        <v>7</v>
      </c>
      <c r="E8" s="60" t="s">
        <v>1100</v>
      </c>
      <c r="F8" s="71" t="s">
        <v>1002</v>
      </c>
    </row>
    <row r="9" spans="3:10">
      <c r="C9" s="56">
        <v>6</v>
      </c>
      <c r="D9" s="62">
        <v>8</v>
      </c>
      <c r="E9" s="60" t="s">
        <v>1101</v>
      </c>
      <c r="F9" s="40" t="s">
        <v>998</v>
      </c>
      <c r="I9" t="s">
        <v>1157</v>
      </c>
    </row>
    <row r="10" spans="3:10">
      <c r="C10" s="56">
        <v>16</v>
      </c>
      <c r="D10" s="62">
        <v>23</v>
      </c>
      <c r="E10" s="60" t="s">
        <v>1164</v>
      </c>
      <c r="F10" s="72" t="s">
        <v>727</v>
      </c>
      <c r="H10" s="67" t="s">
        <v>723</v>
      </c>
      <c r="I10" t="s">
        <v>1157</v>
      </c>
    </row>
    <row r="11" spans="3:10">
      <c r="C11" s="56">
        <v>17</v>
      </c>
      <c r="D11" s="62">
        <v>24</v>
      </c>
      <c r="E11" s="60" t="s">
        <v>1102</v>
      </c>
      <c r="F11" s="71" t="s">
        <v>5</v>
      </c>
      <c r="I11" t="s">
        <v>1157</v>
      </c>
    </row>
    <row r="12" spans="3:10">
      <c r="C12" s="56">
        <v>24</v>
      </c>
      <c r="D12" s="62">
        <v>42</v>
      </c>
      <c r="E12" s="60" t="s">
        <v>1103</v>
      </c>
      <c r="F12" s="71" t="s">
        <v>16</v>
      </c>
      <c r="G12" s="40" t="s">
        <v>715</v>
      </c>
      <c r="H12" s="40" t="s">
        <v>151</v>
      </c>
      <c r="I12" t="s">
        <v>1157</v>
      </c>
    </row>
    <row r="13" spans="3:10">
      <c r="C13" s="56">
        <v>7</v>
      </c>
      <c r="D13" s="62">
        <v>9</v>
      </c>
      <c r="E13" s="60" t="s">
        <v>1104</v>
      </c>
      <c r="F13" s="71" t="s">
        <v>14</v>
      </c>
      <c r="H13" s="40"/>
      <c r="I13" t="s">
        <v>1157</v>
      </c>
    </row>
    <row r="14" spans="3:10">
      <c r="C14" s="56">
        <v>8</v>
      </c>
      <c r="D14" s="62">
        <v>10</v>
      </c>
      <c r="E14" s="60" t="s">
        <v>1105</v>
      </c>
      <c r="F14" s="71" t="s">
        <v>831</v>
      </c>
      <c r="H14" s="40"/>
      <c r="I14" t="s">
        <v>1157</v>
      </c>
    </row>
    <row r="15" spans="3:10">
      <c r="C15" s="56">
        <v>9</v>
      </c>
      <c r="D15" s="62">
        <v>11</v>
      </c>
      <c r="E15" s="60" t="s">
        <v>1106</v>
      </c>
      <c r="F15" s="71"/>
      <c r="G15" s="40" t="s">
        <v>717</v>
      </c>
      <c r="H15" s="40"/>
      <c r="I15" t="s">
        <v>1157</v>
      </c>
    </row>
    <row r="16" spans="3:10">
      <c r="C16" s="56">
        <v>10</v>
      </c>
      <c r="D16" s="62">
        <v>12</v>
      </c>
      <c r="E16" s="60" t="s">
        <v>1107</v>
      </c>
      <c r="F16" s="72" t="s">
        <v>1275</v>
      </c>
      <c r="G16" s="40" t="s">
        <v>718</v>
      </c>
      <c r="H16" s="40"/>
      <c r="I16" t="s">
        <v>1157</v>
      </c>
    </row>
    <row r="17" spans="3:9">
      <c r="C17" s="56">
        <v>11</v>
      </c>
      <c r="D17" s="62">
        <v>13</v>
      </c>
      <c r="E17" s="60" t="s">
        <v>1108</v>
      </c>
      <c r="F17" s="71" t="s">
        <v>1004</v>
      </c>
      <c r="H17" s="40"/>
    </row>
    <row r="18" spans="3:9">
      <c r="C18" s="56">
        <v>12</v>
      </c>
      <c r="D18" s="62">
        <v>14</v>
      </c>
      <c r="E18" s="60" t="s">
        <v>1109</v>
      </c>
      <c r="F18" s="71" t="s">
        <v>744</v>
      </c>
      <c r="G18" s="40"/>
      <c r="H18" s="40" t="s">
        <v>713</v>
      </c>
    </row>
    <row r="19" spans="3:9">
      <c r="C19" s="56">
        <v>13</v>
      </c>
      <c r="D19" s="62">
        <v>15</v>
      </c>
      <c r="E19" s="60" t="s">
        <v>1110</v>
      </c>
      <c r="F19" s="72" t="s">
        <v>1217</v>
      </c>
      <c r="G19" s="40"/>
      <c r="H19" s="40"/>
      <c r="I19" t="s">
        <v>1157</v>
      </c>
    </row>
    <row r="20" spans="3:9">
      <c r="C20" s="56">
        <v>14</v>
      </c>
      <c r="D20" s="62">
        <v>16</v>
      </c>
      <c r="E20" s="60" t="s">
        <v>1112</v>
      </c>
      <c r="F20" s="71" t="s">
        <v>1210</v>
      </c>
      <c r="G20" s="40"/>
      <c r="H20" s="40" t="s">
        <v>741</v>
      </c>
      <c r="I20" t="s">
        <v>1157</v>
      </c>
    </row>
    <row r="21" spans="3:9">
      <c r="C21" s="56">
        <v>15</v>
      </c>
      <c r="D21" s="62">
        <v>19</v>
      </c>
      <c r="E21" s="60" t="s">
        <v>1113</v>
      </c>
      <c r="F21" s="71" t="s">
        <v>709</v>
      </c>
      <c r="G21" s="40"/>
      <c r="H21" s="40"/>
      <c r="I21" t="s">
        <v>1157</v>
      </c>
    </row>
    <row r="22" spans="3:9">
      <c r="C22" s="56">
        <v>18</v>
      </c>
      <c r="D22" s="62">
        <v>26</v>
      </c>
      <c r="E22" s="60" t="s">
        <v>1114</v>
      </c>
      <c r="F22" s="40" t="s">
        <v>710</v>
      </c>
      <c r="G22" s="40"/>
    </row>
    <row r="23" spans="3:9">
      <c r="C23" s="56">
        <v>19</v>
      </c>
      <c r="D23" s="62">
        <v>28</v>
      </c>
      <c r="E23" s="60" t="s">
        <v>1115</v>
      </c>
      <c r="F23" s="40" t="s">
        <v>711</v>
      </c>
      <c r="G23" s="40"/>
      <c r="H23" s="40"/>
      <c r="I23" t="s">
        <v>1157</v>
      </c>
    </row>
    <row r="24" spans="3:9">
      <c r="C24" s="56">
        <v>20</v>
      </c>
      <c r="D24" s="62">
        <v>29</v>
      </c>
      <c r="E24" s="60" t="s">
        <v>1116</v>
      </c>
      <c r="F24" s="40" t="s">
        <v>712</v>
      </c>
      <c r="G24" s="40"/>
      <c r="I24" t="s">
        <v>1157</v>
      </c>
    </row>
    <row r="25" spans="3:9">
      <c r="C25" s="56">
        <v>21</v>
      </c>
      <c r="D25" s="62">
        <v>30</v>
      </c>
      <c r="E25" s="60" t="s">
        <v>1117</v>
      </c>
      <c r="F25" s="40" t="s">
        <v>142</v>
      </c>
      <c r="G25" s="40"/>
      <c r="I25" t="s">
        <v>1157</v>
      </c>
    </row>
    <row r="26" spans="3:9">
      <c r="C26" s="56">
        <v>22</v>
      </c>
      <c r="D26" s="62">
        <v>31</v>
      </c>
      <c r="E26" s="60" t="s">
        <v>1118</v>
      </c>
      <c r="F26" s="40" t="s">
        <v>704</v>
      </c>
      <c r="G26" s="40"/>
      <c r="I26" t="s">
        <v>1157</v>
      </c>
    </row>
    <row r="27" spans="3:9">
      <c r="C27" s="56">
        <v>23</v>
      </c>
      <c r="D27" s="62">
        <v>36</v>
      </c>
      <c r="E27" s="60" t="s">
        <v>1119</v>
      </c>
      <c r="F27" s="40" t="s">
        <v>195</v>
      </c>
      <c r="G27" s="40"/>
      <c r="I27" t="s">
        <v>1157</v>
      </c>
    </row>
    <row r="28" spans="3:9">
      <c r="C28" s="56">
        <v>25</v>
      </c>
      <c r="D28" s="62">
        <v>43</v>
      </c>
      <c r="E28" s="60" t="s">
        <v>1120</v>
      </c>
      <c r="F28" s="71" t="s">
        <v>746</v>
      </c>
      <c r="I28" t="s">
        <v>1157</v>
      </c>
    </row>
    <row r="29" spans="3:9">
      <c r="C29" s="56">
        <v>26</v>
      </c>
      <c r="D29" s="62">
        <v>44</v>
      </c>
      <c r="E29" s="60" t="s">
        <v>1121</v>
      </c>
      <c r="F29" s="71" t="s">
        <v>1287</v>
      </c>
    </row>
    <row r="30" spans="3:9">
      <c r="C30" s="56">
        <v>27</v>
      </c>
      <c r="D30" s="62">
        <v>45</v>
      </c>
      <c r="E30" s="60" t="s">
        <v>1122</v>
      </c>
      <c r="F30" s="71" t="s">
        <v>1213</v>
      </c>
    </row>
    <row r="31" spans="3:9">
      <c r="C31" s="56">
        <v>28</v>
      </c>
      <c r="D31" s="62">
        <v>46</v>
      </c>
      <c r="E31" s="60" t="s">
        <v>1123</v>
      </c>
      <c r="F31" s="71" t="s">
        <v>1210</v>
      </c>
    </row>
    <row r="32" spans="3:9">
      <c r="C32" s="56">
        <v>29</v>
      </c>
      <c r="D32" s="62">
        <v>47</v>
      </c>
      <c r="E32" s="60" t="s">
        <v>1124</v>
      </c>
      <c r="F32" s="71" t="s">
        <v>1208</v>
      </c>
    </row>
    <row r="33" spans="3:9">
      <c r="C33" s="56">
        <v>30</v>
      </c>
      <c r="D33" s="62">
        <v>50</v>
      </c>
      <c r="E33" s="60" t="s">
        <v>1125</v>
      </c>
      <c r="F33" s="71" t="s">
        <v>707</v>
      </c>
      <c r="G33" s="40"/>
    </row>
    <row r="34" spans="3:9">
      <c r="C34" s="56">
        <v>31</v>
      </c>
      <c r="D34" s="62">
        <v>51</v>
      </c>
      <c r="E34" s="60" t="s">
        <v>1126</v>
      </c>
      <c r="F34" s="40" t="s">
        <v>705</v>
      </c>
      <c r="G34" s="40"/>
    </row>
    <row r="35" spans="3:9">
      <c r="C35" s="56">
        <v>32</v>
      </c>
      <c r="D35" s="62">
        <v>52</v>
      </c>
      <c r="E35" s="60" t="s">
        <v>1259</v>
      </c>
      <c r="F35" s="71" t="s">
        <v>830</v>
      </c>
      <c r="G35" s="67"/>
      <c r="H35" s="40"/>
    </row>
    <row r="36" spans="3:9">
      <c r="C36" s="56">
        <v>33</v>
      </c>
      <c r="D36" s="62">
        <v>60</v>
      </c>
      <c r="E36" s="60" t="s">
        <v>1127</v>
      </c>
      <c r="F36" t="s">
        <v>730</v>
      </c>
      <c r="G36" s="40"/>
      <c r="H36" s="40"/>
      <c r="I36" t="s">
        <v>1157</v>
      </c>
    </row>
    <row r="37" spans="3:9">
      <c r="C37" s="56">
        <v>34</v>
      </c>
      <c r="D37" s="62">
        <v>61</v>
      </c>
      <c r="E37" s="60" t="s">
        <v>1128</v>
      </c>
      <c r="G37" s="40"/>
      <c r="H37" s="40"/>
      <c r="I37" t="s">
        <v>1157</v>
      </c>
    </row>
    <row r="38" spans="3:9">
      <c r="C38" s="56">
        <v>40</v>
      </c>
      <c r="D38" s="62">
        <v>68</v>
      </c>
      <c r="E38" s="60" t="s">
        <v>1129</v>
      </c>
      <c r="G38" s="40"/>
      <c r="H38" s="40"/>
      <c r="I38" t="s">
        <v>1157</v>
      </c>
    </row>
    <row r="39" spans="3:9">
      <c r="C39" s="56">
        <v>41</v>
      </c>
      <c r="D39" s="62">
        <v>69</v>
      </c>
      <c r="E39" s="60" t="s">
        <v>1130</v>
      </c>
      <c r="G39" s="40"/>
      <c r="H39" s="40"/>
      <c r="I39" t="s">
        <v>1157</v>
      </c>
    </row>
    <row r="40" spans="3:9">
      <c r="C40" s="56">
        <v>42</v>
      </c>
      <c r="D40" s="62">
        <v>70</v>
      </c>
      <c r="E40" s="60" t="s">
        <v>1131</v>
      </c>
      <c r="G40" s="40"/>
      <c r="H40" s="40"/>
      <c r="I40" t="s">
        <v>1157</v>
      </c>
    </row>
    <row r="41" spans="3:9">
      <c r="C41" s="56">
        <v>43</v>
      </c>
      <c r="D41" s="62">
        <v>72</v>
      </c>
      <c r="E41" s="60" t="s">
        <v>1132</v>
      </c>
      <c r="G41" s="40"/>
      <c r="H41" s="40"/>
      <c r="I41" t="s">
        <v>1157</v>
      </c>
    </row>
    <row r="42" spans="3:9">
      <c r="C42" s="56">
        <v>44</v>
      </c>
      <c r="D42" s="62">
        <v>73</v>
      </c>
      <c r="E42" s="60" t="s">
        <v>1133</v>
      </c>
      <c r="G42" s="40"/>
      <c r="H42" s="40"/>
      <c r="I42" t="s">
        <v>1157</v>
      </c>
    </row>
    <row r="43" spans="3:9">
      <c r="C43" s="56">
        <v>45</v>
      </c>
      <c r="D43" s="62">
        <v>74</v>
      </c>
      <c r="E43" s="60" t="s">
        <v>1134</v>
      </c>
      <c r="G43" s="40"/>
      <c r="H43" s="40"/>
      <c r="I43" t="s">
        <v>1157</v>
      </c>
    </row>
    <row r="44" spans="3:9">
      <c r="C44" s="56">
        <v>46</v>
      </c>
      <c r="D44" s="62">
        <v>75</v>
      </c>
      <c r="E44" s="60" t="s">
        <v>1135</v>
      </c>
      <c r="G44" s="40"/>
      <c r="H44" s="40"/>
      <c r="I44" t="s">
        <v>1157</v>
      </c>
    </row>
    <row r="45" spans="3:9">
      <c r="C45" s="56">
        <v>35</v>
      </c>
      <c r="D45" s="62">
        <v>62</v>
      </c>
      <c r="E45" s="60" t="s">
        <v>1136</v>
      </c>
      <c r="G45" s="40"/>
      <c r="H45" s="40"/>
    </row>
    <row r="46" spans="3:9">
      <c r="C46" s="56">
        <v>36</v>
      </c>
      <c r="D46" s="62">
        <v>64</v>
      </c>
      <c r="E46" s="60" t="s">
        <v>1137</v>
      </c>
      <c r="G46" s="40"/>
      <c r="H46" s="40"/>
    </row>
    <row r="47" spans="3:9">
      <c r="C47" s="56">
        <v>37</v>
      </c>
      <c r="D47" s="62">
        <v>65</v>
      </c>
      <c r="E47" s="60" t="s">
        <v>1138</v>
      </c>
      <c r="G47" s="40"/>
      <c r="H47" s="40"/>
    </row>
    <row r="48" spans="3:9">
      <c r="C48" s="56">
        <v>38</v>
      </c>
      <c r="D48" s="62">
        <v>66</v>
      </c>
      <c r="E48" s="60" t="s">
        <v>1139</v>
      </c>
      <c r="G48" s="40"/>
      <c r="H48" s="40"/>
    </row>
    <row r="49" spans="3:8">
      <c r="C49" s="56">
        <v>39</v>
      </c>
      <c r="D49" s="62">
        <v>67</v>
      </c>
      <c r="E49" s="60" t="s">
        <v>1140</v>
      </c>
      <c r="G49" s="40"/>
      <c r="H49" s="40"/>
    </row>
    <row r="50" spans="3:8">
      <c r="C50" s="56">
        <v>47</v>
      </c>
      <c r="D50" s="62">
        <v>83</v>
      </c>
      <c r="E50" s="60" t="s">
        <v>1141</v>
      </c>
      <c r="G50" s="40"/>
      <c r="H50" s="40"/>
    </row>
    <row r="51" spans="3:8">
      <c r="C51" s="56">
        <v>48</v>
      </c>
      <c r="D51" s="62">
        <v>84</v>
      </c>
      <c r="E51" s="60" t="s">
        <v>1142</v>
      </c>
      <c r="G51" s="40"/>
      <c r="H51" s="40"/>
    </row>
    <row r="52" spans="3:8">
      <c r="C52" s="56">
        <v>49</v>
      </c>
      <c r="D52" s="62">
        <v>85</v>
      </c>
      <c r="E52" s="60" t="s">
        <v>1143</v>
      </c>
      <c r="G52" s="40"/>
      <c r="H52" s="40"/>
    </row>
    <row r="53" spans="3:8">
      <c r="C53" s="56">
        <v>50</v>
      </c>
      <c r="D53" s="62">
        <v>87</v>
      </c>
      <c r="E53" s="60" t="s">
        <v>1144</v>
      </c>
      <c r="G53" s="40"/>
      <c r="H53" s="40"/>
    </row>
    <row r="54" spans="3:8">
      <c r="C54" s="56">
        <v>51</v>
      </c>
      <c r="D54" s="62">
        <v>88</v>
      </c>
      <c r="E54" s="60" t="s">
        <v>1145</v>
      </c>
      <c r="G54" s="40"/>
      <c r="H54" s="40"/>
    </row>
    <row r="55" spans="3:8">
      <c r="C55" s="56">
        <v>52</v>
      </c>
      <c r="D55" s="62">
        <v>91</v>
      </c>
      <c r="E55" s="60" t="s">
        <v>1146</v>
      </c>
      <c r="G55" s="40"/>
      <c r="H55" s="40"/>
    </row>
    <row r="56" spans="3:8">
      <c r="C56" s="56">
        <v>53</v>
      </c>
      <c r="D56" s="62">
        <v>92</v>
      </c>
      <c r="E56" s="60" t="s">
        <v>1260</v>
      </c>
      <c r="G56" s="40"/>
      <c r="H56" s="40"/>
    </row>
    <row r="57" spans="3:8">
      <c r="C57" s="56">
        <v>54</v>
      </c>
      <c r="D57" s="62">
        <v>93</v>
      </c>
      <c r="E57" s="60" t="s">
        <v>1147</v>
      </c>
      <c r="G57" s="40"/>
      <c r="H57" s="40"/>
    </row>
    <row r="58" spans="3:8">
      <c r="C58" s="56">
        <v>55</v>
      </c>
      <c r="D58" s="62">
        <v>94</v>
      </c>
      <c r="E58" s="60" t="s">
        <v>1148</v>
      </c>
      <c r="G58" s="40"/>
      <c r="H58" s="40"/>
    </row>
    <row r="59" spans="3:8">
      <c r="C59" s="56">
        <v>56</v>
      </c>
      <c r="D59" s="62">
        <v>95</v>
      </c>
      <c r="E59" s="60" t="s">
        <v>1149</v>
      </c>
      <c r="G59" s="40"/>
      <c r="H59" s="40"/>
    </row>
    <row r="60" spans="3:8">
      <c r="C60" s="56">
        <v>57</v>
      </c>
      <c r="D60" s="62">
        <v>96</v>
      </c>
      <c r="E60" s="60" t="s">
        <v>1261</v>
      </c>
      <c r="G60" s="40"/>
      <c r="H60" s="40"/>
    </row>
    <row r="61" spans="3:8">
      <c r="C61" s="56">
        <v>58</v>
      </c>
      <c r="D61" s="62">
        <v>97</v>
      </c>
      <c r="E61" s="60" t="s">
        <v>1150</v>
      </c>
      <c r="G61" s="40"/>
      <c r="H61" s="40"/>
    </row>
    <row r="62" spans="3:8">
      <c r="C62" s="56">
        <v>59</v>
      </c>
      <c r="D62" s="62">
        <v>98</v>
      </c>
      <c r="E62" s="60" t="s">
        <v>1151</v>
      </c>
      <c r="G62" s="40"/>
      <c r="H62" s="40"/>
    </row>
    <row r="63" spans="3:8">
      <c r="C63" s="56">
        <v>60</v>
      </c>
      <c r="D63" s="62">
        <v>98</v>
      </c>
      <c r="E63" s="60" t="s">
        <v>1189</v>
      </c>
    </row>
    <row r="64" spans="3:8">
      <c r="C64" s="56">
        <v>61</v>
      </c>
      <c r="D64" s="62">
        <v>98</v>
      </c>
      <c r="E64" s="60" t="s">
        <v>1192</v>
      </c>
    </row>
    <row r="65" spans="1:28">
      <c r="C65" s="56">
        <v>62</v>
      </c>
      <c r="D65" s="62">
        <v>98</v>
      </c>
      <c r="E65" s="60" t="s">
        <v>1262</v>
      </c>
    </row>
    <row r="67" spans="1:28" ht="300">
      <c r="A67" s="32" t="s">
        <v>654</v>
      </c>
      <c r="B67" s="54" t="s">
        <v>1164</v>
      </c>
      <c r="C67" s="31" t="s">
        <v>487</v>
      </c>
      <c r="D67" t="s">
        <v>1051</v>
      </c>
      <c r="E67" s="2" t="s">
        <v>184</v>
      </c>
      <c r="F67" s="31" t="s">
        <v>233</v>
      </c>
      <c r="G67" s="2" t="s">
        <v>1247</v>
      </c>
      <c r="H67" s="2"/>
      <c r="I67" s="31" t="s">
        <v>248</v>
      </c>
      <c r="J67" s="2" t="s">
        <v>673</v>
      </c>
      <c r="K67" s="31" t="s">
        <v>260</v>
      </c>
      <c r="L67" s="2" t="s">
        <v>42</v>
      </c>
      <c r="M67" s="32"/>
      <c r="N67" s="2" t="s">
        <v>1049</v>
      </c>
      <c r="O67" s="32"/>
      <c r="P67" s="2" t="s">
        <v>1049</v>
      </c>
      <c r="Q67" s="32"/>
      <c r="R67" s="2" t="s">
        <v>1049</v>
      </c>
      <c r="S67" s="32"/>
      <c r="T67" s="2" t="s">
        <v>1049</v>
      </c>
      <c r="U67" s="2"/>
      <c r="V67" s="35"/>
      <c r="W67" t="s">
        <v>1049</v>
      </c>
      <c r="X67" s="35"/>
      <c r="Y67" t="s">
        <v>1049</v>
      </c>
      <c r="Z67" s="35"/>
      <c r="AA67" t="s">
        <v>1049</v>
      </c>
      <c r="AB67" s="2"/>
    </row>
    <row r="68" spans="1:28" ht="187.5">
      <c r="A68" s="32" t="s">
        <v>654</v>
      </c>
      <c r="B68" s="54" t="s">
        <v>1164</v>
      </c>
      <c r="C68" s="31" t="s">
        <v>487</v>
      </c>
      <c r="D68" t="s">
        <v>1051</v>
      </c>
      <c r="E68" s="2" t="s">
        <v>186</v>
      </c>
      <c r="F68" s="31" t="s">
        <v>231</v>
      </c>
      <c r="G68" s="2" t="s">
        <v>1248</v>
      </c>
      <c r="H68" s="2"/>
      <c r="I68" s="31" t="s">
        <v>247</v>
      </c>
      <c r="J68" s="2" t="s">
        <v>1249</v>
      </c>
      <c r="K68" s="31" t="s">
        <v>260</v>
      </c>
      <c r="L68" s="2" t="s">
        <v>42</v>
      </c>
      <c r="M68" s="31" t="s">
        <v>279</v>
      </c>
      <c r="N68" s="2" t="s">
        <v>1093</v>
      </c>
      <c r="O68" s="32"/>
      <c r="P68" s="2" t="s">
        <v>1049</v>
      </c>
      <c r="Q68" s="32"/>
      <c r="R68" s="2" t="s">
        <v>1049</v>
      </c>
      <c r="S68" s="32"/>
      <c r="T68" s="2" t="s">
        <v>1049</v>
      </c>
      <c r="U68" s="2"/>
      <c r="V68" s="35"/>
      <c r="W68" t="s">
        <v>1049</v>
      </c>
      <c r="X68" s="35"/>
      <c r="Y68" t="s">
        <v>1049</v>
      </c>
      <c r="Z68" s="35"/>
      <c r="AA68" t="s">
        <v>1049</v>
      </c>
      <c r="AB68" s="2"/>
    </row>
    <row r="69" spans="1:28" ht="409.5">
      <c r="A69" s="32" t="s">
        <v>654</v>
      </c>
      <c r="B69" s="54" t="s">
        <v>1164</v>
      </c>
      <c r="C69" s="31" t="s">
        <v>487</v>
      </c>
      <c r="D69" t="s">
        <v>1051</v>
      </c>
      <c r="E69" s="2" t="s">
        <v>187</v>
      </c>
      <c r="F69" s="31" t="s">
        <v>233</v>
      </c>
      <c r="G69" s="2" t="s">
        <v>1247</v>
      </c>
      <c r="H69" s="2"/>
      <c r="I69" s="31" t="s">
        <v>248</v>
      </c>
      <c r="J69" s="2" t="s">
        <v>673</v>
      </c>
      <c r="K69" s="31" t="s">
        <v>260</v>
      </c>
      <c r="L69" s="2" t="s">
        <v>42</v>
      </c>
      <c r="M69" s="32"/>
      <c r="N69" s="2" t="s">
        <v>1049</v>
      </c>
      <c r="O69" s="32"/>
      <c r="P69" s="2" t="s">
        <v>1049</v>
      </c>
      <c r="Q69" s="31" t="s">
        <v>320</v>
      </c>
      <c r="R69" s="2" t="s">
        <v>47</v>
      </c>
      <c r="S69" s="31" t="s">
        <v>337</v>
      </c>
      <c r="T69" s="2" t="s">
        <v>54</v>
      </c>
      <c r="U69" s="2"/>
      <c r="V69" s="35"/>
      <c r="W69" t="s">
        <v>1049</v>
      </c>
      <c r="X69" s="35"/>
      <c r="Y69" t="s">
        <v>1049</v>
      </c>
      <c r="Z69" s="35"/>
      <c r="AA69" t="s">
        <v>1049</v>
      </c>
      <c r="AB69" s="2"/>
    </row>
    <row r="70" spans="1:28" ht="243.75">
      <c r="A70" s="32" t="s">
        <v>654</v>
      </c>
      <c r="B70" s="54" t="s">
        <v>1164</v>
      </c>
      <c r="C70" s="31" t="s">
        <v>487</v>
      </c>
      <c r="D70" t="s">
        <v>1051</v>
      </c>
      <c r="E70" s="2" t="s">
        <v>188</v>
      </c>
      <c r="F70" s="32"/>
      <c r="G70" s="2" t="s">
        <v>1049</v>
      </c>
      <c r="H70" s="2"/>
      <c r="I70" s="32"/>
      <c r="J70" s="2" t="s">
        <v>1049</v>
      </c>
      <c r="K70" s="32"/>
      <c r="L70" s="2" t="s">
        <v>1049</v>
      </c>
      <c r="M70" s="32"/>
      <c r="N70" s="2" t="s">
        <v>1049</v>
      </c>
      <c r="O70" s="32"/>
      <c r="P70" s="2" t="s">
        <v>1049</v>
      </c>
      <c r="Q70" s="32"/>
      <c r="R70" s="2" t="s">
        <v>1049</v>
      </c>
      <c r="S70" s="32"/>
      <c r="T70" s="2" t="s">
        <v>1049</v>
      </c>
      <c r="U70" s="2"/>
      <c r="V70" s="35"/>
      <c r="W70" t="s">
        <v>1049</v>
      </c>
      <c r="X70" s="35"/>
      <c r="Y70" t="s">
        <v>1049</v>
      </c>
      <c r="Z70" s="35"/>
      <c r="AA70" t="s">
        <v>1049</v>
      </c>
      <c r="AB70" s="2"/>
    </row>
    <row r="71" spans="1:28" ht="281.25">
      <c r="A71" s="32" t="s">
        <v>654</v>
      </c>
      <c r="B71" s="54" t="s">
        <v>1164</v>
      </c>
      <c r="C71" s="31" t="s">
        <v>487</v>
      </c>
      <c r="D71" t="s">
        <v>1051</v>
      </c>
      <c r="E71" s="2" t="s">
        <v>189</v>
      </c>
      <c r="F71" s="32"/>
      <c r="G71" s="2" t="s">
        <v>1049</v>
      </c>
      <c r="H71" s="2"/>
      <c r="I71" s="32"/>
      <c r="J71" s="2" t="s">
        <v>1049</v>
      </c>
      <c r="K71" s="32"/>
      <c r="L71" s="2" t="s">
        <v>1049</v>
      </c>
      <c r="M71" s="31" t="s">
        <v>281</v>
      </c>
      <c r="N71" s="2" t="s">
        <v>45</v>
      </c>
      <c r="O71" s="31" t="s">
        <v>298</v>
      </c>
      <c r="P71" s="2" t="s">
        <v>1250</v>
      </c>
      <c r="Q71" s="32"/>
      <c r="R71" s="2" t="s">
        <v>1049</v>
      </c>
      <c r="S71" s="32"/>
      <c r="T71" s="2" t="s">
        <v>1049</v>
      </c>
      <c r="U71" s="2"/>
      <c r="V71" s="35"/>
      <c r="W71" t="s">
        <v>1049</v>
      </c>
      <c r="X71" s="35"/>
      <c r="Y71" t="s">
        <v>1049</v>
      </c>
      <c r="Z71" s="35"/>
      <c r="AA71" t="s">
        <v>1049</v>
      </c>
      <c r="AB71" s="2"/>
    </row>
    <row r="72" spans="1:28" ht="300">
      <c r="A72" s="32" t="s">
        <v>654</v>
      </c>
      <c r="B72" s="54" t="s">
        <v>1164</v>
      </c>
      <c r="C72" s="31" t="s">
        <v>487</v>
      </c>
      <c r="D72" t="s">
        <v>1051</v>
      </c>
      <c r="E72" s="2" t="s">
        <v>191</v>
      </c>
      <c r="F72" s="32"/>
      <c r="G72" s="2" t="s">
        <v>1049</v>
      </c>
      <c r="H72" s="2"/>
      <c r="I72" s="32"/>
      <c r="J72" s="2" t="s">
        <v>1049</v>
      </c>
      <c r="K72" s="32"/>
      <c r="L72" s="2" t="s">
        <v>1049</v>
      </c>
      <c r="M72" s="32"/>
      <c r="N72" s="2" t="s">
        <v>1049</v>
      </c>
      <c r="O72" s="32"/>
      <c r="P72" s="2" t="s">
        <v>1049</v>
      </c>
      <c r="Q72" s="32"/>
      <c r="R72" s="2" t="s">
        <v>1049</v>
      </c>
      <c r="S72" s="32"/>
      <c r="T72" s="2" t="s">
        <v>1049</v>
      </c>
      <c r="U72" s="2"/>
      <c r="V72" s="37" t="s">
        <v>355</v>
      </c>
      <c r="W72" t="s">
        <v>1094</v>
      </c>
      <c r="X72" s="35"/>
      <c r="Y72" t="s">
        <v>1049</v>
      </c>
      <c r="Z72" s="35"/>
      <c r="AA72" t="s">
        <v>1049</v>
      </c>
      <c r="AB72" s="2"/>
    </row>
    <row r="73" spans="1:28" ht="150">
      <c r="A73" s="32" t="s">
        <v>654</v>
      </c>
      <c r="B73" s="54" t="s">
        <v>1164</v>
      </c>
      <c r="C73" s="31" t="s">
        <v>487</v>
      </c>
      <c r="D73" t="s">
        <v>1051</v>
      </c>
      <c r="E73" s="2" t="s">
        <v>192</v>
      </c>
      <c r="F73" s="32"/>
      <c r="G73" s="2" t="s">
        <v>1049</v>
      </c>
      <c r="H73" s="2"/>
      <c r="I73" s="32"/>
      <c r="J73" s="2" t="s">
        <v>1049</v>
      </c>
      <c r="K73" s="32"/>
      <c r="L73" s="2" t="s">
        <v>1049</v>
      </c>
      <c r="M73" s="32"/>
      <c r="N73" s="2" t="s">
        <v>1049</v>
      </c>
      <c r="O73" s="32"/>
      <c r="P73" s="2" t="s">
        <v>1049</v>
      </c>
      <c r="Q73" s="32"/>
      <c r="R73" s="2" t="s">
        <v>1049</v>
      </c>
      <c r="S73" s="32"/>
      <c r="T73" s="2" t="s">
        <v>1049</v>
      </c>
      <c r="U73" s="2"/>
      <c r="V73" s="35"/>
      <c r="W73" t="s">
        <v>1049</v>
      </c>
      <c r="X73" s="35"/>
      <c r="Y73" t="s">
        <v>1049</v>
      </c>
      <c r="Z73" s="35"/>
      <c r="AA73" t="s">
        <v>1049</v>
      </c>
      <c r="AB73" s="2"/>
    </row>
    <row r="74" spans="1:28" ht="150">
      <c r="A74" s="32" t="s">
        <v>654</v>
      </c>
      <c r="B74" s="54" t="s">
        <v>1164</v>
      </c>
      <c r="C74" s="31" t="s">
        <v>487</v>
      </c>
      <c r="D74" t="s">
        <v>1051</v>
      </c>
      <c r="E74" s="2" t="s">
        <v>193</v>
      </c>
      <c r="F74" s="32"/>
      <c r="G74" s="2" t="s">
        <v>1049</v>
      </c>
      <c r="H74" s="2"/>
      <c r="I74" s="32"/>
      <c r="J74" s="2" t="s">
        <v>1049</v>
      </c>
      <c r="K74" s="32"/>
      <c r="L74" s="2" t="s">
        <v>1049</v>
      </c>
      <c r="M74" s="32"/>
      <c r="N74" s="2" t="s">
        <v>1049</v>
      </c>
      <c r="O74" s="32"/>
      <c r="P74" s="2" t="s">
        <v>1049</v>
      </c>
      <c r="Q74" s="32"/>
      <c r="R74" s="2" t="s">
        <v>1049</v>
      </c>
      <c r="S74" s="32"/>
      <c r="T74" s="2" t="s">
        <v>1049</v>
      </c>
      <c r="U74" s="2"/>
      <c r="V74" s="35"/>
      <c r="W74" t="s">
        <v>1049</v>
      </c>
      <c r="X74" s="35"/>
      <c r="Y74" t="s">
        <v>1049</v>
      </c>
      <c r="Z74" s="35"/>
      <c r="AA74" t="s">
        <v>1049</v>
      </c>
      <c r="AB74" s="2"/>
    </row>
    <row r="75" spans="1:28" ht="168.75">
      <c r="A75" s="32" t="s">
        <v>654</v>
      </c>
      <c r="B75" s="54" t="s">
        <v>1164</v>
      </c>
      <c r="C75" s="31" t="s">
        <v>487</v>
      </c>
      <c r="D75" t="s">
        <v>1051</v>
      </c>
      <c r="E75" s="2" t="s">
        <v>197</v>
      </c>
      <c r="F75" s="32"/>
      <c r="G75" s="2" t="s">
        <v>1049</v>
      </c>
      <c r="H75" s="2"/>
      <c r="I75" s="32"/>
      <c r="J75" s="2" t="s">
        <v>1049</v>
      </c>
      <c r="K75" s="32"/>
      <c r="L75" s="2" t="s">
        <v>1049</v>
      </c>
      <c r="M75" s="32"/>
      <c r="N75" s="2" t="s">
        <v>1049</v>
      </c>
      <c r="O75" s="32"/>
      <c r="P75" s="2" t="s">
        <v>1049</v>
      </c>
      <c r="Q75" s="32"/>
      <c r="R75" s="2" t="s">
        <v>1049</v>
      </c>
      <c r="S75" s="32"/>
      <c r="T75" s="2" t="s">
        <v>1049</v>
      </c>
      <c r="U75" s="2"/>
      <c r="V75" s="35"/>
      <c r="W75" t="s">
        <v>1049</v>
      </c>
      <c r="X75" s="35"/>
      <c r="Y75" t="s">
        <v>1049</v>
      </c>
      <c r="Z75" s="35"/>
      <c r="AA75" t="s">
        <v>1049</v>
      </c>
      <c r="AB75" s="2"/>
    </row>
    <row r="76" spans="1:28" ht="409.5">
      <c r="A76" s="32" t="s">
        <v>654</v>
      </c>
      <c r="B76" s="54" t="s">
        <v>1164</v>
      </c>
      <c r="C76" s="31" t="s">
        <v>487</v>
      </c>
      <c r="D76" t="s">
        <v>1051</v>
      </c>
      <c r="E76" s="2" t="s">
        <v>666</v>
      </c>
      <c r="F76" s="32"/>
      <c r="G76" s="2" t="s">
        <v>1049</v>
      </c>
      <c r="H76" s="2"/>
      <c r="I76" s="32"/>
      <c r="J76" s="2" t="s">
        <v>1049</v>
      </c>
      <c r="K76" s="32"/>
      <c r="L76" s="2" t="s">
        <v>1049</v>
      </c>
      <c r="M76" s="32"/>
      <c r="N76" s="2" t="s">
        <v>1049</v>
      </c>
      <c r="O76" s="32"/>
      <c r="P76" s="2" t="s">
        <v>1049</v>
      </c>
      <c r="Q76" s="32"/>
      <c r="R76" s="2" t="s">
        <v>1049</v>
      </c>
      <c r="S76" s="32"/>
      <c r="T76" s="2" t="s">
        <v>1049</v>
      </c>
      <c r="U76" s="2"/>
      <c r="V76" s="35"/>
      <c r="W76" t="s">
        <v>1049</v>
      </c>
      <c r="X76" s="35"/>
      <c r="Y76" t="s">
        <v>1049</v>
      </c>
      <c r="Z76" s="35"/>
      <c r="AA76" t="s">
        <v>1049</v>
      </c>
      <c r="AB76" s="2"/>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6F9D8-D344-4842-94AA-CCEC053BD491}">
  <sheetPr>
    <pageSetUpPr fitToPage="1"/>
  </sheetPr>
  <dimension ref="A1:AC298"/>
  <sheetViews>
    <sheetView zoomScaleNormal="100" workbookViewId="0">
      <selection activeCell="D4" sqref="D4"/>
    </sheetView>
  </sheetViews>
  <sheetFormatPr defaultRowHeight="18.75"/>
  <cols>
    <col min="1" max="1" width="6.75" style="32" customWidth="1"/>
    <col min="2" max="2" width="5.625" customWidth="1"/>
    <col min="3" max="3" width="4.75" style="32" customWidth="1"/>
    <col min="4" max="4" width="8.625" style="2" customWidth="1"/>
    <col min="5" max="5" width="98.25" style="2" customWidth="1"/>
    <col min="6" max="6" width="29.125" style="2" hidden="1" customWidth="1"/>
    <col min="7" max="7" width="13.5" style="2" hidden="1" customWidth="1"/>
    <col min="8" max="8" width="4.75" style="32" customWidth="1"/>
    <col min="9" max="9" width="17.625" style="2" customWidth="1"/>
    <col min="10" max="10" width="3.25" style="32" customWidth="1"/>
    <col min="11" max="11" width="15" style="2" customWidth="1"/>
    <col min="12" max="12" width="5" style="32" customWidth="1"/>
    <col min="13" max="13" width="11.125" style="2" customWidth="1"/>
    <col min="14" max="14" width="4.875" style="32" customWidth="1"/>
    <col min="15" max="15" width="10.125" style="2" customWidth="1"/>
    <col min="16" max="16" width="3.75" style="32" customWidth="1"/>
    <col min="17" max="17" width="9.875" style="2" customWidth="1"/>
    <col min="18" max="18" width="4.5" style="32" customWidth="1"/>
    <col min="19" max="19" width="17.75" style="2" customWidth="1"/>
    <col min="20" max="20" width="3.875" style="32" customWidth="1"/>
    <col min="21" max="21" width="15.875" style="2" customWidth="1"/>
    <col min="22" max="22" width="9" style="2"/>
    <col min="23" max="23" width="4.75" style="35" customWidth="1"/>
    <col min="24" max="24" width="9" style="2"/>
    <col min="25" max="25" width="5.5" style="35" customWidth="1"/>
    <col min="26" max="26" width="9" style="2"/>
    <col min="27" max="27" width="4.75" style="35" customWidth="1"/>
    <col min="28" max="28" width="9" style="2"/>
    <col min="29" max="29" width="24.875" style="2" customWidth="1"/>
  </cols>
  <sheetData>
    <row r="1" spans="1:29" ht="37.5">
      <c r="A1" s="33"/>
      <c r="B1" s="1"/>
      <c r="C1" s="33"/>
      <c r="D1" s="3"/>
      <c r="E1" s="3"/>
      <c r="F1" s="3" t="s">
        <v>23</v>
      </c>
      <c r="G1" s="3" t="s">
        <v>24</v>
      </c>
      <c r="H1" s="34" t="s">
        <v>26</v>
      </c>
      <c r="I1" s="34"/>
      <c r="J1" s="34"/>
      <c r="K1" s="34"/>
      <c r="L1" s="34" t="s">
        <v>27</v>
      </c>
      <c r="M1" s="34"/>
      <c r="N1" s="34"/>
      <c r="O1" s="34"/>
      <c r="P1" s="34"/>
      <c r="Q1" s="34"/>
      <c r="R1" s="34"/>
      <c r="S1" s="34"/>
      <c r="T1" s="33"/>
      <c r="U1" s="13"/>
      <c r="V1" s="14" t="s">
        <v>29</v>
      </c>
      <c r="W1" s="38" t="s">
        <v>28</v>
      </c>
      <c r="X1" s="13"/>
      <c r="Y1" s="33"/>
      <c r="Z1" s="13"/>
      <c r="AA1" s="33"/>
      <c r="AB1" s="13"/>
      <c r="AC1" s="14" t="s">
        <v>25</v>
      </c>
    </row>
    <row r="2" spans="1:29">
      <c r="A2" s="39" t="s">
        <v>497</v>
      </c>
      <c r="B2" s="21" t="s">
        <v>80</v>
      </c>
      <c r="C2" s="43" t="s">
        <v>656</v>
      </c>
      <c r="D2" s="2" t="s">
        <v>22</v>
      </c>
      <c r="E2" s="44" t="s">
        <v>21</v>
      </c>
      <c r="F2" s="44" t="s">
        <v>69</v>
      </c>
      <c r="G2" s="44" t="s">
        <v>70</v>
      </c>
      <c r="H2" s="45" t="s">
        <v>499</v>
      </c>
      <c r="I2" s="46" t="s">
        <v>40</v>
      </c>
      <c r="J2" s="45" t="s">
        <v>498</v>
      </c>
      <c r="K2" s="46" t="s">
        <v>41</v>
      </c>
      <c r="L2" s="45" t="s">
        <v>500</v>
      </c>
      <c r="M2" s="46" t="s">
        <v>19</v>
      </c>
      <c r="N2" s="45" t="s">
        <v>501</v>
      </c>
      <c r="O2" s="47" t="s">
        <v>36</v>
      </c>
      <c r="P2" s="45" t="s">
        <v>502</v>
      </c>
      <c r="Q2" s="47" t="s">
        <v>37</v>
      </c>
      <c r="R2" s="43" t="s">
        <v>503</v>
      </c>
      <c r="S2" s="47" t="s">
        <v>38</v>
      </c>
      <c r="T2" s="43" t="s">
        <v>504</v>
      </c>
      <c r="U2" s="47" t="s">
        <v>39</v>
      </c>
      <c r="V2" s="46" t="s">
        <v>68</v>
      </c>
      <c r="W2" s="43" t="s">
        <v>505</v>
      </c>
      <c r="X2" s="47" t="s">
        <v>18</v>
      </c>
      <c r="Y2" s="43" t="s">
        <v>506</v>
      </c>
      <c r="Z2" s="47" t="s">
        <v>20</v>
      </c>
      <c r="AA2" s="43" t="s">
        <v>507</v>
      </c>
      <c r="AB2" s="47" t="s">
        <v>61</v>
      </c>
      <c r="AC2" s="48" t="s">
        <v>30</v>
      </c>
    </row>
    <row r="3" spans="1:29" ht="37.5">
      <c r="A3" s="32" t="s">
        <v>448</v>
      </c>
      <c r="B3" s="54" t="str">
        <f>IF(A3="","",VLOOKUP(A3,コードリスト!$Z$3:$AA$200,2,FALSE))</f>
        <v>C-01</v>
      </c>
      <c r="C3" s="31" t="s">
        <v>487</v>
      </c>
      <c r="D3" t="str">
        <f>IF(C3="","",VLOOKUP(C3,コードリスト!$X$3:$Y$19,2,FALSE))</f>
        <v>朝原さん</v>
      </c>
      <c r="E3" s="2" t="s">
        <v>148</v>
      </c>
      <c r="I3" s="2" t="str">
        <f>IF(H3="","",VLOOKUP(H3,コードリスト!$A$3:$B$19,2,FALSE))</f>
        <v/>
      </c>
      <c r="K3" s="2" t="str">
        <f>IF(J3="","",VLOOKUP(J3,コードリスト!$C$3:$D$19,2,FALSE))</f>
        <v/>
      </c>
      <c r="M3" s="2" t="str">
        <f>IF(L3="","",VLOOKUP(L3,コードリスト!$E$3:$F$19,2,FALSE))</f>
        <v/>
      </c>
      <c r="O3" s="2" t="str">
        <f>IF(N3="","",VLOOKUP(N3,コードリスト!$G$3:$H$19,2,FALSE))</f>
        <v/>
      </c>
      <c r="Q3" s="2" t="str">
        <f>IF(P3="","",VLOOKUP(P3,コードリスト!$I$3:$J$19,2,FALSE))</f>
        <v/>
      </c>
      <c r="S3" s="2" t="str">
        <f>IF(R3="","",VLOOKUP(R3,コードリスト!$K$3:$L$19,2,FALSE))</f>
        <v/>
      </c>
      <c r="U3" s="2" t="str">
        <f>IF(T3="","",VLOOKUP(T3,コードリスト!$M$3:$N$19,2,FALSE))</f>
        <v/>
      </c>
      <c r="X3" t="str">
        <f>IF(W3="","",VLOOKUP(W3,コードリスト!$P$3:$Q$21,2,FALSE))</f>
        <v/>
      </c>
      <c r="Z3" t="str">
        <f>IF(Y3="","",VLOOKUP(Y3,コードリスト!$R$3:$S$19,2,FALSE))</f>
        <v/>
      </c>
      <c r="AB3" t="str">
        <f>IF(AA3="","",VLOOKUP(AA3,コードリスト!$T$3:$U$19,2,FALSE))</f>
        <v/>
      </c>
    </row>
    <row r="4" spans="1:29">
      <c r="A4" s="32" t="s">
        <v>1015</v>
      </c>
      <c r="B4" s="54" t="str">
        <f>IF(A4="","",VLOOKUP(A4,コードリスト!$Z$3:$AA$200,2,FALSE))</f>
        <v>C-02</v>
      </c>
      <c r="C4" s="31" t="s">
        <v>491</v>
      </c>
      <c r="D4" t="str">
        <f>IF(C4="","",VLOOKUP(C4,コードリスト!$X$3:$Y$19,2,FALSE))</f>
        <v>池田さん</v>
      </c>
      <c r="E4" s="2" t="s">
        <v>614</v>
      </c>
      <c r="I4" s="2" t="str">
        <f>IF(H4="","",VLOOKUP(H4,コードリスト!$A$3:$B$19,2,FALSE))</f>
        <v/>
      </c>
      <c r="K4" s="2" t="str">
        <f>IF(J4="","",VLOOKUP(J4,コードリスト!$C$3:$D$19,2,FALSE))</f>
        <v/>
      </c>
      <c r="M4" s="2" t="str">
        <f>IF(L4="","",VLOOKUP(L4,コードリスト!$E$3:$F$19,2,FALSE))</f>
        <v/>
      </c>
      <c r="O4" s="2" t="str">
        <f>IF(N4="","",VLOOKUP(N4,コードリスト!$G$3:$H$19,2,FALSE))</f>
        <v/>
      </c>
      <c r="Q4" s="2" t="str">
        <f>IF(P4="","",VLOOKUP(P4,コードリスト!$I$3:$J$19,2,FALSE))</f>
        <v/>
      </c>
      <c r="S4" s="2" t="str">
        <f>IF(R4="","",VLOOKUP(R4,コードリスト!$K$3:$L$19,2,FALSE))</f>
        <v/>
      </c>
      <c r="U4" s="2" t="str">
        <f>IF(T4="","",VLOOKUP(T4,コードリスト!$M$3:$N$19,2,FALSE))</f>
        <v/>
      </c>
      <c r="X4" t="str">
        <f>IF(W4="","",VLOOKUP(W4,コードリスト!$P$3:$Q$21,2,FALSE))</f>
        <v/>
      </c>
      <c r="Z4" t="str">
        <f>IF(Y4="","",VLOOKUP(Y4,コードリスト!$R$3:$S$19,2,FALSE))</f>
        <v/>
      </c>
      <c r="AB4" t="str">
        <f>IF(AA4="","",VLOOKUP(AA4,コードリスト!$T$3:$U$19,2,FALSE))</f>
        <v/>
      </c>
    </row>
    <row r="5" spans="1:29" ht="37.5">
      <c r="A5" s="32" t="s">
        <v>1015</v>
      </c>
      <c r="B5" s="54" t="str">
        <f>IF(A5="","",VLOOKUP(A5,コードリスト!$Z$3:$AA$200,2,FALSE))</f>
        <v>C-02</v>
      </c>
      <c r="C5" s="31" t="s">
        <v>492</v>
      </c>
      <c r="D5" t="str">
        <f>IF(C5="","",VLOOKUP(C5,コードリスト!$X$3:$Y$19,2,FALSE))</f>
        <v>山上さん</v>
      </c>
      <c r="E5" s="2" t="s">
        <v>615</v>
      </c>
      <c r="I5" s="2" t="str">
        <f>IF(H5="","",VLOOKUP(H5,コードリスト!$A$3:$B$19,2,FALSE))</f>
        <v/>
      </c>
      <c r="K5" s="2" t="str">
        <f>IF(J5="","",VLOOKUP(J5,コードリスト!$C$3:$D$19,2,FALSE))</f>
        <v/>
      </c>
      <c r="M5" s="2" t="str">
        <f>IF(L5="","",VLOOKUP(L5,コードリスト!$E$3:$F$19,2,FALSE))</f>
        <v/>
      </c>
      <c r="O5" s="2" t="str">
        <f>IF(N5="","",VLOOKUP(N5,コードリスト!$G$3:$H$19,2,FALSE))</f>
        <v/>
      </c>
      <c r="Q5" s="2" t="str">
        <f>IF(P5="","",VLOOKUP(P5,コードリスト!$I$3:$J$19,2,FALSE))</f>
        <v/>
      </c>
      <c r="S5" s="2" t="str">
        <f>IF(R5="","",VLOOKUP(R5,コードリスト!$K$3:$L$19,2,FALSE))</f>
        <v/>
      </c>
      <c r="U5" s="2" t="str">
        <f>IF(T5="","",VLOOKUP(T5,コードリスト!$M$3:$N$19,2,FALSE))</f>
        <v/>
      </c>
      <c r="X5" t="str">
        <f>IF(W5="","",VLOOKUP(W5,コードリスト!$P$3:$Q$21,2,FALSE))</f>
        <v/>
      </c>
      <c r="Z5" t="str">
        <f>IF(Y5="","",VLOOKUP(Y5,コードリスト!$R$3:$S$19,2,FALSE))</f>
        <v/>
      </c>
      <c r="AB5" t="str">
        <f>IF(AA5="","",VLOOKUP(AA5,コードリスト!$T$3:$U$19,2,FALSE))</f>
        <v/>
      </c>
    </row>
    <row r="6" spans="1:29">
      <c r="A6" s="32" t="s">
        <v>1015</v>
      </c>
      <c r="B6" s="54" t="str">
        <f>IF(A6="","",VLOOKUP(A6,コードリスト!$Z$3:$AA$200,2,FALSE))</f>
        <v>C-02</v>
      </c>
      <c r="C6" s="31" t="s">
        <v>491</v>
      </c>
      <c r="D6" t="str">
        <f>IF(C6="","",VLOOKUP(C6,コードリスト!$X$3:$Y$19,2,FALSE))</f>
        <v>池田さん</v>
      </c>
      <c r="E6" s="2" t="s">
        <v>525</v>
      </c>
      <c r="I6" s="2" t="str">
        <f>IF(H6="","",VLOOKUP(H6,コードリスト!$A$3:$B$19,2,FALSE))</f>
        <v/>
      </c>
      <c r="K6" s="2" t="str">
        <f>IF(J6="","",VLOOKUP(J6,コードリスト!$C$3:$D$19,2,FALSE))</f>
        <v/>
      </c>
      <c r="M6" s="2" t="str">
        <f>IF(L6="","",VLOOKUP(L6,コードリスト!$E$3:$F$19,2,FALSE))</f>
        <v/>
      </c>
      <c r="O6" s="2" t="str">
        <f>IF(N6="","",VLOOKUP(N6,コードリスト!$G$3:$H$19,2,FALSE))</f>
        <v/>
      </c>
      <c r="Q6" s="2" t="str">
        <f>IF(P6="","",VLOOKUP(P6,コードリスト!$I$3:$J$19,2,FALSE))</f>
        <v/>
      </c>
      <c r="S6" s="2" t="str">
        <f>IF(R6="","",VLOOKUP(R6,コードリスト!$K$3:$L$19,2,FALSE))</f>
        <v/>
      </c>
      <c r="U6" s="2" t="str">
        <f>IF(T6="","",VLOOKUP(T6,コードリスト!$M$3:$N$19,2,FALSE))</f>
        <v/>
      </c>
      <c r="X6" t="str">
        <f>IF(W6="","",VLOOKUP(W6,コードリスト!$P$3:$Q$21,2,FALSE))</f>
        <v/>
      </c>
      <c r="Z6" t="str">
        <f>IF(Y6="","",VLOOKUP(Y6,コードリスト!$R$3:$S$19,2,FALSE))</f>
        <v/>
      </c>
      <c r="AB6" t="str">
        <f>IF(AA6="","",VLOOKUP(AA6,コードリスト!$T$3:$U$19,2,FALSE))</f>
        <v/>
      </c>
    </row>
    <row r="7" spans="1:29">
      <c r="A7" s="32" t="s">
        <v>526</v>
      </c>
      <c r="B7" s="54" t="str">
        <f>IF(A7="","",VLOOKUP(A7,コードリスト!$Z$3:$AA$200,2,FALSE))</f>
        <v>C-03</v>
      </c>
      <c r="C7" s="31" t="s">
        <v>491</v>
      </c>
      <c r="D7" t="str">
        <f>IF(C7="","",VLOOKUP(C7,コードリスト!$X$3:$Y$19,2,FALSE))</f>
        <v>池田さん</v>
      </c>
      <c r="E7" s="2" t="s">
        <v>528</v>
      </c>
      <c r="I7" s="2" t="str">
        <f>IF(H7="","",VLOOKUP(H7,コードリスト!$A$3:$B$19,2,FALSE))</f>
        <v/>
      </c>
      <c r="K7" s="2" t="str">
        <f>IF(J7="","",VLOOKUP(J7,コードリスト!$C$3:$D$19,2,FALSE))</f>
        <v/>
      </c>
      <c r="M7" s="2" t="str">
        <f>IF(L7="","",VLOOKUP(L7,コードリスト!$E$3:$F$19,2,FALSE))</f>
        <v/>
      </c>
      <c r="O7" s="2" t="str">
        <f>IF(N7="","",VLOOKUP(N7,コードリスト!$G$3:$H$19,2,FALSE))</f>
        <v/>
      </c>
      <c r="Q7" s="2" t="str">
        <f>IF(P7="","",VLOOKUP(P7,コードリスト!$I$3:$J$19,2,FALSE))</f>
        <v/>
      </c>
      <c r="S7" s="2" t="str">
        <f>IF(R7="","",VLOOKUP(R7,コードリスト!$K$3:$L$19,2,FALSE))</f>
        <v/>
      </c>
      <c r="U7" s="2" t="str">
        <f>IF(T7="","",VLOOKUP(T7,コードリスト!$M$3:$N$19,2,FALSE))</f>
        <v/>
      </c>
      <c r="X7" t="str">
        <f>IF(W7="","",VLOOKUP(W7,コードリスト!$P$3:$Q$21,2,FALSE))</f>
        <v/>
      </c>
      <c r="Z7" t="str">
        <f>IF(Y7="","",VLOOKUP(Y7,コードリスト!$R$3:$S$19,2,FALSE))</f>
        <v/>
      </c>
      <c r="AB7" t="str">
        <f>IF(AA7="","",VLOOKUP(AA7,コードリスト!$T$3:$U$19,2,FALSE))</f>
        <v/>
      </c>
    </row>
    <row r="8" spans="1:29">
      <c r="A8" s="32" t="s">
        <v>526</v>
      </c>
      <c r="B8" s="54" t="str">
        <f>IF(A8="","",VLOOKUP(A8,コードリスト!$Z$3:$AA$200,2,FALSE))</f>
        <v>C-03</v>
      </c>
      <c r="C8" s="31" t="s">
        <v>491</v>
      </c>
      <c r="D8" t="str">
        <f>IF(C8="","",VLOOKUP(C8,コードリスト!$X$3:$Y$19,2,FALSE))</f>
        <v>池田さん</v>
      </c>
      <c r="E8" s="2" t="s">
        <v>530</v>
      </c>
      <c r="I8" s="2" t="str">
        <f>IF(H8="","",VLOOKUP(H8,コードリスト!$A$3:$B$19,2,FALSE))</f>
        <v/>
      </c>
      <c r="K8" s="2" t="str">
        <f>IF(J8="","",VLOOKUP(J8,コードリスト!$C$3:$D$19,2,FALSE))</f>
        <v/>
      </c>
      <c r="M8" s="2" t="str">
        <f>IF(L8="","",VLOOKUP(L8,コードリスト!$E$3:$F$19,2,FALSE))</f>
        <v/>
      </c>
      <c r="O8" s="2" t="str">
        <f>IF(N8="","",VLOOKUP(N8,コードリスト!$G$3:$H$19,2,FALSE))</f>
        <v/>
      </c>
      <c r="Q8" s="2" t="str">
        <f>IF(P8="","",VLOOKUP(P8,コードリスト!$I$3:$J$19,2,FALSE))</f>
        <v/>
      </c>
      <c r="S8" s="2" t="str">
        <f>IF(R8="","",VLOOKUP(R8,コードリスト!$K$3:$L$19,2,FALSE))</f>
        <v/>
      </c>
      <c r="U8" s="2" t="str">
        <f>IF(T8="","",VLOOKUP(T8,コードリスト!$M$3:$N$19,2,FALSE))</f>
        <v/>
      </c>
      <c r="X8" t="str">
        <f>IF(W8="","",VLOOKUP(W8,コードリスト!$P$3:$Q$21,2,FALSE))</f>
        <v/>
      </c>
      <c r="Z8" t="str">
        <f>IF(Y8="","",VLOOKUP(Y8,コードリスト!$R$3:$S$19,2,FALSE))</f>
        <v/>
      </c>
      <c r="AB8" t="str">
        <f>IF(AA8="","",VLOOKUP(AA8,コードリスト!$T$3:$U$19,2,FALSE))</f>
        <v/>
      </c>
    </row>
    <row r="9" spans="1:29">
      <c r="A9" s="32" t="s">
        <v>526</v>
      </c>
      <c r="B9" s="54" t="str">
        <f>IF(A9="","",VLOOKUP(A9,コードリスト!$Z$3:$AA$200,2,FALSE))</f>
        <v>C-03</v>
      </c>
      <c r="C9" s="31" t="s">
        <v>491</v>
      </c>
      <c r="D9" t="str">
        <f>IF(C9="","",VLOOKUP(C9,コードリスト!$X$3:$Y$19,2,FALSE))</f>
        <v>池田さん</v>
      </c>
      <c r="E9" s="2" t="s">
        <v>531</v>
      </c>
      <c r="I9" s="2" t="str">
        <f>IF(H9="","",VLOOKUP(H9,コードリスト!$A$3:$B$19,2,FALSE))</f>
        <v/>
      </c>
      <c r="K9" s="2" t="str">
        <f>IF(J9="","",VLOOKUP(J9,コードリスト!$C$3:$D$19,2,FALSE))</f>
        <v/>
      </c>
      <c r="M9" s="2" t="str">
        <f>IF(L9="","",VLOOKUP(L9,コードリスト!$E$3:$F$19,2,FALSE))</f>
        <v/>
      </c>
      <c r="O9" s="2" t="str">
        <f>IF(N9="","",VLOOKUP(N9,コードリスト!$G$3:$H$19,2,FALSE))</f>
        <v/>
      </c>
      <c r="Q9" s="2" t="str">
        <f>IF(P9="","",VLOOKUP(P9,コードリスト!$I$3:$J$19,2,FALSE))</f>
        <v/>
      </c>
      <c r="S9" s="2" t="str">
        <f>IF(R9="","",VLOOKUP(R9,コードリスト!$K$3:$L$19,2,FALSE))</f>
        <v/>
      </c>
      <c r="U9" s="2" t="str">
        <f>IF(T9="","",VLOOKUP(T9,コードリスト!$M$3:$N$19,2,FALSE))</f>
        <v/>
      </c>
      <c r="X9" t="str">
        <f>IF(W9="","",VLOOKUP(W9,コードリスト!$P$3:$Q$21,2,FALSE))</f>
        <v/>
      </c>
      <c r="Z9" t="str">
        <f>IF(Y9="","",VLOOKUP(Y9,コードリスト!$R$3:$S$19,2,FALSE))</f>
        <v/>
      </c>
      <c r="AB9" t="str">
        <f>IF(AA9="","",VLOOKUP(AA9,コードリスト!$T$3:$U$19,2,FALSE))</f>
        <v/>
      </c>
    </row>
    <row r="10" spans="1:29">
      <c r="A10" s="32" t="s">
        <v>526</v>
      </c>
      <c r="B10" s="54" t="str">
        <f>IF(A10="","",VLOOKUP(A10,コードリスト!$Z$3:$AA$200,2,FALSE))</f>
        <v>C-03</v>
      </c>
      <c r="C10" s="31" t="s">
        <v>492</v>
      </c>
      <c r="D10" t="str">
        <f>IF(C10="","",VLOOKUP(C10,コードリスト!$X$3:$Y$19,2,FALSE))</f>
        <v>山上さん</v>
      </c>
      <c r="E10" s="2" t="s">
        <v>527</v>
      </c>
      <c r="I10" s="2" t="str">
        <f>IF(H10="","",VLOOKUP(H10,コードリスト!$A$3:$B$19,2,FALSE))</f>
        <v/>
      </c>
      <c r="K10" s="2" t="str">
        <f>IF(J10="","",VLOOKUP(J10,コードリスト!$C$3:$D$19,2,FALSE))</f>
        <v/>
      </c>
      <c r="M10" s="2" t="str">
        <f>IF(L10="","",VLOOKUP(L10,コードリスト!$E$3:$F$19,2,FALSE))</f>
        <v/>
      </c>
      <c r="O10" s="2" t="str">
        <f>IF(N10="","",VLOOKUP(N10,コードリスト!$G$3:$H$19,2,FALSE))</f>
        <v/>
      </c>
      <c r="Q10" s="2" t="str">
        <f>IF(P10="","",VLOOKUP(P10,コードリスト!$I$3:$J$19,2,FALSE))</f>
        <v/>
      </c>
      <c r="S10" s="2" t="str">
        <f>IF(R10="","",VLOOKUP(R10,コードリスト!$K$3:$L$19,2,FALSE))</f>
        <v/>
      </c>
      <c r="U10" s="2" t="str">
        <f>IF(T10="","",VLOOKUP(T10,コードリスト!$M$3:$N$19,2,FALSE))</f>
        <v/>
      </c>
      <c r="X10" t="str">
        <f>IF(W10="","",VLOOKUP(W10,コードリスト!$P$3:$Q$21,2,FALSE))</f>
        <v/>
      </c>
      <c r="Z10" t="str">
        <f>IF(Y10="","",VLOOKUP(Y10,コードリスト!$R$3:$S$19,2,FALSE))</f>
        <v/>
      </c>
      <c r="AB10" t="str">
        <f>IF(AA10="","",VLOOKUP(AA10,コードリスト!$T$3:$U$19,2,FALSE))</f>
        <v/>
      </c>
    </row>
    <row r="11" spans="1:29">
      <c r="A11" s="32" t="s">
        <v>526</v>
      </c>
      <c r="B11" s="54" t="str">
        <f>IF(A11="","",VLOOKUP(A11,コードリスト!$Z$3:$AA$200,2,FALSE))</f>
        <v>C-03</v>
      </c>
      <c r="C11" s="31" t="s">
        <v>492</v>
      </c>
      <c r="D11" t="str">
        <f>IF(C11="","",VLOOKUP(C11,コードリスト!$X$3:$Y$19,2,FALSE))</f>
        <v>山上さん</v>
      </c>
      <c r="E11" s="2" t="s">
        <v>529</v>
      </c>
      <c r="I11" s="2" t="str">
        <f>IF(H11="","",VLOOKUP(H11,コードリスト!$A$3:$B$19,2,FALSE))</f>
        <v/>
      </c>
      <c r="K11" s="2" t="str">
        <f>IF(J11="","",VLOOKUP(J11,コードリスト!$C$3:$D$19,2,FALSE))</f>
        <v/>
      </c>
      <c r="M11" s="2" t="str">
        <f>IF(L11="","",VLOOKUP(L11,コードリスト!$E$3:$F$19,2,FALSE))</f>
        <v/>
      </c>
      <c r="O11" s="2" t="str">
        <f>IF(N11="","",VLOOKUP(N11,コードリスト!$G$3:$H$19,2,FALSE))</f>
        <v/>
      </c>
      <c r="Q11" s="2" t="str">
        <f>IF(P11="","",VLOOKUP(P11,コードリスト!$I$3:$J$19,2,FALSE))</f>
        <v/>
      </c>
      <c r="S11" s="2" t="str">
        <f>IF(R11="","",VLOOKUP(R11,コードリスト!$K$3:$L$19,2,FALSE))</f>
        <v/>
      </c>
      <c r="U11" s="2" t="str">
        <f>IF(T11="","",VLOOKUP(T11,コードリスト!$M$3:$N$19,2,FALSE))</f>
        <v/>
      </c>
      <c r="X11" t="str">
        <f>IF(W11="","",VLOOKUP(W11,コードリスト!$P$3:$Q$21,2,FALSE))</f>
        <v/>
      </c>
      <c r="Z11" t="str">
        <f>IF(Y11="","",VLOOKUP(Y11,コードリスト!$R$3:$S$19,2,FALSE))</f>
        <v/>
      </c>
      <c r="AB11" t="str">
        <f>IF(AA11="","",VLOOKUP(AA11,コードリスト!$T$3:$U$19,2,FALSE))</f>
        <v/>
      </c>
    </row>
    <row r="12" spans="1:29" ht="75">
      <c r="A12" s="32" t="s">
        <v>526</v>
      </c>
      <c r="B12" s="54" t="str">
        <f>IF(A12="","",VLOOKUP(A12,コードリスト!$Z$3:$AA$200,2,FALSE))</f>
        <v>C-03</v>
      </c>
      <c r="C12" s="31" t="s">
        <v>492</v>
      </c>
      <c r="D12" t="str">
        <f>IF(C12="","",VLOOKUP(C12,コードリスト!$X$3:$Y$19,2,FALSE))</f>
        <v>山上さん</v>
      </c>
      <c r="E12" s="2" t="s">
        <v>579</v>
      </c>
      <c r="I12" s="2" t="str">
        <f>IF(H12="","",VLOOKUP(H12,コードリスト!$A$3:$B$19,2,FALSE))</f>
        <v/>
      </c>
      <c r="K12" s="2" t="str">
        <f>IF(J12="","",VLOOKUP(J12,コードリスト!$C$3:$D$19,2,FALSE))</f>
        <v/>
      </c>
      <c r="M12" s="2" t="str">
        <f>IF(L12="","",VLOOKUP(L12,コードリスト!$E$3:$F$19,2,FALSE))</f>
        <v/>
      </c>
      <c r="O12" s="2" t="str">
        <f>IF(N12="","",VLOOKUP(N12,コードリスト!$G$3:$H$19,2,FALSE))</f>
        <v/>
      </c>
      <c r="Q12" s="2" t="str">
        <f>IF(P12="","",VLOOKUP(P12,コードリスト!$I$3:$J$19,2,FALSE))</f>
        <v/>
      </c>
      <c r="S12" s="2" t="str">
        <f>IF(R12="","",VLOOKUP(R12,コードリスト!$K$3:$L$19,2,FALSE))</f>
        <v/>
      </c>
      <c r="U12" s="2" t="str">
        <f>IF(T12="","",VLOOKUP(T12,コードリスト!$M$3:$N$19,2,FALSE))</f>
        <v/>
      </c>
      <c r="X12" t="str">
        <f>IF(W12="","",VLOOKUP(W12,コードリスト!$P$3:$Q$21,2,FALSE))</f>
        <v/>
      </c>
      <c r="Z12" t="str">
        <f>IF(Y12="","",VLOOKUP(Y12,コードリスト!$R$3:$S$19,2,FALSE))</f>
        <v/>
      </c>
      <c r="AB12" t="str">
        <f>IF(AA12="","",VLOOKUP(AA12,コードリスト!$T$3:$U$19,2,FALSE))</f>
        <v/>
      </c>
    </row>
    <row r="13" spans="1:29" ht="37.5">
      <c r="A13" s="32" t="s">
        <v>526</v>
      </c>
      <c r="B13" s="54" t="str">
        <f>IF(A13="","",VLOOKUP(A13,コードリスト!$Z$3:$AA$200,2,FALSE))</f>
        <v>C-03</v>
      </c>
      <c r="C13" s="31" t="s">
        <v>492</v>
      </c>
      <c r="D13" t="str">
        <f>IF(C13="","",VLOOKUP(C13,コードリスト!$X$3:$Y$19,2,FALSE))</f>
        <v>山上さん</v>
      </c>
      <c r="E13" s="2" t="s">
        <v>1034</v>
      </c>
      <c r="I13" s="2" t="str">
        <f>IF(H13="","",VLOOKUP(H13,コードリスト!$A$3:$B$19,2,FALSE))</f>
        <v/>
      </c>
      <c r="K13" s="2" t="str">
        <f>IF(J13="","",VLOOKUP(J13,コードリスト!$C$3:$D$19,2,FALSE))</f>
        <v/>
      </c>
      <c r="M13" s="2" t="str">
        <f>IF(L13="","",VLOOKUP(L13,コードリスト!$E$3:$F$19,2,FALSE))</f>
        <v/>
      </c>
      <c r="O13" s="2" t="str">
        <f>IF(N13="","",VLOOKUP(N13,コードリスト!$G$3:$H$19,2,FALSE))</f>
        <v/>
      </c>
      <c r="Q13" s="2" t="str">
        <f>IF(P13="","",VLOOKUP(P13,コードリスト!$I$3:$J$19,2,FALSE))</f>
        <v/>
      </c>
      <c r="S13" s="2" t="str">
        <f>IF(R13="","",VLOOKUP(R13,コードリスト!$K$3:$L$19,2,FALSE))</f>
        <v/>
      </c>
      <c r="U13" s="2" t="str">
        <f>IF(T13="","",VLOOKUP(T13,コードリスト!$M$3:$N$19,2,FALSE))</f>
        <v/>
      </c>
      <c r="X13" t="str">
        <f>IF(W13="","",VLOOKUP(W13,コードリスト!$P$3:$Q$21,2,FALSE))</f>
        <v/>
      </c>
      <c r="Z13" t="str">
        <f>IF(Y13="","",VLOOKUP(Y13,コードリスト!$R$3:$S$19,2,FALSE))</f>
        <v/>
      </c>
      <c r="AB13" t="str">
        <f>IF(AA13="","",VLOOKUP(AA13,コードリスト!$T$3:$U$19,2,FALSE))</f>
        <v/>
      </c>
    </row>
    <row r="14" spans="1:29" ht="37.5">
      <c r="A14" s="32" t="s">
        <v>526</v>
      </c>
      <c r="B14" s="54" t="str">
        <f>IF(A14="","",VLOOKUP(A14,コードリスト!$Z$3:$AA$200,2,FALSE))</f>
        <v>C-03</v>
      </c>
      <c r="C14" s="31" t="s">
        <v>492</v>
      </c>
      <c r="D14" t="str">
        <f>IF(C14="","",VLOOKUP(C14,コードリスト!$X$3:$Y$19,2,FALSE))</f>
        <v>山上さん</v>
      </c>
      <c r="E14" s="2" t="s">
        <v>655</v>
      </c>
      <c r="I14" s="2" t="str">
        <f>IF(H14="","",VLOOKUP(H14,コードリスト!$A$3:$B$19,2,FALSE))</f>
        <v/>
      </c>
      <c r="K14" s="2" t="str">
        <f>IF(J14="","",VLOOKUP(J14,コードリスト!$C$3:$D$19,2,FALSE))</f>
        <v/>
      </c>
      <c r="M14" s="2" t="str">
        <f>IF(L14="","",VLOOKUP(L14,コードリスト!$E$3:$F$19,2,FALSE))</f>
        <v/>
      </c>
      <c r="O14" s="2" t="str">
        <f>IF(N14="","",VLOOKUP(N14,コードリスト!$G$3:$H$19,2,FALSE))</f>
        <v/>
      </c>
      <c r="Q14" s="2" t="str">
        <f>IF(P14="","",VLOOKUP(P14,コードリスト!$I$3:$J$19,2,FALSE))</f>
        <v/>
      </c>
      <c r="S14" s="2" t="str">
        <f>IF(R14="","",VLOOKUP(R14,コードリスト!$K$3:$L$19,2,FALSE))</f>
        <v/>
      </c>
      <c r="U14" s="2" t="str">
        <f>IF(T14="","",VLOOKUP(T14,コードリスト!$M$3:$N$19,2,FALSE))</f>
        <v/>
      </c>
      <c r="X14" t="str">
        <f>IF(W14="","",VLOOKUP(W14,コードリスト!$P$3:$Q$21,2,FALSE))</f>
        <v/>
      </c>
      <c r="Z14" t="str">
        <f>IF(Y14="","",VLOOKUP(Y14,コードリスト!$R$3:$S$19,2,FALSE))</f>
        <v/>
      </c>
      <c r="AB14" t="str">
        <f>IF(AA14="","",VLOOKUP(AA14,コードリスト!$T$3:$U$19,2,FALSE))</f>
        <v/>
      </c>
    </row>
    <row r="15" spans="1:29" ht="37.5">
      <c r="A15" s="32" t="s">
        <v>526</v>
      </c>
      <c r="B15" s="54" t="str">
        <f>IF(A15="","",VLOOKUP(A15,コードリスト!$Z$3:$AA$200,2,FALSE))</f>
        <v>C-03</v>
      </c>
      <c r="C15" s="31" t="s">
        <v>492</v>
      </c>
      <c r="D15" t="str">
        <f>IF(C15="","",VLOOKUP(C15,コードリスト!$X$3:$Y$19,2,FALSE))</f>
        <v>山上さん</v>
      </c>
      <c r="E15" s="2" t="s">
        <v>610</v>
      </c>
      <c r="I15" s="2" t="str">
        <f>IF(H15="","",VLOOKUP(H15,コードリスト!$A$3:$B$19,2,FALSE))</f>
        <v/>
      </c>
      <c r="K15" s="2" t="str">
        <f>IF(J15="","",VLOOKUP(J15,コードリスト!$C$3:$D$19,2,FALSE))</f>
        <v/>
      </c>
      <c r="M15" s="2" t="str">
        <f>IF(L15="","",VLOOKUP(L15,コードリスト!$E$3:$F$19,2,FALSE))</f>
        <v/>
      </c>
      <c r="O15" s="2" t="str">
        <f>IF(N15="","",VLOOKUP(N15,コードリスト!$G$3:$H$19,2,FALSE))</f>
        <v/>
      </c>
      <c r="Q15" s="2" t="str">
        <f>IF(P15="","",VLOOKUP(P15,コードリスト!$I$3:$J$19,2,FALSE))</f>
        <v/>
      </c>
      <c r="S15" s="2" t="str">
        <f>IF(R15="","",VLOOKUP(R15,コードリスト!$K$3:$L$19,2,FALSE))</f>
        <v/>
      </c>
      <c r="U15" s="2" t="str">
        <f>IF(T15="","",VLOOKUP(T15,コードリスト!$M$3:$N$19,2,FALSE))</f>
        <v/>
      </c>
      <c r="X15" t="str">
        <f>IF(W15="","",VLOOKUP(W15,コードリスト!$P$3:$Q$21,2,FALSE))</f>
        <v/>
      </c>
      <c r="Z15" t="str">
        <f>IF(Y15="","",VLOOKUP(Y15,コードリスト!$R$3:$S$19,2,FALSE))</f>
        <v/>
      </c>
      <c r="AB15" t="str">
        <f>IF(AA15="","",VLOOKUP(AA15,コードリスト!$T$3:$U$19,2,FALSE))</f>
        <v/>
      </c>
    </row>
    <row r="16" spans="1:29" ht="56.25">
      <c r="A16" s="32" t="s">
        <v>526</v>
      </c>
      <c r="B16" s="55" t="str">
        <f>IF(A16="","",VLOOKUP(A16,コードリスト!$Z$3:$AA$200,2,FALSE))</f>
        <v>C-03</v>
      </c>
      <c r="C16" s="31" t="s">
        <v>675</v>
      </c>
      <c r="D16" s="2" t="str">
        <f>IF(C16="","",VLOOKUP(C16,コードリスト!$X$3:$Y$19,2,FALSE))</f>
        <v>桧谷さん</v>
      </c>
      <c r="E16" s="2" t="s">
        <v>1022</v>
      </c>
      <c r="I16" s="2" t="str">
        <f>IF(H16="","",VLOOKUP(H16,コードリスト!$A$3:$B$19,2,FALSE))</f>
        <v/>
      </c>
      <c r="K16" s="2" t="str">
        <f>IF(J16="","",VLOOKUP(J16,コードリスト!$C$3:$D$19,2,FALSE))</f>
        <v/>
      </c>
      <c r="M16" s="2" t="str">
        <f>IF(L16="","",VLOOKUP(L16,コードリスト!$E$3:$F$19,2,FALSE))</f>
        <v/>
      </c>
      <c r="S16" s="2" t="str">
        <f>IF(R16="","",VLOOKUP(R16,コードリスト!$K$3:$L$19,2,FALSE))</f>
        <v/>
      </c>
      <c r="U16" s="2" t="str">
        <f>IF(T16="","",VLOOKUP(T16,コードリスト!$M$3:$N$19,2,FALSE))</f>
        <v/>
      </c>
      <c r="X16" s="2" t="str">
        <f>IF(W16="","",VLOOKUP(W16,コードリスト!$P$3:$Q$21,2,FALSE))</f>
        <v/>
      </c>
      <c r="Z16" s="2" t="str">
        <f>IF(Y16="","",VLOOKUP(Y16,コードリスト!$R$3:$S$19,2,FALSE))</f>
        <v/>
      </c>
      <c r="AB16" s="2" t="str">
        <f>IF(AA16="","",VLOOKUP(AA16,コードリスト!$T$3:$U$19,2,FALSE))</f>
        <v/>
      </c>
    </row>
    <row r="17" spans="1:28" ht="37.5">
      <c r="A17" s="32" t="s">
        <v>526</v>
      </c>
      <c r="B17" s="55" t="str">
        <f>IF(A17="","",VLOOKUP(A17,コードリスト!$Z$3:$AA$200,2,FALSE))</f>
        <v>C-03</v>
      </c>
      <c r="C17" s="31" t="s">
        <v>675</v>
      </c>
      <c r="D17" s="2" t="str">
        <f>IF(C17="","",VLOOKUP(C17,コードリスト!$X$3:$Y$19,2,FALSE))</f>
        <v>桧谷さん</v>
      </c>
      <c r="E17" s="2" t="s">
        <v>802</v>
      </c>
      <c r="I17" s="2" t="str">
        <f>IF(H17="","",VLOOKUP(H17,コードリスト!$A$3:$B$19,2,FALSE))</f>
        <v/>
      </c>
      <c r="K17" s="2" t="str">
        <f>IF(J17="","",VLOOKUP(J17,コードリスト!$C$3:$D$19,2,FALSE))</f>
        <v/>
      </c>
      <c r="M17" s="2" t="str">
        <f>IF(L17="","",VLOOKUP(L17,コードリスト!$E$3:$F$19,2,FALSE))</f>
        <v/>
      </c>
      <c r="S17" s="2" t="str">
        <f>IF(R17="","",VLOOKUP(R17,コードリスト!$K$3:$L$19,2,FALSE))</f>
        <v/>
      </c>
      <c r="U17" s="2" t="str">
        <f>IF(T17="","",VLOOKUP(T17,コードリスト!$M$3:$N$19,2,FALSE))</f>
        <v/>
      </c>
      <c r="X17" s="2" t="str">
        <f>IF(W17="","",VLOOKUP(W17,コードリスト!$P$3:$Q$21,2,FALSE))</f>
        <v/>
      </c>
      <c r="Z17" s="2" t="str">
        <f>IF(Y17="","",VLOOKUP(Y17,コードリスト!$R$3:$S$19,2,FALSE))</f>
        <v/>
      </c>
      <c r="AB17" s="2" t="str">
        <f>IF(AA17="","",VLOOKUP(AA17,コードリスト!$T$3:$U$19,2,FALSE))</f>
        <v/>
      </c>
    </row>
    <row r="18" spans="1:28" ht="37.5">
      <c r="A18" s="32" t="s">
        <v>1021</v>
      </c>
      <c r="B18" s="55" t="str">
        <f>IF(A18="","",VLOOKUP(A18,コードリスト!$Z$3:$AA$200,2,FALSE))</f>
        <v>C-04</v>
      </c>
      <c r="C18" s="31" t="s">
        <v>675</v>
      </c>
      <c r="D18" s="2" t="str">
        <f>IF(C18="","",VLOOKUP(C18,コードリスト!$X$3:$Y$19,2,FALSE))</f>
        <v>桧谷さん</v>
      </c>
      <c r="E18" s="2" t="s">
        <v>801</v>
      </c>
      <c r="I18" s="2" t="str">
        <f>IF(H18="","",VLOOKUP(H18,コードリスト!$A$3:$B$19,2,FALSE))</f>
        <v/>
      </c>
      <c r="K18" s="2" t="str">
        <f>IF(J18="","",VLOOKUP(J18,コードリスト!$C$3:$D$19,2,FALSE))</f>
        <v/>
      </c>
      <c r="M18" s="2" t="str">
        <f>IF(L18="","",VLOOKUP(L18,コードリスト!$E$3:$F$19,2,FALSE))</f>
        <v/>
      </c>
      <c r="S18" s="2" t="str">
        <f>IF(R18="","",VLOOKUP(R18,コードリスト!$K$3:$L$19,2,FALSE))</f>
        <v/>
      </c>
      <c r="U18" s="2" t="str">
        <f>IF(T18="","",VLOOKUP(T18,コードリスト!$M$3:$N$19,2,FALSE))</f>
        <v/>
      </c>
      <c r="X18" s="2" t="str">
        <f>IF(W18="","",VLOOKUP(W18,コードリスト!$P$3:$Q$21,2,FALSE))</f>
        <v/>
      </c>
      <c r="Z18" s="2" t="str">
        <f>IF(Y18="","",VLOOKUP(Y18,コードリスト!$R$3:$S$19,2,FALSE))</f>
        <v/>
      </c>
      <c r="AB18" s="2" t="str">
        <f>IF(AA18="","",VLOOKUP(AA18,コードリスト!$T$3:$U$19,2,FALSE))</f>
        <v/>
      </c>
    </row>
    <row r="19" spans="1:28">
      <c r="A19" s="32" t="s">
        <v>1019</v>
      </c>
      <c r="B19" s="55" t="str">
        <f>IF(A19="","",VLOOKUP(A19,コードリスト!$Z$3:$AA$200,2,FALSE))</f>
        <v>C-05</v>
      </c>
      <c r="C19" s="31" t="s">
        <v>675</v>
      </c>
      <c r="D19" s="2" t="str">
        <f>IF(C19="","",VLOOKUP(C19,コードリスト!$X$3:$Y$19,2,FALSE))</f>
        <v>桧谷さん</v>
      </c>
      <c r="E19" s="2" t="s">
        <v>797</v>
      </c>
      <c r="I19" s="2" t="str">
        <f>IF(H19="","",VLOOKUP(H19,コードリスト!$A$3:$B$19,2,FALSE))</f>
        <v/>
      </c>
      <c r="K19" s="2" t="str">
        <f>IF(J19="","",VLOOKUP(J19,コードリスト!$C$3:$D$19,2,FALSE))</f>
        <v/>
      </c>
      <c r="M19" s="2" t="str">
        <f>IF(L19="","",VLOOKUP(L19,コードリスト!$E$3:$F$19,2,FALSE))</f>
        <v/>
      </c>
      <c r="S19" s="2" t="str">
        <f>IF(R19="","",VLOOKUP(R19,コードリスト!$K$3:$L$19,2,FALSE))</f>
        <v/>
      </c>
      <c r="U19" s="2" t="str">
        <f>IF(T19="","",VLOOKUP(T19,コードリスト!$M$3:$N$19,2,FALSE))</f>
        <v/>
      </c>
      <c r="X19" s="2" t="str">
        <f>IF(W19="","",VLOOKUP(W19,コードリスト!$P$3:$Q$21,2,FALSE))</f>
        <v/>
      </c>
      <c r="Z19" s="2" t="str">
        <f>IF(Y19="","",VLOOKUP(Y19,コードリスト!$R$3:$S$19,2,FALSE))</f>
        <v/>
      </c>
      <c r="AB19" s="2" t="str">
        <f>IF(AA19="","",VLOOKUP(AA19,コードリスト!$T$3:$U$19,2,FALSE))</f>
        <v/>
      </c>
    </row>
    <row r="20" spans="1:28">
      <c r="A20" s="32" t="s">
        <v>1019</v>
      </c>
      <c r="B20" s="55" t="str">
        <f>IF(A20="","",VLOOKUP(A20,コードリスト!$Z$3:$AA$200,2,FALSE))</f>
        <v>C-05</v>
      </c>
      <c r="C20" s="31" t="s">
        <v>675</v>
      </c>
      <c r="D20" s="2" t="str">
        <f>IF(C20="","",VLOOKUP(C20,コードリスト!$X$3:$Y$19,2,FALSE))</f>
        <v>桧谷さん</v>
      </c>
      <c r="E20" s="2" t="s">
        <v>798</v>
      </c>
      <c r="I20" s="2" t="str">
        <f>IF(H20="","",VLOOKUP(H20,コードリスト!$A$3:$B$19,2,FALSE))</f>
        <v/>
      </c>
      <c r="K20" s="2" t="str">
        <f>IF(J20="","",VLOOKUP(J20,コードリスト!$C$3:$D$19,2,FALSE))</f>
        <v/>
      </c>
      <c r="M20" s="2" t="str">
        <f>IF(L20="","",VLOOKUP(L20,コードリスト!$E$3:$F$19,2,FALSE))</f>
        <v/>
      </c>
      <c r="S20" s="2" t="str">
        <f>IF(R20="","",VLOOKUP(R20,コードリスト!$K$3:$L$19,2,FALSE))</f>
        <v/>
      </c>
      <c r="U20" s="2" t="str">
        <f>IF(T20="","",VLOOKUP(T20,コードリスト!$M$3:$N$19,2,FALSE))</f>
        <v/>
      </c>
      <c r="X20" s="2" t="str">
        <f>IF(W20="","",VLOOKUP(W20,コードリスト!$P$3:$Q$21,2,FALSE))</f>
        <v/>
      </c>
      <c r="Z20" s="2" t="str">
        <f>IF(Y20="","",VLOOKUP(Y20,コードリスト!$R$3:$S$19,2,FALSE))</f>
        <v/>
      </c>
      <c r="AB20" s="2" t="str">
        <f>IF(AA20="","",VLOOKUP(AA20,コードリスト!$T$3:$U$19,2,FALSE))</f>
        <v/>
      </c>
    </row>
    <row r="21" spans="1:28">
      <c r="A21" s="32" t="s">
        <v>1019</v>
      </c>
      <c r="B21" s="55" t="str">
        <f>IF(A21="","",VLOOKUP(A21,コードリスト!$Z$3:$AA$200,2,FALSE))</f>
        <v>C-05</v>
      </c>
      <c r="C21" s="31" t="s">
        <v>675</v>
      </c>
      <c r="D21" s="2" t="str">
        <f>IF(C21="","",VLOOKUP(C21,コードリスト!$X$3:$Y$19,2,FALSE))</f>
        <v>桧谷さん</v>
      </c>
      <c r="E21" s="2" t="s">
        <v>799</v>
      </c>
      <c r="I21" s="2" t="str">
        <f>IF(H21="","",VLOOKUP(H21,コードリスト!$A$3:$B$19,2,FALSE))</f>
        <v/>
      </c>
      <c r="K21" s="2" t="str">
        <f>IF(J21="","",VLOOKUP(J21,コードリスト!$C$3:$D$19,2,FALSE))</f>
        <v/>
      </c>
      <c r="M21" s="2" t="str">
        <f>IF(L21="","",VLOOKUP(L21,コードリスト!$E$3:$F$19,2,FALSE))</f>
        <v/>
      </c>
      <c r="S21" s="2" t="str">
        <f>IF(R21="","",VLOOKUP(R21,コードリスト!$K$3:$L$19,2,FALSE))</f>
        <v/>
      </c>
      <c r="U21" s="2" t="str">
        <f>IF(T21="","",VLOOKUP(T21,コードリスト!$M$3:$N$19,2,FALSE))</f>
        <v/>
      </c>
      <c r="X21" s="2" t="str">
        <f>IF(W21="","",VLOOKUP(W21,コードリスト!$P$3:$Q$21,2,FALSE))</f>
        <v/>
      </c>
      <c r="Z21" s="2" t="str">
        <f>IF(Y21="","",VLOOKUP(Y21,コードリスト!$R$3:$S$19,2,FALSE))</f>
        <v/>
      </c>
      <c r="AB21" s="2" t="str">
        <f>IF(AA21="","",VLOOKUP(AA21,コードリスト!$T$3:$U$19,2,FALSE))</f>
        <v/>
      </c>
    </row>
    <row r="22" spans="1:28" ht="37.5">
      <c r="A22" s="32" t="s">
        <v>1019</v>
      </c>
      <c r="B22" s="55" t="str">
        <f>IF(A22="","",VLOOKUP(A22,コードリスト!$Z$3:$AA$200,2,FALSE))</f>
        <v>C-05</v>
      </c>
      <c r="C22" s="31" t="s">
        <v>675</v>
      </c>
      <c r="D22" s="2" t="str">
        <f>IF(C22="","",VLOOKUP(C22,コードリスト!$X$3:$Y$19,2,FALSE))</f>
        <v>桧谷さん</v>
      </c>
      <c r="E22" s="2" t="s">
        <v>800</v>
      </c>
      <c r="I22" s="2" t="str">
        <f>IF(H22="","",VLOOKUP(H22,コードリスト!$A$3:$B$19,2,FALSE))</f>
        <v/>
      </c>
      <c r="K22" s="2" t="str">
        <f>IF(J22="","",VLOOKUP(J22,コードリスト!$C$3:$D$19,2,FALSE))</f>
        <v/>
      </c>
      <c r="M22" s="2" t="str">
        <f>IF(L22="","",VLOOKUP(L22,コードリスト!$E$3:$F$19,2,FALSE))</f>
        <v/>
      </c>
      <c r="S22" s="2" t="str">
        <f>IF(R22="","",VLOOKUP(R22,コードリスト!$K$3:$L$19,2,FALSE))</f>
        <v/>
      </c>
      <c r="U22" s="2" t="str">
        <f>IF(T22="","",VLOOKUP(T22,コードリスト!$M$3:$N$19,2,FALSE))</f>
        <v/>
      </c>
      <c r="X22" s="2" t="str">
        <f>IF(W22="","",VLOOKUP(W22,コードリスト!$P$3:$Q$21,2,FALSE))</f>
        <v/>
      </c>
      <c r="Z22" s="2" t="str">
        <f>IF(Y22="","",VLOOKUP(Y22,コードリスト!$R$3:$S$19,2,FALSE))</f>
        <v/>
      </c>
      <c r="AB22" s="2" t="str">
        <f>IF(AA22="","",VLOOKUP(AA22,コードリスト!$T$3:$U$19,2,FALSE))</f>
        <v/>
      </c>
    </row>
    <row r="23" spans="1:28">
      <c r="A23" s="32" t="s">
        <v>620</v>
      </c>
      <c r="B23" s="54" t="str">
        <f>IF(A23="","",VLOOKUP(A23,コードリスト!$Z$3:$AA$200,2,FALSE))</f>
        <v>C-06</v>
      </c>
      <c r="C23" s="31" t="s">
        <v>492</v>
      </c>
      <c r="D23" t="str">
        <f>IF(C23="","",VLOOKUP(C23,コードリスト!$X$3:$Y$19,2,FALSE))</f>
        <v>山上さん</v>
      </c>
      <c r="E23" t="s">
        <v>1016</v>
      </c>
      <c r="I23" s="2" t="str">
        <f>IF(H23="","",VLOOKUP(H23,コードリスト!$A$3:$B$19,2,FALSE))</f>
        <v/>
      </c>
      <c r="K23" s="2" t="str">
        <f>IF(J23="","",VLOOKUP(J23,コードリスト!$C$3:$D$19,2,FALSE))</f>
        <v/>
      </c>
      <c r="M23" s="2" t="str">
        <f>IF(L23="","",VLOOKUP(L23,コードリスト!$E$3:$F$19,2,FALSE))</f>
        <v/>
      </c>
      <c r="O23" s="2" t="str">
        <f>IF(N23="","",VLOOKUP(N23,コードリスト!$G$3:$H$19,2,FALSE))</f>
        <v/>
      </c>
      <c r="Q23" s="2" t="str">
        <f>IF(P23="","",VLOOKUP(P23,コードリスト!$I$3:$J$19,2,FALSE))</f>
        <v/>
      </c>
      <c r="S23" s="2" t="str">
        <f>IF(R23="","",VLOOKUP(R23,コードリスト!$K$3:$L$19,2,FALSE))</f>
        <v/>
      </c>
      <c r="U23" s="2" t="str">
        <f>IF(T23="","",VLOOKUP(T23,コードリスト!$M$3:$N$19,2,FALSE))</f>
        <v/>
      </c>
      <c r="X23" t="str">
        <f>IF(W23="","",VLOOKUP(W23,コードリスト!$P$3:$Q$21,2,FALSE))</f>
        <v/>
      </c>
      <c r="Z23" t="str">
        <f>IF(Y23="","",VLOOKUP(Y23,コードリスト!$R$3:$S$19,2,FALSE))</f>
        <v/>
      </c>
      <c r="AB23" t="str">
        <f>IF(AA23="","",VLOOKUP(AA23,コードリスト!$T$3:$U$19,2,FALSE))</f>
        <v/>
      </c>
    </row>
    <row r="24" spans="1:28" ht="37.5">
      <c r="A24" s="32" t="s">
        <v>796</v>
      </c>
      <c r="B24" s="55" t="str">
        <f>IF(A24="","",VLOOKUP(A24,コードリスト!$Z$3:$AA$200,2,FALSE))</f>
        <v>C-07</v>
      </c>
      <c r="C24" s="31" t="s">
        <v>675</v>
      </c>
      <c r="D24" s="2" t="str">
        <f>IF(C24="","",VLOOKUP(C24,コードリスト!$X$3:$Y$19,2,FALSE))</f>
        <v>桧谷さん</v>
      </c>
      <c r="E24" s="2" t="s">
        <v>793</v>
      </c>
      <c r="I24" s="2" t="str">
        <f>IF(H24="","",VLOOKUP(H24,コードリスト!$A$3:$B$19,2,FALSE))</f>
        <v/>
      </c>
      <c r="K24" s="2" t="str">
        <f>IF(J24="","",VLOOKUP(J24,コードリスト!$C$3:$D$19,2,FALSE))</f>
        <v/>
      </c>
      <c r="M24" s="2" t="str">
        <f>IF(L24="","",VLOOKUP(L24,コードリスト!$E$3:$F$19,2,FALSE))</f>
        <v/>
      </c>
      <c r="S24" s="2" t="str">
        <f>IF(R24="","",VLOOKUP(R24,コードリスト!$K$3:$L$19,2,FALSE))</f>
        <v/>
      </c>
      <c r="U24" s="2" t="str">
        <f>IF(T24="","",VLOOKUP(T24,コードリスト!$M$3:$N$19,2,FALSE))</f>
        <v/>
      </c>
      <c r="X24" s="2" t="str">
        <f>IF(W24="","",VLOOKUP(W24,コードリスト!$P$3:$Q$21,2,FALSE))</f>
        <v/>
      </c>
      <c r="Z24" s="2" t="str">
        <f>IF(Y24="","",VLOOKUP(Y24,コードリスト!$R$3:$S$19,2,FALSE))</f>
        <v/>
      </c>
      <c r="AB24" s="2" t="str">
        <f>IF(AA24="","",VLOOKUP(AA24,コードリスト!$T$3:$U$19,2,FALSE))</f>
        <v/>
      </c>
    </row>
    <row r="25" spans="1:28">
      <c r="A25" s="32" t="s">
        <v>796</v>
      </c>
      <c r="B25" s="55" t="str">
        <f>IF(A25="","",VLOOKUP(A25,コードリスト!$Z$3:$AA$200,2,FALSE))</f>
        <v>C-07</v>
      </c>
      <c r="C25" s="31" t="s">
        <v>675</v>
      </c>
      <c r="D25" s="2" t="str">
        <f>IF(C25="","",VLOOKUP(C25,コードリスト!$X$3:$Y$19,2,FALSE))</f>
        <v>桧谷さん</v>
      </c>
      <c r="E25" s="2" t="s">
        <v>795</v>
      </c>
      <c r="I25" s="2" t="str">
        <f>IF(H25="","",VLOOKUP(H25,コードリスト!$A$3:$B$19,2,FALSE))</f>
        <v/>
      </c>
      <c r="K25" s="2" t="str">
        <f>IF(J25="","",VLOOKUP(J25,コードリスト!$C$3:$D$19,2,FALSE))</f>
        <v/>
      </c>
      <c r="M25" s="2" t="str">
        <f>IF(L25="","",VLOOKUP(L25,コードリスト!$E$3:$F$19,2,FALSE))</f>
        <v/>
      </c>
      <c r="S25" s="2" t="str">
        <f>IF(R25="","",VLOOKUP(R25,コードリスト!$K$3:$L$19,2,FALSE))</f>
        <v/>
      </c>
      <c r="U25" s="2" t="str">
        <f>IF(T25="","",VLOOKUP(T25,コードリスト!$M$3:$N$19,2,FALSE))</f>
        <v/>
      </c>
      <c r="X25" s="2" t="str">
        <f>IF(W25="","",VLOOKUP(W25,コードリスト!$P$3:$Q$21,2,FALSE))</f>
        <v/>
      </c>
      <c r="Z25" s="2" t="str">
        <f>IF(Y25="","",VLOOKUP(Y25,コードリスト!$R$3:$S$19,2,FALSE))</f>
        <v/>
      </c>
      <c r="AB25" s="2" t="str">
        <f>IF(AA25="","",VLOOKUP(AA25,コードリスト!$T$3:$U$19,2,FALSE))</f>
        <v/>
      </c>
    </row>
    <row r="26" spans="1:28">
      <c r="A26" s="32" t="s">
        <v>452</v>
      </c>
      <c r="B26" s="54" t="str">
        <f>IF(A26="","",VLOOKUP(A26,コードリスト!$Z$3:$AA$200,2,FALSE))</f>
        <v>D-01</v>
      </c>
      <c r="C26" s="31" t="s">
        <v>487</v>
      </c>
      <c r="D26" t="str">
        <f>IF(C26="","",VLOOKUP(C26,コードリスト!$X$3:$Y$19,2,FALSE))</f>
        <v>朝原さん</v>
      </c>
      <c r="E26" s="2" t="s">
        <v>155</v>
      </c>
      <c r="I26" s="2" t="str">
        <f>IF(H26="","",VLOOKUP(H26,コードリスト!$A$3:$B$19,2,FALSE))</f>
        <v/>
      </c>
      <c r="K26" s="2" t="str">
        <f>IF(J26="","",VLOOKUP(J26,コードリスト!$C$3:$D$19,2,FALSE))</f>
        <v/>
      </c>
      <c r="M26" s="2" t="str">
        <f>IF(L26="","",VLOOKUP(L26,コードリスト!$E$3:$F$19,2,FALSE))</f>
        <v/>
      </c>
      <c r="O26" s="2" t="str">
        <f>IF(N26="","",VLOOKUP(N26,コードリスト!$G$3:$H$19,2,FALSE))</f>
        <v/>
      </c>
      <c r="Q26" s="2" t="str">
        <f>IF(P26="","",VLOOKUP(P26,コードリスト!$I$3:$J$19,2,FALSE))</f>
        <v/>
      </c>
      <c r="S26" s="2" t="str">
        <f>IF(R26="","",VLOOKUP(R26,コードリスト!$K$3:$L$19,2,FALSE))</f>
        <v/>
      </c>
      <c r="U26" s="2" t="str">
        <f>IF(T26="","",VLOOKUP(T26,コードリスト!$M$3:$N$19,2,FALSE))</f>
        <v/>
      </c>
      <c r="X26" t="str">
        <f>IF(W26="","",VLOOKUP(W26,コードリスト!$P$3:$Q$21,2,FALSE))</f>
        <v/>
      </c>
      <c r="Z26" t="str">
        <f>IF(Y26="","",VLOOKUP(Y26,コードリスト!$R$3:$S$19,2,FALSE))</f>
        <v/>
      </c>
      <c r="AB26" t="str">
        <f>IF(AA26="","",VLOOKUP(AA26,コードリスト!$T$3:$U$19,2,FALSE))</f>
        <v/>
      </c>
    </row>
    <row r="27" spans="1:28">
      <c r="A27" s="32" t="s">
        <v>524</v>
      </c>
      <c r="B27" s="55" t="str">
        <f>IF(A27="","",VLOOKUP(A27,コードリスト!$Z$3:$AA$200,2,FALSE))</f>
        <v>D-01</v>
      </c>
      <c r="C27" s="31" t="s">
        <v>675</v>
      </c>
      <c r="D27" s="2" t="str">
        <f>IF(C27="","",VLOOKUP(C27,コードリスト!$X$3:$Y$19,2,FALSE))</f>
        <v>桧谷さん</v>
      </c>
      <c r="E27" s="2" t="s">
        <v>791</v>
      </c>
      <c r="I27" s="2" t="str">
        <f>IF(H27="","",VLOOKUP(H27,コードリスト!$A$3:$B$19,2,FALSE))</f>
        <v/>
      </c>
      <c r="K27" s="2" t="str">
        <f>IF(J27="","",VLOOKUP(J27,コードリスト!$C$3:$D$19,2,FALSE))</f>
        <v/>
      </c>
      <c r="M27" s="2" t="str">
        <f>IF(L27="","",VLOOKUP(L27,コードリスト!$E$3:$F$19,2,FALSE))</f>
        <v/>
      </c>
      <c r="S27" s="2" t="str">
        <f>IF(R27="","",VLOOKUP(R27,コードリスト!$K$3:$L$19,2,FALSE))</f>
        <v/>
      </c>
      <c r="U27" s="2" t="str">
        <f>IF(T27="","",VLOOKUP(T27,コードリスト!$M$3:$N$19,2,FALSE))</f>
        <v/>
      </c>
      <c r="X27" s="2" t="str">
        <f>IF(W27="","",VLOOKUP(W27,コードリスト!$P$3:$Q$21,2,FALSE))</f>
        <v/>
      </c>
      <c r="Z27" s="2" t="str">
        <f>IF(Y27="","",VLOOKUP(Y27,コードリスト!$R$3:$S$19,2,FALSE))</f>
        <v/>
      </c>
      <c r="AB27" s="2" t="str">
        <f>IF(AA27="","",VLOOKUP(AA27,コードリスト!$T$3:$U$19,2,FALSE))</f>
        <v/>
      </c>
    </row>
    <row r="28" spans="1:28">
      <c r="A28" s="32" t="s">
        <v>605</v>
      </c>
      <c r="B28" s="54" t="str">
        <f>IF(A28="","",VLOOKUP(A28,コードリスト!$Z$3:$AA$200,2,FALSE))</f>
        <v>D-02</v>
      </c>
      <c r="C28" s="31" t="s">
        <v>487</v>
      </c>
      <c r="D28" t="str">
        <f>IF(C28="","",VLOOKUP(C28,コードリスト!$X$3:$Y$19,2,FALSE))</f>
        <v>朝原さん</v>
      </c>
      <c r="E28" s="2" t="s">
        <v>157</v>
      </c>
      <c r="I28" s="2" t="str">
        <f>IF(H28="","",VLOOKUP(H28,コードリスト!$A$3:$B$19,2,FALSE))</f>
        <v/>
      </c>
      <c r="K28" s="2" t="str">
        <f>IF(J28="","",VLOOKUP(J28,コードリスト!$C$3:$D$19,2,FALSE))</f>
        <v/>
      </c>
      <c r="M28" s="2" t="str">
        <f>IF(L28="","",VLOOKUP(L28,コードリスト!$E$3:$F$19,2,FALSE))</f>
        <v/>
      </c>
      <c r="O28" s="2" t="str">
        <f>IF(N28="","",VLOOKUP(N28,コードリスト!$G$3:$H$19,2,FALSE))</f>
        <v/>
      </c>
      <c r="Q28" s="2" t="str">
        <f>IF(P28="","",VLOOKUP(P28,コードリスト!$I$3:$J$19,2,FALSE))</f>
        <v/>
      </c>
      <c r="S28" s="2" t="str">
        <f>IF(R28="","",VLOOKUP(R28,コードリスト!$K$3:$L$19,2,FALSE))</f>
        <v/>
      </c>
      <c r="U28" s="2" t="str">
        <f>IF(T28="","",VLOOKUP(T28,コードリスト!$M$3:$N$19,2,FALSE))</f>
        <v/>
      </c>
      <c r="X28" t="str">
        <f>IF(W28="","",VLOOKUP(W28,コードリスト!$P$3:$Q$21,2,FALSE))</f>
        <v/>
      </c>
      <c r="Z28" t="str">
        <f>IF(Y28="","",VLOOKUP(Y28,コードリスト!$R$3:$S$19,2,FALSE))</f>
        <v/>
      </c>
      <c r="AB28" t="str">
        <f>IF(AA28="","",VLOOKUP(AA28,コードリスト!$T$3:$U$19,2,FALSE))</f>
        <v/>
      </c>
    </row>
    <row r="29" spans="1:28" ht="37.5">
      <c r="A29" s="32" t="s">
        <v>622</v>
      </c>
      <c r="B29" s="54" t="str">
        <f>IF(A29="","",VLOOKUP(A29,コードリスト!$Z$3:$AA$200,2,FALSE))</f>
        <v>D-03</v>
      </c>
      <c r="C29" s="31" t="s">
        <v>492</v>
      </c>
      <c r="D29" t="str">
        <f>IF(C29="","",VLOOKUP(C29,コードリスト!$X$3:$Y$19,2,FALSE))</f>
        <v>山上さん</v>
      </c>
      <c r="E29" s="2" t="s">
        <v>621</v>
      </c>
      <c r="I29" s="2" t="str">
        <f>IF(H29="","",VLOOKUP(H29,コードリスト!$A$3:$B$19,2,FALSE))</f>
        <v/>
      </c>
      <c r="K29" s="2" t="str">
        <f>IF(J29="","",VLOOKUP(J29,コードリスト!$C$3:$D$19,2,FALSE))</f>
        <v/>
      </c>
      <c r="M29" s="2" t="str">
        <f>IF(L29="","",VLOOKUP(L29,コードリスト!$E$3:$F$19,2,FALSE))</f>
        <v/>
      </c>
      <c r="O29" s="2" t="str">
        <f>IF(N29="","",VLOOKUP(N29,コードリスト!$G$3:$H$19,2,FALSE))</f>
        <v/>
      </c>
      <c r="Q29" s="2" t="str">
        <f>IF(P29="","",VLOOKUP(P29,コードリスト!$I$3:$J$19,2,FALSE))</f>
        <v/>
      </c>
      <c r="S29" s="2" t="str">
        <f>IF(R29="","",VLOOKUP(R29,コードリスト!$K$3:$L$19,2,FALSE))</f>
        <v/>
      </c>
      <c r="U29" s="2" t="str">
        <f>IF(T29="","",VLOOKUP(T29,コードリスト!$M$3:$N$19,2,FALSE))</f>
        <v/>
      </c>
      <c r="X29" t="str">
        <f>IF(W29="","",VLOOKUP(W29,コードリスト!$P$3:$Q$21,2,FALSE))</f>
        <v/>
      </c>
      <c r="Z29" t="str">
        <f>IF(Y29="","",VLOOKUP(Y29,コードリスト!$R$3:$S$19,2,FALSE))</f>
        <v/>
      </c>
      <c r="AB29" t="str">
        <f>IF(AA29="","",VLOOKUP(AA29,コードリスト!$T$3:$U$19,2,FALSE))</f>
        <v/>
      </c>
    </row>
    <row r="30" spans="1:28" ht="56.25">
      <c r="A30" s="32" t="s">
        <v>624</v>
      </c>
      <c r="B30" s="54" t="str">
        <f>IF(A30="","",VLOOKUP(A30,コードリスト!$Z$3:$AA$200,2,FALSE))</f>
        <v>D-04</v>
      </c>
      <c r="C30" s="31" t="s">
        <v>492</v>
      </c>
      <c r="D30" t="str">
        <f>IF(C30="","",VLOOKUP(C30,コードリスト!$X$3:$Y$19,2,FALSE))</f>
        <v>山上さん</v>
      </c>
      <c r="E30" s="2" t="s">
        <v>623</v>
      </c>
      <c r="I30" s="2" t="str">
        <f>IF(H30="","",VLOOKUP(H30,コードリスト!$A$3:$B$19,2,FALSE))</f>
        <v/>
      </c>
      <c r="K30" s="2" t="str">
        <f>IF(J30="","",VLOOKUP(J30,コードリスト!$C$3:$D$19,2,FALSE))</f>
        <v/>
      </c>
      <c r="M30" s="2" t="str">
        <f>IF(L30="","",VLOOKUP(L30,コードリスト!$E$3:$F$19,2,FALSE))</f>
        <v/>
      </c>
      <c r="O30" s="2" t="str">
        <f>IF(N30="","",VLOOKUP(N30,コードリスト!$G$3:$H$19,2,FALSE))</f>
        <v/>
      </c>
      <c r="Q30" s="2" t="str">
        <f>IF(P30="","",VLOOKUP(P30,コードリスト!$I$3:$J$19,2,FALSE))</f>
        <v/>
      </c>
      <c r="S30" s="2" t="str">
        <f>IF(R30="","",VLOOKUP(R30,コードリスト!$K$3:$L$19,2,FALSE))</f>
        <v/>
      </c>
      <c r="U30" s="2" t="str">
        <f>IF(T30="","",VLOOKUP(T30,コードリスト!$M$3:$N$19,2,FALSE))</f>
        <v/>
      </c>
      <c r="X30" t="str">
        <f>IF(W30="","",VLOOKUP(W30,コードリスト!$P$3:$Q$21,2,FALSE))</f>
        <v/>
      </c>
      <c r="Z30" t="str">
        <f>IF(Y30="","",VLOOKUP(Y30,コードリスト!$R$3:$S$19,2,FALSE))</f>
        <v/>
      </c>
      <c r="AB30" t="str">
        <f>IF(AA30="","",VLOOKUP(AA30,コードリスト!$T$3:$U$19,2,FALSE))</f>
        <v/>
      </c>
    </row>
    <row r="31" spans="1:28" ht="75">
      <c r="A31" s="32" t="s">
        <v>624</v>
      </c>
      <c r="B31" s="55" t="str">
        <f>IF(A31="","",VLOOKUP(A31,コードリスト!$Z$3:$AA$200,2,FALSE))</f>
        <v>D-04</v>
      </c>
      <c r="C31" s="31" t="s">
        <v>675</v>
      </c>
      <c r="D31" s="2" t="str">
        <f>IF(C31="","",VLOOKUP(C31,コードリスト!$X$3:$Y$19,2,FALSE))</f>
        <v>桧谷さん</v>
      </c>
      <c r="E31" s="2" t="s">
        <v>792</v>
      </c>
      <c r="I31" s="2" t="str">
        <f>IF(H31="","",VLOOKUP(H31,コードリスト!$A$3:$B$19,2,FALSE))</f>
        <v/>
      </c>
      <c r="K31" s="2" t="str">
        <f>IF(J31="","",VLOOKUP(J31,コードリスト!$C$3:$D$19,2,FALSE))</f>
        <v/>
      </c>
      <c r="M31" s="2" t="str">
        <f>IF(L31="","",VLOOKUP(L31,コードリスト!$E$3:$F$19,2,FALSE))</f>
        <v/>
      </c>
      <c r="S31" s="2" t="str">
        <f>IF(R31="","",VLOOKUP(R31,コードリスト!$K$3:$L$19,2,FALSE))</f>
        <v/>
      </c>
      <c r="U31" s="2" t="str">
        <f>IF(T31="","",VLOOKUP(T31,コードリスト!$M$3:$N$19,2,FALSE))</f>
        <v/>
      </c>
      <c r="X31" s="2" t="str">
        <f>IF(W31="","",VLOOKUP(W31,コードリスト!$P$3:$Q$21,2,FALSE))</f>
        <v/>
      </c>
      <c r="Z31" s="2" t="str">
        <f>IF(Y31="","",VLOOKUP(Y31,コードリスト!$R$3:$S$19,2,FALSE))</f>
        <v/>
      </c>
      <c r="AB31" s="2" t="str">
        <f>IF(AA31="","",VLOOKUP(AA31,コードリスト!$T$3:$U$19,2,FALSE))</f>
        <v/>
      </c>
    </row>
    <row r="32" spans="1:28" ht="37.5">
      <c r="A32" s="32" t="s">
        <v>626</v>
      </c>
      <c r="B32" s="54" t="str">
        <f>IF(A32="","",VLOOKUP(A32,コードリスト!$Z$3:$AA$200,2,FALSE))</f>
        <v>D-05</v>
      </c>
      <c r="C32" s="31" t="s">
        <v>492</v>
      </c>
      <c r="D32" t="str">
        <f>IF(C32="","",VLOOKUP(C32,コードリスト!$X$3:$Y$19,2,FALSE))</f>
        <v>山上さん</v>
      </c>
      <c r="E32" s="2" t="s">
        <v>625</v>
      </c>
      <c r="I32" s="2" t="str">
        <f>IF(H32="","",VLOOKUP(H32,コードリスト!$A$3:$B$19,2,FALSE))</f>
        <v/>
      </c>
      <c r="K32" s="2" t="str">
        <f>IF(J32="","",VLOOKUP(J32,コードリスト!$C$3:$D$19,2,FALSE))</f>
        <v/>
      </c>
      <c r="M32" s="2" t="str">
        <f>IF(L32="","",VLOOKUP(L32,コードリスト!$E$3:$F$19,2,FALSE))</f>
        <v/>
      </c>
      <c r="O32" s="2" t="str">
        <f>IF(N32="","",VLOOKUP(N32,コードリスト!$G$3:$H$19,2,FALSE))</f>
        <v/>
      </c>
      <c r="Q32" s="2" t="str">
        <f>IF(P32="","",VLOOKUP(P32,コードリスト!$I$3:$J$19,2,FALSE))</f>
        <v/>
      </c>
      <c r="S32" s="2" t="str">
        <f>IF(R32="","",VLOOKUP(R32,コードリスト!$K$3:$L$19,2,FALSE))</f>
        <v/>
      </c>
      <c r="U32" s="2" t="str">
        <f>IF(T32="","",VLOOKUP(T32,コードリスト!$M$3:$N$19,2,FALSE))</f>
        <v/>
      </c>
      <c r="X32" t="str">
        <f>IF(W32="","",VLOOKUP(W32,コードリスト!$P$3:$Q$21,2,FALSE))</f>
        <v/>
      </c>
      <c r="Z32" t="str">
        <f>IF(Y32="","",VLOOKUP(Y32,コードリスト!$R$3:$S$19,2,FALSE))</f>
        <v/>
      </c>
      <c r="AB32" t="str">
        <f>IF(AA32="","",VLOOKUP(AA32,コードリスト!$T$3:$U$19,2,FALSE))</f>
        <v/>
      </c>
    </row>
    <row r="33" spans="1:28" ht="37.5">
      <c r="A33" s="32" t="s">
        <v>628</v>
      </c>
      <c r="B33" s="54" t="str">
        <f>IF(A33="","",VLOOKUP(A33,コードリスト!$Z$3:$AA$200,2,FALSE))</f>
        <v>D-06</v>
      </c>
      <c r="C33" s="31" t="s">
        <v>492</v>
      </c>
      <c r="D33" t="str">
        <f>IF(C33="","",VLOOKUP(C33,コードリスト!$X$3:$Y$19,2,FALSE))</f>
        <v>山上さん</v>
      </c>
      <c r="E33" s="2" t="s">
        <v>627</v>
      </c>
      <c r="I33" s="2" t="str">
        <f>IF(H33="","",VLOOKUP(H33,コードリスト!$A$3:$B$19,2,FALSE))</f>
        <v/>
      </c>
      <c r="K33" s="2" t="str">
        <f>IF(J33="","",VLOOKUP(J33,コードリスト!$C$3:$D$19,2,FALSE))</f>
        <v/>
      </c>
      <c r="M33" s="2" t="str">
        <f>IF(L33="","",VLOOKUP(L33,コードリスト!$E$3:$F$19,2,FALSE))</f>
        <v/>
      </c>
      <c r="O33" s="2" t="str">
        <f>IF(N33="","",VLOOKUP(N33,コードリスト!$G$3:$H$19,2,FALSE))</f>
        <v/>
      </c>
      <c r="Q33" s="2" t="str">
        <f>IF(P33="","",VLOOKUP(P33,コードリスト!$I$3:$J$19,2,FALSE))</f>
        <v/>
      </c>
      <c r="S33" s="2" t="str">
        <f>IF(R33="","",VLOOKUP(R33,コードリスト!$K$3:$L$19,2,FALSE))</f>
        <v/>
      </c>
      <c r="U33" s="2" t="str">
        <f>IF(T33="","",VLOOKUP(T33,コードリスト!$M$3:$N$19,2,FALSE))</f>
        <v/>
      </c>
      <c r="X33" t="str">
        <f>IF(W33="","",VLOOKUP(W33,コードリスト!$P$3:$Q$21,2,FALSE))</f>
        <v/>
      </c>
      <c r="Z33" t="str">
        <f>IF(Y33="","",VLOOKUP(Y33,コードリスト!$R$3:$S$19,2,FALSE))</f>
        <v/>
      </c>
      <c r="AB33" t="str">
        <f>IF(AA33="","",VLOOKUP(AA33,コードリスト!$T$3:$U$19,2,FALSE))</f>
        <v/>
      </c>
    </row>
    <row r="34" spans="1:28" ht="37.5">
      <c r="A34" s="32" t="s">
        <v>628</v>
      </c>
      <c r="B34" s="54" t="str">
        <f>IF(A34="","",VLOOKUP(A34,コードリスト!$Z$3:$AA$200,2,FALSE))</f>
        <v>D-06</v>
      </c>
      <c r="C34" s="31" t="s">
        <v>492</v>
      </c>
      <c r="D34" t="str">
        <f>IF(C34="","",VLOOKUP(C34,コードリスト!$X$3:$Y$19,2,FALSE))</f>
        <v>山上さん</v>
      </c>
      <c r="E34" s="2" t="s">
        <v>630</v>
      </c>
      <c r="I34" s="2" t="str">
        <f>IF(H34="","",VLOOKUP(H34,コードリスト!$A$3:$B$19,2,FALSE))</f>
        <v/>
      </c>
      <c r="K34" s="2" t="str">
        <f>IF(J34="","",VLOOKUP(J34,コードリスト!$C$3:$D$19,2,FALSE))</f>
        <v/>
      </c>
      <c r="M34" s="2" t="str">
        <f>IF(L34="","",VLOOKUP(L34,コードリスト!$E$3:$F$19,2,FALSE))</f>
        <v/>
      </c>
      <c r="O34" s="2" t="str">
        <f>IF(N34="","",VLOOKUP(N34,コードリスト!$G$3:$H$19,2,FALSE))</f>
        <v/>
      </c>
      <c r="Q34" s="2" t="str">
        <f>IF(P34="","",VLOOKUP(P34,コードリスト!$I$3:$J$19,2,FALSE))</f>
        <v/>
      </c>
      <c r="S34" s="2" t="str">
        <f>IF(R34="","",VLOOKUP(R34,コードリスト!$K$3:$L$19,2,FALSE))</f>
        <v/>
      </c>
      <c r="U34" s="2" t="str">
        <f>IF(T34="","",VLOOKUP(T34,コードリスト!$M$3:$N$19,2,FALSE))</f>
        <v/>
      </c>
      <c r="X34" t="str">
        <f>IF(W34="","",VLOOKUP(W34,コードリスト!$P$3:$Q$21,2,FALSE))</f>
        <v/>
      </c>
      <c r="Z34" t="str">
        <f>IF(Y34="","",VLOOKUP(Y34,コードリスト!$R$3:$S$19,2,FALSE))</f>
        <v/>
      </c>
      <c r="AB34" t="str">
        <f>IF(AA34="","",VLOOKUP(AA34,コードリスト!$T$3:$U$19,2,FALSE))</f>
        <v/>
      </c>
    </row>
    <row r="35" spans="1:28" ht="37.5">
      <c r="A35" s="32" t="s">
        <v>628</v>
      </c>
      <c r="B35" s="54" t="str">
        <f>IF(A35="","",VLOOKUP(A35,コードリスト!$Z$3:$AA$200,2,FALSE))</f>
        <v>D-06</v>
      </c>
      <c r="C35" s="31" t="s">
        <v>492</v>
      </c>
      <c r="D35" t="str">
        <f>IF(C35="","",VLOOKUP(C35,コードリスト!$X$3:$Y$19,2,FALSE))</f>
        <v>山上さん</v>
      </c>
      <c r="E35" s="2" t="s">
        <v>629</v>
      </c>
      <c r="I35" s="2" t="str">
        <f>IF(H35="","",VLOOKUP(H35,コードリスト!$A$3:$B$19,2,FALSE))</f>
        <v/>
      </c>
      <c r="K35" s="2" t="str">
        <f>IF(J35="","",VLOOKUP(J35,コードリスト!$C$3:$D$19,2,FALSE))</f>
        <v/>
      </c>
      <c r="M35" s="2" t="str">
        <f>IF(L35="","",VLOOKUP(L35,コードリスト!$E$3:$F$19,2,FALSE))</f>
        <v/>
      </c>
      <c r="O35" s="2" t="str">
        <f>IF(N35="","",VLOOKUP(N35,コードリスト!$G$3:$H$19,2,FALSE))</f>
        <v/>
      </c>
      <c r="Q35" s="2" t="str">
        <f>IF(P35="","",VLOOKUP(P35,コードリスト!$I$3:$J$19,2,FALSE))</f>
        <v/>
      </c>
      <c r="S35" s="2" t="str">
        <f>IF(R35="","",VLOOKUP(R35,コードリスト!$K$3:$L$19,2,FALSE))</f>
        <v/>
      </c>
      <c r="U35" s="2" t="str">
        <f>IF(T35="","",VLOOKUP(T35,コードリスト!$M$3:$N$19,2,FALSE))</f>
        <v/>
      </c>
      <c r="X35" t="str">
        <f>IF(W35="","",VLOOKUP(W35,コードリスト!$P$3:$Q$21,2,FALSE))</f>
        <v/>
      </c>
      <c r="Z35" t="str">
        <f>IF(Y35="","",VLOOKUP(Y35,コードリスト!$R$3:$S$19,2,FALSE))</f>
        <v/>
      </c>
      <c r="AB35" t="str">
        <f>IF(AA35="","",VLOOKUP(AA35,コードリスト!$T$3:$U$19,2,FALSE))</f>
        <v/>
      </c>
    </row>
    <row r="36" spans="1:28">
      <c r="A36" s="32" t="s">
        <v>632</v>
      </c>
      <c r="B36" s="54" t="str">
        <f>IF(A36="","",VLOOKUP(A36,コードリスト!$Z$3:$AA$200,2,FALSE))</f>
        <v>D-07</v>
      </c>
      <c r="C36" s="31" t="s">
        <v>492</v>
      </c>
      <c r="D36" t="str">
        <f>IF(C36="","",VLOOKUP(C36,コードリスト!$X$3:$Y$19,2,FALSE))</f>
        <v>山上さん</v>
      </c>
      <c r="E36" s="2" t="s">
        <v>631</v>
      </c>
      <c r="I36" s="2" t="str">
        <f>IF(H36="","",VLOOKUP(H36,コードリスト!$A$3:$B$19,2,FALSE))</f>
        <v/>
      </c>
      <c r="K36" s="2" t="str">
        <f>IF(J36="","",VLOOKUP(J36,コードリスト!$C$3:$D$19,2,FALSE))</f>
        <v/>
      </c>
      <c r="M36" s="2" t="str">
        <f>IF(L36="","",VLOOKUP(L36,コードリスト!$E$3:$F$19,2,FALSE))</f>
        <v/>
      </c>
      <c r="O36" s="2" t="str">
        <f>IF(N36="","",VLOOKUP(N36,コードリスト!$G$3:$H$19,2,FALSE))</f>
        <v/>
      </c>
      <c r="Q36" s="2" t="str">
        <f>IF(P36="","",VLOOKUP(P36,コードリスト!$I$3:$J$19,2,FALSE))</f>
        <v/>
      </c>
      <c r="S36" s="2" t="str">
        <f>IF(R36="","",VLOOKUP(R36,コードリスト!$K$3:$L$19,2,FALSE))</f>
        <v/>
      </c>
      <c r="U36" s="2" t="str">
        <f>IF(T36="","",VLOOKUP(T36,コードリスト!$M$3:$N$19,2,FALSE))</f>
        <v/>
      </c>
      <c r="X36" t="str">
        <f>IF(W36="","",VLOOKUP(W36,コードリスト!$P$3:$Q$21,2,FALSE))</f>
        <v/>
      </c>
      <c r="Z36" t="str">
        <f>IF(Y36="","",VLOOKUP(Y36,コードリスト!$R$3:$S$19,2,FALSE))</f>
        <v/>
      </c>
      <c r="AB36" t="str">
        <f>IF(AA36="","",VLOOKUP(AA36,コードリスト!$T$3:$U$19,2,FALSE))</f>
        <v/>
      </c>
    </row>
    <row r="37" spans="1:28" ht="37.5">
      <c r="A37" s="32" t="s">
        <v>632</v>
      </c>
      <c r="B37" s="54" t="str">
        <f>IF(A37="","",VLOOKUP(A37,コードリスト!$Z$3:$AA$200,2,FALSE))</f>
        <v>D-07</v>
      </c>
      <c r="C37" s="31" t="s">
        <v>492</v>
      </c>
      <c r="D37" t="str">
        <f>IF(C37="","",VLOOKUP(C37,コードリスト!$X$3:$Y$19,2,FALSE))</f>
        <v>山上さん</v>
      </c>
      <c r="E37" s="2" t="s">
        <v>633</v>
      </c>
      <c r="I37" s="2" t="str">
        <f>IF(H37="","",VLOOKUP(H37,コードリスト!$A$3:$B$19,2,FALSE))</f>
        <v/>
      </c>
      <c r="K37" s="2" t="str">
        <f>IF(J37="","",VLOOKUP(J37,コードリスト!$C$3:$D$19,2,FALSE))</f>
        <v/>
      </c>
      <c r="M37" s="2" t="str">
        <f>IF(L37="","",VLOOKUP(L37,コードリスト!$E$3:$F$19,2,FALSE))</f>
        <v/>
      </c>
      <c r="O37" s="2" t="str">
        <f>IF(N37="","",VLOOKUP(N37,コードリスト!$G$3:$H$19,2,FALSE))</f>
        <v/>
      </c>
      <c r="Q37" s="2" t="str">
        <f>IF(P37="","",VLOOKUP(P37,コードリスト!$I$3:$J$19,2,FALSE))</f>
        <v/>
      </c>
      <c r="S37" s="2" t="str">
        <f>IF(R37="","",VLOOKUP(R37,コードリスト!$K$3:$L$19,2,FALSE))</f>
        <v/>
      </c>
      <c r="U37" s="2" t="str">
        <f>IF(T37="","",VLOOKUP(T37,コードリスト!$M$3:$N$19,2,FALSE))</f>
        <v/>
      </c>
      <c r="X37" t="str">
        <f>IF(W37="","",VLOOKUP(W37,コードリスト!$P$3:$Q$21,2,FALSE))</f>
        <v/>
      </c>
      <c r="Z37" t="str">
        <f>IF(Y37="","",VLOOKUP(Y37,コードリスト!$R$3:$S$19,2,FALSE))</f>
        <v/>
      </c>
      <c r="AB37" t="str">
        <f>IF(AA37="","",VLOOKUP(AA37,コードリスト!$T$3:$U$19,2,FALSE))</f>
        <v/>
      </c>
    </row>
    <row r="38" spans="1:28" ht="37.5">
      <c r="A38" s="32" t="s">
        <v>632</v>
      </c>
      <c r="B38" s="55" t="str">
        <f>IF(A38="","",VLOOKUP(A38,コードリスト!$Z$3:$AA$200,2,FALSE))</f>
        <v>D-07</v>
      </c>
      <c r="C38" s="31" t="s">
        <v>675</v>
      </c>
      <c r="D38" s="2" t="str">
        <f>IF(C38="","",VLOOKUP(C38,コードリスト!$X$3:$Y$19,2,FALSE))</f>
        <v>桧谷さん</v>
      </c>
      <c r="E38" s="2" t="s">
        <v>803</v>
      </c>
      <c r="I38" s="2" t="str">
        <f>IF(H38="","",VLOOKUP(H38,コードリスト!$A$3:$B$19,2,FALSE))</f>
        <v/>
      </c>
      <c r="K38" s="2" t="str">
        <f>IF(J38="","",VLOOKUP(J38,コードリスト!$C$3:$D$19,2,FALSE))</f>
        <v/>
      </c>
      <c r="M38" s="2" t="str">
        <f>IF(L38="","",VLOOKUP(L38,コードリスト!$E$3:$F$19,2,FALSE))</f>
        <v/>
      </c>
      <c r="S38" s="2" t="str">
        <f>IF(R38="","",VLOOKUP(R38,コードリスト!$K$3:$L$19,2,FALSE))</f>
        <v/>
      </c>
      <c r="U38" s="2" t="str">
        <f>IF(T38="","",VLOOKUP(T38,コードリスト!$M$3:$N$19,2,FALSE))</f>
        <v/>
      </c>
      <c r="X38" s="2" t="str">
        <f>IF(W38="","",VLOOKUP(W38,コードリスト!$P$3:$Q$21,2,FALSE))</f>
        <v/>
      </c>
      <c r="Z38" s="2" t="str">
        <f>IF(Y38="","",VLOOKUP(Y38,コードリスト!$R$3:$S$19,2,FALSE))</f>
        <v/>
      </c>
      <c r="AB38" s="2" t="str">
        <f>IF(AA38="","",VLOOKUP(AA38,コードリスト!$T$3:$U$19,2,FALSE))</f>
        <v/>
      </c>
    </row>
    <row r="39" spans="1:28" ht="37.5">
      <c r="A39" s="32" t="s">
        <v>632</v>
      </c>
      <c r="B39" s="55" t="str">
        <f>IF(A39="","",VLOOKUP(A39,コードリスト!$Z$3:$AA$200,2,FALSE))</f>
        <v>D-07</v>
      </c>
      <c r="C39" s="31" t="s">
        <v>675</v>
      </c>
      <c r="D39" s="2" t="str">
        <f>IF(C39="","",VLOOKUP(C39,コードリスト!$X$3:$Y$19,2,FALSE))</f>
        <v>桧谷さん</v>
      </c>
      <c r="E39" s="2" t="s">
        <v>804</v>
      </c>
      <c r="I39" s="2" t="str">
        <f>IF(H39="","",VLOOKUP(H39,コードリスト!$A$3:$B$19,2,FALSE))</f>
        <v/>
      </c>
      <c r="K39" s="2" t="str">
        <f>IF(J39="","",VLOOKUP(J39,コードリスト!$C$3:$D$19,2,FALSE))</f>
        <v/>
      </c>
      <c r="M39" s="2" t="str">
        <f>IF(L39="","",VLOOKUP(L39,コードリスト!$E$3:$F$19,2,FALSE))</f>
        <v/>
      </c>
      <c r="S39" s="2" t="str">
        <f>IF(R39="","",VLOOKUP(R39,コードリスト!$K$3:$L$19,2,FALSE))</f>
        <v/>
      </c>
      <c r="U39" s="2" t="str">
        <f>IF(T39="","",VLOOKUP(T39,コードリスト!$M$3:$N$19,2,FALSE))</f>
        <v/>
      </c>
      <c r="X39" s="2" t="str">
        <f>IF(W39="","",VLOOKUP(W39,コードリスト!$P$3:$Q$21,2,FALSE))</f>
        <v/>
      </c>
      <c r="Z39" s="2" t="str">
        <f>IF(Y39="","",VLOOKUP(Y39,コードリスト!$R$3:$S$19,2,FALSE))</f>
        <v/>
      </c>
      <c r="AB39" s="2" t="str">
        <f>IF(AA39="","",VLOOKUP(AA39,コードリスト!$T$3:$U$19,2,FALSE))</f>
        <v/>
      </c>
    </row>
    <row r="40" spans="1:28" ht="37.5">
      <c r="A40" s="32" t="s">
        <v>632</v>
      </c>
      <c r="B40" s="55" t="str">
        <f>IF(A40="","",VLOOKUP(A40,コードリスト!$Z$3:$AA$200,2,FALSE))</f>
        <v>D-07</v>
      </c>
      <c r="C40" s="31" t="s">
        <v>675</v>
      </c>
      <c r="D40" s="2" t="str">
        <f>IF(C40="","",VLOOKUP(C40,コードリスト!$X$3:$Y$19,2,FALSE))</f>
        <v>桧谷さん</v>
      </c>
      <c r="E40" s="2" t="s">
        <v>805</v>
      </c>
      <c r="I40" s="2" t="str">
        <f>IF(H40="","",VLOOKUP(H40,コードリスト!$A$3:$B$19,2,FALSE))</f>
        <v/>
      </c>
      <c r="K40" s="2" t="str">
        <f>IF(J40="","",VLOOKUP(J40,コードリスト!$C$3:$D$19,2,FALSE))</f>
        <v/>
      </c>
      <c r="M40" s="2" t="str">
        <f>IF(L40="","",VLOOKUP(L40,コードリスト!$E$3:$F$19,2,FALSE))</f>
        <v/>
      </c>
      <c r="S40" s="2" t="str">
        <f>IF(R40="","",VLOOKUP(R40,コードリスト!$K$3:$L$19,2,FALSE))</f>
        <v/>
      </c>
      <c r="U40" s="2" t="str">
        <f>IF(T40="","",VLOOKUP(T40,コードリスト!$M$3:$N$19,2,FALSE))</f>
        <v/>
      </c>
      <c r="X40" s="2" t="str">
        <f>IF(W40="","",VLOOKUP(W40,コードリスト!$P$3:$Q$21,2,FALSE))</f>
        <v/>
      </c>
      <c r="Z40" s="2" t="str">
        <f>IF(Y40="","",VLOOKUP(Y40,コードリスト!$R$3:$S$19,2,FALSE))</f>
        <v/>
      </c>
      <c r="AB40" s="2" t="str">
        <f>IF(AA40="","",VLOOKUP(AA40,コードリスト!$T$3:$U$19,2,FALSE))</f>
        <v/>
      </c>
    </row>
    <row r="41" spans="1:28" ht="37.5">
      <c r="A41" s="32" t="s">
        <v>961</v>
      </c>
      <c r="B41" s="55" t="str">
        <f>IF(A41="","",VLOOKUP(A41,コードリスト!$Z$3:$AA$200,2,FALSE))</f>
        <v>D-08</v>
      </c>
      <c r="C41" s="31" t="s">
        <v>584</v>
      </c>
      <c r="D41" s="2" t="str">
        <f>IF(C41="","",VLOOKUP(C41,コードリスト!$X$3:$Y$19,2,FALSE))</f>
        <v>山上さん</v>
      </c>
      <c r="E41" s="2" t="s">
        <v>959</v>
      </c>
      <c r="I41" s="2" t="str">
        <f>IF(H41="","",VLOOKUP(H41,コードリスト!$A$3:$B$19,2,FALSE))</f>
        <v/>
      </c>
      <c r="K41" s="2" t="str">
        <f>IF(J41="","",VLOOKUP(J41,コードリスト!$C$3:$D$19,2,FALSE))</f>
        <v/>
      </c>
      <c r="M41" s="2" t="str">
        <f>IF(L41="","",VLOOKUP(L41,コードリスト!$E$3:$F$19,2,FALSE))</f>
        <v/>
      </c>
      <c r="S41" s="2" t="str">
        <f>IF(R41="","",VLOOKUP(R41,コードリスト!$K$3:$L$19,2,FALSE))</f>
        <v/>
      </c>
      <c r="U41" s="2" t="str">
        <f>IF(T41="","",VLOOKUP(T41,コードリスト!$M$3:$N$19,2,FALSE))</f>
        <v/>
      </c>
      <c r="X41" s="2" t="str">
        <f>IF(W41="","",VLOOKUP(W41,コードリスト!$P$3:$Q$21,2,FALSE))</f>
        <v/>
      </c>
      <c r="Z41" s="2" t="str">
        <f>IF(Y41="","",VLOOKUP(Y41,コードリスト!$R$3:$S$19,2,FALSE))</f>
        <v/>
      </c>
      <c r="AB41" s="2" t="str">
        <f>IF(AA41="","",VLOOKUP(AA41,コードリスト!$T$3:$U$19,2,FALSE))</f>
        <v/>
      </c>
    </row>
    <row r="42" spans="1:28">
      <c r="A42" s="32" t="s">
        <v>1036</v>
      </c>
      <c r="B42" s="54" t="str">
        <f>IF(A42="","",VLOOKUP(A42,コードリスト!$Z$3:$AA$200,2,FALSE))</f>
        <v>D-09</v>
      </c>
      <c r="C42" s="31" t="s">
        <v>492</v>
      </c>
      <c r="D42" t="str">
        <f>IF(C42="","",VLOOKUP(C42,コードリスト!$X$3:$Y$19,2,FALSE))</f>
        <v>山上さん</v>
      </c>
      <c r="E42" s="2" t="s">
        <v>523</v>
      </c>
      <c r="I42" s="2" t="str">
        <f>IF(H42="","",VLOOKUP(H42,コードリスト!$A$3:$B$19,2,FALSE))</f>
        <v/>
      </c>
      <c r="K42" s="2" t="str">
        <f>IF(J42="","",VLOOKUP(J42,コードリスト!$C$3:$D$19,2,FALSE))</f>
        <v/>
      </c>
      <c r="M42" s="2" t="str">
        <f>IF(L42="","",VLOOKUP(L42,コードリスト!$E$3:$F$19,2,FALSE))</f>
        <v/>
      </c>
      <c r="O42" s="2" t="str">
        <f>IF(N42="","",VLOOKUP(N42,コードリスト!$G$3:$H$19,2,FALSE))</f>
        <v/>
      </c>
      <c r="Q42" s="2" t="str">
        <f>IF(P42="","",VLOOKUP(P42,コードリスト!$I$3:$J$19,2,FALSE))</f>
        <v/>
      </c>
      <c r="S42" s="2" t="str">
        <f>IF(R42="","",VLOOKUP(R42,コードリスト!$K$3:$L$19,2,FALSE))</f>
        <v/>
      </c>
      <c r="U42" s="2" t="str">
        <f>IF(T42="","",VLOOKUP(T42,コードリスト!$M$3:$N$19,2,FALSE))</f>
        <v/>
      </c>
      <c r="X42" t="str">
        <f>IF(W42="","",VLOOKUP(W42,コードリスト!$P$3:$Q$21,2,FALSE))</f>
        <v/>
      </c>
      <c r="Z42" t="str">
        <f>IF(Y42="","",VLOOKUP(Y42,コードリスト!$R$3:$S$19,2,FALSE))</f>
        <v/>
      </c>
      <c r="AB42" t="str">
        <f>IF(AA42="","",VLOOKUP(AA42,コードリスト!$T$3:$U$19,2,FALSE))</f>
        <v/>
      </c>
    </row>
    <row r="43" spans="1:28" ht="37.5">
      <c r="A43" s="32" t="s">
        <v>1036</v>
      </c>
      <c r="B43" s="54" t="str">
        <f>IF(A43="","",VLOOKUP(A43,コードリスト!$Z$3:$AA$200,2,FALSE))</f>
        <v>D-09</v>
      </c>
      <c r="C43" s="31" t="s">
        <v>492</v>
      </c>
      <c r="D43" t="str">
        <f>IF(C43="","",VLOOKUP(C43,コードリスト!$X$3:$Y$19,2,FALSE))</f>
        <v>山上さん</v>
      </c>
      <c r="E43" s="2" t="s">
        <v>604</v>
      </c>
      <c r="I43" s="2" t="str">
        <f>IF(H43="","",VLOOKUP(H43,コードリスト!$A$3:$B$19,2,FALSE))</f>
        <v/>
      </c>
      <c r="K43" s="2" t="str">
        <f>IF(J43="","",VLOOKUP(J43,コードリスト!$C$3:$D$19,2,FALSE))</f>
        <v/>
      </c>
      <c r="M43" s="2" t="str">
        <f>IF(L43="","",VLOOKUP(L43,コードリスト!$E$3:$F$19,2,FALSE))</f>
        <v/>
      </c>
      <c r="O43" s="2" t="str">
        <f>IF(N43="","",VLOOKUP(N43,コードリスト!$G$3:$H$19,2,FALSE))</f>
        <v/>
      </c>
      <c r="Q43" s="2" t="str">
        <f>IF(P43="","",VLOOKUP(P43,コードリスト!$I$3:$J$19,2,FALSE))</f>
        <v/>
      </c>
      <c r="S43" s="2" t="str">
        <f>IF(R43="","",VLOOKUP(R43,コードリスト!$K$3:$L$19,2,FALSE))</f>
        <v/>
      </c>
      <c r="U43" s="2" t="str">
        <f>IF(T43="","",VLOOKUP(T43,コードリスト!$M$3:$N$19,2,FALSE))</f>
        <v/>
      </c>
      <c r="X43" t="str">
        <f>IF(W43="","",VLOOKUP(W43,コードリスト!$P$3:$Q$21,2,FALSE))</f>
        <v/>
      </c>
      <c r="Z43" t="str">
        <f>IF(Y43="","",VLOOKUP(Y43,コードリスト!$R$3:$S$19,2,FALSE))</f>
        <v/>
      </c>
      <c r="AB43" t="str">
        <f>IF(AA43="","",VLOOKUP(AA43,コードリスト!$T$3:$U$19,2,FALSE))</f>
        <v/>
      </c>
    </row>
    <row r="44" spans="1:28" ht="37.5">
      <c r="A44" s="32" t="s">
        <v>1036</v>
      </c>
      <c r="B44" s="54" t="str">
        <f>IF(A44="","",VLOOKUP(A44,コードリスト!$Z$3:$AA$200,2,FALSE))</f>
        <v>D-09</v>
      </c>
      <c r="C44" s="31" t="s">
        <v>492</v>
      </c>
      <c r="D44" t="str">
        <f>IF(C44="","",VLOOKUP(C44,コードリスト!$X$3:$Y$19,2,FALSE))</f>
        <v>山上さん</v>
      </c>
      <c r="E44" s="2" t="s">
        <v>607</v>
      </c>
      <c r="I44" s="2" t="str">
        <f>IF(H44="","",VLOOKUP(H44,コードリスト!$A$3:$B$19,2,FALSE))</f>
        <v/>
      </c>
      <c r="K44" s="2" t="str">
        <f>IF(J44="","",VLOOKUP(J44,コードリスト!$C$3:$D$19,2,FALSE))</f>
        <v/>
      </c>
      <c r="M44" s="2" t="str">
        <f>IF(L44="","",VLOOKUP(L44,コードリスト!$E$3:$F$19,2,FALSE))</f>
        <v/>
      </c>
      <c r="O44" s="2" t="str">
        <f>IF(N44="","",VLOOKUP(N44,コードリスト!$G$3:$H$19,2,FALSE))</f>
        <v/>
      </c>
      <c r="Q44" s="2" t="str">
        <f>IF(P44="","",VLOOKUP(P44,コードリスト!$I$3:$J$19,2,FALSE))</f>
        <v/>
      </c>
      <c r="S44" s="2" t="str">
        <f>IF(R44="","",VLOOKUP(R44,コードリスト!$K$3:$L$19,2,FALSE))</f>
        <v/>
      </c>
      <c r="U44" s="2" t="str">
        <f>IF(T44="","",VLOOKUP(T44,コードリスト!$M$3:$N$19,2,FALSE))</f>
        <v/>
      </c>
      <c r="X44" t="str">
        <f>IF(W44="","",VLOOKUP(W44,コードリスト!$P$3:$Q$21,2,FALSE))</f>
        <v/>
      </c>
      <c r="Z44" t="str">
        <f>IF(Y44="","",VLOOKUP(Y44,コードリスト!$R$3:$S$19,2,FALSE))</f>
        <v/>
      </c>
      <c r="AB44" t="str">
        <f>IF(AA44="","",VLOOKUP(AA44,コードリスト!$T$3:$U$19,2,FALSE))</f>
        <v/>
      </c>
    </row>
    <row r="45" spans="1:28">
      <c r="A45" s="32" t="s">
        <v>447</v>
      </c>
      <c r="B45" s="54" t="str">
        <f>IF(A45="","",VLOOKUP(A45,コードリスト!$Z$3:$AA$200,2,FALSE))</f>
        <v>K-01</v>
      </c>
      <c r="C45" s="31" t="s">
        <v>487</v>
      </c>
      <c r="D45" t="str">
        <f>IF(C45="","",VLOOKUP(C45,コードリスト!$X$3:$Y$19,2,FALSE))</f>
        <v>朝原さん</v>
      </c>
      <c r="E45" s="2" t="s">
        <v>147</v>
      </c>
      <c r="I45" s="2" t="str">
        <f>IF(H45="","",VLOOKUP(H45,コードリスト!$A$3:$B$19,2,FALSE))</f>
        <v/>
      </c>
      <c r="K45" s="2" t="str">
        <f>IF(J45="","",VLOOKUP(J45,コードリスト!$C$3:$D$19,2,FALSE))</f>
        <v/>
      </c>
      <c r="M45" s="2" t="str">
        <f>IF(L45="","",VLOOKUP(L45,コードリスト!$E$3:$F$19,2,FALSE))</f>
        <v/>
      </c>
      <c r="O45" s="2" t="str">
        <f>IF(N45="","",VLOOKUP(N45,コードリスト!$G$3:$H$19,2,FALSE))</f>
        <v/>
      </c>
      <c r="Q45" s="2" t="str">
        <f>IF(P45="","",VLOOKUP(P45,コードリスト!$I$3:$J$19,2,FALSE))</f>
        <v/>
      </c>
      <c r="S45" s="2" t="str">
        <f>IF(R45="","",VLOOKUP(R45,コードリスト!$K$3:$L$19,2,FALSE))</f>
        <v/>
      </c>
      <c r="U45" s="2" t="str">
        <f>IF(T45="","",VLOOKUP(T45,コードリスト!$M$3:$N$19,2,FALSE))</f>
        <v/>
      </c>
      <c r="X45" t="str">
        <f>IF(W45="","",VLOOKUP(W45,コードリスト!$P$3:$Q$21,2,FALSE))</f>
        <v/>
      </c>
      <c r="Z45" t="str">
        <f>IF(Y45="","",VLOOKUP(Y45,コードリスト!$R$3:$S$19,2,FALSE))</f>
        <v/>
      </c>
      <c r="AB45" t="str">
        <f>IF(AA45="","",VLOOKUP(AA45,コードリスト!$T$3:$U$19,2,FALSE))</f>
        <v/>
      </c>
    </row>
    <row r="46" spans="1:28">
      <c r="A46" s="32" t="s">
        <v>652</v>
      </c>
      <c r="B46" s="54" t="str">
        <f>IF(A46="","",VLOOKUP(A46,コードリスト!$Z$3:$AA$200,2,FALSE))</f>
        <v>K-01</v>
      </c>
      <c r="C46" s="31" t="s">
        <v>487</v>
      </c>
      <c r="D46" t="str">
        <f>IF(C46="","",VLOOKUP(C46,コードリスト!$X$3:$Y$19,2,FALSE))</f>
        <v>朝原さん</v>
      </c>
      <c r="E46" s="4" t="s">
        <v>1040</v>
      </c>
      <c r="I46" s="2" t="str">
        <f>IF(H46="","",VLOOKUP(H46,コードリスト!$A$3:$B$19,2,FALSE))</f>
        <v/>
      </c>
      <c r="K46" s="2" t="str">
        <f>IF(J46="","",VLOOKUP(J46,コードリスト!$C$3:$D$19,2,FALSE))</f>
        <v/>
      </c>
      <c r="M46" s="2" t="str">
        <f>IF(L46="","",VLOOKUP(L46,コードリスト!$E$3:$F$19,2,FALSE))</f>
        <v/>
      </c>
      <c r="O46" s="2" t="str">
        <f>IF(N46="","",VLOOKUP(N46,コードリスト!$G$3:$H$19,2,FALSE))</f>
        <v/>
      </c>
      <c r="Q46" s="2" t="str">
        <f>IF(P46="","",VLOOKUP(P46,コードリスト!$I$3:$J$19,2,FALSE))</f>
        <v/>
      </c>
      <c r="S46" s="2" t="str">
        <f>IF(R46="","",VLOOKUP(R46,コードリスト!$K$3:$L$19,2,FALSE))</f>
        <v/>
      </c>
      <c r="U46" s="2" t="str">
        <f>IF(T46="","",VLOOKUP(T46,コードリスト!$M$3:$N$19,2,FALSE))</f>
        <v/>
      </c>
      <c r="X46" t="str">
        <f>IF(W46="","",VLOOKUP(W46,コードリスト!$P$3:$Q$21,2,FALSE))</f>
        <v/>
      </c>
      <c r="Z46" t="str">
        <f>IF(Y46="","",VLOOKUP(Y46,コードリスト!$R$3:$S$19,2,FALSE))</f>
        <v/>
      </c>
      <c r="AB46" t="str">
        <f>IF(AA46="","",VLOOKUP(AA46,コードリスト!$T$3:$U$19,2,FALSE))</f>
        <v/>
      </c>
    </row>
    <row r="47" spans="1:28" ht="56.25">
      <c r="A47" s="32" t="s">
        <v>450</v>
      </c>
      <c r="B47" s="54" t="str">
        <f>IF(A47="","",VLOOKUP(A47,コードリスト!$Z$3:$AA$200,2,FALSE))</f>
        <v>K-02</v>
      </c>
      <c r="C47" s="31" t="s">
        <v>487</v>
      </c>
      <c r="D47" t="str">
        <f>IF(C47="","",VLOOKUP(C47,コードリスト!$X$3:$Y$19,2,FALSE))</f>
        <v>朝原さん</v>
      </c>
      <c r="E47" s="2" t="s">
        <v>152</v>
      </c>
      <c r="I47" s="2" t="str">
        <f>IF(H47="","",VLOOKUP(H47,コードリスト!$A$3:$B$19,2,FALSE))</f>
        <v/>
      </c>
      <c r="K47" s="2" t="str">
        <f>IF(J47="","",VLOOKUP(J47,コードリスト!$C$3:$D$19,2,FALSE))</f>
        <v/>
      </c>
      <c r="M47" s="2" t="str">
        <f>IF(L47="","",VLOOKUP(L47,コードリスト!$E$3:$F$19,2,FALSE))</f>
        <v/>
      </c>
      <c r="O47" s="2" t="str">
        <f>IF(N47="","",VLOOKUP(N47,コードリスト!$G$3:$H$19,2,FALSE))</f>
        <v/>
      </c>
      <c r="Q47" s="2" t="str">
        <f>IF(P47="","",VLOOKUP(P47,コードリスト!$I$3:$J$19,2,FALSE))</f>
        <v/>
      </c>
      <c r="S47" s="2" t="str">
        <f>IF(R47="","",VLOOKUP(R47,コードリスト!$K$3:$L$19,2,FALSE))</f>
        <v/>
      </c>
      <c r="U47" s="2" t="str">
        <f>IF(T47="","",VLOOKUP(T47,コードリスト!$M$3:$N$19,2,FALSE))</f>
        <v/>
      </c>
      <c r="X47" t="str">
        <f>IF(W47="","",VLOOKUP(W47,コードリスト!$P$3:$Q$21,2,FALSE))</f>
        <v/>
      </c>
      <c r="Z47" t="str">
        <f>IF(Y47="","",VLOOKUP(Y47,コードリスト!$R$3:$S$19,2,FALSE))</f>
        <v/>
      </c>
      <c r="AB47" t="str">
        <f>IF(AA47="","",VLOOKUP(AA47,コードリスト!$T$3:$U$19,2,FALSE))</f>
        <v/>
      </c>
    </row>
    <row r="48" spans="1:28" ht="37.5">
      <c r="A48" s="32" t="s">
        <v>450</v>
      </c>
      <c r="B48" s="54" t="str">
        <f>IF(A48="","",VLOOKUP(A48,コードリスト!$Z$3:$AA$200,2,FALSE))</f>
        <v>K-02</v>
      </c>
      <c r="C48" s="31" t="s">
        <v>487</v>
      </c>
      <c r="D48" t="str">
        <f>IF(C48="","",VLOOKUP(C48,コードリスト!$X$3:$Y$19,2,FALSE))</f>
        <v>朝原さん</v>
      </c>
      <c r="E48" s="2" t="s">
        <v>154</v>
      </c>
      <c r="I48" s="2" t="str">
        <f>IF(H48="","",VLOOKUP(H48,コードリスト!$A$3:$B$19,2,FALSE))</f>
        <v/>
      </c>
      <c r="K48" s="2" t="str">
        <f>IF(J48="","",VLOOKUP(J48,コードリスト!$C$3:$D$19,2,FALSE))</f>
        <v/>
      </c>
      <c r="M48" s="2" t="str">
        <f>IF(L48="","",VLOOKUP(L48,コードリスト!$E$3:$F$19,2,FALSE))</f>
        <v/>
      </c>
      <c r="O48" s="2" t="str">
        <f>IF(N48="","",VLOOKUP(N48,コードリスト!$G$3:$H$19,2,FALSE))</f>
        <v/>
      </c>
      <c r="Q48" s="2" t="str">
        <f>IF(P48="","",VLOOKUP(P48,コードリスト!$I$3:$J$19,2,FALSE))</f>
        <v/>
      </c>
      <c r="S48" s="2" t="str">
        <f>IF(R48="","",VLOOKUP(R48,コードリスト!$K$3:$L$19,2,FALSE))</f>
        <v/>
      </c>
      <c r="U48" s="2" t="str">
        <f>IF(T48="","",VLOOKUP(T48,コードリスト!$M$3:$N$19,2,FALSE))</f>
        <v/>
      </c>
      <c r="X48" t="str">
        <f>IF(W48="","",VLOOKUP(W48,コードリスト!$P$3:$Q$21,2,FALSE))</f>
        <v/>
      </c>
      <c r="Z48" t="str">
        <f>IF(Y48="","",VLOOKUP(Y48,コードリスト!$R$3:$S$19,2,FALSE))</f>
        <v/>
      </c>
      <c r="AB48" t="str">
        <f>IF(AA48="","",VLOOKUP(AA48,コードリスト!$T$3:$U$19,2,FALSE))</f>
        <v/>
      </c>
    </row>
    <row r="49" spans="1:28">
      <c r="A49" s="32" t="s">
        <v>450</v>
      </c>
      <c r="B49" s="54" t="str">
        <f>IF(A49="","",VLOOKUP(A49,コードリスト!$Z$3:$AA$200,2,FALSE))</f>
        <v>K-02</v>
      </c>
      <c r="C49" s="31" t="s">
        <v>487</v>
      </c>
      <c r="D49" t="str">
        <f>IF(C49="","",VLOOKUP(C49,コードリスト!$X$3:$Y$19,2,FALSE))</f>
        <v>朝原さん</v>
      </c>
      <c r="E49" s="2" t="s">
        <v>164</v>
      </c>
      <c r="I49" s="2" t="str">
        <f>IF(H49="","",VLOOKUP(H49,コードリスト!$A$3:$B$19,2,FALSE))</f>
        <v/>
      </c>
      <c r="K49" s="2" t="str">
        <f>IF(J49="","",VLOOKUP(J49,コードリスト!$C$3:$D$19,2,FALSE))</f>
        <v/>
      </c>
      <c r="M49" s="2" t="str">
        <f>IF(L49="","",VLOOKUP(L49,コードリスト!$E$3:$F$19,2,FALSE))</f>
        <v/>
      </c>
      <c r="O49" s="2" t="str">
        <f>IF(N49="","",VLOOKUP(N49,コードリスト!$G$3:$H$19,2,FALSE))</f>
        <v/>
      </c>
      <c r="Q49" s="2" t="str">
        <f>IF(P49="","",VLOOKUP(P49,コードリスト!$I$3:$J$19,2,FALSE))</f>
        <v/>
      </c>
      <c r="S49" s="2" t="str">
        <f>IF(R49="","",VLOOKUP(R49,コードリスト!$K$3:$L$19,2,FALSE))</f>
        <v/>
      </c>
      <c r="U49" s="2" t="str">
        <f>IF(T49="","",VLOOKUP(T49,コードリスト!$M$3:$N$19,2,FALSE))</f>
        <v/>
      </c>
      <c r="X49" t="str">
        <f>IF(W49="","",VLOOKUP(W49,コードリスト!$P$3:$Q$21,2,FALSE))</f>
        <v/>
      </c>
      <c r="Z49" t="str">
        <f>IF(Y49="","",VLOOKUP(Y49,コードリスト!$R$3:$S$19,2,FALSE))</f>
        <v/>
      </c>
      <c r="AB49" t="str">
        <f>IF(AA49="","",VLOOKUP(AA49,コードリスト!$T$3:$U$19,2,FALSE))</f>
        <v/>
      </c>
    </row>
    <row r="50" spans="1:28" ht="37.5">
      <c r="A50" s="32" t="s">
        <v>450</v>
      </c>
      <c r="B50" s="54" t="str">
        <f>IF(A50="","",VLOOKUP(A50,コードリスト!$Z$3:$AA$200,2,FALSE))</f>
        <v>K-02</v>
      </c>
      <c r="C50" s="31" t="s">
        <v>487</v>
      </c>
      <c r="D50" t="str">
        <f>IF(C50="","",VLOOKUP(C50,コードリスト!$X$3:$Y$19,2,FALSE))</f>
        <v>朝原さん</v>
      </c>
      <c r="E50" s="2" t="s">
        <v>199</v>
      </c>
      <c r="I50" s="2" t="str">
        <f>IF(H50="","",VLOOKUP(H50,コードリスト!$A$3:$B$19,2,FALSE))</f>
        <v/>
      </c>
      <c r="K50" s="2" t="str">
        <f>IF(J50="","",VLOOKUP(J50,コードリスト!$C$3:$D$19,2,FALSE))</f>
        <v/>
      </c>
      <c r="M50" s="2" t="str">
        <f>IF(L50="","",VLOOKUP(L50,コードリスト!$E$3:$F$19,2,FALSE))</f>
        <v/>
      </c>
      <c r="O50" s="2" t="str">
        <f>IF(N50="","",VLOOKUP(N50,コードリスト!$G$3:$H$19,2,FALSE))</f>
        <v/>
      </c>
      <c r="Q50" s="2" t="str">
        <f>IF(P50="","",VLOOKUP(P50,コードリスト!$I$3:$J$19,2,FALSE))</f>
        <v/>
      </c>
      <c r="S50" s="2" t="str">
        <f>IF(R50="","",VLOOKUP(R50,コードリスト!$K$3:$L$19,2,FALSE))</f>
        <v/>
      </c>
      <c r="U50" s="2" t="str">
        <f>IF(T50="","",VLOOKUP(T50,コードリスト!$M$3:$N$19,2,FALSE))</f>
        <v/>
      </c>
      <c r="X50" t="str">
        <f>IF(W50="","",VLOOKUP(W50,コードリスト!$P$3:$Q$21,2,FALSE))</f>
        <v/>
      </c>
      <c r="Z50" t="str">
        <f>IF(Y50="","",VLOOKUP(Y50,コードリスト!$R$3:$S$19,2,FALSE))</f>
        <v/>
      </c>
      <c r="AB50" t="str">
        <f>IF(AA50="","",VLOOKUP(AA50,コードリスト!$T$3:$U$19,2,FALSE))</f>
        <v/>
      </c>
    </row>
    <row r="51" spans="1:28">
      <c r="A51" s="32" t="s">
        <v>574</v>
      </c>
      <c r="B51" s="54" t="str">
        <f>IF(A51="","",VLOOKUP(A51,コードリスト!$Z$3:$AA$200,2,FALSE))</f>
        <v>K-02</v>
      </c>
      <c r="C51" s="31" t="s">
        <v>492</v>
      </c>
      <c r="D51" t="str">
        <f>IF(C51="","",VLOOKUP(C51,コードリスト!$X$3:$Y$19,2,FALSE))</f>
        <v>山上さん</v>
      </c>
      <c r="E51" s="2" t="s">
        <v>575</v>
      </c>
      <c r="I51" s="2" t="str">
        <f>IF(H51="","",VLOOKUP(H51,コードリスト!$A$3:$B$19,2,FALSE))</f>
        <v/>
      </c>
      <c r="K51" s="2" t="str">
        <f>IF(J51="","",VLOOKUP(J51,コードリスト!$C$3:$D$19,2,FALSE))</f>
        <v/>
      </c>
      <c r="M51" s="2" t="str">
        <f>IF(L51="","",VLOOKUP(L51,コードリスト!$E$3:$F$19,2,FALSE))</f>
        <v/>
      </c>
      <c r="O51" s="2" t="str">
        <f>IF(N51="","",VLOOKUP(N51,コードリスト!$G$3:$H$19,2,FALSE))</f>
        <v/>
      </c>
      <c r="Q51" s="2" t="str">
        <f>IF(P51="","",VLOOKUP(P51,コードリスト!$I$3:$J$19,2,FALSE))</f>
        <v/>
      </c>
      <c r="S51" s="2" t="str">
        <f>IF(R51="","",VLOOKUP(R51,コードリスト!$K$3:$L$19,2,FALSE))</f>
        <v/>
      </c>
      <c r="U51" s="2" t="str">
        <f>IF(T51="","",VLOOKUP(T51,コードリスト!$M$3:$N$19,2,FALSE))</f>
        <v/>
      </c>
      <c r="X51" t="str">
        <f>IF(W51="","",VLOOKUP(W51,コードリスト!$P$3:$Q$21,2,FALSE))</f>
        <v/>
      </c>
      <c r="Z51" t="str">
        <f>IF(Y51="","",VLOOKUP(Y51,コードリスト!$R$3:$S$19,2,FALSE))</f>
        <v/>
      </c>
      <c r="AB51" t="str">
        <f>IF(AA51="","",VLOOKUP(AA51,コードリスト!$T$3:$U$19,2,FALSE))</f>
        <v/>
      </c>
    </row>
    <row r="52" spans="1:28" ht="37.5">
      <c r="A52" s="32" t="s">
        <v>1027</v>
      </c>
      <c r="B52" s="54" t="str">
        <f>IF(A52="","",VLOOKUP(A52,コードリスト!$Z$3:$AA$200,2,FALSE))</f>
        <v>K-03</v>
      </c>
      <c r="C52" s="31" t="s">
        <v>487</v>
      </c>
      <c r="D52" t="str">
        <f>IF(C52="","",VLOOKUP(C52,コードリスト!$X$3:$Y$19,2,FALSE))</f>
        <v>朝原さん</v>
      </c>
      <c r="E52" s="2" t="s">
        <v>200</v>
      </c>
      <c r="I52" s="2" t="str">
        <f>IF(H52="","",VLOOKUP(H52,コードリスト!$A$3:$B$19,2,FALSE))</f>
        <v/>
      </c>
      <c r="K52" s="2" t="str">
        <f>IF(J52="","",VLOOKUP(J52,コードリスト!$C$3:$D$19,2,FALSE))</f>
        <v/>
      </c>
      <c r="M52" s="2" t="str">
        <f>IF(L52="","",VLOOKUP(L52,コードリスト!$E$3:$F$19,2,FALSE))</f>
        <v/>
      </c>
      <c r="O52" s="2" t="str">
        <f>IF(N52="","",VLOOKUP(N52,コードリスト!$G$3:$H$19,2,FALSE))</f>
        <v/>
      </c>
      <c r="Q52" s="2" t="str">
        <f>IF(P52="","",VLOOKUP(P52,コードリスト!$I$3:$J$19,2,FALSE))</f>
        <v/>
      </c>
      <c r="S52" s="2" t="str">
        <f>IF(R52="","",VLOOKUP(R52,コードリスト!$K$3:$L$19,2,FALSE))</f>
        <v/>
      </c>
      <c r="U52" s="2" t="str">
        <f>IF(T52="","",VLOOKUP(T52,コードリスト!$M$3:$N$19,2,FALSE))</f>
        <v/>
      </c>
      <c r="X52" t="str">
        <f>IF(W52="","",VLOOKUP(W52,コードリスト!$P$3:$Q$21,2,FALSE))</f>
        <v/>
      </c>
      <c r="Z52" t="str">
        <f>IF(Y52="","",VLOOKUP(Y52,コードリスト!$R$3:$S$19,2,FALSE))</f>
        <v/>
      </c>
      <c r="AB52" t="str">
        <f>IF(AA52="","",VLOOKUP(AA52,コードリスト!$T$3:$U$19,2,FALSE))</f>
        <v/>
      </c>
    </row>
    <row r="53" spans="1:28">
      <c r="A53" s="32" t="s">
        <v>462</v>
      </c>
      <c r="B53" s="54" t="str">
        <f>IF(A53="","",VLOOKUP(A53,コードリスト!$Z$3:$AA$200,2,FALSE))</f>
        <v>K-03</v>
      </c>
      <c r="C53" s="31" t="s">
        <v>488</v>
      </c>
      <c r="D53" t="str">
        <f>IF(C53="","",VLOOKUP(C53,コードリスト!$X$3:$Y$19,2,FALSE))</f>
        <v>相原さん</v>
      </c>
      <c r="E53" s="2" t="s">
        <v>1041</v>
      </c>
      <c r="I53" s="2" t="str">
        <f>IF(H53="","",VLOOKUP(H53,コードリスト!$A$3:$B$19,2,FALSE))</f>
        <v/>
      </c>
      <c r="K53" s="2" t="str">
        <f>IF(J53="","",VLOOKUP(J53,コードリスト!$C$3:$D$19,2,FALSE))</f>
        <v/>
      </c>
      <c r="M53" s="2" t="str">
        <f>IF(L53="","",VLOOKUP(L53,コードリスト!$E$3:$F$19,2,FALSE))</f>
        <v/>
      </c>
      <c r="O53" s="2" t="str">
        <f>IF(N53="","",VLOOKUP(N53,コードリスト!$G$3:$H$19,2,FALSE))</f>
        <v/>
      </c>
      <c r="Q53" s="2" t="str">
        <f>IF(P53="","",VLOOKUP(P53,コードリスト!$I$3:$J$19,2,FALSE))</f>
        <v/>
      </c>
      <c r="S53" s="2" t="str">
        <f>IF(R53="","",VLOOKUP(R53,コードリスト!$K$3:$L$19,2,FALSE))</f>
        <v/>
      </c>
      <c r="U53" s="2" t="str">
        <f>IF(T53="","",VLOOKUP(T53,コードリスト!$M$3:$N$19,2,FALSE))</f>
        <v/>
      </c>
      <c r="X53" t="str">
        <f>IF(W53="","",VLOOKUP(W53,コードリスト!$P$3:$Q$21,2,FALSE))</f>
        <v/>
      </c>
      <c r="Z53" t="str">
        <f>IF(Y53="","",VLOOKUP(Y53,コードリスト!$R$3:$S$19,2,FALSE))</f>
        <v/>
      </c>
      <c r="AB53" t="str">
        <f>IF(AA53="","",VLOOKUP(AA53,コードリスト!$T$3:$U$19,2,FALSE))</f>
        <v/>
      </c>
    </row>
    <row r="54" spans="1:28" ht="37.5">
      <c r="A54" s="32" t="s">
        <v>1027</v>
      </c>
      <c r="B54" s="55" t="str">
        <f>IF(A54="","",VLOOKUP(A54,コードリスト!$Z$3:$AA$200,2,FALSE))</f>
        <v>K-03</v>
      </c>
      <c r="C54" s="31" t="s">
        <v>584</v>
      </c>
      <c r="D54" s="2" t="str">
        <f>IF(C54="","",VLOOKUP(C54,コードリスト!$X$3:$Y$19,2,FALSE))</f>
        <v>山上さん</v>
      </c>
      <c r="E54" s="2" t="s">
        <v>1042</v>
      </c>
      <c r="I54" s="2" t="str">
        <f>IF(H54="","",VLOOKUP(H54,コードリスト!$A$3:$B$19,2,FALSE))</f>
        <v/>
      </c>
      <c r="K54" s="2" t="str">
        <f>IF(J54="","",VLOOKUP(J54,コードリスト!$C$3:$D$19,2,FALSE))</f>
        <v/>
      </c>
      <c r="M54" s="2" t="str">
        <f>IF(L54="","",VLOOKUP(L54,コードリスト!$E$3:$F$19,2,FALSE))</f>
        <v/>
      </c>
      <c r="S54" s="2" t="str">
        <f>IF(R54="","",VLOOKUP(R54,コードリスト!$K$3:$L$19,2,FALSE))</f>
        <v/>
      </c>
      <c r="U54" s="2" t="str">
        <f>IF(T54="","",VLOOKUP(T54,コードリスト!$M$3:$N$19,2,FALSE))</f>
        <v/>
      </c>
      <c r="X54" s="2" t="str">
        <f>IF(W54="","",VLOOKUP(W54,コードリスト!$P$3:$Q$21,2,FALSE))</f>
        <v/>
      </c>
      <c r="Z54" s="2" t="str">
        <f>IF(Y54="","",VLOOKUP(Y54,コードリスト!$R$3:$S$19,2,FALSE))</f>
        <v/>
      </c>
      <c r="AB54" s="2" t="str">
        <f>IF(AA54="","",VLOOKUP(AA54,コードリスト!$T$3:$U$19,2,FALSE))</f>
        <v/>
      </c>
    </row>
    <row r="55" spans="1:28" ht="37.5">
      <c r="A55" s="32" t="s">
        <v>463</v>
      </c>
      <c r="B55" s="54" t="str">
        <f>IF(A55="","",VLOOKUP(A55,コードリスト!$Z$3:$AA$200,2,FALSE))</f>
        <v>K-04</v>
      </c>
      <c r="C55" s="31" t="s">
        <v>485</v>
      </c>
      <c r="D55" t="str">
        <f>IF(C55="","",VLOOKUP(C55,コードリスト!$X$3:$Y$19,2,FALSE))</f>
        <v>国重さん</v>
      </c>
      <c r="E55" s="2" t="s">
        <v>209</v>
      </c>
      <c r="I55" s="2" t="str">
        <f>IF(H55="","",VLOOKUP(H55,コードリスト!$A$3:$B$19,2,FALSE))</f>
        <v/>
      </c>
      <c r="K55" s="2" t="str">
        <f>IF(J55="","",VLOOKUP(J55,コードリスト!$C$3:$D$19,2,FALSE))</f>
        <v/>
      </c>
      <c r="M55" s="2" t="str">
        <f>IF(L55="","",VLOOKUP(L55,コードリスト!$E$3:$F$19,2,FALSE))</f>
        <v/>
      </c>
      <c r="O55" s="2" t="str">
        <f>IF(N55="","",VLOOKUP(N55,コードリスト!$G$3:$H$19,2,FALSE))</f>
        <v/>
      </c>
      <c r="Q55" s="2" t="str">
        <f>IF(P55="","",VLOOKUP(P55,コードリスト!$I$3:$J$19,2,FALSE))</f>
        <v/>
      </c>
      <c r="S55" s="2" t="str">
        <f>IF(R55="","",VLOOKUP(R55,コードリスト!$K$3:$L$19,2,FALSE))</f>
        <v/>
      </c>
      <c r="U55" s="2" t="str">
        <f>IF(T55="","",VLOOKUP(T55,コードリスト!$M$3:$N$19,2,FALSE))</f>
        <v/>
      </c>
      <c r="X55" t="str">
        <f>IF(W55="","",VLOOKUP(W55,コードリスト!$P$3:$Q$21,2,FALSE))</f>
        <v/>
      </c>
      <c r="Z55" t="str">
        <f>IF(Y55="","",VLOOKUP(Y55,コードリスト!$R$3:$S$19,2,FALSE))</f>
        <v/>
      </c>
      <c r="AB55" t="str">
        <f>IF(AA55="","",VLOOKUP(AA55,コードリスト!$T$3:$U$19,2,FALSE))</f>
        <v/>
      </c>
    </row>
    <row r="56" spans="1:28">
      <c r="A56" s="32" t="s">
        <v>463</v>
      </c>
      <c r="B56" s="54" t="str">
        <f>IF(A56="","",VLOOKUP(A56,コードリスト!$Z$3:$AA$200,2,FALSE))</f>
        <v>K-04</v>
      </c>
      <c r="C56" s="31" t="s">
        <v>487</v>
      </c>
      <c r="D56" t="str">
        <f>IF(C56="","",VLOOKUP(C56,コードリスト!$X$3:$Y$19,2,FALSE))</f>
        <v>朝原さん</v>
      </c>
      <c r="E56" s="2" t="s">
        <v>210</v>
      </c>
      <c r="I56" s="2" t="str">
        <f>IF(H56="","",VLOOKUP(H56,コードリスト!$A$3:$B$19,2,FALSE))</f>
        <v/>
      </c>
      <c r="K56" s="2" t="str">
        <f>IF(J56="","",VLOOKUP(J56,コードリスト!$C$3:$D$19,2,FALSE))</f>
        <v/>
      </c>
      <c r="M56" s="2" t="str">
        <f>IF(L56="","",VLOOKUP(L56,コードリスト!$E$3:$F$19,2,FALSE))</f>
        <v/>
      </c>
      <c r="O56" s="2" t="str">
        <f>IF(N56="","",VLOOKUP(N56,コードリスト!$G$3:$H$19,2,FALSE))</f>
        <v/>
      </c>
      <c r="Q56" s="2" t="str">
        <f>IF(P56="","",VLOOKUP(P56,コードリスト!$I$3:$J$19,2,FALSE))</f>
        <v/>
      </c>
      <c r="S56" s="2" t="str">
        <f>IF(R56="","",VLOOKUP(R56,コードリスト!$K$3:$L$19,2,FALSE))</f>
        <v/>
      </c>
      <c r="U56" s="2" t="str">
        <f>IF(T56="","",VLOOKUP(T56,コードリスト!$M$3:$N$19,2,FALSE))</f>
        <v/>
      </c>
      <c r="X56" t="str">
        <f>IF(W56="","",VLOOKUP(W56,コードリスト!$P$3:$Q$21,2,FALSE))</f>
        <v/>
      </c>
      <c r="Z56" t="str">
        <f>IF(Y56="","",VLOOKUP(Y56,コードリスト!$R$3:$S$19,2,FALSE))</f>
        <v/>
      </c>
      <c r="AB56" t="str">
        <f>IF(AA56="","",VLOOKUP(AA56,コードリスト!$T$3:$U$19,2,FALSE))</f>
        <v/>
      </c>
    </row>
    <row r="57" spans="1:28" ht="75">
      <c r="A57" s="32" t="s">
        <v>522</v>
      </c>
      <c r="B57" s="54" t="str">
        <f>IF(A57="","",VLOOKUP(A57,コードリスト!$Z$3:$AA$200,2,FALSE))</f>
        <v>K-05</v>
      </c>
      <c r="C57" s="31" t="s">
        <v>492</v>
      </c>
      <c r="D57" t="str">
        <f>IF(C57="","",VLOOKUP(C57,コードリスト!$X$3:$Y$19,2,FALSE))</f>
        <v>山上さん</v>
      </c>
      <c r="E57" s="2" t="s">
        <v>519</v>
      </c>
      <c r="I57" s="2" t="str">
        <f>IF(H57="","",VLOOKUP(H57,コードリスト!$A$3:$B$19,2,FALSE))</f>
        <v/>
      </c>
      <c r="K57" s="2" t="str">
        <f>IF(J57="","",VLOOKUP(J57,コードリスト!$C$3:$D$19,2,FALSE))</f>
        <v/>
      </c>
      <c r="M57" s="2" t="str">
        <f>IF(L57="","",VLOOKUP(L57,コードリスト!$E$3:$F$19,2,FALSE))</f>
        <v/>
      </c>
      <c r="O57" s="2" t="str">
        <f>IF(N57="","",VLOOKUP(N57,コードリスト!$G$3:$H$19,2,FALSE))</f>
        <v/>
      </c>
      <c r="Q57" s="2" t="str">
        <f>IF(P57="","",VLOOKUP(P57,コードリスト!$I$3:$J$19,2,FALSE))</f>
        <v/>
      </c>
      <c r="S57" s="2" t="str">
        <f>IF(R57="","",VLOOKUP(R57,コードリスト!$K$3:$L$19,2,FALSE))</f>
        <v/>
      </c>
      <c r="U57" s="2" t="str">
        <f>IF(T57="","",VLOOKUP(T57,コードリスト!$M$3:$N$19,2,FALSE))</f>
        <v/>
      </c>
      <c r="X57" t="str">
        <f>IF(W57="","",VLOOKUP(W57,コードリスト!$P$3:$Q$21,2,FALSE))</f>
        <v/>
      </c>
      <c r="Z57" t="str">
        <f>IF(Y57="","",VLOOKUP(Y57,コードリスト!$R$3:$S$19,2,FALSE))</f>
        <v/>
      </c>
      <c r="AB57" t="str">
        <f>IF(AA57="","",VLOOKUP(AA57,コードリスト!$T$3:$U$19,2,FALSE))</f>
        <v/>
      </c>
    </row>
    <row r="58" spans="1:28">
      <c r="A58" s="32" t="s">
        <v>601</v>
      </c>
      <c r="B58" s="54" t="str">
        <f>IF(A58="","",VLOOKUP(A58,コードリスト!$Z$3:$AA$200,2,FALSE))</f>
        <v>K-06</v>
      </c>
      <c r="C58" s="31" t="s">
        <v>492</v>
      </c>
      <c r="D58" t="str">
        <f>IF(C58="","",VLOOKUP(C58,コードリスト!$X$3:$Y$19,2,FALSE))</f>
        <v>山上さん</v>
      </c>
      <c r="E58" s="2" t="s">
        <v>603</v>
      </c>
      <c r="I58" s="2" t="str">
        <f>IF(H58="","",VLOOKUP(H58,コードリスト!$A$3:$B$19,2,FALSE))</f>
        <v/>
      </c>
      <c r="K58" s="2" t="str">
        <f>IF(J58="","",VLOOKUP(J58,コードリスト!$C$3:$D$19,2,FALSE))</f>
        <v/>
      </c>
      <c r="M58" s="2" t="str">
        <f>IF(L58="","",VLOOKUP(L58,コードリスト!$E$3:$F$19,2,FALSE))</f>
        <v/>
      </c>
      <c r="O58" s="2" t="str">
        <f>IF(N58="","",VLOOKUP(N58,コードリスト!$G$3:$H$19,2,FALSE))</f>
        <v/>
      </c>
      <c r="Q58" s="2" t="str">
        <f>IF(P58="","",VLOOKUP(P58,コードリスト!$I$3:$J$19,2,FALSE))</f>
        <v/>
      </c>
      <c r="S58" s="2" t="str">
        <f>IF(R58="","",VLOOKUP(R58,コードリスト!$K$3:$L$19,2,FALSE))</f>
        <v/>
      </c>
      <c r="U58" s="2" t="str">
        <f>IF(T58="","",VLOOKUP(T58,コードリスト!$M$3:$N$19,2,FALSE))</f>
        <v/>
      </c>
      <c r="X58" t="str">
        <f>IF(W58="","",VLOOKUP(W58,コードリスト!$P$3:$Q$21,2,FALSE))</f>
        <v/>
      </c>
      <c r="Z58" t="str">
        <f>IF(Y58="","",VLOOKUP(Y58,コードリスト!$R$3:$S$19,2,FALSE))</f>
        <v/>
      </c>
      <c r="AB58" t="str">
        <f>IF(AA58="","",VLOOKUP(AA58,コードリスト!$T$3:$U$19,2,FALSE))</f>
        <v/>
      </c>
    </row>
    <row r="59" spans="1:28" ht="37.5">
      <c r="A59" s="32" t="s">
        <v>772</v>
      </c>
      <c r="B59" s="55" t="str">
        <f>IF(A59="","",VLOOKUP(A59,コードリスト!$Z$3:$AA$200,2,FALSE))</f>
        <v>K-07</v>
      </c>
      <c r="C59" s="31" t="s">
        <v>675</v>
      </c>
      <c r="D59" s="2" t="str">
        <f>IF(C59="","",VLOOKUP(C59,コードリスト!$X$3:$Y$19,2,FALSE))</f>
        <v>桧谷さん</v>
      </c>
      <c r="E59" s="2" t="s">
        <v>777</v>
      </c>
      <c r="I59" s="2" t="str">
        <f>IF(H59="","",VLOOKUP(H59,コードリスト!$A$3:$B$19,2,FALSE))</f>
        <v/>
      </c>
      <c r="K59" s="2" t="str">
        <f>IF(J59="","",VLOOKUP(J59,コードリスト!$C$3:$D$19,2,FALSE))</f>
        <v/>
      </c>
      <c r="M59" s="2" t="str">
        <f>IF(L59="","",VLOOKUP(L59,コードリスト!$E$3:$F$19,2,FALSE))</f>
        <v/>
      </c>
      <c r="S59" s="2" t="str">
        <f>IF(R59="","",VLOOKUP(R59,コードリスト!$K$3:$L$19,2,FALSE))</f>
        <v/>
      </c>
      <c r="U59" s="2" t="str">
        <f>IF(T59="","",VLOOKUP(T59,コードリスト!$M$3:$N$19,2,FALSE))</f>
        <v/>
      </c>
      <c r="X59" s="2" t="str">
        <f>IF(W59="","",VLOOKUP(W59,コードリスト!$P$3:$Q$21,2,FALSE))</f>
        <v/>
      </c>
      <c r="Z59" s="2" t="str">
        <f>IF(Y59="","",VLOOKUP(Y59,コードリスト!$R$3:$S$19,2,FALSE))</f>
        <v/>
      </c>
      <c r="AB59" s="2" t="str">
        <f>IF(AA59="","",VLOOKUP(AA59,コードリスト!$T$3:$U$19,2,FALSE))</f>
        <v/>
      </c>
    </row>
    <row r="60" spans="1:28">
      <c r="A60" s="32" t="s">
        <v>772</v>
      </c>
      <c r="B60" s="55" t="str">
        <f>IF(A60="","",VLOOKUP(A60,コードリスト!$Z$3:$AA$200,2,FALSE))</f>
        <v>K-07</v>
      </c>
      <c r="C60" s="31" t="s">
        <v>675</v>
      </c>
      <c r="D60" s="2" t="str">
        <f>IF(C60="","",VLOOKUP(C60,コードリスト!$X$3:$Y$19,2,FALSE))</f>
        <v>桧谷さん</v>
      </c>
      <c r="E60" s="2" t="s">
        <v>773</v>
      </c>
      <c r="I60" s="2" t="str">
        <f>IF(H60="","",VLOOKUP(H60,コードリスト!$A$3:$B$19,2,FALSE))</f>
        <v/>
      </c>
      <c r="K60" s="2" t="str">
        <f>IF(J60="","",VLOOKUP(J60,コードリスト!$C$3:$D$19,2,FALSE))</f>
        <v/>
      </c>
      <c r="M60" s="2" t="str">
        <f>IF(L60="","",VLOOKUP(L60,コードリスト!$E$3:$F$19,2,FALSE))</f>
        <v/>
      </c>
      <c r="S60" s="2" t="str">
        <f>IF(R60="","",VLOOKUP(R60,コードリスト!$K$3:$L$19,2,FALSE))</f>
        <v/>
      </c>
      <c r="U60" s="2" t="str">
        <f>IF(T60="","",VLOOKUP(T60,コードリスト!$M$3:$N$19,2,FALSE))</f>
        <v/>
      </c>
      <c r="X60" s="2" t="str">
        <f>IF(W60="","",VLOOKUP(W60,コードリスト!$P$3:$Q$21,2,FALSE))</f>
        <v/>
      </c>
      <c r="Z60" s="2" t="str">
        <f>IF(Y60="","",VLOOKUP(Y60,コードリスト!$R$3:$S$19,2,FALSE))</f>
        <v/>
      </c>
      <c r="AB60" s="2" t="str">
        <f>IF(AA60="","",VLOOKUP(AA60,コードリスト!$T$3:$U$19,2,FALSE))</f>
        <v/>
      </c>
    </row>
    <row r="61" spans="1:28" ht="37.5">
      <c r="A61" s="32" t="s">
        <v>1044</v>
      </c>
      <c r="B61" s="2" t="str">
        <f>IF(A61="","",VLOOKUP(A61,コードリスト!$Z$3:$AA$200,2,FALSE))</f>
        <v>K-08</v>
      </c>
      <c r="C61" s="31" t="s">
        <v>675</v>
      </c>
      <c r="D61" s="2" t="str">
        <f>IF(C61="","",VLOOKUP(C61,コードリスト!$X$3:$Y$19,2,FALSE))</f>
        <v>桧谷さん</v>
      </c>
      <c r="E61" s="2" t="s">
        <v>776</v>
      </c>
      <c r="I61" s="2" t="str">
        <f>IF(H61="","",VLOOKUP(H61,コードリスト!$A$3:$B$19,2,FALSE))</f>
        <v/>
      </c>
      <c r="K61" s="2" t="str">
        <f>IF(J61="","",VLOOKUP(J61,コードリスト!$C$3:$D$19,2,FALSE))</f>
        <v/>
      </c>
      <c r="M61" s="2" t="str">
        <f>IF(L61="","",VLOOKUP(L61,コードリスト!$E$3:$F$19,2,FALSE))</f>
        <v/>
      </c>
      <c r="S61" s="2" t="str">
        <f>IF(R61="","",VLOOKUP(R61,コードリスト!$K$3:$L$19,2,FALSE))</f>
        <v/>
      </c>
      <c r="U61" s="2" t="str">
        <f>IF(T61="","",VLOOKUP(T61,コードリスト!$M$3:$N$19,2,FALSE))</f>
        <v/>
      </c>
      <c r="X61" s="2" t="str">
        <f>IF(W61="","",VLOOKUP(W61,コードリスト!$P$3:$Q$21,2,FALSE))</f>
        <v/>
      </c>
      <c r="Z61" s="2" t="str">
        <f>IF(Y61="","",VLOOKUP(Y61,コードリスト!$R$3:$S$19,2,FALSE))</f>
        <v/>
      </c>
      <c r="AB61" s="2" t="str">
        <f>IF(AA61="","",VLOOKUP(AA61,コードリスト!$T$3:$U$19,2,FALSE))</f>
        <v/>
      </c>
    </row>
    <row r="62" spans="1:28">
      <c r="A62" s="32" t="s">
        <v>1044</v>
      </c>
      <c r="B62" s="54" t="str">
        <f>IF(A62="","",VLOOKUP(A62,コードリスト!$Z$3:$AA$200,2,FALSE))</f>
        <v>K-08</v>
      </c>
      <c r="C62" s="31" t="s">
        <v>487</v>
      </c>
      <c r="D62" t="str">
        <f>IF(C62="","",VLOOKUP(C62,コードリスト!$X$3:$Y$19,2,FALSE))</f>
        <v>朝原さん</v>
      </c>
      <c r="E62" s="2" t="s">
        <v>208</v>
      </c>
      <c r="I62" s="2" t="str">
        <f>IF(H62="","",VLOOKUP(H62,コードリスト!$A$3:$B$19,2,FALSE))</f>
        <v/>
      </c>
      <c r="K62" s="2" t="str">
        <f>IF(J62="","",VLOOKUP(J62,コードリスト!$C$3:$D$19,2,FALSE))</f>
        <v/>
      </c>
      <c r="M62" s="2" t="str">
        <f>IF(L62="","",VLOOKUP(L62,コードリスト!$E$3:$F$19,2,FALSE))</f>
        <v/>
      </c>
      <c r="O62" s="2" t="str">
        <f>IF(N62="","",VLOOKUP(N62,コードリスト!$G$3:$H$19,2,FALSE))</f>
        <v/>
      </c>
      <c r="Q62" s="2" t="str">
        <f>IF(P62="","",VLOOKUP(P62,コードリスト!$I$3:$J$19,2,FALSE))</f>
        <v/>
      </c>
      <c r="S62" s="2" t="str">
        <f>IF(R62="","",VLOOKUP(R62,コードリスト!$K$3:$L$19,2,FALSE))</f>
        <v/>
      </c>
      <c r="U62" s="2" t="str">
        <f>IF(T62="","",VLOOKUP(T62,コードリスト!$M$3:$N$19,2,FALSE))</f>
        <v/>
      </c>
      <c r="X62" t="str">
        <f>IF(W62="","",VLOOKUP(W62,コードリスト!$P$3:$Q$21,2,FALSE))</f>
        <v/>
      </c>
      <c r="Z62" t="str">
        <f>IF(Y62="","",VLOOKUP(Y62,コードリスト!$R$3:$S$19,2,FALSE))</f>
        <v/>
      </c>
      <c r="AB62" t="str">
        <f>IF(AA62="","",VLOOKUP(AA62,コードリスト!$T$3:$U$19,2,FALSE))</f>
        <v/>
      </c>
    </row>
    <row r="63" spans="1:28">
      <c r="A63" s="32" t="s">
        <v>434</v>
      </c>
      <c r="B63" s="54" t="str">
        <f>IF(A63="","",VLOOKUP(A63,コードリスト!$Z$3:$AA$200,2,FALSE))</f>
        <v>O-01</v>
      </c>
      <c r="C63" s="31" t="s">
        <v>484</v>
      </c>
      <c r="D63" t="str">
        <f>IF(C63="","",VLOOKUP(C63,コードリスト!$X$3:$Y$19,2,FALSE))</f>
        <v>川崎さん</v>
      </c>
      <c r="E63" s="2" t="s">
        <v>92</v>
      </c>
      <c r="I63" s="2" t="str">
        <f>IF(H63="","",VLOOKUP(H63,コードリスト!$A$3:$B$19,2,FALSE))</f>
        <v/>
      </c>
      <c r="K63" s="2" t="str">
        <f>IF(J63="","",VLOOKUP(J63,コードリスト!$C$3:$D$19,2,FALSE))</f>
        <v/>
      </c>
      <c r="M63" s="2" t="str">
        <f>IF(L63="","",VLOOKUP(L63,コードリスト!$E$3:$F$19,2,FALSE))</f>
        <v/>
      </c>
      <c r="O63" s="2" t="str">
        <f>IF(N63="","",VLOOKUP(N63,コードリスト!$G$3:$H$19,2,FALSE))</f>
        <v/>
      </c>
      <c r="Q63" s="2" t="str">
        <f>IF(P63="","",VLOOKUP(P63,コードリスト!$I$3:$J$19,2,FALSE))</f>
        <v/>
      </c>
      <c r="S63" s="2" t="str">
        <f>IF(R63="","",VLOOKUP(R63,コードリスト!$K$3:$L$19,2,FALSE))</f>
        <v/>
      </c>
      <c r="U63" s="2" t="str">
        <f>IF(T63="","",VLOOKUP(T63,コードリスト!$M$3:$N$19,2,FALSE))</f>
        <v/>
      </c>
      <c r="X63" t="str">
        <f>IF(W63="","",VLOOKUP(W63,コードリスト!$P$3:$Q$21,2,FALSE))</f>
        <v/>
      </c>
      <c r="Z63" t="str">
        <f>IF(Y63="","",VLOOKUP(Y63,コードリスト!$R$3:$S$19,2,FALSE))</f>
        <v/>
      </c>
      <c r="AB63" t="str">
        <f>IF(AA63="","",VLOOKUP(AA63,コードリスト!$T$3:$U$19,2,FALSE))</f>
        <v/>
      </c>
    </row>
    <row r="64" spans="1:28" ht="37.5">
      <c r="A64" s="32" t="s">
        <v>435</v>
      </c>
      <c r="B64" s="54" t="str">
        <f>IF(A64="","",VLOOKUP(A64,コードリスト!$Z$3:$AA$200,2,FALSE))</f>
        <v>O-02</v>
      </c>
      <c r="C64" s="31" t="s">
        <v>484</v>
      </c>
      <c r="D64" t="str">
        <f>IF(C64="","",VLOOKUP(C64,コードリスト!$X$3:$Y$19,2,FALSE))</f>
        <v>川崎さん</v>
      </c>
      <c r="E64" s="2" t="s">
        <v>93</v>
      </c>
      <c r="H64" s="31" t="s">
        <v>230</v>
      </c>
      <c r="I64" s="2" t="str">
        <f>IF(H64="","",VLOOKUP(H64,コードリスト!$A$3:$B$19,2,FALSE))</f>
        <v>[C:形態-空き家]</v>
      </c>
      <c r="K64" s="2" t="str">
        <f>IF(J64="","",VLOOKUP(J64,コードリスト!$C$3:$D$19,2,FALSE))</f>
        <v/>
      </c>
      <c r="L64" s="31" t="s">
        <v>260</v>
      </c>
      <c r="M64" s="2" t="str">
        <f>IF(L64="","",VLOOKUP(L64,コードリスト!$E$3:$F$19,2,FALSE))</f>
        <v xml:space="preserve"> [P:発意-個人]</v>
      </c>
      <c r="O64" s="2" t="str">
        <f>IF(N64="","",VLOOKUP(N64,コードリスト!$G$3:$H$19,2,FALSE))</f>
        <v/>
      </c>
      <c r="Q64" s="2" t="str">
        <f>IF(P64="","",VLOOKUP(P64,コードリスト!$I$3:$J$19,2,FALSE))</f>
        <v/>
      </c>
      <c r="R64" s="31" t="s">
        <v>299</v>
      </c>
      <c r="S64" s="2" t="str">
        <f>IF(R64="","",VLOOKUP(R64,コードリスト!$K$3:$L$19,2,FALSE))</f>
        <v>[P:契機-日常の不便]</v>
      </c>
      <c r="U64" s="2" t="str">
        <f>IF(T64="","",VLOOKUP(T64,コードリスト!$M$3:$N$19,2,FALSE))</f>
        <v/>
      </c>
      <c r="X64" t="str">
        <f>IF(W64="","",VLOOKUP(W64,コードリスト!$P$3:$Q$21,2,FALSE))</f>
        <v/>
      </c>
      <c r="Z64" t="str">
        <f>IF(Y64="","",VLOOKUP(Y64,コードリスト!$R$3:$S$19,2,FALSE))</f>
        <v/>
      </c>
      <c r="AB64" t="str">
        <f>IF(AA64="","",VLOOKUP(AA64,コードリスト!$T$3:$U$19,2,FALSE))</f>
        <v/>
      </c>
    </row>
    <row r="65" spans="1:28" ht="37.5">
      <c r="A65" s="32" t="s">
        <v>435</v>
      </c>
      <c r="B65" s="54" t="str">
        <f>IF(A65="","",VLOOKUP(A65,コードリスト!$Z$3:$AA$200,2,FALSE))</f>
        <v>O-02</v>
      </c>
      <c r="C65" s="31" t="s">
        <v>484</v>
      </c>
      <c r="D65" t="str">
        <f>IF(C65="","",VLOOKUP(C65,コードリスト!$X$3:$Y$19,2,FALSE))</f>
        <v>川崎さん</v>
      </c>
      <c r="E65" s="2" t="s">
        <v>94</v>
      </c>
      <c r="H65" s="31" t="s">
        <v>230</v>
      </c>
      <c r="I65" s="2" t="str">
        <f>IF(H65="","",VLOOKUP(H65,コードリスト!$A$3:$B$19,2,FALSE))</f>
        <v>[C:形態-空き家]</v>
      </c>
      <c r="K65" s="2" t="str">
        <f>IF(J65="","",VLOOKUP(J65,コードリスト!$C$3:$D$19,2,FALSE))</f>
        <v/>
      </c>
      <c r="L65" s="31" t="s">
        <v>260</v>
      </c>
      <c r="M65" s="2" t="str">
        <f>IF(L65="","",VLOOKUP(L65,コードリスト!$E$3:$F$19,2,FALSE))</f>
        <v xml:space="preserve"> [P:発意-個人]</v>
      </c>
      <c r="O65" s="2" t="str">
        <f>IF(N65="","",VLOOKUP(N65,コードリスト!$G$3:$H$19,2,FALSE))</f>
        <v/>
      </c>
      <c r="Q65" s="2" t="str">
        <f>IF(P65="","",VLOOKUP(P65,コードリスト!$I$3:$J$19,2,FALSE))</f>
        <v/>
      </c>
      <c r="S65" s="2" t="str">
        <f>IF(R65="","",VLOOKUP(R65,コードリスト!$K$3:$L$19,2,FALSE))</f>
        <v/>
      </c>
      <c r="T65" s="31" t="s">
        <v>337</v>
      </c>
      <c r="U65" s="2" t="str">
        <f>IF(T65="","",VLOOKUP(T65,コードリスト!$M$3:$N$19,2,FALSE))</f>
        <v>[P:時期-20~25年前]</v>
      </c>
      <c r="X65" t="str">
        <f>IF(W65="","",VLOOKUP(W65,コードリスト!$P$3:$Q$21,2,FALSE))</f>
        <v/>
      </c>
      <c r="Z65" t="str">
        <f>IF(Y65="","",VLOOKUP(Y65,コードリスト!$R$3:$S$19,2,FALSE))</f>
        <v/>
      </c>
      <c r="AB65" t="str">
        <f>IF(AA65="","",VLOOKUP(AA65,コードリスト!$T$3:$U$19,2,FALSE))</f>
        <v/>
      </c>
    </row>
    <row r="66" spans="1:28">
      <c r="A66" s="32" t="s">
        <v>435</v>
      </c>
      <c r="B66" s="54" t="str">
        <f>IF(A66="","",VLOOKUP(A66,コードリスト!$Z$3:$AA$200,2,FALSE))</f>
        <v>O-02</v>
      </c>
      <c r="C66" s="31" t="s">
        <v>486</v>
      </c>
      <c r="D66" t="str">
        <f>IF(C66="","",VLOOKUP(C66,コードリスト!$X$3:$Y$19,2,FALSE))</f>
        <v>土井さん</v>
      </c>
      <c r="E66" s="2" t="s">
        <v>95</v>
      </c>
      <c r="I66" s="2" t="str">
        <f>IF(H66="","",VLOOKUP(H66,コードリスト!$A$3:$B$19,2,FALSE))</f>
        <v/>
      </c>
      <c r="K66" s="2" t="str">
        <f>IF(J66="","",VLOOKUP(J66,コードリスト!$C$3:$D$19,2,FALSE))</f>
        <v/>
      </c>
      <c r="M66" s="2" t="str">
        <f>IF(L66="","",VLOOKUP(L66,コードリスト!$E$3:$F$19,2,FALSE))</f>
        <v/>
      </c>
      <c r="O66" s="2" t="str">
        <f>IF(N66="","",VLOOKUP(N66,コードリスト!$G$3:$H$19,2,FALSE))</f>
        <v/>
      </c>
      <c r="Q66" s="2" t="str">
        <f>IF(P66="","",VLOOKUP(P66,コードリスト!$I$3:$J$19,2,FALSE))</f>
        <v/>
      </c>
      <c r="S66" s="2" t="str">
        <f>IF(R66="","",VLOOKUP(R66,コードリスト!$K$3:$L$19,2,FALSE))</f>
        <v/>
      </c>
      <c r="U66" s="2" t="str">
        <f>IF(T66="","",VLOOKUP(T66,コードリスト!$M$3:$N$19,2,FALSE))</f>
        <v/>
      </c>
      <c r="W66" s="37" t="s">
        <v>371</v>
      </c>
      <c r="X66" t="str">
        <f>IF(W66="","",VLOOKUP(W66,コードリスト!$P$3:$Q$21,2,FALSE))</f>
        <v>[P:時期-不明]</v>
      </c>
      <c r="Z66" t="str">
        <f>IF(Y66="","",VLOOKUP(Y66,コードリスト!$R$3:$S$19,2,FALSE))</f>
        <v/>
      </c>
      <c r="AB66" t="str">
        <f>IF(AA66="","",VLOOKUP(AA66,コードリスト!$T$3:$U$19,2,FALSE))</f>
        <v/>
      </c>
    </row>
    <row r="67" spans="1:28">
      <c r="A67" s="32" t="s">
        <v>464</v>
      </c>
      <c r="B67" s="54" t="str">
        <f>IF(A67="","",VLOOKUP(A67,コードリスト!$Z$3:$AA$200,2,FALSE))</f>
        <v>O-03</v>
      </c>
      <c r="C67" s="31" t="s">
        <v>491</v>
      </c>
      <c r="D67" t="str">
        <f>IF(C67="","",VLOOKUP(C67,コードリスト!$X$3:$Y$19,2,FALSE))</f>
        <v>池田さん</v>
      </c>
      <c r="E67" s="2" t="s">
        <v>515</v>
      </c>
      <c r="I67" s="2" t="str">
        <f>IF(H67="","",VLOOKUP(H67,コードリスト!$A$3:$B$19,2,FALSE))</f>
        <v/>
      </c>
      <c r="K67" s="2" t="str">
        <f>IF(J67="","",VLOOKUP(J67,コードリスト!$C$3:$D$19,2,FALSE))</f>
        <v/>
      </c>
      <c r="M67" s="2" t="str">
        <f>IF(L67="","",VLOOKUP(L67,コードリスト!$E$3:$F$19,2,FALSE))</f>
        <v/>
      </c>
      <c r="O67" s="2" t="str">
        <f>IF(N67="","",VLOOKUP(N67,コードリスト!$G$3:$H$19,2,FALSE))</f>
        <v/>
      </c>
      <c r="Q67" s="2" t="str">
        <f>IF(P67="","",VLOOKUP(P67,コードリスト!$I$3:$J$19,2,FALSE))</f>
        <v/>
      </c>
      <c r="S67" s="2" t="str">
        <f>IF(R67="","",VLOOKUP(R67,コードリスト!$K$3:$L$19,2,FALSE))</f>
        <v/>
      </c>
      <c r="U67" s="2" t="str">
        <f>IF(T67="","",VLOOKUP(T67,コードリスト!$M$3:$N$19,2,FALSE))</f>
        <v/>
      </c>
      <c r="X67" t="str">
        <f>IF(W67="","",VLOOKUP(W67,コードリスト!$P$3:$Q$21,2,FALSE))</f>
        <v/>
      </c>
      <c r="Z67" t="str">
        <f>IF(Y67="","",VLOOKUP(Y67,コードリスト!$R$3:$S$19,2,FALSE))</f>
        <v/>
      </c>
      <c r="AB67" t="str">
        <f>IF(AA67="","",VLOOKUP(AA67,コードリスト!$T$3:$U$19,2,FALSE))</f>
        <v/>
      </c>
    </row>
    <row r="68" spans="1:28">
      <c r="A68" s="32" t="s">
        <v>464</v>
      </c>
      <c r="B68" s="54" t="str">
        <f>IF(A68="","",VLOOKUP(A68,コードリスト!$Z$3:$AA$200,2,FALSE))</f>
        <v>O-03</v>
      </c>
      <c r="C68" s="31" t="s">
        <v>492</v>
      </c>
      <c r="D68" t="str">
        <f>IF(C68="","",VLOOKUP(C68,コードリスト!$X$3:$Y$19,2,FALSE))</f>
        <v>山上さん</v>
      </c>
      <c r="E68" s="2" t="s">
        <v>516</v>
      </c>
      <c r="I68" s="2" t="str">
        <f>IF(H68="","",VLOOKUP(H68,コードリスト!$A$3:$B$19,2,FALSE))</f>
        <v/>
      </c>
      <c r="K68" s="2" t="str">
        <f>IF(J68="","",VLOOKUP(J68,コードリスト!$C$3:$D$19,2,FALSE))</f>
        <v/>
      </c>
      <c r="M68" s="2" t="str">
        <f>IF(L68="","",VLOOKUP(L68,コードリスト!$E$3:$F$19,2,FALSE))</f>
        <v/>
      </c>
      <c r="O68" s="2" t="str">
        <f>IF(N68="","",VLOOKUP(N68,コードリスト!$G$3:$H$19,2,FALSE))</f>
        <v/>
      </c>
      <c r="Q68" s="2" t="str">
        <f>IF(P68="","",VLOOKUP(P68,コードリスト!$I$3:$J$19,2,FALSE))</f>
        <v/>
      </c>
      <c r="S68" s="2" t="str">
        <f>IF(R68="","",VLOOKUP(R68,コードリスト!$K$3:$L$19,2,FALSE))</f>
        <v/>
      </c>
      <c r="U68" s="2" t="str">
        <f>IF(T68="","",VLOOKUP(T68,コードリスト!$M$3:$N$19,2,FALSE))</f>
        <v/>
      </c>
      <c r="X68" t="str">
        <f>IF(W68="","",VLOOKUP(W68,コードリスト!$P$3:$Q$21,2,FALSE))</f>
        <v/>
      </c>
      <c r="Z68" t="str">
        <f>IF(Y68="","",VLOOKUP(Y68,コードリスト!$R$3:$S$19,2,FALSE))</f>
        <v/>
      </c>
      <c r="AB68" t="str">
        <f>IF(AA68="","",VLOOKUP(AA68,コードリスト!$T$3:$U$19,2,FALSE))</f>
        <v/>
      </c>
    </row>
    <row r="69" spans="1:28" ht="37.5">
      <c r="A69" s="32" t="s">
        <v>464</v>
      </c>
      <c r="B69" s="54" t="str">
        <f>IF(A69="","",VLOOKUP(A69,コードリスト!$Z$3:$AA$200,2,FALSE))</f>
        <v>O-03</v>
      </c>
      <c r="C69" s="31" t="s">
        <v>492</v>
      </c>
      <c r="D69" t="str">
        <f>IF(C69="","",VLOOKUP(C69,コードリスト!$X$3:$Y$19,2,FALSE))</f>
        <v>山上さん</v>
      </c>
      <c r="E69" s="2" t="s">
        <v>517</v>
      </c>
      <c r="I69" s="2" t="str">
        <f>IF(H69="","",VLOOKUP(H69,コードリスト!$A$3:$B$19,2,FALSE))</f>
        <v/>
      </c>
      <c r="K69" s="2" t="str">
        <f>IF(J69="","",VLOOKUP(J69,コードリスト!$C$3:$D$19,2,FALSE))</f>
        <v/>
      </c>
      <c r="M69" s="2" t="str">
        <f>IF(L69="","",VLOOKUP(L69,コードリスト!$E$3:$F$19,2,FALSE))</f>
        <v/>
      </c>
      <c r="O69" s="2" t="str">
        <f>IF(N69="","",VLOOKUP(N69,コードリスト!$G$3:$H$19,2,FALSE))</f>
        <v/>
      </c>
      <c r="Q69" s="2" t="str">
        <f>IF(P69="","",VLOOKUP(P69,コードリスト!$I$3:$J$19,2,FALSE))</f>
        <v/>
      </c>
      <c r="S69" s="2" t="str">
        <f>IF(R69="","",VLOOKUP(R69,コードリスト!$K$3:$L$19,2,FALSE))</f>
        <v/>
      </c>
      <c r="U69" s="2" t="str">
        <f>IF(T69="","",VLOOKUP(T69,コードリスト!$M$3:$N$19,2,FALSE))</f>
        <v/>
      </c>
      <c r="X69" t="str">
        <f>IF(W69="","",VLOOKUP(W69,コードリスト!$P$3:$Q$21,2,FALSE))</f>
        <v/>
      </c>
      <c r="Z69" t="str">
        <f>IF(Y69="","",VLOOKUP(Y69,コードリスト!$R$3:$S$19,2,FALSE))</f>
        <v/>
      </c>
      <c r="AB69" t="str">
        <f>IF(AA69="","",VLOOKUP(AA69,コードリスト!$T$3:$U$19,2,FALSE))</f>
        <v/>
      </c>
    </row>
    <row r="70" spans="1:28">
      <c r="A70" s="32" t="s">
        <v>464</v>
      </c>
      <c r="B70" s="54" t="str">
        <f>IF(A70="","",VLOOKUP(A70,コードリスト!$Z$3:$AA$200,2,FALSE))</f>
        <v>O-03</v>
      </c>
      <c r="C70" s="31" t="s">
        <v>492</v>
      </c>
      <c r="D70" t="str">
        <f>IF(C70="","",VLOOKUP(C70,コードリスト!$X$3:$Y$19,2,FALSE))</f>
        <v>山上さん</v>
      </c>
      <c r="E70" s="2" t="s">
        <v>518</v>
      </c>
      <c r="I70" s="2" t="str">
        <f>IF(H70="","",VLOOKUP(H70,コードリスト!$A$3:$B$19,2,FALSE))</f>
        <v/>
      </c>
      <c r="K70" s="2" t="str">
        <f>IF(J70="","",VLOOKUP(J70,コードリスト!$C$3:$D$19,2,FALSE))</f>
        <v/>
      </c>
      <c r="M70" s="2" t="str">
        <f>IF(L70="","",VLOOKUP(L70,コードリスト!$E$3:$F$19,2,FALSE))</f>
        <v/>
      </c>
      <c r="O70" s="2" t="str">
        <f>IF(N70="","",VLOOKUP(N70,コードリスト!$G$3:$H$19,2,FALSE))</f>
        <v/>
      </c>
      <c r="Q70" s="2" t="str">
        <f>IF(P70="","",VLOOKUP(P70,コードリスト!$I$3:$J$19,2,FALSE))</f>
        <v/>
      </c>
      <c r="S70" s="2" t="str">
        <f>IF(R70="","",VLOOKUP(R70,コードリスト!$K$3:$L$19,2,FALSE))</f>
        <v/>
      </c>
      <c r="U70" s="2" t="str">
        <f>IF(T70="","",VLOOKUP(T70,コードリスト!$M$3:$N$19,2,FALSE))</f>
        <v/>
      </c>
      <c r="X70" t="str">
        <f>IF(W70="","",VLOOKUP(W70,コードリスト!$P$3:$Q$21,2,FALSE))</f>
        <v/>
      </c>
      <c r="Z70" t="str">
        <f>IF(Y70="","",VLOOKUP(Y70,コードリスト!$R$3:$S$19,2,FALSE))</f>
        <v/>
      </c>
      <c r="AB70" t="str">
        <f>IF(AA70="","",VLOOKUP(AA70,コードリスト!$T$3:$U$19,2,FALSE))</f>
        <v/>
      </c>
    </row>
    <row r="71" spans="1:28" ht="56.25">
      <c r="A71" s="32" t="s">
        <v>533</v>
      </c>
      <c r="B71" s="54" t="str">
        <f>IF(A71="","",VLOOKUP(A71,コードリスト!$Z$3:$AA$200,2,FALSE))</f>
        <v>O-04</v>
      </c>
      <c r="C71" s="31" t="s">
        <v>491</v>
      </c>
      <c r="D71" t="str">
        <f>IF(C71="","",VLOOKUP(C71,コードリスト!$X$3:$Y$19,2,FALSE))</f>
        <v>池田さん</v>
      </c>
      <c r="E71" s="2" t="s">
        <v>532</v>
      </c>
      <c r="I71" s="2" t="str">
        <f>IF(H71="","",VLOOKUP(H71,コードリスト!$A$3:$B$19,2,FALSE))</f>
        <v/>
      </c>
      <c r="K71" s="2" t="str">
        <f>IF(J71="","",VLOOKUP(J71,コードリスト!$C$3:$D$19,2,FALSE))</f>
        <v/>
      </c>
      <c r="M71" s="2" t="str">
        <f>IF(L71="","",VLOOKUP(L71,コードリスト!$E$3:$F$19,2,FALSE))</f>
        <v/>
      </c>
      <c r="O71" s="2" t="str">
        <f>IF(N71="","",VLOOKUP(N71,コードリスト!$G$3:$H$19,2,FALSE))</f>
        <v/>
      </c>
      <c r="Q71" s="2" t="str">
        <f>IF(P71="","",VLOOKUP(P71,コードリスト!$I$3:$J$19,2,FALSE))</f>
        <v/>
      </c>
      <c r="S71" s="2" t="str">
        <f>IF(R71="","",VLOOKUP(R71,コードリスト!$K$3:$L$19,2,FALSE))</f>
        <v/>
      </c>
      <c r="U71" s="2" t="str">
        <f>IF(T71="","",VLOOKUP(T71,コードリスト!$M$3:$N$19,2,FALSE))</f>
        <v/>
      </c>
      <c r="X71" t="str">
        <f>IF(W71="","",VLOOKUP(W71,コードリスト!$P$3:$Q$21,2,FALSE))</f>
        <v/>
      </c>
      <c r="Z71" t="str">
        <f>IF(Y71="","",VLOOKUP(Y71,コードリスト!$R$3:$S$19,2,FALSE))</f>
        <v/>
      </c>
      <c r="AB71" t="str">
        <f>IF(AA71="","",VLOOKUP(AA71,コードリスト!$T$3:$U$19,2,FALSE))</f>
        <v/>
      </c>
    </row>
    <row r="72" spans="1:28">
      <c r="A72" s="32" t="s">
        <v>535</v>
      </c>
      <c r="B72" s="54" t="str">
        <f>IF(A72="","",VLOOKUP(A72,コードリスト!$Z$3:$AA$200,2,FALSE))</f>
        <v>O-05</v>
      </c>
      <c r="C72" s="31" t="s">
        <v>492</v>
      </c>
      <c r="D72" t="str">
        <f>IF(C72="","",VLOOKUP(C72,コードリスト!$X$3:$Y$19,2,FALSE))</f>
        <v>山上さん</v>
      </c>
      <c r="E72" s="2" t="s">
        <v>534</v>
      </c>
      <c r="I72" s="2" t="str">
        <f>IF(H72="","",VLOOKUP(H72,コードリスト!$A$3:$B$19,2,FALSE))</f>
        <v/>
      </c>
      <c r="K72" s="2" t="str">
        <f>IF(J72="","",VLOOKUP(J72,コードリスト!$C$3:$D$19,2,FALSE))</f>
        <v/>
      </c>
      <c r="M72" s="2" t="str">
        <f>IF(L72="","",VLOOKUP(L72,コードリスト!$E$3:$F$19,2,FALSE))</f>
        <v/>
      </c>
      <c r="O72" s="2" t="str">
        <f>IF(N72="","",VLOOKUP(N72,コードリスト!$G$3:$H$19,2,FALSE))</f>
        <v/>
      </c>
      <c r="Q72" s="2" t="str">
        <f>IF(P72="","",VLOOKUP(P72,コードリスト!$I$3:$J$19,2,FALSE))</f>
        <v/>
      </c>
      <c r="S72" s="2" t="str">
        <f>IF(R72="","",VLOOKUP(R72,コードリスト!$K$3:$L$19,2,FALSE))</f>
        <v/>
      </c>
      <c r="U72" s="2" t="str">
        <f>IF(T72="","",VLOOKUP(T72,コードリスト!$M$3:$N$19,2,FALSE))</f>
        <v/>
      </c>
      <c r="X72" t="str">
        <f>IF(W72="","",VLOOKUP(W72,コードリスト!$P$3:$Q$21,2,FALSE))</f>
        <v/>
      </c>
      <c r="Z72" t="str">
        <f>IF(Y72="","",VLOOKUP(Y72,コードリスト!$R$3:$S$19,2,FALSE))</f>
        <v/>
      </c>
      <c r="AB72" t="str">
        <f>IF(AA72="","",VLOOKUP(AA72,コードリスト!$T$3:$U$19,2,FALSE))</f>
        <v/>
      </c>
    </row>
    <row r="73" spans="1:28">
      <c r="A73" s="32" t="s">
        <v>577</v>
      </c>
      <c r="B73" s="54" t="str">
        <f>IF(A73="","",VLOOKUP(A73,コードリスト!$Z$3:$AA$200,2,FALSE))</f>
        <v>O-06</v>
      </c>
      <c r="C73" s="31" t="s">
        <v>492</v>
      </c>
      <c r="D73" t="str">
        <f>IF(C73="","",VLOOKUP(C73,コードリスト!$X$3:$Y$19,2,FALSE))</f>
        <v>山上さん</v>
      </c>
      <c r="E73" s="2" t="s">
        <v>576</v>
      </c>
      <c r="I73" s="2" t="str">
        <f>IF(H73="","",VLOOKUP(H73,コードリスト!$A$3:$B$19,2,FALSE))</f>
        <v/>
      </c>
      <c r="K73" s="2" t="str">
        <f>IF(J73="","",VLOOKUP(J73,コードリスト!$C$3:$D$19,2,FALSE))</f>
        <v/>
      </c>
      <c r="M73" s="2" t="str">
        <f>IF(L73="","",VLOOKUP(L73,コードリスト!$E$3:$F$19,2,FALSE))</f>
        <v/>
      </c>
      <c r="O73" s="2" t="str">
        <f>IF(N73="","",VLOOKUP(N73,コードリスト!$G$3:$H$19,2,FALSE))</f>
        <v/>
      </c>
      <c r="Q73" s="2" t="str">
        <f>IF(P73="","",VLOOKUP(P73,コードリスト!$I$3:$J$19,2,FALSE))</f>
        <v/>
      </c>
      <c r="S73" s="2" t="str">
        <f>IF(R73="","",VLOOKUP(R73,コードリスト!$K$3:$L$19,2,FALSE))</f>
        <v/>
      </c>
      <c r="U73" s="2" t="str">
        <f>IF(T73="","",VLOOKUP(T73,コードリスト!$M$3:$N$19,2,FALSE))</f>
        <v/>
      </c>
      <c r="X73" t="str">
        <f>IF(W73="","",VLOOKUP(W73,コードリスト!$P$3:$Q$21,2,FALSE))</f>
        <v/>
      </c>
      <c r="Z73" t="str">
        <f>IF(Y73="","",VLOOKUP(Y73,コードリスト!$R$3:$S$19,2,FALSE))</f>
        <v/>
      </c>
      <c r="AB73" t="str">
        <f>IF(AA73="","",VLOOKUP(AA73,コードリスト!$T$3:$U$19,2,FALSE))</f>
        <v/>
      </c>
    </row>
    <row r="74" spans="1:28">
      <c r="A74" s="32" t="s">
        <v>646</v>
      </c>
      <c r="B74" s="54" t="str">
        <f>IF(A74="","",VLOOKUP(A74,コードリスト!$Z$3:$AA$200,2,FALSE))</f>
        <v>O-07</v>
      </c>
      <c r="C74" s="31" t="s">
        <v>491</v>
      </c>
      <c r="D74" t="str">
        <f>IF(C74="","",VLOOKUP(C74,コードリスト!$X$3:$Y$19,2,FALSE))</f>
        <v>池田さん</v>
      </c>
      <c r="E74" s="2" t="s">
        <v>647</v>
      </c>
      <c r="I74" s="2" t="str">
        <f>IF(H74="","",VLOOKUP(H74,コードリスト!$A$3:$B$19,2,FALSE))</f>
        <v/>
      </c>
      <c r="K74" s="2" t="str">
        <f>IF(J74="","",VLOOKUP(J74,コードリスト!$C$3:$D$19,2,FALSE))</f>
        <v/>
      </c>
      <c r="M74" s="2" t="str">
        <f>IF(L74="","",VLOOKUP(L74,コードリスト!$E$3:$F$19,2,FALSE))</f>
        <v/>
      </c>
      <c r="O74" s="2" t="str">
        <f>IF(N74="","",VLOOKUP(N74,コードリスト!$G$3:$H$19,2,FALSE))</f>
        <v/>
      </c>
      <c r="Q74" s="2" t="str">
        <f>IF(P74="","",VLOOKUP(P74,コードリスト!$I$3:$J$19,2,FALSE))</f>
        <v/>
      </c>
      <c r="S74" s="2" t="str">
        <f>IF(R74="","",VLOOKUP(R74,コードリスト!$K$3:$L$19,2,FALSE))</f>
        <v/>
      </c>
      <c r="U74" s="2" t="str">
        <f>IF(T74="","",VLOOKUP(T74,コードリスト!$M$3:$N$19,2,FALSE))</f>
        <v/>
      </c>
      <c r="X74" t="str">
        <f>IF(W74="","",VLOOKUP(W74,コードリスト!$P$3:$Q$21,2,FALSE))</f>
        <v/>
      </c>
      <c r="Z74" t="str">
        <f>IF(Y74="","",VLOOKUP(Y74,コードリスト!$R$3:$S$19,2,FALSE))</f>
        <v/>
      </c>
      <c r="AB74" t="str">
        <f>IF(AA74="","",VLOOKUP(AA74,コードリスト!$T$3:$U$19,2,FALSE))</f>
        <v/>
      </c>
    </row>
    <row r="75" spans="1:28" ht="37.5">
      <c r="A75" s="32" t="s">
        <v>646</v>
      </c>
      <c r="B75" s="54" t="str">
        <f>IF(A75="","",VLOOKUP(A75,コードリスト!$Z$3:$AA$200,2,FALSE))</f>
        <v>O-07</v>
      </c>
      <c r="C75" s="31" t="s">
        <v>584</v>
      </c>
      <c r="D75" t="str">
        <f>IF(C75="","",VLOOKUP(C75,コードリスト!$X$3:$Y$19,2,FALSE))</f>
        <v>山上さん</v>
      </c>
      <c r="E75" s="2" t="s">
        <v>645</v>
      </c>
      <c r="I75" s="2" t="str">
        <f>IF(H75="","",VLOOKUP(H75,コードリスト!$A$3:$B$19,2,FALSE))</f>
        <v/>
      </c>
      <c r="K75" s="2" t="str">
        <f>IF(J75="","",VLOOKUP(J75,コードリスト!$C$3:$D$19,2,FALSE))</f>
        <v/>
      </c>
      <c r="M75" s="2" t="str">
        <f>IF(L75="","",VLOOKUP(L75,コードリスト!$E$3:$F$19,2,FALSE))</f>
        <v/>
      </c>
      <c r="O75" s="2" t="str">
        <f>IF(N75="","",VLOOKUP(N75,コードリスト!$G$3:$H$19,2,FALSE))</f>
        <v/>
      </c>
      <c r="Q75" s="2" t="str">
        <f>IF(P75="","",VLOOKUP(P75,コードリスト!$I$3:$J$19,2,FALSE))</f>
        <v/>
      </c>
      <c r="S75" s="2" t="str">
        <f>IF(R75="","",VLOOKUP(R75,コードリスト!$K$3:$L$19,2,FALSE))</f>
        <v/>
      </c>
      <c r="U75" s="2" t="str">
        <f>IF(T75="","",VLOOKUP(T75,コードリスト!$M$3:$N$19,2,FALSE))</f>
        <v/>
      </c>
      <c r="X75" t="str">
        <f>IF(W75="","",VLOOKUP(W75,コードリスト!$P$3:$Q$21,2,FALSE))</f>
        <v/>
      </c>
      <c r="Z75" t="str">
        <f>IF(Y75="","",VLOOKUP(Y75,コードリスト!$R$3:$S$19,2,FALSE))</f>
        <v/>
      </c>
      <c r="AB75" t="str">
        <f>IF(AA75="","",VLOOKUP(AA75,コードリスト!$T$3:$U$19,2,FALSE))</f>
        <v/>
      </c>
    </row>
    <row r="76" spans="1:28">
      <c r="A76" s="32" t="s">
        <v>646</v>
      </c>
      <c r="B76" s="55" t="str">
        <f>IF(A76="","",VLOOKUP(A76,コードリスト!$Z$3:$AA$200,2,FALSE))</f>
        <v>O-07</v>
      </c>
      <c r="C76" s="31" t="s">
        <v>584</v>
      </c>
      <c r="D76" s="2" t="str">
        <f>IF(C76="","",VLOOKUP(C76,コードリスト!$X$3:$Y$19,2,FALSE))</f>
        <v>山上さん</v>
      </c>
      <c r="E76" s="2" t="s">
        <v>648</v>
      </c>
      <c r="I76" s="2" t="str">
        <f>IF(H76="","",VLOOKUP(H76,コードリスト!$A$3:$B$19,2,FALSE))</f>
        <v/>
      </c>
      <c r="K76" s="2" t="str">
        <f>IF(J76="","",VLOOKUP(J76,コードリスト!$C$3:$D$19,2,FALSE))</f>
        <v/>
      </c>
      <c r="M76" s="2" t="str">
        <f>IF(L76="","",VLOOKUP(L76,コードリスト!$E$3:$F$19,2,FALSE))</f>
        <v/>
      </c>
      <c r="S76" s="2" t="str">
        <f>IF(R76="","",VLOOKUP(R76,コードリスト!$K$3:$L$19,2,FALSE))</f>
        <v/>
      </c>
      <c r="U76" s="2" t="str">
        <f>IF(T76="","",VLOOKUP(T76,コードリスト!$M$3:$N$19,2,FALSE))</f>
        <v/>
      </c>
      <c r="X76" s="2" t="str">
        <f>IF(W76="","",VLOOKUP(W76,コードリスト!$P$3:$Q$21,2,FALSE))</f>
        <v/>
      </c>
      <c r="Z76" s="2" t="str">
        <f>IF(Y76="","",VLOOKUP(Y76,コードリスト!$R$3:$S$19,2,FALSE))</f>
        <v/>
      </c>
      <c r="AB76" s="2" t="str">
        <f>IF(AA76="","",VLOOKUP(AA76,コードリスト!$T$3:$U$19,2,FALSE))</f>
        <v/>
      </c>
    </row>
    <row r="77" spans="1:28">
      <c r="A77" s="32" t="s">
        <v>646</v>
      </c>
      <c r="B77" s="55" t="str">
        <f>IF(A77="","",VLOOKUP(A77,コードリスト!$Z$3:$AA$200,2,FALSE))</f>
        <v>O-07</v>
      </c>
      <c r="C77" s="31" t="s">
        <v>584</v>
      </c>
      <c r="D77" s="2" t="str">
        <f>IF(C77="","",VLOOKUP(C77,コードリスト!$X$3:$Y$19,2,FALSE))</f>
        <v>山上さん</v>
      </c>
      <c r="E77" s="2" t="s">
        <v>650</v>
      </c>
      <c r="I77" s="2" t="str">
        <f>IF(H77="","",VLOOKUP(H77,コードリスト!$A$3:$B$19,2,FALSE))</f>
        <v/>
      </c>
      <c r="K77" s="2" t="str">
        <f>IF(J77="","",VLOOKUP(J77,コードリスト!$C$3:$D$19,2,FALSE))</f>
        <v/>
      </c>
      <c r="M77" s="2" t="str">
        <f>IF(L77="","",VLOOKUP(L77,コードリスト!$E$3:$F$19,2,FALSE))</f>
        <v/>
      </c>
      <c r="S77" s="2" t="str">
        <f>IF(R77="","",VLOOKUP(R77,コードリスト!$K$3:$L$19,2,FALSE))</f>
        <v/>
      </c>
      <c r="U77" s="2" t="str">
        <f>IF(T77="","",VLOOKUP(T77,コードリスト!$M$3:$N$19,2,FALSE))</f>
        <v/>
      </c>
      <c r="X77" s="2" t="str">
        <f>IF(W77="","",VLOOKUP(W77,コードリスト!$P$3:$Q$21,2,FALSE))</f>
        <v/>
      </c>
      <c r="Z77" s="2" t="str">
        <f>IF(Y77="","",VLOOKUP(Y77,コードリスト!$R$3:$S$19,2,FALSE))</f>
        <v/>
      </c>
      <c r="AB77" s="2" t="str">
        <f>IF(AA77="","",VLOOKUP(AA77,コードリスト!$T$3:$U$19,2,FALSE))</f>
        <v/>
      </c>
    </row>
    <row r="78" spans="1:28">
      <c r="A78" s="32" t="s">
        <v>646</v>
      </c>
      <c r="B78" s="55" t="str">
        <f>IF(A78="","",VLOOKUP(A78,コードリスト!$Z$3:$AA$200,2,FALSE))</f>
        <v>O-07</v>
      </c>
      <c r="C78" s="31" t="s">
        <v>584</v>
      </c>
      <c r="D78" s="2" t="str">
        <f>IF(C78="","",VLOOKUP(C78,コードリスト!$X$3:$Y$19,2,FALSE))</f>
        <v>山上さん</v>
      </c>
      <c r="E78" s="2" t="s">
        <v>651</v>
      </c>
      <c r="I78" s="2" t="str">
        <f>IF(H78="","",VLOOKUP(H78,コードリスト!$A$3:$B$19,2,FALSE))</f>
        <v/>
      </c>
      <c r="K78" s="2" t="str">
        <f>IF(J78="","",VLOOKUP(J78,コードリスト!$C$3:$D$19,2,FALSE))</f>
        <v/>
      </c>
      <c r="M78" s="2" t="str">
        <f>IF(L78="","",VLOOKUP(L78,コードリスト!$E$3:$F$19,2,FALSE))</f>
        <v/>
      </c>
      <c r="S78" s="2" t="str">
        <f>IF(R78="","",VLOOKUP(R78,コードリスト!$K$3:$L$19,2,FALSE))</f>
        <v/>
      </c>
      <c r="U78" s="2" t="str">
        <f>IF(T78="","",VLOOKUP(T78,コードリスト!$M$3:$N$19,2,FALSE))</f>
        <v/>
      </c>
      <c r="X78" s="2" t="str">
        <f>IF(W78="","",VLOOKUP(W78,コードリスト!$P$3:$Q$21,2,FALSE))</f>
        <v/>
      </c>
      <c r="Z78" s="2" t="str">
        <f>IF(Y78="","",VLOOKUP(Y78,コードリスト!$R$3:$S$19,2,FALSE))</f>
        <v/>
      </c>
      <c r="AB78" s="2" t="str">
        <f>IF(AA78="","",VLOOKUP(AA78,コードリスト!$T$3:$U$19,2,FALSE))</f>
        <v/>
      </c>
    </row>
    <row r="79" spans="1:28">
      <c r="A79" s="32" t="s">
        <v>755</v>
      </c>
      <c r="B79" s="55" t="str">
        <f>IF(A79="","",VLOOKUP(A79,コードリスト!$Z$3:$AA$200,2,FALSE))</f>
        <v>O-08</v>
      </c>
      <c r="C79" s="31" t="s">
        <v>675</v>
      </c>
      <c r="D79" s="2" t="str">
        <f>IF(C79="","",VLOOKUP(C79,コードリスト!$X$3:$Y$19,2,FALSE))</f>
        <v>桧谷さん</v>
      </c>
      <c r="E79" s="2" t="s">
        <v>753</v>
      </c>
      <c r="I79" s="2" t="str">
        <f>IF(H79="","",VLOOKUP(H79,コードリスト!$A$3:$B$19,2,FALSE))</f>
        <v/>
      </c>
      <c r="K79" s="2" t="str">
        <f>IF(J79="","",VLOOKUP(J79,コードリスト!$C$3:$D$19,2,FALSE))</f>
        <v/>
      </c>
      <c r="M79" s="2" t="str">
        <f>IF(L79="","",VLOOKUP(L79,コードリスト!$E$3:$F$19,2,FALSE))</f>
        <v/>
      </c>
      <c r="S79" s="2" t="str">
        <f>IF(R79="","",VLOOKUP(R79,コードリスト!$K$3:$L$19,2,FALSE))</f>
        <v/>
      </c>
      <c r="U79" s="2" t="str">
        <f>IF(T79="","",VLOOKUP(T79,コードリスト!$M$3:$N$19,2,FALSE))</f>
        <v/>
      </c>
      <c r="X79" s="2" t="str">
        <f>IF(W79="","",VLOOKUP(W79,コードリスト!$P$3:$Q$21,2,FALSE))</f>
        <v/>
      </c>
      <c r="Z79" s="2" t="str">
        <f>IF(Y79="","",VLOOKUP(Y79,コードリスト!$R$3:$S$19,2,FALSE))</f>
        <v/>
      </c>
      <c r="AB79" s="2" t="str">
        <f>IF(AA79="","",VLOOKUP(AA79,コードリスト!$T$3:$U$19,2,FALSE))</f>
        <v/>
      </c>
    </row>
    <row r="80" spans="1:28" ht="37.5">
      <c r="A80" s="32" t="s">
        <v>781</v>
      </c>
      <c r="B80" s="55" t="str">
        <f>IF(A80="","",VLOOKUP(A80,コードリスト!$Z$3:$AA$200,2,FALSE))</f>
        <v>O-09</v>
      </c>
      <c r="C80" s="31" t="s">
        <v>675</v>
      </c>
      <c r="D80" s="2" t="str">
        <f>IF(C80="","",VLOOKUP(C80,コードリスト!$X$3:$Y$19,2,FALSE))</f>
        <v>桧谷さん</v>
      </c>
      <c r="E80" s="2" t="s">
        <v>780</v>
      </c>
      <c r="I80" s="2" t="str">
        <f>IF(H80="","",VLOOKUP(H80,コードリスト!$A$3:$B$19,2,FALSE))</f>
        <v/>
      </c>
      <c r="K80" s="2" t="str">
        <f>IF(J80="","",VLOOKUP(J80,コードリスト!$C$3:$D$19,2,FALSE))</f>
        <v/>
      </c>
      <c r="M80" s="2" t="str">
        <f>IF(L80="","",VLOOKUP(L80,コードリスト!$E$3:$F$19,2,FALSE))</f>
        <v/>
      </c>
      <c r="S80" s="2" t="str">
        <f>IF(R80="","",VLOOKUP(R80,コードリスト!$K$3:$L$19,2,FALSE))</f>
        <v/>
      </c>
      <c r="U80" s="2" t="str">
        <f>IF(T80="","",VLOOKUP(T80,コードリスト!$M$3:$N$19,2,FALSE))</f>
        <v/>
      </c>
      <c r="X80" s="2" t="str">
        <f>IF(W80="","",VLOOKUP(W80,コードリスト!$P$3:$Q$21,2,FALSE))</f>
        <v/>
      </c>
      <c r="Z80" s="2" t="str">
        <f>IF(Y80="","",VLOOKUP(Y80,コードリスト!$R$3:$S$19,2,FALSE))</f>
        <v/>
      </c>
      <c r="AB80" s="2" t="str">
        <f>IF(AA80="","",VLOOKUP(AA80,コードリスト!$T$3:$U$19,2,FALSE))</f>
        <v/>
      </c>
    </row>
    <row r="81" spans="1:28" ht="37.5">
      <c r="A81" s="32" t="s">
        <v>781</v>
      </c>
      <c r="B81" s="55" t="str">
        <f>IF(A81="","",VLOOKUP(A81,コードリスト!$Z$3:$AA$200,2,FALSE))</f>
        <v>O-09</v>
      </c>
      <c r="C81" s="31" t="s">
        <v>675</v>
      </c>
      <c r="D81" s="2" t="str">
        <f>IF(C81="","",VLOOKUP(C81,コードリスト!$X$3:$Y$19,2,FALSE))</f>
        <v>桧谷さん</v>
      </c>
      <c r="E81" s="2" t="s">
        <v>782</v>
      </c>
      <c r="I81" s="2" t="str">
        <f>IF(H81="","",VLOOKUP(H81,コードリスト!$A$3:$B$19,2,FALSE))</f>
        <v/>
      </c>
      <c r="K81" s="2" t="str">
        <f>IF(J81="","",VLOOKUP(J81,コードリスト!$C$3:$D$19,2,FALSE))</f>
        <v/>
      </c>
      <c r="M81" s="2" t="str">
        <f>IF(L81="","",VLOOKUP(L81,コードリスト!$E$3:$F$19,2,FALSE))</f>
        <v/>
      </c>
      <c r="S81" s="2" t="str">
        <f>IF(R81="","",VLOOKUP(R81,コードリスト!$K$3:$L$19,2,FALSE))</f>
        <v/>
      </c>
      <c r="U81" s="2" t="str">
        <f>IF(T81="","",VLOOKUP(T81,コードリスト!$M$3:$N$19,2,FALSE))</f>
        <v/>
      </c>
      <c r="X81" s="2" t="str">
        <f>IF(W81="","",VLOOKUP(W81,コードリスト!$P$3:$Q$21,2,FALSE))</f>
        <v/>
      </c>
      <c r="Z81" s="2" t="str">
        <f>IF(Y81="","",VLOOKUP(Y81,コードリスト!$R$3:$S$19,2,FALSE))</f>
        <v/>
      </c>
      <c r="AB81" s="2" t="str">
        <f>IF(AA81="","",VLOOKUP(AA81,コードリスト!$T$3:$U$19,2,FALSE))</f>
        <v/>
      </c>
    </row>
    <row r="82" spans="1:28">
      <c r="A82" s="32" t="s">
        <v>781</v>
      </c>
      <c r="B82" s="55" t="str">
        <f>IF(A82="","",VLOOKUP(A82,コードリスト!$Z$3:$AA$200,2,FALSE))</f>
        <v>O-09</v>
      </c>
      <c r="C82" s="31" t="s">
        <v>675</v>
      </c>
      <c r="D82" s="2" t="str">
        <f>IF(C82="","",VLOOKUP(C82,コードリスト!$X$3:$Y$19,2,FALSE))</f>
        <v>桧谷さん</v>
      </c>
      <c r="E82" s="2" t="s">
        <v>785</v>
      </c>
      <c r="I82" s="2" t="str">
        <f>IF(H82="","",VLOOKUP(H82,コードリスト!$A$3:$B$19,2,FALSE))</f>
        <v/>
      </c>
      <c r="K82" s="2" t="str">
        <f>IF(J82="","",VLOOKUP(J82,コードリスト!$C$3:$D$19,2,FALSE))</f>
        <v/>
      </c>
      <c r="M82" s="2" t="str">
        <f>IF(L82="","",VLOOKUP(L82,コードリスト!$E$3:$F$19,2,FALSE))</f>
        <v/>
      </c>
      <c r="S82" s="2" t="str">
        <f>IF(R82="","",VLOOKUP(R82,コードリスト!$K$3:$L$19,2,FALSE))</f>
        <v/>
      </c>
      <c r="U82" s="2" t="str">
        <f>IF(T82="","",VLOOKUP(T82,コードリスト!$M$3:$N$19,2,FALSE))</f>
        <v/>
      </c>
      <c r="X82" s="2" t="str">
        <f>IF(W82="","",VLOOKUP(W82,コードリスト!$P$3:$Q$21,2,FALSE))</f>
        <v/>
      </c>
      <c r="Z82" s="2" t="str">
        <f>IF(Y82="","",VLOOKUP(Y82,コードリスト!$R$3:$S$19,2,FALSE))</f>
        <v/>
      </c>
      <c r="AB82" s="2" t="str">
        <f>IF(AA82="","",VLOOKUP(AA82,コードリスト!$T$3:$U$19,2,FALSE))</f>
        <v/>
      </c>
    </row>
    <row r="83" spans="1:28">
      <c r="A83" s="32" t="s">
        <v>781</v>
      </c>
      <c r="B83" s="55" t="str">
        <f>IF(A83="","",VLOOKUP(A83,コードリスト!$Z$3:$AA$200,2,FALSE))</f>
        <v>O-09</v>
      </c>
      <c r="C83" s="31" t="s">
        <v>675</v>
      </c>
      <c r="D83" s="2" t="str">
        <f>IF(C83="","",VLOOKUP(C83,コードリスト!$X$3:$Y$19,2,FALSE))</f>
        <v>桧谷さん</v>
      </c>
      <c r="E83" s="2" t="s">
        <v>787</v>
      </c>
      <c r="I83" s="2" t="str">
        <f>IF(H83="","",VLOOKUP(H83,コードリスト!$A$3:$B$19,2,FALSE))</f>
        <v/>
      </c>
      <c r="K83" s="2" t="str">
        <f>IF(J83="","",VLOOKUP(J83,コードリスト!$C$3:$D$19,2,FALSE))</f>
        <v/>
      </c>
      <c r="M83" s="2" t="str">
        <f>IF(L83="","",VLOOKUP(L83,コードリスト!$E$3:$F$19,2,FALSE))</f>
        <v/>
      </c>
      <c r="S83" s="2" t="str">
        <f>IF(R83="","",VLOOKUP(R83,コードリスト!$K$3:$L$19,2,FALSE))</f>
        <v/>
      </c>
      <c r="U83" s="2" t="str">
        <f>IF(T83="","",VLOOKUP(T83,コードリスト!$M$3:$N$19,2,FALSE))</f>
        <v/>
      </c>
      <c r="X83" s="2" t="str">
        <f>IF(W83="","",VLOOKUP(W83,コードリスト!$P$3:$Q$21,2,FALSE))</f>
        <v/>
      </c>
      <c r="Z83" s="2" t="str">
        <f>IF(Y83="","",VLOOKUP(Y83,コードリスト!$R$3:$S$19,2,FALSE))</f>
        <v/>
      </c>
      <c r="AB83" s="2" t="str">
        <f>IF(AA83="","",VLOOKUP(AA83,コードリスト!$T$3:$U$19,2,FALSE))</f>
        <v/>
      </c>
    </row>
    <row r="84" spans="1:28" ht="56.25">
      <c r="A84" s="32" t="s">
        <v>781</v>
      </c>
      <c r="B84" s="55" t="str">
        <f>IF(A84="","",VLOOKUP(A84,コードリスト!$Z$3:$AA$200,2,FALSE))</f>
        <v>O-09</v>
      </c>
      <c r="C84" s="31" t="s">
        <v>675</v>
      </c>
      <c r="D84" s="2" t="str">
        <f>IF(C84="","",VLOOKUP(C84,コードリスト!$X$3:$Y$19,2,FALSE))</f>
        <v>桧谷さん</v>
      </c>
      <c r="E84" s="2" t="s">
        <v>788</v>
      </c>
      <c r="I84" s="2" t="str">
        <f>IF(H84="","",VLOOKUP(H84,コードリスト!$A$3:$B$19,2,FALSE))</f>
        <v/>
      </c>
      <c r="K84" s="2" t="str">
        <f>IF(J84="","",VLOOKUP(J84,コードリスト!$C$3:$D$19,2,FALSE))</f>
        <v/>
      </c>
      <c r="M84" s="2" t="str">
        <f>IF(L84="","",VLOOKUP(L84,コードリスト!$E$3:$F$19,2,FALSE))</f>
        <v/>
      </c>
      <c r="S84" s="2" t="str">
        <f>IF(R84="","",VLOOKUP(R84,コードリスト!$K$3:$L$19,2,FALSE))</f>
        <v/>
      </c>
      <c r="U84" s="2" t="str">
        <f>IF(T84="","",VLOOKUP(T84,コードリスト!$M$3:$N$19,2,FALSE))</f>
        <v/>
      </c>
      <c r="X84" s="2" t="str">
        <f>IF(W84="","",VLOOKUP(W84,コードリスト!$P$3:$Q$21,2,FALSE))</f>
        <v/>
      </c>
      <c r="Z84" s="2" t="str">
        <f>IF(Y84="","",VLOOKUP(Y84,コードリスト!$R$3:$S$19,2,FALSE))</f>
        <v/>
      </c>
      <c r="AB84" s="2" t="str">
        <f>IF(AA84="","",VLOOKUP(AA84,コードリスト!$T$3:$U$19,2,FALSE))</f>
        <v/>
      </c>
    </row>
    <row r="85" spans="1:28" ht="75">
      <c r="A85" s="32" t="s">
        <v>783</v>
      </c>
      <c r="B85" s="55" t="str">
        <f>IF(A85="","",VLOOKUP(A85,コードリスト!$Z$3:$AA$200,2,FALSE))</f>
        <v>O-10</v>
      </c>
      <c r="C85" s="31" t="s">
        <v>675</v>
      </c>
      <c r="D85" s="2" t="str">
        <f>IF(C85="","",VLOOKUP(C85,コードリスト!$X$3:$Y$19,2,FALSE))</f>
        <v>桧谷さん</v>
      </c>
      <c r="E85" s="2" t="s">
        <v>789</v>
      </c>
      <c r="I85" s="2" t="str">
        <f>IF(H85="","",VLOOKUP(H85,コードリスト!$A$3:$B$19,2,FALSE))</f>
        <v/>
      </c>
      <c r="K85" s="2" t="str">
        <f>IF(J85="","",VLOOKUP(J85,コードリスト!$C$3:$D$19,2,FALSE))</f>
        <v/>
      </c>
      <c r="M85" s="2" t="str">
        <f>IF(L85="","",VLOOKUP(L85,コードリスト!$E$3:$F$19,2,FALSE))</f>
        <v/>
      </c>
      <c r="S85" s="2" t="str">
        <f>IF(R85="","",VLOOKUP(R85,コードリスト!$K$3:$L$19,2,FALSE))</f>
        <v/>
      </c>
      <c r="U85" s="2" t="str">
        <f>IF(T85="","",VLOOKUP(T85,コードリスト!$M$3:$N$19,2,FALSE))</f>
        <v/>
      </c>
      <c r="X85" s="2" t="str">
        <f>IF(W85="","",VLOOKUP(W85,コードリスト!$P$3:$Q$21,2,FALSE))</f>
        <v/>
      </c>
      <c r="Z85" s="2" t="str">
        <f>IF(Y85="","",VLOOKUP(Y85,コードリスト!$R$3:$S$19,2,FALSE))</f>
        <v/>
      </c>
      <c r="AB85" s="2" t="str">
        <f>IF(AA85="","",VLOOKUP(AA85,コードリスト!$T$3:$U$19,2,FALSE))</f>
        <v/>
      </c>
    </row>
    <row r="86" spans="1:28">
      <c r="A86" s="32" t="s">
        <v>783</v>
      </c>
      <c r="B86" s="55" t="str">
        <f>IF(A86="","",VLOOKUP(A86,コードリスト!$Z$3:$AA$200,2,FALSE))</f>
        <v>O-10</v>
      </c>
      <c r="C86" s="31" t="s">
        <v>675</v>
      </c>
      <c r="D86" s="2" t="str">
        <f>IF(C86="","",VLOOKUP(C86,コードリスト!$X$3:$Y$19,2,FALSE))</f>
        <v>桧谷さん</v>
      </c>
      <c r="E86" s="2" t="s">
        <v>790</v>
      </c>
      <c r="I86" s="2" t="str">
        <f>IF(H86="","",VLOOKUP(H86,コードリスト!$A$3:$B$19,2,FALSE))</f>
        <v/>
      </c>
      <c r="K86" s="2" t="str">
        <f>IF(J86="","",VLOOKUP(J86,コードリスト!$C$3:$D$19,2,FALSE))</f>
        <v/>
      </c>
      <c r="M86" s="2" t="str">
        <f>IF(L86="","",VLOOKUP(L86,コードリスト!$E$3:$F$19,2,FALSE))</f>
        <v/>
      </c>
      <c r="S86" s="2" t="str">
        <f>IF(R86="","",VLOOKUP(R86,コードリスト!$K$3:$L$19,2,FALSE))</f>
        <v/>
      </c>
      <c r="U86" s="2" t="str">
        <f>IF(T86="","",VLOOKUP(T86,コードリスト!$M$3:$N$19,2,FALSE))</f>
        <v/>
      </c>
      <c r="X86" s="2" t="str">
        <f>IF(W86="","",VLOOKUP(W86,コードリスト!$P$3:$Q$21,2,FALSE))</f>
        <v/>
      </c>
      <c r="Z86" s="2" t="str">
        <f>IF(Y86="","",VLOOKUP(Y86,コードリスト!$R$3:$S$19,2,FALSE))</f>
        <v/>
      </c>
      <c r="AB86" s="2" t="str">
        <f>IF(AA86="","",VLOOKUP(AA86,コードリスト!$T$3:$U$19,2,FALSE))</f>
        <v/>
      </c>
    </row>
    <row r="87" spans="1:28" ht="37.5">
      <c r="A87" s="32" t="s">
        <v>994</v>
      </c>
      <c r="B87" s="55" t="str">
        <f>IF(A87="","",VLOOKUP(A87,コードリスト!$Z$3:$AA$200,2,FALSE))</f>
        <v>O-11</v>
      </c>
      <c r="C87" s="31" t="s">
        <v>584</v>
      </c>
      <c r="D87" s="2" t="str">
        <f>IF(C87="","",VLOOKUP(C87,コードリスト!$X$3:$Y$19,2,FALSE))</f>
        <v>山上さん</v>
      </c>
      <c r="E87" s="2" t="s">
        <v>957</v>
      </c>
      <c r="I87" s="2" t="str">
        <f>IF(H87="","",VLOOKUP(H87,コードリスト!$A$3:$B$19,2,FALSE))</f>
        <v/>
      </c>
      <c r="K87" s="2" t="str">
        <f>IF(J87="","",VLOOKUP(J87,コードリスト!$C$3:$D$19,2,FALSE))</f>
        <v/>
      </c>
      <c r="M87" s="2" t="str">
        <f>IF(L87="","",VLOOKUP(L87,コードリスト!$E$3:$F$19,2,FALSE))</f>
        <v/>
      </c>
      <c r="S87" s="2" t="str">
        <f>IF(R87="","",VLOOKUP(R87,コードリスト!$K$3:$L$19,2,FALSE))</f>
        <v/>
      </c>
      <c r="U87" s="2" t="str">
        <f>IF(T87="","",VLOOKUP(T87,コードリスト!$M$3:$N$19,2,FALSE))</f>
        <v/>
      </c>
      <c r="X87" s="2" t="str">
        <f>IF(W87="","",VLOOKUP(W87,コードリスト!$P$3:$Q$21,2,FALSE))</f>
        <v/>
      </c>
      <c r="Z87" s="2" t="str">
        <f>IF(Y87="","",VLOOKUP(Y87,コードリスト!$R$3:$S$19,2,FALSE))</f>
        <v/>
      </c>
      <c r="AB87" s="2" t="str">
        <f>IF(AA87="","",VLOOKUP(AA87,コードリスト!$T$3:$U$19,2,FALSE))</f>
        <v/>
      </c>
    </row>
    <row r="88" spans="1:28">
      <c r="A88" s="32" t="s">
        <v>994</v>
      </c>
      <c r="B88" s="55" t="str">
        <f>IF(A88="","",VLOOKUP(A88,コードリスト!$Z$3:$AA$200,2,FALSE))</f>
        <v>O-11</v>
      </c>
      <c r="C88" s="31" t="s">
        <v>584</v>
      </c>
      <c r="D88" s="2" t="str">
        <f>IF(C88="","",VLOOKUP(C88,コードリスト!$X$3:$Y$19,2,FALSE))</f>
        <v>山上さん</v>
      </c>
      <c r="E88" s="2" t="s">
        <v>958</v>
      </c>
      <c r="I88" s="2" t="str">
        <f>IF(H88="","",VLOOKUP(H88,コードリスト!$A$3:$B$19,2,FALSE))</f>
        <v/>
      </c>
      <c r="K88" s="2" t="str">
        <f>IF(J88="","",VLOOKUP(J88,コードリスト!$C$3:$D$19,2,FALSE))</f>
        <v/>
      </c>
      <c r="M88" s="2" t="str">
        <f>IF(L88="","",VLOOKUP(L88,コードリスト!$E$3:$F$19,2,FALSE))</f>
        <v/>
      </c>
      <c r="S88" s="2" t="str">
        <f>IF(R88="","",VLOOKUP(R88,コードリスト!$K$3:$L$19,2,FALSE))</f>
        <v/>
      </c>
      <c r="U88" s="2" t="str">
        <f>IF(T88="","",VLOOKUP(T88,コードリスト!$M$3:$N$19,2,FALSE))</f>
        <v/>
      </c>
      <c r="X88" s="2" t="str">
        <f>IF(W88="","",VLOOKUP(W88,コードリスト!$P$3:$Q$21,2,FALSE))</f>
        <v/>
      </c>
      <c r="Z88" s="2" t="str">
        <f>IF(Y88="","",VLOOKUP(Y88,コードリスト!$R$3:$S$19,2,FALSE))</f>
        <v/>
      </c>
      <c r="AB88" s="2" t="str">
        <f>IF(AA88="","",VLOOKUP(AA88,コードリスト!$T$3:$U$19,2,FALSE))</f>
        <v/>
      </c>
    </row>
    <row r="89" spans="1:28">
      <c r="A89" s="32" t="s">
        <v>994</v>
      </c>
      <c r="B89" s="55" t="str">
        <f>IF(A89="","",VLOOKUP(A89,コードリスト!$Z$3:$AA$200,2,FALSE))</f>
        <v>O-11</v>
      </c>
      <c r="C89" s="31" t="s">
        <v>584</v>
      </c>
      <c r="D89" s="2" t="str">
        <f>IF(C89="","",VLOOKUP(C89,コードリスト!$X$3:$Y$19,2,FALSE))</f>
        <v>山上さん</v>
      </c>
      <c r="E89" s="2" t="s">
        <v>968</v>
      </c>
      <c r="I89" s="2" t="str">
        <f>IF(H89="","",VLOOKUP(H89,コードリスト!$A$3:$B$19,2,FALSE))</f>
        <v/>
      </c>
      <c r="K89" s="2" t="str">
        <f>IF(J89="","",VLOOKUP(J89,コードリスト!$C$3:$D$19,2,FALSE))</f>
        <v/>
      </c>
      <c r="M89" s="2" t="str">
        <f>IF(L89="","",VLOOKUP(L89,コードリスト!$E$3:$F$19,2,FALSE))</f>
        <v/>
      </c>
      <c r="S89" s="2" t="str">
        <f>IF(R89="","",VLOOKUP(R89,コードリスト!$K$3:$L$19,2,FALSE))</f>
        <v/>
      </c>
      <c r="U89" s="2" t="str">
        <f>IF(T89="","",VLOOKUP(T89,コードリスト!$M$3:$N$19,2,FALSE))</f>
        <v/>
      </c>
      <c r="X89" s="2" t="str">
        <f>IF(W89="","",VLOOKUP(W89,コードリスト!$P$3:$Q$21,2,FALSE))</f>
        <v/>
      </c>
      <c r="Z89" s="2" t="str">
        <f>IF(Y89="","",VLOOKUP(Y89,コードリスト!$R$3:$S$19,2,FALSE))</f>
        <v/>
      </c>
      <c r="AB89" s="2" t="str">
        <f>IF(AA89="","",VLOOKUP(AA89,コードリスト!$T$3:$U$19,2,FALSE))</f>
        <v/>
      </c>
    </row>
    <row r="90" spans="1:28">
      <c r="A90" s="32" t="s">
        <v>996</v>
      </c>
      <c r="B90" s="55" t="str">
        <f>IF(A90="","",VLOOKUP(A90,コードリスト!$Z$3:$AA$200,2,FALSE))</f>
        <v>O-12</v>
      </c>
      <c r="C90" s="31" t="s">
        <v>584</v>
      </c>
      <c r="D90" s="2" t="str">
        <f>IF(C90="","",VLOOKUP(C90,コードリスト!$X$3:$Y$19,2,FALSE))</f>
        <v>山上さん</v>
      </c>
      <c r="E90" s="2" t="s">
        <v>970</v>
      </c>
      <c r="I90" s="2" t="str">
        <f>IF(H90="","",VLOOKUP(H90,コードリスト!$A$3:$B$19,2,FALSE))</f>
        <v/>
      </c>
      <c r="K90" s="2" t="str">
        <f>IF(J90="","",VLOOKUP(J90,コードリスト!$C$3:$D$19,2,FALSE))</f>
        <v/>
      </c>
      <c r="M90" s="2" t="str">
        <f>IF(L90="","",VLOOKUP(L90,コードリスト!$E$3:$F$19,2,FALSE))</f>
        <v/>
      </c>
      <c r="S90" s="2" t="str">
        <f>IF(R90="","",VLOOKUP(R90,コードリスト!$K$3:$L$19,2,FALSE))</f>
        <v/>
      </c>
      <c r="U90" s="2" t="str">
        <f>IF(T90="","",VLOOKUP(T90,コードリスト!$M$3:$N$19,2,FALSE))</f>
        <v/>
      </c>
      <c r="X90" s="2" t="str">
        <f>IF(W90="","",VLOOKUP(W90,コードリスト!$P$3:$Q$21,2,FALSE))</f>
        <v/>
      </c>
      <c r="Z90" s="2" t="str">
        <f>IF(Y90="","",VLOOKUP(Y90,コードリスト!$R$3:$S$19,2,FALSE))</f>
        <v/>
      </c>
      <c r="AB90" s="2" t="str">
        <f>IF(AA90="","",VLOOKUP(AA90,コードリスト!$T$3:$U$19,2,FALSE))</f>
        <v/>
      </c>
    </row>
    <row r="91" spans="1:28">
      <c r="A91" s="32" t="s">
        <v>996</v>
      </c>
      <c r="B91" s="55" t="str">
        <f>IF(A91="","",VLOOKUP(A91,コードリスト!$Z$3:$AA$200,2,FALSE))</f>
        <v>O-12</v>
      </c>
      <c r="C91" s="31" t="s">
        <v>584</v>
      </c>
      <c r="D91" s="2" t="str">
        <f>IF(C91="","",VLOOKUP(C91,コードリスト!$X$3:$Y$19,2,FALSE))</f>
        <v>山上さん</v>
      </c>
      <c r="E91" s="2" t="s">
        <v>971</v>
      </c>
      <c r="I91" s="2" t="str">
        <f>IF(H91="","",VLOOKUP(H91,コードリスト!$A$3:$B$19,2,FALSE))</f>
        <v/>
      </c>
      <c r="K91" s="2" t="str">
        <f>IF(J91="","",VLOOKUP(J91,コードリスト!$C$3:$D$19,2,FALSE))</f>
        <v/>
      </c>
      <c r="M91" s="2" t="str">
        <f>IF(L91="","",VLOOKUP(L91,コードリスト!$E$3:$F$19,2,FALSE))</f>
        <v/>
      </c>
      <c r="S91" s="2" t="str">
        <f>IF(R91="","",VLOOKUP(R91,コードリスト!$K$3:$L$19,2,FALSE))</f>
        <v/>
      </c>
      <c r="U91" s="2" t="str">
        <f>IF(T91="","",VLOOKUP(T91,コードリスト!$M$3:$N$19,2,FALSE))</f>
        <v/>
      </c>
      <c r="X91" s="2" t="str">
        <f>IF(W91="","",VLOOKUP(W91,コードリスト!$P$3:$Q$21,2,FALSE))</f>
        <v/>
      </c>
      <c r="Z91" s="2" t="str">
        <f>IF(Y91="","",VLOOKUP(Y91,コードリスト!$R$3:$S$19,2,FALSE))</f>
        <v/>
      </c>
      <c r="AB91" s="2" t="str">
        <f>IF(AA91="","",VLOOKUP(AA91,コードリスト!$T$3:$U$19,2,FALSE))</f>
        <v/>
      </c>
    </row>
    <row r="92" spans="1:28" ht="56.25">
      <c r="A92" s="32" t="s">
        <v>996</v>
      </c>
      <c r="B92" s="55" t="str">
        <f>IF(A92="","",VLOOKUP(A92,コードリスト!$Z$3:$AA$200,2,FALSE))</f>
        <v>O-12</v>
      </c>
      <c r="C92" s="31" t="s">
        <v>584</v>
      </c>
      <c r="D92" s="2" t="str">
        <f>IF(C92="","",VLOOKUP(C92,コードリスト!$X$3:$Y$19,2,FALSE))</f>
        <v>山上さん</v>
      </c>
      <c r="E92" s="2" t="s">
        <v>972</v>
      </c>
      <c r="I92" s="2" t="str">
        <f>IF(H92="","",VLOOKUP(H92,コードリスト!$A$3:$B$19,2,FALSE))</f>
        <v/>
      </c>
      <c r="K92" s="2" t="str">
        <f>IF(J92="","",VLOOKUP(J92,コードリスト!$C$3:$D$19,2,FALSE))</f>
        <v/>
      </c>
      <c r="M92" s="2" t="str">
        <f>IF(L92="","",VLOOKUP(L92,コードリスト!$E$3:$F$19,2,FALSE))</f>
        <v/>
      </c>
      <c r="S92" s="2" t="str">
        <f>IF(R92="","",VLOOKUP(R92,コードリスト!$K$3:$L$19,2,FALSE))</f>
        <v/>
      </c>
      <c r="U92" s="2" t="str">
        <f>IF(T92="","",VLOOKUP(T92,コードリスト!$M$3:$N$19,2,FALSE))</f>
        <v/>
      </c>
      <c r="X92" s="2" t="str">
        <f>IF(W92="","",VLOOKUP(W92,コードリスト!$P$3:$Q$21,2,FALSE))</f>
        <v/>
      </c>
      <c r="Z92" s="2" t="str">
        <f>IF(Y92="","",VLOOKUP(Y92,コードリスト!$R$3:$S$19,2,FALSE))</f>
        <v/>
      </c>
      <c r="AB92" s="2" t="str">
        <f>IF(AA92="","",VLOOKUP(AA92,コードリスト!$T$3:$U$19,2,FALSE))</f>
        <v/>
      </c>
    </row>
    <row r="93" spans="1:28" ht="37.5">
      <c r="A93" s="32" t="s">
        <v>996</v>
      </c>
      <c r="B93" s="55" t="str">
        <f>IF(A93="","",VLOOKUP(A93,コードリスト!$Z$3:$AA$200,2,FALSE))</f>
        <v>O-12</v>
      </c>
      <c r="C93" s="31" t="s">
        <v>584</v>
      </c>
      <c r="D93" s="2" t="str">
        <f>IF(C93="","",VLOOKUP(C93,コードリスト!$X$3:$Y$19,2,FALSE))</f>
        <v>山上さん</v>
      </c>
      <c r="E93" s="2" t="s">
        <v>977</v>
      </c>
      <c r="I93" s="2" t="str">
        <f>IF(H93="","",VLOOKUP(H93,コードリスト!$A$3:$B$19,2,FALSE))</f>
        <v/>
      </c>
      <c r="K93" s="2" t="str">
        <f>IF(J93="","",VLOOKUP(J93,コードリスト!$C$3:$D$19,2,FALSE))</f>
        <v/>
      </c>
      <c r="M93" s="2" t="str">
        <f>IF(L93="","",VLOOKUP(L93,コードリスト!$E$3:$F$19,2,FALSE))</f>
        <v/>
      </c>
      <c r="S93" s="2" t="str">
        <f>IF(R93="","",VLOOKUP(R93,コードリスト!$K$3:$L$19,2,FALSE))</f>
        <v/>
      </c>
      <c r="U93" s="2" t="str">
        <f>IF(T93="","",VLOOKUP(T93,コードリスト!$M$3:$N$19,2,FALSE))</f>
        <v/>
      </c>
      <c r="X93" s="2" t="str">
        <f>IF(W93="","",VLOOKUP(W93,コードリスト!$P$3:$Q$21,2,FALSE))</f>
        <v/>
      </c>
      <c r="Z93" s="2" t="str">
        <f>IF(Y93="","",VLOOKUP(Y93,コードリスト!$R$3:$S$19,2,FALSE))</f>
        <v/>
      </c>
      <c r="AB93" s="2" t="str">
        <f>IF(AA93="","",VLOOKUP(AA93,コードリスト!$T$3:$U$19,2,FALSE))</f>
        <v/>
      </c>
    </row>
    <row r="94" spans="1:28" ht="37.5">
      <c r="A94" s="32" t="s">
        <v>817</v>
      </c>
      <c r="B94" s="55" t="str">
        <f>IF(A94="","",VLOOKUP(A94,コードリスト!$Z$3:$AA$200,2,FALSE))</f>
        <v>O-13</v>
      </c>
      <c r="C94" s="31" t="s">
        <v>675</v>
      </c>
      <c r="D94" s="2" t="str">
        <f>IF(C94="","",VLOOKUP(C94,コードリスト!$X$3:$Y$19,2,FALSE))</f>
        <v>桧谷さん</v>
      </c>
      <c r="E94" s="2" t="s">
        <v>812</v>
      </c>
      <c r="I94" s="2" t="str">
        <f>IF(H94="","",VLOOKUP(H94,コードリスト!$A$3:$B$19,2,FALSE))</f>
        <v/>
      </c>
      <c r="K94" s="2" t="str">
        <f>IF(J94="","",VLOOKUP(J94,コードリスト!$C$3:$D$19,2,FALSE))</f>
        <v/>
      </c>
      <c r="M94" s="2" t="str">
        <f>IF(L94="","",VLOOKUP(L94,コードリスト!$E$3:$F$19,2,FALSE))</f>
        <v/>
      </c>
      <c r="S94" s="2" t="str">
        <f>IF(R94="","",VLOOKUP(R94,コードリスト!$K$3:$L$19,2,FALSE))</f>
        <v/>
      </c>
      <c r="U94" s="2" t="str">
        <f>IF(T94="","",VLOOKUP(T94,コードリスト!$M$3:$N$19,2,FALSE))</f>
        <v/>
      </c>
      <c r="X94" s="2" t="str">
        <f>IF(W94="","",VLOOKUP(W94,コードリスト!$P$3:$Q$21,2,FALSE))</f>
        <v/>
      </c>
      <c r="Z94" s="2" t="str">
        <f>IF(Y94="","",VLOOKUP(Y94,コードリスト!$R$3:$S$19,2,FALSE))</f>
        <v/>
      </c>
      <c r="AB94" s="2" t="str">
        <f>IF(AA94="","",VLOOKUP(AA94,コードリスト!$T$3:$U$19,2,FALSE))</f>
        <v/>
      </c>
    </row>
    <row r="95" spans="1:28">
      <c r="A95" s="32" t="s">
        <v>817</v>
      </c>
      <c r="B95" s="55" t="str">
        <f>IF(A95="","",VLOOKUP(A95,コードリスト!$Z$3:$AA$200,2,FALSE))</f>
        <v>O-13</v>
      </c>
      <c r="C95" s="31" t="s">
        <v>675</v>
      </c>
      <c r="D95" s="2" t="str">
        <f>IF(C95="","",VLOOKUP(C95,コードリスト!$X$3:$Y$19,2,FALSE))</f>
        <v>桧谷さん</v>
      </c>
      <c r="E95" s="2" t="s">
        <v>813</v>
      </c>
      <c r="I95" s="2" t="str">
        <f>IF(H95="","",VLOOKUP(H95,コードリスト!$A$3:$B$19,2,FALSE))</f>
        <v/>
      </c>
      <c r="K95" s="2" t="str">
        <f>IF(J95="","",VLOOKUP(J95,コードリスト!$C$3:$D$19,2,FALSE))</f>
        <v/>
      </c>
      <c r="M95" s="2" t="str">
        <f>IF(L95="","",VLOOKUP(L95,コードリスト!$E$3:$F$19,2,FALSE))</f>
        <v/>
      </c>
      <c r="S95" s="2" t="str">
        <f>IF(R95="","",VLOOKUP(R95,コードリスト!$K$3:$L$19,2,FALSE))</f>
        <v/>
      </c>
      <c r="U95" s="2" t="str">
        <f>IF(T95="","",VLOOKUP(T95,コードリスト!$M$3:$N$19,2,FALSE))</f>
        <v/>
      </c>
      <c r="X95" s="2" t="str">
        <f>IF(W95="","",VLOOKUP(W95,コードリスト!$P$3:$Q$21,2,FALSE))</f>
        <v/>
      </c>
      <c r="Z95" s="2" t="str">
        <f>IF(Y95="","",VLOOKUP(Y95,コードリスト!$R$3:$S$19,2,FALSE))</f>
        <v/>
      </c>
      <c r="AB95" s="2" t="str">
        <f>IF(AA95="","",VLOOKUP(AA95,コードリスト!$T$3:$U$19,2,FALSE))</f>
        <v/>
      </c>
    </row>
    <row r="96" spans="1:28" ht="37.5">
      <c r="A96" s="32" t="s">
        <v>818</v>
      </c>
      <c r="B96" s="55" t="str">
        <f>IF(A96="","",VLOOKUP(A96,コードリスト!$Z$3:$AA$200,2,FALSE))</f>
        <v>O-14</v>
      </c>
      <c r="C96" s="31" t="s">
        <v>584</v>
      </c>
      <c r="D96" s="2" t="str">
        <f>IF(C96="","",VLOOKUP(C96,コードリスト!$X$3:$Y$19,2,FALSE))</f>
        <v>山上さん</v>
      </c>
      <c r="E96" s="2" t="s">
        <v>981</v>
      </c>
      <c r="I96" s="2" t="str">
        <f>IF(H96="","",VLOOKUP(H96,コードリスト!$A$3:$B$19,2,FALSE))</f>
        <v/>
      </c>
      <c r="K96" s="2" t="str">
        <f>IF(J96="","",VLOOKUP(J96,コードリスト!$C$3:$D$19,2,FALSE))</f>
        <v/>
      </c>
      <c r="M96" s="2" t="str">
        <f>IF(L96="","",VLOOKUP(L96,コードリスト!$E$3:$F$19,2,FALSE))</f>
        <v/>
      </c>
      <c r="S96" s="2" t="str">
        <f>IF(R96="","",VLOOKUP(R96,コードリスト!$K$3:$L$19,2,FALSE))</f>
        <v/>
      </c>
      <c r="U96" s="2" t="str">
        <f>IF(T96="","",VLOOKUP(T96,コードリスト!$M$3:$N$19,2,FALSE))</f>
        <v/>
      </c>
      <c r="X96" s="2" t="str">
        <f>IF(W96="","",VLOOKUP(W96,コードリスト!$P$3:$Q$21,2,FALSE))</f>
        <v/>
      </c>
      <c r="Z96" s="2" t="str">
        <f>IF(Y96="","",VLOOKUP(Y96,コードリスト!$R$3:$S$19,2,FALSE))</f>
        <v/>
      </c>
      <c r="AB96" s="2" t="str">
        <f>IF(AA96="","",VLOOKUP(AA96,コードリスト!$T$3:$U$19,2,FALSE))</f>
        <v/>
      </c>
    </row>
    <row r="97" spans="1:28">
      <c r="A97" s="32" t="s">
        <v>818</v>
      </c>
      <c r="B97" s="55" t="str">
        <f>IF(A97="","",VLOOKUP(A97,コードリスト!$Z$3:$AA$200,2,FALSE))</f>
        <v>O-14</v>
      </c>
      <c r="C97" s="31" t="s">
        <v>584</v>
      </c>
      <c r="D97" s="2" t="str">
        <f>IF(C97="","",VLOOKUP(C97,コードリスト!$X$3:$Y$19,2,FALSE))</f>
        <v>山上さん</v>
      </c>
      <c r="E97" s="2" t="s">
        <v>982</v>
      </c>
      <c r="I97" s="2" t="str">
        <f>IF(H97="","",VLOOKUP(H97,コードリスト!$A$3:$B$19,2,FALSE))</f>
        <v/>
      </c>
      <c r="K97" s="2" t="str">
        <f>IF(J97="","",VLOOKUP(J97,コードリスト!$C$3:$D$19,2,FALSE))</f>
        <v/>
      </c>
      <c r="M97" s="2" t="str">
        <f>IF(L97="","",VLOOKUP(L97,コードリスト!$E$3:$F$19,2,FALSE))</f>
        <v/>
      </c>
      <c r="S97" s="2" t="str">
        <f>IF(R97="","",VLOOKUP(R97,コードリスト!$K$3:$L$19,2,FALSE))</f>
        <v/>
      </c>
      <c r="U97" s="2" t="str">
        <f>IF(T97="","",VLOOKUP(T97,コードリスト!$M$3:$N$19,2,FALSE))</f>
        <v/>
      </c>
      <c r="X97" s="2" t="str">
        <f>IF(W97="","",VLOOKUP(W97,コードリスト!$P$3:$Q$21,2,FALSE))</f>
        <v/>
      </c>
      <c r="Z97" s="2" t="str">
        <f>IF(Y97="","",VLOOKUP(Y97,コードリスト!$R$3:$S$19,2,FALSE))</f>
        <v/>
      </c>
      <c r="AB97" s="2" t="str">
        <f>IF(AA97="","",VLOOKUP(AA97,コードリスト!$T$3:$U$19,2,FALSE))</f>
        <v/>
      </c>
    </row>
    <row r="98" spans="1:28" ht="56.25">
      <c r="A98" s="32" t="s">
        <v>818</v>
      </c>
      <c r="B98" s="55" t="str">
        <f>IF(A98="","",VLOOKUP(A98,コードリスト!$Z$3:$AA$200,2,FALSE))</f>
        <v>O-14</v>
      </c>
      <c r="C98" s="31" t="s">
        <v>675</v>
      </c>
      <c r="D98" s="2" t="str">
        <f>IF(C98="","",VLOOKUP(C98,コードリスト!$X$3:$Y$19,2,FALSE))</f>
        <v>桧谷さん</v>
      </c>
      <c r="E98" s="2" t="s">
        <v>816</v>
      </c>
      <c r="I98" s="2" t="str">
        <f>IF(H98="","",VLOOKUP(H98,コードリスト!$A$3:$B$19,2,FALSE))</f>
        <v/>
      </c>
      <c r="K98" s="2" t="str">
        <f>IF(J98="","",VLOOKUP(J98,コードリスト!$C$3:$D$19,2,FALSE))</f>
        <v/>
      </c>
      <c r="M98" s="2" t="str">
        <f>IF(L98="","",VLOOKUP(L98,コードリスト!$E$3:$F$19,2,FALSE))</f>
        <v/>
      </c>
      <c r="S98" s="2" t="str">
        <f>IF(R98="","",VLOOKUP(R98,コードリスト!$K$3:$L$19,2,FALSE))</f>
        <v/>
      </c>
      <c r="U98" s="2" t="str">
        <f>IF(T98="","",VLOOKUP(T98,コードリスト!$M$3:$N$19,2,FALSE))</f>
        <v/>
      </c>
      <c r="X98" s="2" t="str">
        <f>IF(W98="","",VLOOKUP(W98,コードリスト!$P$3:$Q$21,2,FALSE))</f>
        <v/>
      </c>
      <c r="Z98" s="2" t="str">
        <f>IF(Y98="","",VLOOKUP(Y98,コードリスト!$R$3:$S$19,2,FALSE))</f>
        <v/>
      </c>
      <c r="AB98" s="2" t="str">
        <f>IF(AA98="","",VLOOKUP(AA98,コードリスト!$T$3:$U$19,2,FALSE))</f>
        <v/>
      </c>
    </row>
    <row r="99" spans="1:28" ht="56.25">
      <c r="A99" s="32" t="s">
        <v>818</v>
      </c>
      <c r="B99" s="55" t="str">
        <f>IF(A99="","",VLOOKUP(A99,コードリスト!$Z$3:$AA$200,2,FALSE))</f>
        <v>O-14</v>
      </c>
      <c r="C99" s="31" t="s">
        <v>675</v>
      </c>
      <c r="D99" s="2" t="str">
        <f>IF(C99="","",VLOOKUP(C99,コードリスト!$X$3:$Y$19,2,FALSE))</f>
        <v>桧谷さん</v>
      </c>
      <c r="E99" s="2" t="s">
        <v>819</v>
      </c>
      <c r="I99" s="2" t="str">
        <f>IF(H99="","",VLOOKUP(H99,コードリスト!$A$3:$B$19,2,FALSE))</f>
        <v/>
      </c>
      <c r="K99" s="2" t="str">
        <f>IF(J99="","",VLOOKUP(J99,コードリスト!$C$3:$D$19,2,FALSE))</f>
        <v/>
      </c>
      <c r="M99" s="2" t="str">
        <f>IF(L99="","",VLOOKUP(L99,コードリスト!$E$3:$F$19,2,FALSE))</f>
        <v/>
      </c>
      <c r="S99" s="2" t="str">
        <f>IF(R99="","",VLOOKUP(R99,コードリスト!$K$3:$L$19,2,FALSE))</f>
        <v/>
      </c>
      <c r="U99" s="2" t="str">
        <f>IF(T99="","",VLOOKUP(T99,コードリスト!$M$3:$N$19,2,FALSE))</f>
        <v/>
      </c>
      <c r="X99" s="2" t="str">
        <f>IF(W99="","",VLOOKUP(W99,コードリスト!$P$3:$Q$21,2,FALSE))</f>
        <v/>
      </c>
      <c r="Z99" s="2" t="str">
        <f>IF(Y99="","",VLOOKUP(Y99,コードリスト!$R$3:$S$19,2,FALSE))</f>
        <v/>
      </c>
      <c r="AB99" s="2" t="str">
        <f>IF(AA99="","",VLOOKUP(AA99,コードリスト!$T$3:$U$19,2,FALSE))</f>
        <v/>
      </c>
    </row>
    <row r="100" spans="1:28" ht="37.5">
      <c r="A100" s="32" t="s">
        <v>431</v>
      </c>
      <c r="B100" s="54" t="str">
        <f>IF(A100="","",VLOOKUP(A100,コードリスト!$Z$3:$AA$200,2,FALSE))</f>
        <v>R-01</v>
      </c>
      <c r="C100" s="31" t="s">
        <v>484</v>
      </c>
      <c r="D100" t="str">
        <f>IF(C100="","",VLOOKUP(C100,コードリスト!$X$3:$Y$19,2,FALSE))</f>
        <v>川崎さん</v>
      </c>
      <c r="E100" s="2" t="s">
        <v>509</v>
      </c>
      <c r="F100" s="2" t="s">
        <v>84</v>
      </c>
      <c r="H100" s="31"/>
      <c r="I100" s="2" t="str">
        <f>IF(H100="","",VLOOKUP(H100,コードリスト!$A$3:$B$19,2,FALSE))</f>
        <v/>
      </c>
      <c r="J100" s="31"/>
      <c r="K100" s="2" t="str">
        <f>IF(J100="","",VLOOKUP(J100,コードリスト!$C$3:$D$19,2,FALSE))</f>
        <v/>
      </c>
      <c r="L100" s="31"/>
      <c r="M100" s="2" t="str">
        <f>IF(L100="","",VLOOKUP(L100,コードリスト!$E$3:$F$19,2,FALSE))</f>
        <v/>
      </c>
      <c r="N100" s="31" t="s">
        <v>279</v>
      </c>
      <c r="O100" s="2" t="str">
        <f>IF(N100="","",VLOOKUP(N100,コードリスト!$G$3:$H$19,2,FALSE))</f>
        <v>[P:実行-呉市]</v>
      </c>
      <c r="P100" s="31"/>
      <c r="Q100" s="2" t="str">
        <f>IF(P100="","",VLOOKUP(P100,コードリスト!$I$3:$J$19,2,FALSE))</f>
        <v/>
      </c>
      <c r="R100" s="31"/>
      <c r="S100" s="2" t="str">
        <f>IF(R100="","",VLOOKUP(R100,コードリスト!$K$3:$L$19,2,FALSE))</f>
        <v/>
      </c>
      <c r="T100" s="31" t="s">
        <v>341</v>
      </c>
      <c r="U100" s="2" t="str">
        <f>IF(T100="","",VLOOKUP(T100,コードリスト!$M$3:$N$19,2,FALSE))</f>
        <v>[P:時期-10～20年前]</v>
      </c>
      <c r="W100" s="36"/>
      <c r="X100" t="str">
        <f>IF(W100="","",VLOOKUP(W100,コードリスト!$P$3:$Q$21,2,FALSE))</f>
        <v/>
      </c>
      <c r="Y100" s="36"/>
      <c r="Z100" t="str">
        <f>IF(Y100="","",VLOOKUP(Y100,コードリスト!$R$3:$S$19,2,FALSE))</f>
        <v/>
      </c>
      <c r="AA100" s="36"/>
      <c r="AB100" t="str">
        <f>IF(AA100="","",VLOOKUP(AA100,コードリスト!$T$3:$U$19,2,FALSE))</f>
        <v/>
      </c>
    </row>
    <row r="101" spans="1:28" ht="37.5">
      <c r="A101" s="32" t="s">
        <v>431</v>
      </c>
      <c r="B101" s="54" t="str">
        <f>IF(A101="","",VLOOKUP(A101,コードリスト!$Z$3:$AA$200,2,FALSE))</f>
        <v>R-01</v>
      </c>
      <c r="C101" s="31" t="s">
        <v>484</v>
      </c>
      <c r="D101" t="str">
        <f>IF(C101="","",VLOOKUP(C101,コードリスト!$X$3:$Y$19,2,FALSE))</f>
        <v>川崎さん</v>
      </c>
      <c r="E101" s="2" t="s">
        <v>81</v>
      </c>
      <c r="F101" s="2" t="s">
        <v>86</v>
      </c>
      <c r="H101" s="31" t="s">
        <v>222</v>
      </c>
      <c r="I101" s="2" t="str">
        <f>IF(H101="","",VLOOKUP(H101,コードリスト!$A$3:$B$19,2,FALSE))</f>
        <v>[C:形態-スロープ設置]</v>
      </c>
      <c r="J101" s="31"/>
      <c r="K101" s="2" t="str">
        <f>IF(J101="","",VLOOKUP(J101,コードリスト!$C$3:$D$19,2,FALSE))</f>
        <v/>
      </c>
      <c r="L101" s="31" t="s">
        <v>261</v>
      </c>
      <c r="M101" s="2" t="str">
        <f>IF(L101="","",VLOOKUP(L101,コードリスト!$E$3:$F$19,2,FALSE))</f>
        <v xml:space="preserve"> [P:発意-自治会]</v>
      </c>
      <c r="N101" s="31"/>
      <c r="O101" s="2" t="str">
        <f>IF(N101="","",VLOOKUP(N101,コードリスト!$G$3:$H$19,2,FALSE))</f>
        <v/>
      </c>
      <c r="P101" s="31"/>
      <c r="Q101" s="2" t="str">
        <f>IF(P101="","",VLOOKUP(P101,コードリスト!$I$3:$J$19,2,FALSE))</f>
        <v/>
      </c>
      <c r="R101" s="31"/>
      <c r="S101" s="2" t="str">
        <f>IF(R101="","",VLOOKUP(R101,コードリスト!$K$3:$L$19,2,FALSE))</f>
        <v/>
      </c>
      <c r="T101" s="31"/>
      <c r="U101" s="2" t="str">
        <f>IF(T101="","",VLOOKUP(T101,コードリスト!$M$3:$N$19,2,FALSE))</f>
        <v/>
      </c>
      <c r="W101" s="36"/>
      <c r="X101" t="str">
        <f>IF(W101="","",VLOOKUP(W101,コードリスト!$P$3:$Q$21,2,FALSE))</f>
        <v/>
      </c>
      <c r="Y101" s="36"/>
      <c r="Z101" t="str">
        <f>IF(Y101="","",VLOOKUP(Y101,コードリスト!$R$3:$S$19,2,FALSE))</f>
        <v/>
      </c>
      <c r="AA101" s="36"/>
      <c r="AB101" t="str">
        <f>IF(AA101="","",VLOOKUP(AA101,コードリスト!$T$3:$U$19,2,FALSE))</f>
        <v/>
      </c>
    </row>
    <row r="102" spans="1:28" ht="37.5">
      <c r="A102" s="32" t="s">
        <v>431</v>
      </c>
      <c r="B102" s="54" t="str">
        <f>IF(A102="","",VLOOKUP(A102,コードリスト!$Z$3:$AA$200,2,FALSE))</f>
        <v>R-01</v>
      </c>
      <c r="C102" s="31" t="s">
        <v>485</v>
      </c>
      <c r="D102" t="str">
        <f>IF(C102="","",VLOOKUP(C102,コードリスト!$X$3:$Y$19,2,FALSE))</f>
        <v>国重さん</v>
      </c>
      <c r="E102" s="2" t="s">
        <v>83</v>
      </c>
      <c r="F102" s="2" t="s">
        <v>85</v>
      </c>
      <c r="I102" s="2" t="str">
        <f>IF(H102="","",VLOOKUP(H102,コードリスト!$A$3:$B$19,2,FALSE))</f>
        <v/>
      </c>
      <c r="K102" s="2" t="str">
        <f>IF(J102="","",VLOOKUP(J102,コードリスト!$C$3:$D$19,2,FALSE))</f>
        <v/>
      </c>
      <c r="M102" s="2" t="str">
        <f>IF(L102="","",VLOOKUP(L102,コードリスト!$E$3:$F$19,2,FALSE))</f>
        <v/>
      </c>
      <c r="O102" s="2" t="str">
        <f>IF(N102="","",VLOOKUP(N102,コードリスト!$G$3:$H$19,2,FALSE))</f>
        <v/>
      </c>
      <c r="Q102" s="2" t="str">
        <f>IF(P102="","",VLOOKUP(P102,コードリスト!$I$3:$J$19,2,FALSE))</f>
        <v/>
      </c>
      <c r="S102" s="2" t="str">
        <f>IF(R102="","",VLOOKUP(R102,コードリスト!$K$3:$L$19,2,FALSE))</f>
        <v/>
      </c>
      <c r="T102" s="31" t="s">
        <v>337</v>
      </c>
      <c r="U102" s="2" t="str">
        <f>IF(T102="","",VLOOKUP(T102,コードリスト!$M$3:$N$19,2,FALSE))</f>
        <v>[P:時期-20~25年前]</v>
      </c>
      <c r="X102" t="str">
        <f>IF(W102="","",VLOOKUP(W102,コードリスト!$P$3:$Q$21,2,FALSE))</f>
        <v/>
      </c>
      <c r="Z102" t="str">
        <f>IF(Y102="","",VLOOKUP(Y102,コードリスト!$R$3:$S$19,2,FALSE))</f>
        <v/>
      </c>
      <c r="AB102" t="str">
        <f>IF(AA102="","",VLOOKUP(AA102,コードリスト!$T$3:$U$19,2,FALSE))</f>
        <v/>
      </c>
    </row>
    <row r="103" spans="1:28" ht="37.5">
      <c r="A103" s="32" t="s">
        <v>431</v>
      </c>
      <c r="B103" s="54" t="str">
        <f>IF(A103="","",VLOOKUP(A103,コードリスト!$Z$3:$AA$200,2,FALSE))</f>
        <v>R-01</v>
      </c>
      <c r="C103" s="31" t="s">
        <v>485</v>
      </c>
      <c r="D103" t="str">
        <f>IF(C103="","",VLOOKUP(C103,コードリスト!$X$3:$Y$19,2,FALSE))</f>
        <v>国重さん</v>
      </c>
      <c r="E103" s="2" t="s">
        <v>82</v>
      </c>
      <c r="F103" s="2" t="s">
        <v>87</v>
      </c>
      <c r="I103" s="2" t="str">
        <f>IF(H103="","",VLOOKUP(H103,コードリスト!$A$3:$B$19,2,FALSE))</f>
        <v/>
      </c>
      <c r="J103" s="31" t="s">
        <v>243</v>
      </c>
      <c r="K103" s="2" t="str">
        <f>IF(J103="","",VLOOKUP(J103,コードリスト!$C$3:$D$19,2,FALSE))</f>
        <v>[C:目的-バイク・自転車通行]</v>
      </c>
      <c r="M103" s="2" t="str">
        <f>IF(L103="","",VLOOKUP(L103,コードリスト!$E$3:$F$19,2,FALSE))</f>
        <v/>
      </c>
      <c r="O103" s="2" t="str">
        <f>IF(N103="","",VLOOKUP(N103,コードリスト!$G$3:$H$19,2,FALSE))</f>
        <v/>
      </c>
      <c r="Q103" s="2" t="str">
        <f>IF(P103="","",VLOOKUP(P103,コードリスト!$I$3:$J$19,2,FALSE))</f>
        <v/>
      </c>
      <c r="R103" s="31" t="s">
        <v>299</v>
      </c>
      <c r="S103" s="2" t="str">
        <f>IF(R103="","",VLOOKUP(R103,コードリスト!$K$3:$L$19,2,FALSE))</f>
        <v>[P:契機-日常の不便]</v>
      </c>
      <c r="U103" s="2" t="str">
        <f>IF(T103="","",VLOOKUP(T103,コードリスト!$M$3:$N$19,2,FALSE))</f>
        <v/>
      </c>
      <c r="X103" t="str">
        <f>IF(W103="","",VLOOKUP(W103,コードリスト!$P$3:$Q$21,2,FALSE))</f>
        <v/>
      </c>
      <c r="Z103" t="str">
        <f>IF(Y103="","",VLOOKUP(Y103,コードリスト!$R$3:$S$19,2,FALSE))</f>
        <v/>
      </c>
      <c r="AB103" t="str">
        <f>IF(AA103="","",VLOOKUP(AA103,コードリスト!$T$3:$U$19,2,FALSE))</f>
        <v/>
      </c>
    </row>
    <row r="104" spans="1:28" ht="37.5">
      <c r="A104" s="32" t="s">
        <v>431</v>
      </c>
      <c r="B104" s="54" t="str">
        <f>IF(A104="","",VLOOKUP(A104,コードリスト!$Z$3:$AA$200,2,FALSE))</f>
        <v>R-01</v>
      </c>
      <c r="C104" s="31" t="s">
        <v>487</v>
      </c>
      <c r="D104" t="str">
        <f>IF(C104="","",VLOOKUP(C104,コードリスト!$X$3:$Y$19,2,FALSE))</f>
        <v>朝原さん</v>
      </c>
      <c r="E104" s="2" t="s">
        <v>104</v>
      </c>
      <c r="I104" s="2" t="str">
        <f>IF(H104="","",VLOOKUP(H104,コードリスト!$A$3:$B$19,2,FALSE))</f>
        <v/>
      </c>
      <c r="J104" s="31" t="s">
        <v>223</v>
      </c>
      <c r="K104" s="2" t="str">
        <f>IF(J104="","",VLOOKUP(J104,コードリスト!$C$3:$D$19,2,FALSE))</f>
        <v>[C:目的-歩行補助]</v>
      </c>
      <c r="M104" s="2" t="str">
        <f>IF(L104="","",VLOOKUP(L104,コードリスト!$E$3:$F$19,2,FALSE))</f>
        <v/>
      </c>
      <c r="O104" s="2" t="str">
        <f>IF(N104="","",VLOOKUP(N104,コードリスト!$G$3:$H$19,2,FALSE))</f>
        <v/>
      </c>
      <c r="Q104" s="2" t="str">
        <f>IF(P104="","",VLOOKUP(P104,コードリスト!$I$3:$J$19,2,FALSE))</f>
        <v/>
      </c>
      <c r="S104" s="2" t="str">
        <f>IF(R104="","",VLOOKUP(R104,コードリスト!$K$3:$L$19,2,FALSE))</f>
        <v/>
      </c>
      <c r="U104" s="2" t="str">
        <f>IF(T104="","",VLOOKUP(T104,コードリスト!$M$3:$N$19,2,FALSE))</f>
        <v/>
      </c>
      <c r="X104" t="str">
        <f>IF(W104="","",VLOOKUP(W104,コードリスト!$P$3:$Q$21,2,FALSE))</f>
        <v/>
      </c>
      <c r="Z104" t="str">
        <f>IF(Y104="","",VLOOKUP(Y104,コードリスト!$R$3:$S$19,2,FALSE))</f>
        <v/>
      </c>
      <c r="AB104" t="str">
        <f>IF(AA104="","",VLOOKUP(AA104,コードリスト!$T$3:$U$19,2,FALSE))</f>
        <v/>
      </c>
    </row>
    <row r="105" spans="1:28" ht="37.5">
      <c r="A105" s="32" t="s">
        <v>431</v>
      </c>
      <c r="B105" s="54" t="str">
        <f>IF(A105="","",VLOOKUP(A105,コードリスト!$Z$3:$AA$200,2,FALSE))</f>
        <v>R-01</v>
      </c>
      <c r="C105" s="31" t="s">
        <v>487</v>
      </c>
      <c r="D105" t="str">
        <f>IF(C105="","",VLOOKUP(C105,コードリスト!$X$3:$Y$19,2,FALSE))</f>
        <v>朝原さん</v>
      </c>
      <c r="E105" s="2" t="s">
        <v>105</v>
      </c>
      <c r="I105" s="2" t="str">
        <f>IF(H105="","",VLOOKUP(H105,コードリスト!$A$3:$B$19,2,FALSE))</f>
        <v/>
      </c>
      <c r="K105" s="5" t="str">
        <f>IF(J105="","",VLOOKUP(J105,コードリスト!$C$3:$D$19,2,FALSE))</f>
        <v/>
      </c>
      <c r="M105" s="2" t="str">
        <f>IF(L105="","",VLOOKUP(L105,コードリスト!$E$3:$F$19,2,FALSE))</f>
        <v/>
      </c>
      <c r="O105" s="2" t="str">
        <f>IF(N105="","",VLOOKUP(N105,コードリスト!$G$3:$H$19,2,FALSE))</f>
        <v/>
      </c>
      <c r="Q105" s="2" t="str">
        <f>IF(P105="","",VLOOKUP(P105,コードリスト!$I$3:$J$19,2,FALSE))</f>
        <v/>
      </c>
      <c r="R105" s="31" t="s">
        <v>299</v>
      </c>
      <c r="S105" s="2" t="str">
        <f>IF(R105="","",VLOOKUP(R105,コードリスト!$K$3:$L$19,2,FALSE))</f>
        <v>[P:契機-日常の不便]</v>
      </c>
      <c r="U105" s="2" t="str">
        <f>IF(T105="","",VLOOKUP(T105,コードリスト!$M$3:$N$19,2,FALSE))</f>
        <v/>
      </c>
      <c r="X105" t="str">
        <f>IF(W105="","",VLOOKUP(W105,コードリスト!$P$3:$Q$21,2,FALSE))</f>
        <v/>
      </c>
      <c r="Z105" t="str">
        <f>IF(Y105="","",VLOOKUP(Y105,コードリスト!$R$3:$S$19,2,FALSE))</f>
        <v/>
      </c>
      <c r="AB105" t="str">
        <f>IF(AA105="","",VLOOKUP(AA105,コードリスト!$T$3:$U$19,2,FALSE))</f>
        <v/>
      </c>
    </row>
    <row r="106" spans="1:28">
      <c r="A106" s="32" t="s">
        <v>431</v>
      </c>
      <c r="B106" s="54" t="str">
        <f>IF(A106="","",VLOOKUP(A106,コードリスト!$Z$3:$AA$200,2,FALSE))</f>
        <v>R-01</v>
      </c>
      <c r="C106" s="31" t="s">
        <v>487</v>
      </c>
      <c r="D106" t="str">
        <f>IF(C106="","",VLOOKUP(C106,コードリスト!$X$3:$Y$19,2,FALSE))</f>
        <v>朝原さん</v>
      </c>
      <c r="E106" s="2" t="s">
        <v>106</v>
      </c>
      <c r="I106" s="2" t="str">
        <f>IF(H106="","",VLOOKUP(H106,コードリスト!$A$3:$B$19,2,FALSE))</f>
        <v/>
      </c>
      <c r="K106" s="2" t="str">
        <f>IF(J106="","",VLOOKUP(J106,コードリスト!$C$3:$D$19,2,FALSE))</f>
        <v/>
      </c>
      <c r="M106" s="2" t="str">
        <f>IF(L106="","",VLOOKUP(L106,コードリスト!$E$3:$F$19,2,FALSE))</f>
        <v/>
      </c>
      <c r="O106" s="2" t="str">
        <f>IF(N106="","",VLOOKUP(N106,コードリスト!$G$3:$H$19,2,FALSE))</f>
        <v/>
      </c>
      <c r="Q106" s="2" t="str">
        <f>IF(P106="","",VLOOKUP(P106,コードリスト!$I$3:$J$19,2,FALSE))</f>
        <v/>
      </c>
      <c r="S106" s="2" t="str">
        <f>IF(R106="","",VLOOKUP(R106,コードリスト!$K$3:$L$19,2,FALSE))</f>
        <v/>
      </c>
      <c r="U106" s="2" t="str">
        <f>IF(T106="","",VLOOKUP(T106,コードリスト!$M$3:$N$19,2,FALSE))</f>
        <v/>
      </c>
      <c r="X106" t="str">
        <f>IF(W106="","",VLOOKUP(W106,コードリスト!$P$3:$Q$21,2,FALSE))</f>
        <v/>
      </c>
      <c r="Z106" t="str">
        <f>IF(Y106="","",VLOOKUP(Y106,コードリスト!$R$3:$S$19,2,FALSE))</f>
        <v/>
      </c>
      <c r="AB106" t="str">
        <f>IF(AA106="","",VLOOKUP(AA106,コードリスト!$T$3:$U$19,2,FALSE))</f>
        <v/>
      </c>
    </row>
    <row r="107" spans="1:28" ht="37.5">
      <c r="A107" s="32" t="s">
        <v>431</v>
      </c>
      <c r="B107" s="54" t="str">
        <f>IF(A107="","",VLOOKUP(A107,コードリスト!$Z$3:$AA$200,2,FALSE))</f>
        <v>R-01</v>
      </c>
      <c r="C107" s="31" t="s">
        <v>487</v>
      </c>
      <c r="D107" t="str">
        <f>IF(C107="","",VLOOKUP(C107,コードリスト!$X$3:$Y$19,2,FALSE))</f>
        <v>朝原さん</v>
      </c>
      <c r="E107" s="2" t="s">
        <v>109</v>
      </c>
      <c r="I107" s="2" t="str">
        <f>IF(H107="","",VLOOKUP(H107,コードリスト!$A$3:$B$19,2,FALSE))</f>
        <v/>
      </c>
      <c r="K107" s="2" t="str">
        <f>IF(J107="","",VLOOKUP(J107,コードリスト!$C$3:$D$19,2,FALSE))</f>
        <v/>
      </c>
      <c r="M107" s="2" t="str">
        <f>IF(L107="","",VLOOKUP(L107,コードリスト!$E$3:$F$19,2,FALSE))</f>
        <v/>
      </c>
      <c r="O107" s="2" t="str">
        <f>IF(N107="","",VLOOKUP(N107,コードリスト!$G$3:$H$19,2,FALSE))</f>
        <v/>
      </c>
      <c r="Q107" s="2" t="str">
        <f>IF(P107="","",VLOOKUP(P107,コードリスト!$I$3:$J$19,2,FALSE))</f>
        <v/>
      </c>
      <c r="S107" s="2" t="str">
        <f>IF(R107="","",VLOOKUP(R107,コードリスト!$K$3:$L$19,2,FALSE))</f>
        <v/>
      </c>
      <c r="U107" s="2" t="str">
        <f>IF(T107="","",VLOOKUP(T107,コードリスト!$M$3:$N$19,2,FALSE))</f>
        <v/>
      </c>
      <c r="X107" t="str">
        <f>IF(W107="","",VLOOKUP(W107,コードリスト!$P$3:$Q$21,2,FALSE))</f>
        <v/>
      </c>
      <c r="Z107" t="str">
        <f>IF(Y107="","",VLOOKUP(Y107,コードリスト!$R$3:$S$19,2,FALSE))</f>
        <v/>
      </c>
      <c r="AB107" t="str">
        <f>IF(AA107="","",VLOOKUP(AA107,コードリスト!$T$3:$U$19,2,FALSE))</f>
        <v/>
      </c>
    </row>
    <row r="108" spans="1:28" ht="37.5">
      <c r="A108" s="32" t="s">
        <v>431</v>
      </c>
      <c r="B108" s="54" t="str">
        <f>IF(A108="","",VLOOKUP(A108,コードリスト!$Z$3:$AA$200,2,FALSE))</f>
        <v>R-01</v>
      </c>
      <c r="C108" s="31" t="s">
        <v>487</v>
      </c>
      <c r="D108" t="str">
        <f>IF(C108="","",VLOOKUP(C108,コードリスト!$X$3:$Y$19,2,FALSE))</f>
        <v>朝原さん</v>
      </c>
      <c r="E108" s="2" t="s">
        <v>110</v>
      </c>
      <c r="I108" s="2" t="str">
        <f>IF(H108="","",VLOOKUP(H108,コードリスト!$A$3:$B$19,2,FALSE))</f>
        <v/>
      </c>
      <c r="K108" s="2" t="str">
        <f>IF(J108="","",VLOOKUP(J108,コードリスト!$C$3:$D$19,2,FALSE))</f>
        <v/>
      </c>
      <c r="M108" s="2" t="str">
        <f>IF(L108="","",VLOOKUP(L108,コードリスト!$E$3:$F$19,2,FALSE))</f>
        <v/>
      </c>
      <c r="N108" s="31" t="s">
        <v>279</v>
      </c>
      <c r="O108" s="2" t="str">
        <f>IF(N108="","",VLOOKUP(N108,コードリスト!$G$3:$H$19,2,FALSE))</f>
        <v>[P:実行-呉市]</v>
      </c>
      <c r="Q108" s="2" t="str">
        <f>IF(P108="","",VLOOKUP(P108,コードリスト!$I$3:$J$19,2,FALSE))</f>
        <v/>
      </c>
      <c r="S108" s="2" t="str">
        <f>IF(R108="","",VLOOKUP(R108,コードリスト!$K$3:$L$19,2,FALSE))</f>
        <v/>
      </c>
      <c r="U108" s="2" t="str">
        <f>IF(T108="","",VLOOKUP(T108,コードリスト!$M$3:$N$19,2,FALSE))</f>
        <v/>
      </c>
      <c r="X108" t="str">
        <f>IF(W108="","",VLOOKUP(W108,コードリスト!$P$3:$Q$21,2,FALSE))</f>
        <v/>
      </c>
      <c r="Z108" t="str">
        <f>IF(Y108="","",VLOOKUP(Y108,コードリスト!$R$3:$S$19,2,FALSE))</f>
        <v/>
      </c>
      <c r="AB108" t="str">
        <f>IF(AA108="","",VLOOKUP(AA108,コードリスト!$T$3:$U$19,2,FALSE))</f>
        <v/>
      </c>
    </row>
    <row r="109" spans="1:28" ht="37.5">
      <c r="A109" s="32" t="s">
        <v>431</v>
      </c>
      <c r="B109" s="54" t="str">
        <f>IF(A109="","",VLOOKUP(A109,コードリスト!$Z$3:$AA$200,2,FALSE))</f>
        <v>R-01</v>
      </c>
      <c r="C109" s="31" t="s">
        <v>487</v>
      </c>
      <c r="D109" t="str">
        <f>IF(C109="","",VLOOKUP(C109,コードリスト!$X$3:$Y$19,2,FALSE))</f>
        <v>朝原さん</v>
      </c>
      <c r="E109" s="22" t="s">
        <v>1045</v>
      </c>
      <c r="I109" s="2" t="str">
        <f>IF(H109="","",VLOOKUP(H109,コードリスト!$A$3:$B$19,2,FALSE))</f>
        <v/>
      </c>
      <c r="K109" s="2" t="str">
        <f>IF(J109="","",VLOOKUP(J109,コードリスト!$C$3:$D$19,2,FALSE))</f>
        <v/>
      </c>
      <c r="M109" s="2" t="str">
        <f>IF(L109="","",VLOOKUP(L109,コードリスト!$E$3:$F$19,2,FALSE))</f>
        <v/>
      </c>
      <c r="O109" s="2" t="str">
        <f>IF(N109="","",VLOOKUP(N109,コードリスト!$G$3:$H$19,2,FALSE))</f>
        <v/>
      </c>
      <c r="P109" s="31" t="s">
        <v>303</v>
      </c>
      <c r="Q109" s="2" t="str">
        <f>IF(P109="","",VLOOKUP(P109,コードリスト!$I$3:$J$19,2,FALSE))</f>
        <v>[P:費用-呉市負担]</v>
      </c>
      <c r="S109" s="2" t="str">
        <f>IF(R109="","",VLOOKUP(R109,コードリスト!$K$3:$L$19,2,FALSE))</f>
        <v/>
      </c>
      <c r="U109" s="2" t="str">
        <f>IF(T109="","",VLOOKUP(T109,コードリスト!$M$3:$N$19,2,FALSE))</f>
        <v/>
      </c>
      <c r="X109" t="str">
        <f>IF(W109="","",VLOOKUP(W109,コードリスト!$P$3:$Q$21,2,FALSE))</f>
        <v/>
      </c>
      <c r="Z109" t="str">
        <f>IF(Y109="","",VLOOKUP(Y109,コードリスト!$R$3:$S$19,2,FALSE))</f>
        <v/>
      </c>
      <c r="AB109" t="str">
        <f>IF(AA109="","",VLOOKUP(AA109,コードリスト!$T$3:$U$19,2,FALSE))</f>
        <v/>
      </c>
    </row>
    <row r="110" spans="1:28" ht="37.5">
      <c r="A110" s="32" t="s">
        <v>431</v>
      </c>
      <c r="B110" s="54" t="str">
        <f>IF(A110="","",VLOOKUP(A110,コードリスト!$Z$3:$AA$200,2,FALSE))</f>
        <v>R-01</v>
      </c>
      <c r="C110" s="31" t="s">
        <v>487</v>
      </c>
      <c r="D110" t="str">
        <f>IF(C110="","",VLOOKUP(C110,コードリスト!$X$3:$Y$19,2,FALSE))</f>
        <v>朝原さん</v>
      </c>
      <c r="E110" s="4" t="s">
        <v>1046</v>
      </c>
      <c r="H110" s="31" t="s">
        <v>226</v>
      </c>
      <c r="I110" s="2" t="str">
        <f>IF(H110="","",VLOOKUP(H110,コードリスト!$A$3:$B$19,2,FALSE))</f>
        <v>[C:形態-手すり設置]</v>
      </c>
      <c r="J110" s="31" t="s">
        <v>223</v>
      </c>
      <c r="K110" s="2" t="str">
        <f>IF(J110="","",VLOOKUP(J110,コードリスト!$C$3:$D$19,2,FALSE))</f>
        <v>[C:目的-歩行補助]</v>
      </c>
      <c r="L110" s="31" t="s">
        <v>261</v>
      </c>
      <c r="M110" s="2" t="str">
        <f>IF(L110="","",VLOOKUP(L110,コードリスト!$E$3:$F$19,2,FALSE))</f>
        <v xml:space="preserve"> [P:発意-自治会]</v>
      </c>
      <c r="N110" s="31" t="s">
        <v>279</v>
      </c>
      <c r="O110" s="2" t="str">
        <f>IF(N110="","",VLOOKUP(N110,コードリスト!$G$3:$H$19,2,FALSE))</f>
        <v>[P:実行-呉市]</v>
      </c>
      <c r="P110" s="31" t="s">
        <v>303</v>
      </c>
      <c r="Q110" s="2" t="str">
        <f>IF(P110="","",VLOOKUP(P110,コードリスト!$I$3:$J$19,2,FALSE))</f>
        <v>[P:費用-呉市負担]</v>
      </c>
      <c r="R110" s="31" t="s">
        <v>299</v>
      </c>
      <c r="S110" s="2" t="str">
        <f>IF(R110="","",VLOOKUP(R110,コードリスト!$K$3:$L$19,2,FALSE))</f>
        <v>[P:契機-日常の不便]</v>
      </c>
      <c r="T110" s="31" t="s">
        <v>337</v>
      </c>
      <c r="U110" s="2" t="str">
        <f>IF(T110="","",VLOOKUP(T110,コードリスト!$M$3:$N$19,2,FALSE))</f>
        <v>[P:時期-20~25年前]</v>
      </c>
      <c r="W110" s="36"/>
      <c r="X110" t="str">
        <f>IF(W110="","",VLOOKUP(W110,コードリスト!$P$3:$Q$21,2,FALSE))</f>
        <v/>
      </c>
      <c r="Y110" s="36"/>
      <c r="Z110" t="str">
        <f>IF(Y110="","",VLOOKUP(Y110,コードリスト!$R$3:$S$19,2,FALSE))</f>
        <v/>
      </c>
      <c r="AA110" s="36"/>
      <c r="AB110" t="str">
        <f>IF(AA110="","",VLOOKUP(AA110,コードリスト!$T$3:$U$19,2,FALSE))</f>
        <v/>
      </c>
    </row>
    <row r="111" spans="1:28">
      <c r="A111" s="32" t="s">
        <v>431</v>
      </c>
      <c r="B111" s="54" t="str">
        <f>IF(A111="","",VLOOKUP(A111,コードリスト!$Z$3:$AA$200,2,FALSE))</f>
        <v>R-01</v>
      </c>
      <c r="C111" s="31" t="s">
        <v>487</v>
      </c>
      <c r="D111" t="str">
        <f>IF(C111="","",VLOOKUP(C111,コードリスト!$X$3:$Y$19,2,FALSE))</f>
        <v>朝原さん</v>
      </c>
      <c r="E111" s="2" t="s">
        <v>111</v>
      </c>
      <c r="I111" s="2" t="str">
        <f>IF(H111="","",VLOOKUP(H111,コードリスト!$A$3:$B$19,2,FALSE))</f>
        <v/>
      </c>
      <c r="K111" s="2" t="str">
        <f>IF(J111="","",VLOOKUP(J111,コードリスト!$C$3:$D$19,2,FALSE))</f>
        <v/>
      </c>
      <c r="M111" s="2" t="str">
        <f>IF(L111="","",VLOOKUP(L111,コードリスト!$E$3:$F$19,2,FALSE))</f>
        <v/>
      </c>
      <c r="O111" s="2" t="str">
        <f>IF(N111="","",VLOOKUP(N111,コードリスト!$G$3:$H$19,2,FALSE))</f>
        <v/>
      </c>
      <c r="Q111" s="2" t="str">
        <f>IF(P111="","",VLOOKUP(P111,コードリスト!$I$3:$J$19,2,FALSE))</f>
        <v/>
      </c>
      <c r="S111" s="2" t="str">
        <f>IF(R111="","",VLOOKUP(R111,コードリスト!$K$3:$L$19,2,FALSE))</f>
        <v/>
      </c>
      <c r="U111" s="2" t="str">
        <f>IF(T111="","",VLOOKUP(T111,コードリスト!$M$3:$N$19,2,FALSE))</f>
        <v/>
      </c>
      <c r="X111" t="str">
        <f>IF(W111="","",VLOOKUP(W111,コードリスト!$P$3:$Q$21,2,FALSE))</f>
        <v/>
      </c>
      <c r="Z111" t="str">
        <f>IF(Y111="","",VLOOKUP(Y111,コードリスト!$R$3:$S$19,2,FALSE))</f>
        <v/>
      </c>
      <c r="AB111" t="str">
        <f>IF(AA111="","",VLOOKUP(AA111,コードリスト!$T$3:$U$19,2,FALSE))</f>
        <v/>
      </c>
    </row>
    <row r="112" spans="1:28">
      <c r="A112" s="32" t="s">
        <v>431</v>
      </c>
      <c r="B112" s="54" t="str">
        <f>IF(A112="","",VLOOKUP(A112,コードリスト!$Z$3:$AA$200,2,FALSE))</f>
        <v>R-01</v>
      </c>
      <c r="C112" s="31" t="s">
        <v>487</v>
      </c>
      <c r="D112" t="str">
        <f>IF(C112="","",VLOOKUP(C112,コードリスト!$X$3:$Y$19,2,FALSE))</f>
        <v>朝原さん</v>
      </c>
      <c r="E112" s="2" t="s">
        <v>168</v>
      </c>
      <c r="I112" s="2" t="str">
        <f>IF(H112="","",VLOOKUP(H112,コードリスト!$A$3:$B$19,2,FALSE))</f>
        <v/>
      </c>
      <c r="K112" s="2" t="str">
        <f>IF(J112="","",VLOOKUP(J112,コードリスト!$C$3:$D$19,2,FALSE))</f>
        <v/>
      </c>
      <c r="M112" s="2" t="str">
        <f>IF(L112="","",VLOOKUP(L112,コードリスト!$E$3:$F$19,2,FALSE))</f>
        <v/>
      </c>
      <c r="O112" s="2" t="str">
        <f>IF(N112="","",VLOOKUP(N112,コードリスト!$G$3:$H$19,2,FALSE))</f>
        <v/>
      </c>
      <c r="Q112" s="2" t="str">
        <f>IF(P112="","",VLOOKUP(P112,コードリスト!$I$3:$J$19,2,FALSE))</f>
        <v/>
      </c>
      <c r="S112" s="2" t="str">
        <f>IF(R112="","",VLOOKUP(R112,コードリスト!$K$3:$L$19,2,FALSE))</f>
        <v/>
      </c>
      <c r="U112" s="2" t="str">
        <f>IF(T112="","",VLOOKUP(T112,コードリスト!$M$3:$N$19,2,FALSE))</f>
        <v/>
      </c>
      <c r="X112" t="str">
        <f>IF(W112="","",VLOOKUP(W112,コードリスト!$P$3:$Q$21,2,FALSE))</f>
        <v/>
      </c>
      <c r="Z112" t="str">
        <f>IF(Y112="","",VLOOKUP(Y112,コードリスト!$R$3:$S$19,2,FALSE))</f>
        <v/>
      </c>
      <c r="AB112" t="str">
        <f>IF(AA112="","",VLOOKUP(AA112,コードリスト!$T$3:$U$19,2,FALSE))</f>
        <v/>
      </c>
    </row>
    <row r="113" spans="1:28" ht="37.5">
      <c r="A113" s="32" t="s">
        <v>431</v>
      </c>
      <c r="B113" s="54" t="str">
        <f>IF(A113="","",VLOOKUP(A113,コードリスト!$Z$3:$AA$200,2,FALSE))</f>
        <v>R-01</v>
      </c>
      <c r="C113" s="31" t="s">
        <v>487</v>
      </c>
      <c r="D113" t="str">
        <f>IF(C113="","",VLOOKUP(C113,コードリスト!$X$3:$Y$19,2,FALSE))</f>
        <v>朝原さん</v>
      </c>
      <c r="E113" s="2" t="s">
        <v>170</v>
      </c>
      <c r="H113" s="31" t="s">
        <v>228</v>
      </c>
      <c r="I113" s="2" t="str">
        <f>IF(H113="","",VLOOKUP(H113,コードリスト!$A$3:$B$19,2,FALSE))</f>
        <v>[C:形態-路面舗装]</v>
      </c>
      <c r="J113" s="31" t="s">
        <v>223</v>
      </c>
      <c r="K113" s="2" t="str">
        <f>IF(J113="","",VLOOKUP(J113,コードリスト!$C$3:$D$19,2,FALSE))</f>
        <v>[C:目的-歩行補助]</v>
      </c>
      <c r="M113" s="2" t="str">
        <f>IF(L113="","",VLOOKUP(L113,コードリスト!$E$3:$F$19,2,FALSE))</f>
        <v/>
      </c>
      <c r="O113" s="2" t="str">
        <f>IF(N113="","",VLOOKUP(N113,コードリスト!$G$3:$H$19,2,FALSE))</f>
        <v/>
      </c>
      <c r="Q113" s="2" t="str">
        <f>IF(P113="","",VLOOKUP(P113,コードリスト!$I$3:$J$19,2,FALSE))</f>
        <v/>
      </c>
      <c r="S113" s="2" t="str">
        <f>IF(R113="","",VLOOKUP(R113,コードリスト!$K$3:$L$19,2,FALSE))</f>
        <v/>
      </c>
      <c r="T113" s="31" t="s">
        <v>340</v>
      </c>
      <c r="U113" s="2" t="str">
        <f>IF(T113="","",VLOOKUP(T113,コードリスト!$M$3:$N$19,2,FALSE))</f>
        <v>[P:時期-10年前]</v>
      </c>
      <c r="X113" t="str">
        <f>IF(W113="","",VLOOKUP(W113,コードリスト!$P$3:$Q$21,2,FALSE))</f>
        <v/>
      </c>
      <c r="Z113" t="str">
        <f>IF(Y113="","",VLOOKUP(Y113,コードリスト!$R$3:$S$19,2,FALSE))</f>
        <v/>
      </c>
      <c r="AB113" t="str">
        <f>IF(AA113="","",VLOOKUP(AA113,コードリスト!$T$3:$U$19,2,FALSE))</f>
        <v/>
      </c>
    </row>
    <row r="114" spans="1:28">
      <c r="A114" s="32" t="s">
        <v>431</v>
      </c>
      <c r="B114" s="54" t="str">
        <f>IF(A114="","",VLOOKUP(A114,コードリスト!$Z$3:$AA$200,2,FALSE))</f>
        <v>R-01</v>
      </c>
      <c r="C114" s="31" t="s">
        <v>487</v>
      </c>
      <c r="D114" t="str">
        <f>IF(C114="","",VLOOKUP(C114,コードリスト!$X$3:$Y$19,2,FALSE))</f>
        <v>朝原さん</v>
      </c>
      <c r="E114" s="2" t="s">
        <v>182</v>
      </c>
      <c r="I114" s="2" t="str">
        <f>IF(H114="","",VLOOKUP(H114,コードリスト!$A$3:$B$19,2,FALSE))</f>
        <v/>
      </c>
      <c r="K114" s="2" t="str">
        <f>IF(J114="","",VLOOKUP(J114,コードリスト!$C$3:$D$19,2,FALSE))</f>
        <v/>
      </c>
      <c r="M114" s="2" t="str">
        <f>IF(L114="","",VLOOKUP(L114,コードリスト!$E$3:$F$19,2,FALSE))</f>
        <v/>
      </c>
      <c r="O114" s="2" t="str">
        <f>IF(N114="","",VLOOKUP(N114,コードリスト!$G$3:$H$19,2,FALSE))</f>
        <v/>
      </c>
      <c r="Q114" s="2" t="str">
        <f>IF(P114="","",VLOOKUP(P114,コードリスト!$I$3:$J$19,2,FALSE))</f>
        <v/>
      </c>
      <c r="S114" s="2" t="str">
        <f>IF(R114="","",VLOOKUP(R114,コードリスト!$K$3:$L$19,2,FALSE))</f>
        <v/>
      </c>
      <c r="U114" s="2" t="str">
        <f>IF(T114="","",VLOOKUP(T114,コードリスト!$M$3:$N$19,2,FALSE))</f>
        <v/>
      </c>
      <c r="W114" s="37" t="s">
        <v>355</v>
      </c>
      <c r="X114" t="str">
        <f>IF(W114="","",VLOOKUP(W114,コードリスト!$P$3:$Q$21,2,FALSE))</f>
        <v xml:space="preserve">[公私:公道] </v>
      </c>
      <c r="Z114" t="str">
        <f>IF(Y114="","",VLOOKUP(Y114,コードリスト!$R$3:$S$19,2,FALSE))</f>
        <v/>
      </c>
      <c r="AB114" t="str">
        <f>IF(AA114="","",VLOOKUP(AA114,コードリスト!$T$3:$U$19,2,FALSE))</f>
        <v/>
      </c>
    </row>
    <row r="115" spans="1:28" ht="37.5">
      <c r="A115" s="32" t="s">
        <v>431</v>
      </c>
      <c r="B115" s="54" t="str">
        <f>IF(A115="","",VLOOKUP(A115,コードリスト!$Z$3:$AA$200,2,FALSE))</f>
        <v>R-01</v>
      </c>
      <c r="C115" s="31" t="s">
        <v>490</v>
      </c>
      <c r="D115" t="str">
        <f>IF(C115="","",VLOOKUP(C115,コードリスト!$X$3:$Y$19,2,FALSE))</f>
        <v>大本さん</v>
      </c>
      <c r="E115" s="2" t="s">
        <v>169</v>
      </c>
      <c r="I115" s="2" t="str">
        <f>IF(H115="","",VLOOKUP(H115,コードリスト!$A$3:$B$19,2,FALSE))</f>
        <v/>
      </c>
      <c r="K115" s="2" t="str">
        <f>IF(J115="","",VLOOKUP(J115,コードリスト!$C$3:$D$19,2,FALSE))</f>
        <v/>
      </c>
      <c r="M115" s="2" t="str">
        <f>IF(L115="","",VLOOKUP(L115,コードリスト!$E$3:$F$19,2,FALSE))</f>
        <v/>
      </c>
      <c r="O115" s="2" t="str">
        <f>IF(N115="","",VLOOKUP(N115,コードリスト!$G$3:$H$19,2,FALSE))</f>
        <v/>
      </c>
      <c r="Q115" s="2" t="str">
        <f>IF(P115="","",VLOOKUP(P115,コードリスト!$I$3:$J$19,2,FALSE))</f>
        <v/>
      </c>
      <c r="S115" s="2" t="str">
        <f>IF(R115="","",VLOOKUP(R115,コードリスト!$K$3:$L$19,2,FALSE))</f>
        <v/>
      </c>
      <c r="T115" s="31" t="s">
        <v>338</v>
      </c>
      <c r="U115" s="2" t="str">
        <f>IF(T115="","",VLOOKUP(T115,コードリスト!$M$3:$N$19,2,FALSE))</f>
        <v>[P:時期-10~15年前]</v>
      </c>
      <c r="X115" t="str">
        <f>IF(W115="","",VLOOKUP(W115,コードリスト!$P$3:$Q$21,2,FALSE))</f>
        <v/>
      </c>
      <c r="Z115" t="str">
        <f>IF(Y115="","",VLOOKUP(Y115,コードリスト!$R$3:$S$19,2,FALSE))</f>
        <v/>
      </c>
      <c r="AB115" t="str">
        <f>IF(AA115="","",VLOOKUP(AA115,コードリスト!$T$3:$U$19,2,FALSE))</f>
        <v/>
      </c>
    </row>
    <row r="116" spans="1:28">
      <c r="A116" s="32" t="s">
        <v>431</v>
      </c>
      <c r="B116" s="55" t="str">
        <f>IF(A116="","",VLOOKUP(A116,コードリスト!$Z$3:$AA$200,2,FALSE))</f>
        <v>R-01</v>
      </c>
      <c r="C116" s="31" t="s">
        <v>584</v>
      </c>
      <c r="D116" s="2" t="str">
        <f>IF(C116="","",VLOOKUP(C116,コードリスト!$X$3:$Y$19,2,FALSE))</f>
        <v>山上さん</v>
      </c>
      <c r="E116" s="2" t="s">
        <v>969</v>
      </c>
      <c r="I116" s="2" t="str">
        <f>IF(H116="","",VLOOKUP(H116,コードリスト!$A$3:$B$19,2,FALSE))</f>
        <v/>
      </c>
      <c r="K116" s="2" t="str">
        <f>IF(J116="","",VLOOKUP(J116,コードリスト!$C$3:$D$19,2,FALSE))</f>
        <v/>
      </c>
      <c r="M116" s="2" t="str">
        <f>IF(L116="","",VLOOKUP(L116,コードリスト!$E$3:$F$19,2,FALSE))</f>
        <v/>
      </c>
      <c r="S116" s="2" t="str">
        <f>IF(R116="","",VLOOKUP(R116,コードリスト!$K$3:$L$19,2,FALSE))</f>
        <v/>
      </c>
      <c r="U116" s="2" t="str">
        <f>IF(T116="","",VLOOKUP(T116,コードリスト!$M$3:$N$19,2,FALSE))</f>
        <v/>
      </c>
      <c r="X116" s="2" t="str">
        <f>IF(W116="","",VLOOKUP(W116,コードリスト!$P$3:$Q$21,2,FALSE))</f>
        <v/>
      </c>
      <c r="Z116" s="2" t="str">
        <f>IF(Y116="","",VLOOKUP(Y116,コードリスト!$R$3:$S$19,2,FALSE))</f>
        <v/>
      </c>
      <c r="AB116" s="2" t="str">
        <f>IF(AA116="","",VLOOKUP(AA116,コードリスト!$T$3:$U$19,2,FALSE))</f>
        <v/>
      </c>
    </row>
    <row r="117" spans="1:28" ht="37.5">
      <c r="A117" s="32" t="s">
        <v>432</v>
      </c>
      <c r="B117" s="54" t="str">
        <f>IF(A117="","",VLOOKUP(A117,コードリスト!$Z$3:$AA$200,2,FALSE))</f>
        <v>R-02</v>
      </c>
      <c r="C117" s="31" t="s">
        <v>484</v>
      </c>
      <c r="D117" t="str">
        <f>IF(C117="","",VLOOKUP(C117,コードリスト!$X$3:$Y$19,2,FALSE))</f>
        <v>川崎さん</v>
      </c>
      <c r="E117" s="2" t="s">
        <v>90</v>
      </c>
      <c r="F117" s="2" t="s">
        <v>98</v>
      </c>
      <c r="H117" s="31" t="s">
        <v>228</v>
      </c>
      <c r="I117" s="2" t="str">
        <f>IF(H117="","",VLOOKUP(H117,コードリスト!$A$3:$B$19,2,FALSE))</f>
        <v>[C:形態-路面舗装]</v>
      </c>
      <c r="J117" s="31"/>
      <c r="K117" s="2" t="str">
        <f>IF(J117="","",VLOOKUP(J117,コードリスト!$C$3:$D$19,2,FALSE))</f>
        <v/>
      </c>
      <c r="L117" s="31"/>
      <c r="M117" s="2" t="str">
        <f>IF(L117="","",VLOOKUP(L117,コードリスト!$E$3:$F$19,2,FALSE))</f>
        <v/>
      </c>
      <c r="N117" s="31"/>
      <c r="O117" s="2" t="str">
        <f>IF(N117="","",VLOOKUP(N117,コードリスト!$G$3:$H$19,2,FALSE))</f>
        <v/>
      </c>
      <c r="P117" s="31"/>
      <c r="Q117" s="2" t="str">
        <f>IF(P117="","",VLOOKUP(P117,コードリスト!$I$3:$J$19,2,FALSE))</f>
        <v/>
      </c>
      <c r="R117" s="31" t="s">
        <v>321</v>
      </c>
      <c r="S117" s="2" t="str">
        <f>IF(R117="","",VLOOKUP(R117,コードリスト!$K$3:$L$19,2,FALSE))</f>
        <v>[P:契機-公的工事（下水）]</v>
      </c>
      <c r="T117" s="31" t="s">
        <v>300</v>
      </c>
      <c r="U117" s="2" t="str">
        <f>IF(T117="","",VLOOKUP(T117,コードリスト!$M$3:$N$19,2,FALSE))</f>
        <v xml:space="preserve">[P:時期-S40年代] </v>
      </c>
      <c r="W117" s="36"/>
      <c r="X117" t="str">
        <f>IF(W117="","",VLOOKUP(W117,コードリスト!$P$3:$Q$21,2,FALSE))</f>
        <v/>
      </c>
      <c r="Y117" s="36"/>
      <c r="Z117" t="str">
        <f>IF(Y117="","",VLOOKUP(Y117,コードリスト!$R$3:$S$19,2,FALSE))</f>
        <v/>
      </c>
      <c r="AA117" s="36"/>
      <c r="AB117" t="str">
        <f>IF(AA117="","",VLOOKUP(AA117,コードリスト!$T$3:$U$19,2,FALSE))</f>
        <v/>
      </c>
    </row>
    <row r="118" spans="1:28">
      <c r="A118" s="32" t="s">
        <v>432</v>
      </c>
      <c r="B118" s="54" t="str">
        <f>IF(A118="","",VLOOKUP(A118,コードリスト!$Z$3:$AA$200,2,FALSE))</f>
        <v>R-02</v>
      </c>
      <c r="C118" s="31" t="s">
        <v>486</v>
      </c>
      <c r="D118" t="str">
        <f>IF(C118="","",VLOOKUP(C118,コードリスト!$X$3:$Y$19,2,FALSE))</f>
        <v>土井さん</v>
      </c>
      <c r="E118" s="2" t="s">
        <v>89</v>
      </c>
      <c r="F118" s="2" t="s">
        <v>97</v>
      </c>
      <c r="I118" s="2" t="str">
        <f>IF(H118="","",VLOOKUP(H118,コードリスト!$A$3:$B$19,2,FALSE))</f>
        <v/>
      </c>
      <c r="K118" s="2" t="str">
        <f>IF(J118="","",VLOOKUP(J118,コードリスト!$C$3:$D$19,2,FALSE))</f>
        <v/>
      </c>
      <c r="M118" s="2" t="str">
        <f>IF(L118="","",VLOOKUP(L118,コードリスト!$E$3:$F$19,2,FALSE))</f>
        <v/>
      </c>
      <c r="O118" s="2" t="str">
        <f>IF(N118="","",VLOOKUP(N118,コードリスト!$G$3:$H$19,2,FALSE))</f>
        <v/>
      </c>
      <c r="Q118" s="2" t="str">
        <f>IF(P118="","",VLOOKUP(P118,コードリスト!$I$3:$J$19,2,FALSE))</f>
        <v/>
      </c>
      <c r="S118" s="2" t="str">
        <f>IF(R118="","",VLOOKUP(R118,コードリスト!$K$3:$L$19,2,FALSE))</f>
        <v/>
      </c>
      <c r="U118" s="2" t="str">
        <f>IF(T118="","",VLOOKUP(T118,コードリスト!$M$3:$N$19,2,FALSE))</f>
        <v/>
      </c>
      <c r="W118" s="37" t="s">
        <v>357</v>
      </c>
      <c r="X118" t="str">
        <f>IF(W118="","",VLOOKUP(W118,コードリスト!$P$3:$Q$21,2,FALSE))</f>
        <v>[公私:里道]</v>
      </c>
      <c r="Z118" t="str">
        <f>IF(Y118="","",VLOOKUP(Y118,コードリスト!$R$3:$S$19,2,FALSE))</f>
        <v/>
      </c>
      <c r="AB118" t="str">
        <f>IF(AA118="","",VLOOKUP(AA118,コードリスト!$T$3:$U$19,2,FALSE))</f>
        <v/>
      </c>
    </row>
    <row r="119" spans="1:28" ht="37.5">
      <c r="A119" s="32" t="s">
        <v>432</v>
      </c>
      <c r="B119" s="54" t="str">
        <f>IF(A119="","",VLOOKUP(A119,コードリスト!$Z$3:$AA$200,2,FALSE))</f>
        <v>R-02</v>
      </c>
      <c r="C119" s="31" t="s">
        <v>487</v>
      </c>
      <c r="D119" t="str">
        <f>IF(C119="","",VLOOKUP(C119,コードリスト!$X$3:$Y$19,2,FALSE))</f>
        <v>朝原さん</v>
      </c>
      <c r="E119" s="2" t="s">
        <v>112</v>
      </c>
      <c r="H119" s="31" t="s">
        <v>227</v>
      </c>
      <c r="I119" s="2" t="str">
        <f>IF(H119="","",VLOOKUP(H119,コードリスト!$A$3:$B$19,2,FALSE))</f>
        <v>[C:形態-舗装材の変更]</v>
      </c>
      <c r="K119" s="2" t="str">
        <f>IF(J119="","",VLOOKUP(J119,コードリスト!$C$3:$D$19,2,FALSE))</f>
        <v/>
      </c>
      <c r="M119" s="2" t="str">
        <f>IF(L119="","",VLOOKUP(L119,コードリスト!$E$3:$F$19,2,FALSE))</f>
        <v/>
      </c>
      <c r="O119" s="2" t="str">
        <f>IF(N119="","",VLOOKUP(N119,コードリスト!$G$3:$H$19,2,FALSE))</f>
        <v/>
      </c>
      <c r="Q119" s="2" t="str">
        <f>IF(P119="","",VLOOKUP(P119,コードリスト!$I$3:$J$19,2,FALSE))</f>
        <v/>
      </c>
      <c r="R119" s="31" t="s">
        <v>321</v>
      </c>
      <c r="S119" s="2" t="str">
        <f>IF(R119="","",VLOOKUP(R119,コードリスト!$K$3:$L$19,2,FALSE))</f>
        <v>[P:契機-公的工事（下水）]</v>
      </c>
      <c r="T119" s="31" t="s">
        <v>342</v>
      </c>
      <c r="U119" s="2" t="str">
        <f>IF(T119="","",VLOOKUP(T119,コードリスト!$M$3:$N$19,2,FALSE))</f>
        <v xml:space="preserve">[P:時期-S52年] </v>
      </c>
      <c r="X119" t="str">
        <f>IF(W119="","",VLOOKUP(W119,コードリスト!$P$3:$Q$21,2,FALSE))</f>
        <v/>
      </c>
      <c r="Z119" t="str">
        <f>IF(Y119="","",VLOOKUP(Y119,コードリスト!$R$3:$S$19,2,FALSE))</f>
        <v/>
      </c>
      <c r="AB119" t="str">
        <f>IF(AA119="","",VLOOKUP(AA119,コードリスト!$T$3:$U$19,2,FALSE))</f>
        <v/>
      </c>
    </row>
    <row r="120" spans="1:28" ht="37.5">
      <c r="A120" s="32" t="s">
        <v>432</v>
      </c>
      <c r="B120" s="54" t="str">
        <f>IF(A120="","",VLOOKUP(A120,コードリスト!$Z$3:$AA$200,2,FALSE))</f>
        <v>R-02</v>
      </c>
      <c r="C120" s="31" t="s">
        <v>487</v>
      </c>
      <c r="D120" t="str">
        <f>IF(C120="","",VLOOKUP(C120,コードリスト!$X$3:$Y$19,2,FALSE))</f>
        <v>朝原さん</v>
      </c>
      <c r="E120" s="2" t="s">
        <v>113</v>
      </c>
      <c r="H120" s="31" t="s">
        <v>227</v>
      </c>
      <c r="I120" s="2" t="str">
        <f>IF(H120="","",VLOOKUP(H120,コードリスト!$A$3:$B$19,2,FALSE))</f>
        <v>[C:形態-舗装材の変更]</v>
      </c>
      <c r="K120" s="2" t="str">
        <f>IF(J120="","",VLOOKUP(J120,コードリスト!$C$3:$D$19,2,FALSE))</f>
        <v/>
      </c>
      <c r="M120" s="2" t="str">
        <f>IF(L120="","",VLOOKUP(L120,コードリスト!$E$3:$F$19,2,FALSE))</f>
        <v/>
      </c>
      <c r="O120" s="2" t="str">
        <f>IF(N120="","",VLOOKUP(N120,コードリスト!$G$3:$H$19,2,FALSE))</f>
        <v/>
      </c>
      <c r="Q120" s="2" t="str">
        <f>IF(P120="","",VLOOKUP(P120,コードリスト!$I$3:$J$19,2,FALSE))</f>
        <v/>
      </c>
      <c r="S120" s="2" t="str">
        <f>IF(R120="","",VLOOKUP(R120,コードリスト!$K$3:$L$19,2,FALSE))</f>
        <v/>
      </c>
      <c r="U120" s="2" t="str">
        <f>IF(T120="","",VLOOKUP(T120,コードリスト!$M$3:$N$19,2,FALSE))</f>
        <v/>
      </c>
      <c r="X120" t="str">
        <f>IF(W120="","",VLOOKUP(W120,コードリスト!$P$3:$Q$21,2,FALSE))</f>
        <v/>
      </c>
      <c r="Z120" t="str">
        <f>IF(Y120="","",VLOOKUP(Y120,コードリスト!$R$3:$S$19,2,FALSE))</f>
        <v/>
      </c>
      <c r="AB120" t="str">
        <f>IF(AA120="","",VLOOKUP(AA120,コードリスト!$T$3:$U$19,2,FALSE))</f>
        <v/>
      </c>
    </row>
    <row r="121" spans="1:28" ht="37.5">
      <c r="A121" s="32" t="s">
        <v>432</v>
      </c>
      <c r="B121" s="54" t="str">
        <f>IF(A121="","",VLOOKUP(A121,コードリスト!$Z$3:$AA$200,2,FALSE))</f>
        <v>R-02</v>
      </c>
      <c r="C121" s="31" t="s">
        <v>487</v>
      </c>
      <c r="D121" t="str">
        <f>IF(C121="","",VLOOKUP(C121,コードリスト!$X$3:$Y$19,2,FALSE))</f>
        <v>朝原さん</v>
      </c>
      <c r="E121" s="2" t="s">
        <v>145</v>
      </c>
      <c r="H121" s="31" t="s">
        <v>227</v>
      </c>
      <c r="I121" s="2" t="str">
        <f>IF(H121="","",VLOOKUP(H121,コードリスト!$A$3:$B$19,2,FALSE))</f>
        <v>[C:形態-舗装材の変更]</v>
      </c>
      <c r="J121" s="31" t="s">
        <v>244</v>
      </c>
      <c r="K121" s="2" t="str">
        <f>IF(J121="","",VLOOKUP(J121,コードリスト!$C$3:$D$19,2,FALSE))</f>
        <v>[C:目的-排水改善]</v>
      </c>
      <c r="M121" s="2" t="str">
        <f>IF(L121="","",VLOOKUP(L121,コードリスト!$E$3:$F$19,2,FALSE))</f>
        <v/>
      </c>
      <c r="O121" s="2" t="str">
        <f>IF(N121="","",VLOOKUP(N121,コードリスト!$G$3:$H$19,2,FALSE))</f>
        <v/>
      </c>
      <c r="Q121" s="2" t="str">
        <f>IF(P121="","",VLOOKUP(P121,コードリスト!$I$3:$J$19,2,FALSE))</f>
        <v/>
      </c>
      <c r="S121" s="2" t="str">
        <f>IF(R121="","",VLOOKUP(R121,コードリスト!$K$3:$L$19,2,FALSE))</f>
        <v/>
      </c>
      <c r="U121" s="2" t="str">
        <f>IF(T121="","",VLOOKUP(T121,コードリスト!$M$3:$N$19,2,FALSE))</f>
        <v/>
      </c>
      <c r="X121" t="str">
        <f>IF(W121="","",VLOOKUP(W121,コードリスト!$P$3:$Q$21,2,FALSE))</f>
        <v/>
      </c>
      <c r="Z121" t="str">
        <f>IF(Y121="","",VLOOKUP(Y121,コードリスト!$R$3:$S$19,2,FALSE))</f>
        <v/>
      </c>
      <c r="AB121" t="str">
        <f>IF(AA121="","",VLOOKUP(AA121,コードリスト!$T$3:$U$19,2,FALSE))</f>
        <v/>
      </c>
    </row>
    <row r="122" spans="1:28">
      <c r="A122" s="32" t="s">
        <v>432</v>
      </c>
      <c r="B122" s="54" t="str">
        <f>IF(A122="","",VLOOKUP(A122,コードリスト!$Z$3:$AA$200,2,FALSE))</f>
        <v>R-02</v>
      </c>
      <c r="C122" s="31" t="s">
        <v>487</v>
      </c>
      <c r="D122" t="str">
        <f>IF(C122="","",VLOOKUP(C122,コードリスト!$X$3:$Y$19,2,FALSE))</f>
        <v>朝原さん</v>
      </c>
      <c r="E122" s="2" t="s">
        <v>146</v>
      </c>
      <c r="I122" s="2" t="str">
        <f>IF(H122="","",VLOOKUP(H122,コードリスト!$A$3:$B$19,2,FALSE))</f>
        <v/>
      </c>
      <c r="K122" s="2" t="str">
        <f>IF(J122="","",VLOOKUP(J122,コードリスト!$C$3:$D$19,2,FALSE))</f>
        <v/>
      </c>
      <c r="M122" s="2" t="str">
        <f>IF(L122="","",VLOOKUP(L122,コードリスト!$E$3:$F$19,2,FALSE))</f>
        <v/>
      </c>
      <c r="O122" s="2" t="str">
        <f>IF(N122="","",VLOOKUP(N122,コードリスト!$G$3:$H$19,2,FALSE))</f>
        <v/>
      </c>
      <c r="Q122" s="2" t="str">
        <f>IF(P122="","",VLOOKUP(P122,コードリスト!$I$3:$J$19,2,FALSE))</f>
        <v/>
      </c>
      <c r="S122" s="2" t="str">
        <f>IF(R122="","",VLOOKUP(R122,コードリスト!$K$3:$L$19,2,FALSE))</f>
        <v/>
      </c>
      <c r="T122" s="31" t="s">
        <v>342</v>
      </c>
      <c r="U122" s="2" t="str">
        <f>IF(T122="","",VLOOKUP(T122,コードリスト!$M$3:$N$19,2,FALSE))</f>
        <v xml:space="preserve">[P:時期-S52年] </v>
      </c>
      <c r="X122" t="str">
        <f>IF(W122="","",VLOOKUP(W122,コードリスト!$P$3:$Q$21,2,FALSE))</f>
        <v/>
      </c>
      <c r="Z122" t="str">
        <f>IF(Y122="","",VLOOKUP(Y122,コードリスト!$R$3:$S$19,2,FALSE))</f>
        <v/>
      </c>
      <c r="AB122" t="str">
        <f>IF(AA122="","",VLOOKUP(AA122,コードリスト!$T$3:$U$19,2,FALSE))</f>
        <v/>
      </c>
    </row>
    <row r="123" spans="1:28" ht="37.5">
      <c r="A123" s="32" t="s">
        <v>432</v>
      </c>
      <c r="B123" s="54" t="str">
        <f>IF(A123="","",VLOOKUP(A123,コードリスト!$Z$3:$AA$200,2,FALSE))</f>
        <v>R-02</v>
      </c>
      <c r="C123" s="31" t="s">
        <v>488</v>
      </c>
      <c r="D123" t="str">
        <f>IF(C123="","",VLOOKUP(C123,コードリスト!$X$3:$Y$19,2,FALSE))</f>
        <v>相原さん</v>
      </c>
      <c r="E123" s="2" t="s">
        <v>114</v>
      </c>
      <c r="H123" s="31" t="s">
        <v>227</v>
      </c>
      <c r="I123" s="2" t="str">
        <f>IF(H123="","",VLOOKUP(H123,コードリスト!$A$3:$B$19,2,FALSE))</f>
        <v>[C:形態-舗装材の変更]</v>
      </c>
      <c r="K123" s="2" t="str">
        <f>IF(J123="","",VLOOKUP(J123,コードリスト!$C$3:$D$19,2,FALSE))</f>
        <v/>
      </c>
      <c r="M123" s="2" t="str">
        <f>IF(L123="","",VLOOKUP(L123,コードリスト!$E$3:$F$19,2,FALSE))</f>
        <v/>
      </c>
      <c r="O123" s="2" t="str">
        <f>IF(N123="","",VLOOKUP(N123,コードリスト!$G$3:$H$19,2,FALSE))</f>
        <v/>
      </c>
      <c r="Q123" s="2" t="str">
        <f>IF(P123="","",VLOOKUP(P123,コードリスト!$I$3:$J$19,2,FALSE))</f>
        <v/>
      </c>
      <c r="S123" s="2" t="str">
        <f>IF(R123="","",VLOOKUP(R123,コードリスト!$K$3:$L$19,2,FALSE))</f>
        <v/>
      </c>
      <c r="U123" s="2" t="str">
        <f>IF(T123="","",VLOOKUP(T123,コードリスト!$M$3:$N$19,2,FALSE))</f>
        <v/>
      </c>
      <c r="X123" t="str">
        <f>IF(W123="","",VLOOKUP(W123,コードリスト!$P$3:$Q$21,2,FALSE))</f>
        <v/>
      </c>
      <c r="Z123" t="str">
        <f>IF(Y123="","",VLOOKUP(Y123,コードリスト!$R$3:$S$19,2,FALSE))</f>
        <v/>
      </c>
      <c r="AB123" t="str">
        <f>IF(AA123="","",VLOOKUP(AA123,コードリスト!$T$3:$U$19,2,FALSE))</f>
        <v/>
      </c>
    </row>
    <row r="124" spans="1:28">
      <c r="A124" s="32" t="s">
        <v>697</v>
      </c>
      <c r="B124" s="55" t="str">
        <f>IF(A124="","",VLOOKUP(A124,コードリスト!$Z$3:$AA$200,2,FALSE))</f>
        <v>R-02</v>
      </c>
      <c r="C124" s="31" t="s">
        <v>488</v>
      </c>
      <c r="D124" s="2" t="str">
        <f>IF(C124="","",VLOOKUP(C124,コードリスト!$X$3:$Y$19,2,FALSE))</f>
        <v>相原さん</v>
      </c>
      <c r="E124" s="2" t="s">
        <v>698</v>
      </c>
      <c r="I124" s="2" t="str">
        <f>IF(H124="","",VLOOKUP(H124,コードリスト!$A$3:$B$19,2,FALSE))</f>
        <v/>
      </c>
      <c r="K124" s="2" t="str">
        <f>IF(J124="","",VLOOKUP(J124,コードリスト!$C$3:$D$19,2,FALSE))</f>
        <v/>
      </c>
      <c r="M124" s="2" t="str">
        <f>IF(L124="","",VLOOKUP(L124,コードリスト!$E$3:$F$19,2,FALSE))</f>
        <v/>
      </c>
      <c r="S124" s="2" t="str">
        <f>IF(R124="","",VLOOKUP(R124,コードリスト!$K$3:$L$19,2,FALSE))</f>
        <v/>
      </c>
      <c r="U124" s="2" t="str">
        <f>IF(T124="","",VLOOKUP(T124,コードリスト!$M$3:$N$19,2,FALSE))</f>
        <v/>
      </c>
      <c r="X124" s="2" t="str">
        <f>IF(W124="","",VLOOKUP(W124,コードリスト!$P$3:$Q$21,2,FALSE))</f>
        <v/>
      </c>
      <c r="Z124" s="2" t="str">
        <f>IF(Y124="","",VLOOKUP(Y124,コードリスト!$R$3:$S$19,2,FALSE))</f>
        <v/>
      </c>
      <c r="AB124" s="2" t="str">
        <f>IF(AA124="","",VLOOKUP(AA124,コードリスト!$T$3:$U$19,2,FALSE))</f>
        <v/>
      </c>
    </row>
    <row r="125" spans="1:28">
      <c r="A125" s="32" t="s">
        <v>697</v>
      </c>
      <c r="B125" s="55" t="str">
        <f>IF(A125="","",VLOOKUP(A125,コードリスト!$Z$3:$AA$200,2,FALSE))</f>
        <v>R-02</v>
      </c>
      <c r="C125" s="31" t="s">
        <v>488</v>
      </c>
      <c r="D125" s="2" t="str">
        <f>IF(C125="","",VLOOKUP(C125,コードリスト!$X$3:$Y$19,2,FALSE))</f>
        <v>相原さん</v>
      </c>
      <c r="E125" s="2" t="s">
        <v>700</v>
      </c>
      <c r="I125" s="2" t="str">
        <f>IF(H125="","",VLOOKUP(H125,コードリスト!$A$3:$B$19,2,FALSE))</f>
        <v/>
      </c>
      <c r="K125" s="2" t="str">
        <f>IF(J125="","",VLOOKUP(J125,コードリスト!$C$3:$D$19,2,FALSE))</f>
        <v/>
      </c>
      <c r="M125" s="2" t="str">
        <f>IF(L125="","",VLOOKUP(L125,コードリスト!$E$3:$F$19,2,FALSE))</f>
        <v/>
      </c>
      <c r="S125" s="2" t="str">
        <f>IF(R125="","",VLOOKUP(R125,コードリスト!$K$3:$L$19,2,FALSE))</f>
        <v/>
      </c>
      <c r="U125" s="2" t="str">
        <f>IF(T125="","",VLOOKUP(T125,コードリスト!$M$3:$N$19,2,FALSE))</f>
        <v/>
      </c>
      <c r="X125" s="2" t="str">
        <f>IF(W125="","",VLOOKUP(W125,コードリスト!$P$3:$Q$21,2,FALSE))</f>
        <v/>
      </c>
      <c r="Z125" s="2" t="str">
        <f>IF(Y125="","",VLOOKUP(Y125,コードリスト!$R$3:$S$19,2,FALSE))</f>
        <v/>
      </c>
      <c r="AB125" s="2" t="str">
        <f>IF(AA125="","",VLOOKUP(AA125,コードリスト!$T$3:$U$19,2,FALSE))</f>
        <v/>
      </c>
    </row>
    <row r="126" spans="1:28" ht="37.5">
      <c r="A126" s="32" t="s">
        <v>697</v>
      </c>
      <c r="B126" s="55" t="str">
        <f>IF(A126="","",VLOOKUP(A126,コードリスト!$Z$3:$AA$200,2,FALSE))</f>
        <v>R-02</v>
      </c>
      <c r="C126" s="31" t="s">
        <v>675</v>
      </c>
      <c r="D126" s="2" t="str">
        <f>IF(C126="","",VLOOKUP(C126,コードリスト!$X$3:$Y$19,2,FALSE))</f>
        <v>桧谷さん</v>
      </c>
      <c r="E126" s="2" t="s">
        <v>696</v>
      </c>
      <c r="I126" s="2" t="str">
        <f>IF(H126="","",VLOOKUP(H126,コードリスト!$A$3:$B$19,2,FALSE))</f>
        <v/>
      </c>
      <c r="K126" s="2" t="str">
        <f>IF(J126="","",VLOOKUP(J126,コードリスト!$C$3:$D$19,2,FALSE))</f>
        <v/>
      </c>
      <c r="M126" s="2" t="str">
        <f>IF(L126="","",VLOOKUP(L126,コードリスト!$E$3:$F$19,2,FALSE))</f>
        <v/>
      </c>
      <c r="S126" s="2" t="str">
        <f>IF(R126="","",VLOOKUP(R126,コードリスト!$K$3:$L$19,2,FALSE))</f>
        <v/>
      </c>
      <c r="U126" s="2" t="str">
        <f>IF(T126="","",VLOOKUP(T126,コードリスト!$M$3:$N$19,2,FALSE))</f>
        <v/>
      </c>
      <c r="X126" s="2" t="str">
        <f>IF(W126="","",VLOOKUP(W126,コードリスト!$P$3:$Q$21,2,FALSE))</f>
        <v/>
      </c>
      <c r="Z126" s="2" t="str">
        <f>IF(Y126="","",VLOOKUP(Y126,コードリスト!$R$3:$S$19,2,FALSE))</f>
        <v/>
      </c>
      <c r="AB126" s="2" t="str">
        <f>IF(AA126="","",VLOOKUP(AA126,コードリスト!$T$3:$U$19,2,FALSE))</f>
        <v/>
      </c>
    </row>
    <row r="127" spans="1:28">
      <c r="A127" s="32" t="s">
        <v>697</v>
      </c>
      <c r="B127" s="55" t="str">
        <f>IF(A127="","",VLOOKUP(A127,コードリスト!$Z$3:$AA$200,2,FALSE))</f>
        <v>R-02</v>
      </c>
      <c r="C127" s="31" t="s">
        <v>675</v>
      </c>
      <c r="D127" s="2" t="str">
        <f>IF(C127="","",VLOOKUP(C127,コードリスト!$X$3:$Y$19,2,FALSE))</f>
        <v>桧谷さん</v>
      </c>
      <c r="E127" s="2" t="s">
        <v>699</v>
      </c>
      <c r="I127" s="2" t="str">
        <f>IF(H127="","",VLOOKUP(H127,コードリスト!$A$3:$B$19,2,FALSE))</f>
        <v/>
      </c>
      <c r="K127" s="2" t="str">
        <f>IF(J127="","",VLOOKUP(J127,コードリスト!$C$3:$D$19,2,FALSE))</f>
        <v/>
      </c>
      <c r="M127" s="2" t="str">
        <f>IF(L127="","",VLOOKUP(L127,コードリスト!$E$3:$F$19,2,FALSE))</f>
        <v/>
      </c>
      <c r="S127" s="2" t="str">
        <f>IF(R127="","",VLOOKUP(R127,コードリスト!$K$3:$L$19,2,FALSE))</f>
        <v/>
      </c>
      <c r="U127" s="2" t="str">
        <f>IF(T127="","",VLOOKUP(T127,コードリスト!$M$3:$N$19,2,FALSE))</f>
        <v/>
      </c>
      <c r="X127" s="2" t="str">
        <f>IF(W127="","",VLOOKUP(W127,コードリスト!$P$3:$Q$21,2,FALSE))</f>
        <v/>
      </c>
      <c r="Z127" s="2" t="str">
        <f>IF(Y127="","",VLOOKUP(Y127,コードリスト!$R$3:$S$19,2,FALSE))</f>
        <v/>
      </c>
      <c r="AB127" s="2" t="str">
        <f>IF(AA127="","",VLOOKUP(AA127,コードリスト!$T$3:$U$19,2,FALSE))</f>
        <v/>
      </c>
    </row>
    <row r="128" spans="1:28">
      <c r="A128" s="32" t="s">
        <v>697</v>
      </c>
      <c r="B128" s="55" t="str">
        <f>IF(A128="","",VLOOKUP(A128,コードリスト!$Z$3:$AA$200,2,FALSE))</f>
        <v>R-02</v>
      </c>
      <c r="C128" s="31" t="s">
        <v>675</v>
      </c>
      <c r="D128" s="2" t="str">
        <f>IF(C128="","",VLOOKUP(C128,コードリスト!$X$3:$Y$19,2,FALSE))</f>
        <v>桧谷さん</v>
      </c>
      <c r="E128" s="2" t="s">
        <v>701</v>
      </c>
      <c r="I128" s="2" t="str">
        <f>IF(H128="","",VLOOKUP(H128,コードリスト!$A$3:$B$19,2,FALSE))</f>
        <v/>
      </c>
      <c r="K128" s="2" t="str">
        <f>IF(J128="","",VLOOKUP(J128,コードリスト!$C$3:$D$19,2,FALSE))</f>
        <v/>
      </c>
      <c r="M128" s="2" t="str">
        <f>IF(L128="","",VLOOKUP(L128,コードリスト!$E$3:$F$19,2,FALSE))</f>
        <v/>
      </c>
      <c r="S128" s="2" t="str">
        <f>IF(R128="","",VLOOKUP(R128,コードリスト!$K$3:$L$19,2,FALSE))</f>
        <v/>
      </c>
      <c r="U128" s="2" t="str">
        <f>IF(T128="","",VLOOKUP(T128,コードリスト!$M$3:$N$19,2,FALSE))</f>
        <v/>
      </c>
      <c r="X128" s="2" t="str">
        <f>IF(W128="","",VLOOKUP(W128,コードリスト!$P$3:$Q$21,2,FALSE))</f>
        <v/>
      </c>
      <c r="Z128" s="2" t="str">
        <f>IF(Y128="","",VLOOKUP(Y128,コードリスト!$R$3:$S$19,2,FALSE))</f>
        <v/>
      </c>
      <c r="AB128" s="2" t="str">
        <f>IF(AA128="","",VLOOKUP(AA128,コードリスト!$T$3:$U$19,2,FALSE))</f>
        <v/>
      </c>
    </row>
    <row r="129" spans="1:28">
      <c r="A129" s="32" t="s">
        <v>1039</v>
      </c>
      <c r="B129" s="55" t="str">
        <f>IF(A129="","",VLOOKUP(A129,コードリスト!$Z$3:$AA$200,2,FALSE))</f>
        <v>R-03</v>
      </c>
      <c r="C129" s="31" t="s">
        <v>585</v>
      </c>
      <c r="D129" s="2" t="str">
        <f>IF(C129="","",VLOOKUP(C129,コードリスト!$X$3:$Y$19,2,FALSE))</f>
        <v>末永さん</v>
      </c>
      <c r="E129" s="2" t="s">
        <v>649</v>
      </c>
      <c r="I129" s="2" t="str">
        <f>IF(H129="","",VLOOKUP(H129,コードリスト!$A$3:$B$19,2,FALSE))</f>
        <v/>
      </c>
      <c r="K129" s="2" t="str">
        <f>IF(J129="","",VLOOKUP(J129,コードリスト!$C$3:$D$19,2,FALSE))</f>
        <v/>
      </c>
      <c r="M129" s="2" t="str">
        <f>IF(L129="","",VLOOKUP(L129,コードリスト!$E$3:$F$19,2,FALSE))</f>
        <v/>
      </c>
      <c r="S129" s="2" t="str">
        <f>IF(R129="","",VLOOKUP(R129,コードリスト!$K$3:$L$19,2,FALSE))</f>
        <v/>
      </c>
      <c r="U129" s="2" t="str">
        <f>IF(T129="","",VLOOKUP(T129,コードリスト!$M$3:$N$19,2,FALSE))</f>
        <v/>
      </c>
      <c r="X129" s="2" t="str">
        <f>IF(W129="","",VLOOKUP(W129,コードリスト!$P$3:$Q$21,2,FALSE))</f>
        <v/>
      </c>
      <c r="Z129" s="2" t="str">
        <f>IF(Y129="","",VLOOKUP(Y129,コードリスト!$R$3:$S$19,2,FALSE))</f>
        <v/>
      </c>
      <c r="AB129" s="2" t="str">
        <f>IF(AA129="","",VLOOKUP(AA129,コードリスト!$T$3:$U$19,2,FALSE))</f>
        <v/>
      </c>
    </row>
    <row r="130" spans="1:28">
      <c r="A130" s="32" t="s">
        <v>1039</v>
      </c>
      <c r="B130" s="54" t="str">
        <f>IF(A130="","",VLOOKUP(A130,コードリスト!$Z$3:$AA$200,2,FALSE))</f>
        <v>R-03</v>
      </c>
      <c r="C130" s="31" t="s">
        <v>492</v>
      </c>
      <c r="D130" t="str">
        <f>IF(C130="","",VLOOKUP(C130,コードリスト!$X$3:$Y$19,2,FALSE))</f>
        <v>山上さん</v>
      </c>
      <c r="E130" s="2" t="s">
        <v>634</v>
      </c>
      <c r="I130" s="2" t="str">
        <f>IF(H130="","",VLOOKUP(H130,コードリスト!$A$3:$B$19,2,FALSE))</f>
        <v/>
      </c>
      <c r="K130" s="2" t="str">
        <f>IF(J130="","",VLOOKUP(J130,コードリスト!$C$3:$D$19,2,FALSE))</f>
        <v/>
      </c>
      <c r="M130" s="2" t="str">
        <f>IF(L130="","",VLOOKUP(L130,コードリスト!$E$3:$F$19,2,FALSE))</f>
        <v/>
      </c>
      <c r="O130" s="2" t="str">
        <f>IF(N130="","",VLOOKUP(N130,コードリスト!$G$3:$H$19,2,FALSE))</f>
        <v/>
      </c>
      <c r="Q130" s="2" t="str">
        <f>IF(P130="","",VLOOKUP(P130,コードリスト!$I$3:$J$19,2,FALSE))</f>
        <v/>
      </c>
      <c r="S130" s="2" t="str">
        <f>IF(R130="","",VLOOKUP(R130,コードリスト!$K$3:$L$19,2,FALSE))</f>
        <v/>
      </c>
      <c r="U130" s="2" t="str">
        <f>IF(T130="","",VLOOKUP(T130,コードリスト!$M$3:$N$19,2,FALSE))</f>
        <v/>
      </c>
      <c r="X130" t="str">
        <f>IF(W130="","",VLOOKUP(W130,コードリスト!$P$3:$Q$21,2,FALSE))</f>
        <v/>
      </c>
      <c r="Z130" t="str">
        <f>IF(Y130="","",VLOOKUP(Y130,コードリスト!$R$3:$S$19,2,FALSE))</f>
        <v/>
      </c>
      <c r="AB130" t="str">
        <f>IF(AA130="","",VLOOKUP(AA130,コードリスト!$T$3:$U$19,2,FALSE))</f>
        <v/>
      </c>
    </row>
    <row r="131" spans="1:28" ht="37.5">
      <c r="A131" s="32" t="s">
        <v>433</v>
      </c>
      <c r="B131" s="54" t="str">
        <f>IF(A131="","",VLOOKUP(A131,コードリスト!$Z$3:$AA$200,2,FALSE))</f>
        <v>R-03</v>
      </c>
      <c r="C131" s="31" t="s">
        <v>484</v>
      </c>
      <c r="D131" t="str">
        <f>IF(C131="","",VLOOKUP(C131,コードリスト!$X$3:$Y$19,2,FALSE))</f>
        <v>川崎さん</v>
      </c>
      <c r="E131" s="2" t="s">
        <v>91</v>
      </c>
      <c r="H131" s="31" t="s">
        <v>229</v>
      </c>
      <c r="I131" s="2" t="str">
        <f>IF(H131="","",VLOOKUP(H131,コードリスト!$A$3:$B$19,2,FALSE))</f>
        <v>[C:形態-暗渠化]</v>
      </c>
      <c r="J131" s="31" t="s">
        <v>243</v>
      </c>
      <c r="K131" s="2" t="str">
        <f>IF(J131="","",VLOOKUP(J131,コードリスト!$C$3:$D$19,2,FALSE))</f>
        <v>[C:目的-バイク・自転車通行]</v>
      </c>
      <c r="L131" s="31"/>
      <c r="M131" s="2" t="str">
        <f>IF(L131="","",VLOOKUP(L131,コードリスト!$E$3:$F$19,2,FALSE))</f>
        <v/>
      </c>
      <c r="N131" s="31"/>
      <c r="O131" s="2" t="str">
        <f>IF(N131="","",VLOOKUP(N131,コードリスト!$G$3:$H$19,2,FALSE))</f>
        <v/>
      </c>
      <c r="P131" s="31"/>
      <c r="Q131" s="2" t="str">
        <f>IF(P131="","",VLOOKUP(P131,コードリスト!$I$3:$J$19,2,FALSE))</f>
        <v/>
      </c>
      <c r="R131" s="31"/>
      <c r="S131" s="2" t="str">
        <f>IF(R131="","",VLOOKUP(R131,コードリスト!$K$3:$L$19,2,FALSE))</f>
        <v/>
      </c>
      <c r="T131" s="31"/>
      <c r="U131" s="2" t="str">
        <f>IF(T131="","",VLOOKUP(T131,コードリスト!$M$3:$N$19,2,FALSE))</f>
        <v/>
      </c>
      <c r="W131" s="36"/>
      <c r="X131" t="str">
        <f>IF(W131="","",VLOOKUP(W131,コードリスト!$P$3:$Q$21,2,FALSE))</f>
        <v/>
      </c>
      <c r="Y131" s="36"/>
      <c r="Z131" t="str">
        <f>IF(Y131="","",VLOOKUP(Y131,コードリスト!$R$3:$S$19,2,FALSE))</f>
        <v/>
      </c>
      <c r="AA131" s="36"/>
      <c r="AB131" t="str">
        <f>IF(AA131="","",VLOOKUP(AA131,コードリスト!$T$3:$U$19,2,FALSE))</f>
        <v/>
      </c>
    </row>
    <row r="132" spans="1:28">
      <c r="A132" s="32" t="s">
        <v>433</v>
      </c>
      <c r="B132" s="54" t="str">
        <f>IF(A132="","",VLOOKUP(A132,コードリスト!$Z$3:$AA$200,2,FALSE))</f>
        <v>R-03</v>
      </c>
      <c r="C132" s="31" t="s">
        <v>487</v>
      </c>
      <c r="D132" t="str">
        <f>IF(C132="","",VLOOKUP(C132,コードリスト!$X$3:$Y$19,2,FALSE))</f>
        <v>朝原さん</v>
      </c>
      <c r="E132" s="2" t="s">
        <v>165</v>
      </c>
      <c r="I132" s="2" t="str">
        <f>IF(H132="","",VLOOKUP(H132,コードリスト!$A$3:$B$19,2,FALSE))</f>
        <v/>
      </c>
      <c r="K132" s="2" t="str">
        <f>IF(J132="","",VLOOKUP(J132,コードリスト!$C$3:$D$19,2,FALSE))</f>
        <v/>
      </c>
      <c r="M132" s="2" t="str">
        <f>IF(L132="","",VLOOKUP(L132,コードリスト!$E$3:$F$19,2,FALSE))</f>
        <v/>
      </c>
      <c r="O132" s="2" t="str">
        <f>IF(N132="","",VLOOKUP(N132,コードリスト!$G$3:$H$19,2,FALSE))</f>
        <v/>
      </c>
      <c r="Q132" s="2" t="str">
        <f>IF(P132="","",VLOOKUP(P132,コードリスト!$I$3:$J$19,2,FALSE))</f>
        <v/>
      </c>
      <c r="S132" s="2" t="str">
        <f>IF(R132="","",VLOOKUP(R132,コードリスト!$K$3:$L$19,2,FALSE))</f>
        <v/>
      </c>
      <c r="U132" s="2" t="str">
        <f>IF(T132="","",VLOOKUP(T132,コードリスト!$M$3:$N$19,2,FALSE))</f>
        <v/>
      </c>
      <c r="X132" t="str">
        <f>IF(W132="","",VLOOKUP(W132,コードリスト!$P$3:$Q$21,2,FALSE))</f>
        <v/>
      </c>
      <c r="Z132" t="str">
        <f>IF(Y132="","",VLOOKUP(Y132,コードリスト!$R$3:$S$19,2,FALSE))</f>
        <v/>
      </c>
      <c r="AB132" t="str">
        <f>IF(AA132="","",VLOOKUP(AA132,コードリスト!$T$3:$U$19,2,FALSE))</f>
        <v/>
      </c>
    </row>
    <row r="133" spans="1:28">
      <c r="A133" s="32" t="s">
        <v>433</v>
      </c>
      <c r="B133" s="54" t="str">
        <f>IF(A133="","",VLOOKUP(A133,コードリスト!$Z$3:$AA$200,2,FALSE))</f>
        <v>R-03</v>
      </c>
      <c r="C133" s="31" t="s">
        <v>488</v>
      </c>
      <c r="D133" t="str">
        <f>IF(C133="","",VLOOKUP(C133,コードリスト!$X$3:$Y$19,2,FALSE))</f>
        <v>相原さん</v>
      </c>
      <c r="E133" s="2" t="s">
        <v>167</v>
      </c>
      <c r="I133" s="2" t="str">
        <f>IF(H133="","",VLOOKUP(H133,コードリスト!$A$3:$B$19,2,FALSE))</f>
        <v/>
      </c>
      <c r="K133" s="2" t="str">
        <f>IF(J133="","",VLOOKUP(J133,コードリスト!$C$3:$D$19,2,FALSE))</f>
        <v/>
      </c>
      <c r="M133" s="2" t="str">
        <f>IF(L133="","",VLOOKUP(L133,コードリスト!$E$3:$F$19,2,FALSE))</f>
        <v/>
      </c>
      <c r="O133" s="2" t="str">
        <f>IF(N133="","",VLOOKUP(N133,コードリスト!$G$3:$H$19,2,FALSE))</f>
        <v/>
      </c>
      <c r="Q133" s="2" t="str">
        <f>IF(P133="","",VLOOKUP(P133,コードリスト!$I$3:$J$19,2,FALSE))</f>
        <v/>
      </c>
      <c r="S133" s="2" t="str">
        <f>IF(R133="","",VLOOKUP(R133,コードリスト!$K$3:$L$19,2,FALSE))</f>
        <v/>
      </c>
      <c r="U133" s="2" t="str">
        <f>IF(T133="","",VLOOKUP(T133,コードリスト!$M$3:$N$19,2,FALSE))</f>
        <v/>
      </c>
      <c r="X133" t="str">
        <f>IF(W133="","",VLOOKUP(W133,コードリスト!$P$3:$Q$21,2,FALSE))</f>
        <v/>
      </c>
      <c r="Z133" t="str">
        <f>IF(Y133="","",VLOOKUP(Y133,コードリスト!$R$3:$S$19,2,FALSE))</f>
        <v/>
      </c>
      <c r="AB133" t="str">
        <f>IF(AA133="","",VLOOKUP(AA133,コードリスト!$T$3:$U$19,2,FALSE))</f>
        <v/>
      </c>
    </row>
    <row r="134" spans="1:28" ht="37.5">
      <c r="A134" s="31" t="s">
        <v>433</v>
      </c>
      <c r="B134" s="55" t="str">
        <f>IF(A134="","",VLOOKUP(A134,コードリスト!$Z$3:$AA$200,2,FALSE))</f>
        <v>R-03</v>
      </c>
      <c r="C134" s="31" t="s">
        <v>675</v>
      </c>
      <c r="D134" s="2" t="str">
        <f>IF(C134="","",VLOOKUP(C134,コードリスト!$X$3:$Y$19,2,FALSE))</f>
        <v>桧谷さん</v>
      </c>
      <c r="E134" s="2" t="s">
        <v>676</v>
      </c>
      <c r="I134" s="2" t="str">
        <f>IF(H134="","",VLOOKUP(H134,コードリスト!$A$3:$B$19,2,FALSE))</f>
        <v/>
      </c>
      <c r="K134" s="2" t="str">
        <f>IF(J134="","",VLOOKUP(J134,コードリスト!$C$3:$D$19,2,FALSE))</f>
        <v/>
      </c>
      <c r="M134" s="2" t="str">
        <f>IF(L134="","",VLOOKUP(L134,コードリスト!$E$3:$F$19,2,FALSE))</f>
        <v/>
      </c>
      <c r="S134" s="2" t="str">
        <f>IF(R134="","",VLOOKUP(R134,コードリスト!$K$3:$L$19,2,FALSE))</f>
        <v/>
      </c>
      <c r="U134" s="2" t="str">
        <f>IF(T134="","",VLOOKUP(T134,コードリスト!$M$3:$N$19,2,FALSE))</f>
        <v/>
      </c>
      <c r="X134" s="2" t="str">
        <f>IF(W134="","",VLOOKUP(W134,コードリスト!$P$3:$Q$21,2,FALSE))</f>
        <v/>
      </c>
      <c r="Z134" s="2" t="str">
        <f>IF(Y134="","",VLOOKUP(Y134,コードリスト!$R$3:$S$19,2,FALSE))</f>
        <v/>
      </c>
      <c r="AB134" s="2" t="str">
        <f>IF(AA134="","",VLOOKUP(AA134,コードリスト!$T$3:$U$19,2,FALSE))</f>
        <v/>
      </c>
    </row>
    <row r="135" spans="1:28" ht="37.5">
      <c r="A135" s="31" t="s">
        <v>433</v>
      </c>
      <c r="B135" s="55" t="str">
        <f>IF(A135="","",VLOOKUP(A135,コードリスト!$Z$3:$AA$200,2,FALSE))</f>
        <v>R-03</v>
      </c>
      <c r="C135" s="31" t="s">
        <v>675</v>
      </c>
      <c r="D135" s="2" t="str">
        <f>IF(C135="","",VLOOKUP(C135,コードリスト!$X$3:$Y$19,2,FALSE))</f>
        <v>桧谷さん</v>
      </c>
      <c r="E135" s="2" t="s">
        <v>677</v>
      </c>
      <c r="I135" s="2" t="str">
        <f>IF(H135="","",VLOOKUP(H135,コードリスト!$A$3:$B$19,2,FALSE))</f>
        <v/>
      </c>
      <c r="K135" s="2" t="str">
        <f>IF(J135="","",VLOOKUP(J135,コードリスト!$C$3:$D$19,2,FALSE))</f>
        <v/>
      </c>
      <c r="M135" s="2" t="str">
        <f>IF(L135="","",VLOOKUP(L135,コードリスト!$E$3:$F$19,2,FALSE))</f>
        <v/>
      </c>
      <c r="S135" s="2" t="str">
        <f>IF(R135="","",VLOOKUP(R135,コードリスト!$K$3:$L$19,2,FALSE))</f>
        <v/>
      </c>
      <c r="U135" s="2" t="str">
        <f>IF(T135="","",VLOOKUP(T135,コードリスト!$M$3:$N$19,2,FALSE))</f>
        <v/>
      </c>
      <c r="X135" s="2" t="str">
        <f>IF(W135="","",VLOOKUP(W135,コードリスト!$P$3:$Q$21,2,FALSE))</f>
        <v/>
      </c>
      <c r="Z135" s="2" t="str">
        <f>IF(Y135="","",VLOOKUP(Y135,コードリスト!$R$3:$S$19,2,FALSE))</f>
        <v/>
      </c>
      <c r="AB135" s="2" t="str">
        <f>IF(AA135="","",VLOOKUP(AA135,コードリスト!$T$3:$U$19,2,FALSE))</f>
        <v/>
      </c>
    </row>
    <row r="136" spans="1:28">
      <c r="A136" s="31" t="s">
        <v>433</v>
      </c>
      <c r="B136" s="55" t="str">
        <f>IF(A136="","",VLOOKUP(A136,コードリスト!$Z$3:$AA$200,2,FALSE))</f>
        <v>R-03</v>
      </c>
      <c r="C136" s="31" t="s">
        <v>675</v>
      </c>
      <c r="D136" s="2" t="str">
        <f>IF(C136="","",VLOOKUP(C136,コードリスト!$X$3:$Y$19,2,FALSE))</f>
        <v>桧谷さん</v>
      </c>
      <c r="E136" s="2" t="s">
        <v>683</v>
      </c>
      <c r="I136" s="2" t="str">
        <f>IF(H136="","",VLOOKUP(H136,コードリスト!$A$3:$B$19,2,FALSE))</f>
        <v/>
      </c>
      <c r="K136" s="2" t="str">
        <f>IF(J136="","",VLOOKUP(J136,コードリスト!$C$3:$D$19,2,FALSE))</f>
        <v/>
      </c>
      <c r="M136" s="2" t="str">
        <f>IF(L136="","",VLOOKUP(L136,コードリスト!$E$3:$F$19,2,FALSE))</f>
        <v/>
      </c>
      <c r="S136" s="2" t="str">
        <f>IF(R136="","",VLOOKUP(R136,コードリスト!$K$3:$L$19,2,FALSE))</f>
        <v/>
      </c>
      <c r="U136" s="2" t="str">
        <f>IF(T136="","",VLOOKUP(T136,コードリスト!$M$3:$N$19,2,FALSE))</f>
        <v/>
      </c>
      <c r="X136" s="2" t="str">
        <f>IF(W136="","",VLOOKUP(W136,コードリスト!$P$3:$Q$21,2,FALSE))</f>
        <v/>
      </c>
      <c r="Z136" s="2" t="str">
        <f>IF(Y136="","",VLOOKUP(Y136,コードリスト!$R$3:$S$19,2,FALSE))</f>
        <v/>
      </c>
      <c r="AB136" s="2" t="str">
        <f>IF(AA136="","",VLOOKUP(AA136,コードリスト!$T$3:$U$19,2,FALSE))</f>
        <v/>
      </c>
    </row>
    <row r="137" spans="1:28">
      <c r="A137" s="31" t="s">
        <v>433</v>
      </c>
      <c r="B137" s="55" t="str">
        <f>IF(A137="","",VLOOKUP(A137,コードリスト!$Z$3:$AA$200,2,FALSE))</f>
        <v>R-03</v>
      </c>
      <c r="C137" s="31" t="s">
        <v>675</v>
      </c>
      <c r="D137" s="2" t="str">
        <f>IF(C137="","",VLOOKUP(C137,コードリスト!$X$3:$Y$19,2,FALSE))</f>
        <v>桧谷さん</v>
      </c>
      <c r="E137" s="2" t="s">
        <v>1048</v>
      </c>
      <c r="I137" s="2" t="str">
        <f>IF(H137="","",VLOOKUP(H137,コードリスト!$A$3:$B$19,2,FALSE))</f>
        <v/>
      </c>
      <c r="K137" s="2" t="str">
        <f>IF(J137="","",VLOOKUP(J137,コードリスト!$C$3:$D$19,2,FALSE))</f>
        <v/>
      </c>
      <c r="M137" s="2" t="str">
        <f>IF(L137="","",VLOOKUP(L137,コードリスト!$E$3:$F$19,2,FALSE))</f>
        <v/>
      </c>
      <c r="S137" s="2" t="str">
        <f>IF(R137="","",VLOOKUP(R137,コードリスト!$K$3:$L$19,2,FALSE))</f>
        <v/>
      </c>
      <c r="U137" s="2" t="str">
        <f>IF(T137="","",VLOOKUP(T137,コードリスト!$M$3:$N$19,2,FALSE))</f>
        <v/>
      </c>
      <c r="X137" s="2" t="str">
        <f>IF(W137="","",VLOOKUP(W137,コードリスト!$P$3:$Q$21,2,FALSE))</f>
        <v/>
      </c>
      <c r="Z137" s="2" t="str">
        <f>IF(Y137="","",VLOOKUP(Y137,コードリスト!$R$3:$S$19,2,FALSE))</f>
        <v/>
      </c>
      <c r="AB137" s="2" t="str">
        <f>IF(AA137="","",VLOOKUP(AA137,コードリスト!$T$3:$U$19,2,FALSE))</f>
        <v/>
      </c>
    </row>
    <row r="138" spans="1:28" ht="37.5">
      <c r="A138" s="32" t="s">
        <v>436</v>
      </c>
      <c r="B138" s="54" t="str">
        <f>IF(A138="","",VLOOKUP(A138,コードリスト!$Z$3:$AA$200,2,FALSE))</f>
        <v>R-04</v>
      </c>
      <c r="C138" s="31" t="s">
        <v>484</v>
      </c>
      <c r="D138" t="str">
        <f>IF(C138="","",VLOOKUP(C138,コードリスト!$X$3:$Y$19,2,FALSE))</f>
        <v>川崎さん</v>
      </c>
      <c r="E138" s="2" t="s">
        <v>96</v>
      </c>
      <c r="I138" s="2" t="str">
        <f>IF(H138="","",VLOOKUP(H138,コードリスト!$A$3:$B$19,2,FALSE))</f>
        <v/>
      </c>
      <c r="J138" s="31" t="s">
        <v>244</v>
      </c>
      <c r="K138" s="2" t="str">
        <f>IF(J138="","",VLOOKUP(J138,コードリスト!$C$3:$D$19,2,FALSE))</f>
        <v>[C:目的-排水改善]</v>
      </c>
      <c r="L138" s="31" t="s">
        <v>260</v>
      </c>
      <c r="M138" s="2" t="str">
        <f>IF(L138="","",VLOOKUP(L138,コードリスト!$E$3:$F$19,2,FALSE))</f>
        <v xml:space="preserve"> [P:発意-個人]</v>
      </c>
      <c r="O138" s="2" t="str">
        <f>IF(N138="","",VLOOKUP(N138,コードリスト!$G$3:$H$19,2,FALSE))</f>
        <v/>
      </c>
      <c r="Q138" s="2" t="str">
        <f>IF(P138="","",VLOOKUP(P138,コードリスト!$I$3:$J$19,2,FALSE))</f>
        <v/>
      </c>
      <c r="R138" s="31" t="s">
        <v>299</v>
      </c>
      <c r="S138" s="2" t="str">
        <f>IF(R138="","",VLOOKUP(R138,コードリスト!$K$3:$L$19,2,FALSE))</f>
        <v>[P:契機-日常の不便]</v>
      </c>
      <c r="U138" s="2" t="str">
        <f>IF(T138="","",VLOOKUP(T138,コードリスト!$M$3:$N$19,2,FALSE))</f>
        <v/>
      </c>
      <c r="X138" t="str">
        <f>IF(W138="","",VLOOKUP(W138,コードリスト!$P$3:$Q$21,2,FALSE))</f>
        <v/>
      </c>
      <c r="Z138" t="str">
        <f>IF(Y138="","",VLOOKUP(Y138,コードリスト!$R$3:$S$19,2,FALSE))</f>
        <v/>
      </c>
      <c r="AB138" t="str">
        <f>IF(AA138="","",VLOOKUP(AA138,コードリスト!$T$3:$U$19,2,FALSE))</f>
        <v/>
      </c>
    </row>
    <row r="139" spans="1:28" ht="37.5">
      <c r="A139" s="32" t="s">
        <v>437</v>
      </c>
      <c r="B139" s="54" t="str">
        <f>IF(A139="","",VLOOKUP(A139,コードリスト!$Z$3:$AA$200,2,FALSE))</f>
        <v>R-05</v>
      </c>
      <c r="C139" s="31" t="s">
        <v>487</v>
      </c>
      <c r="D139" t="str">
        <f>IF(C139="","",VLOOKUP(C139,コードリスト!$X$3:$Y$19,2,FALSE))</f>
        <v>朝原さん</v>
      </c>
      <c r="E139" s="2" t="s">
        <v>107</v>
      </c>
      <c r="H139" s="31" t="s">
        <v>227</v>
      </c>
      <c r="I139" s="2" t="str">
        <f>IF(H139="","",VLOOKUP(H139,コードリスト!$A$3:$B$19,2,FALSE))</f>
        <v>[C:形態-舗装材の変更]</v>
      </c>
      <c r="J139" s="31" t="s">
        <v>223</v>
      </c>
      <c r="K139" s="2" t="str">
        <f>IF(J139="","",VLOOKUP(J139,コードリスト!$C$3:$D$19,2,FALSE))</f>
        <v>[C:目的-歩行補助]</v>
      </c>
      <c r="M139" s="2" t="str">
        <f>IF(L139="","",VLOOKUP(L139,コードリスト!$E$3:$F$19,2,FALSE))</f>
        <v/>
      </c>
      <c r="O139" s="2" t="str">
        <f>IF(N139="","",VLOOKUP(N139,コードリスト!$G$3:$H$19,2,FALSE))</f>
        <v/>
      </c>
      <c r="Q139" s="2" t="str">
        <f>IF(P139="","",VLOOKUP(P139,コードリスト!$I$3:$J$19,2,FALSE))</f>
        <v/>
      </c>
      <c r="S139" s="2" t="str">
        <f>IF(R139="","",VLOOKUP(R139,コードリスト!$K$3:$L$19,2,FALSE))</f>
        <v/>
      </c>
      <c r="T139" s="31" t="s">
        <v>340</v>
      </c>
      <c r="U139" s="2" t="str">
        <f>IF(T139="","",VLOOKUP(T139,コードリスト!$M$3:$N$19,2,FALSE))</f>
        <v>[P:時期-10年前]</v>
      </c>
      <c r="X139" t="str">
        <f>IF(W139="","",VLOOKUP(W139,コードリスト!$P$3:$Q$21,2,FALSE))</f>
        <v/>
      </c>
      <c r="Z139" t="str">
        <f>IF(Y139="","",VLOOKUP(Y139,コードリスト!$R$3:$S$19,2,FALSE))</f>
        <v/>
      </c>
      <c r="AB139" t="str">
        <f>IF(AA139="","",VLOOKUP(AA139,コードリスト!$T$3:$U$19,2,FALSE))</f>
        <v/>
      </c>
    </row>
    <row r="140" spans="1:28" ht="37.5">
      <c r="A140" s="32" t="s">
        <v>437</v>
      </c>
      <c r="B140" s="54" t="str">
        <f>IF(A140="","",VLOOKUP(A140,コードリスト!$Z$3:$AA$200,2,FALSE))</f>
        <v>R-05</v>
      </c>
      <c r="C140" s="31" t="s">
        <v>487</v>
      </c>
      <c r="D140" t="str">
        <f>IF(C140="","",VLOOKUP(C140,コードリスト!$X$3:$Y$19,2,FALSE))</f>
        <v>朝原さん</v>
      </c>
      <c r="E140" s="2" t="s">
        <v>108</v>
      </c>
      <c r="I140" s="2" t="str">
        <f>IF(H140="","",VLOOKUP(H140,コードリスト!$A$3:$B$19,2,FALSE))</f>
        <v/>
      </c>
      <c r="K140" s="2" t="str">
        <f>IF(J140="","",VLOOKUP(J140,コードリスト!$C$3:$D$19,2,FALSE))</f>
        <v/>
      </c>
      <c r="L140" s="31" t="s">
        <v>261</v>
      </c>
      <c r="M140" s="2" t="str">
        <f>IF(L140="","",VLOOKUP(L140,コードリスト!$E$3:$F$19,2,FALSE))</f>
        <v xml:space="preserve"> [P:発意-自治会]</v>
      </c>
      <c r="N140" s="31" t="s">
        <v>279</v>
      </c>
      <c r="O140" s="2" t="str">
        <f>IF(N140="","",VLOOKUP(N140,コードリスト!$G$3:$H$19,2,FALSE))</f>
        <v>[P:実行-呉市]</v>
      </c>
      <c r="Q140" s="2" t="str">
        <f>IF(P140="","",VLOOKUP(P140,コードリスト!$I$3:$J$19,2,FALSE))</f>
        <v/>
      </c>
      <c r="S140" s="2" t="str">
        <f>IF(R140="","",VLOOKUP(R140,コードリスト!$K$3:$L$19,2,FALSE))</f>
        <v/>
      </c>
      <c r="U140" s="2" t="str">
        <f>IF(T140="","",VLOOKUP(T140,コードリスト!$M$3:$N$19,2,FALSE))</f>
        <v/>
      </c>
      <c r="X140" t="str">
        <f>IF(W140="","",VLOOKUP(W140,コードリスト!$P$3:$Q$21,2,FALSE))</f>
        <v/>
      </c>
      <c r="Z140" t="str">
        <f>IF(Y140="","",VLOOKUP(Y140,コードリスト!$R$3:$S$19,2,FALSE))</f>
        <v/>
      </c>
      <c r="AB140" t="str">
        <f>IF(AA140="","",VLOOKUP(AA140,コードリスト!$T$3:$U$19,2,FALSE))</f>
        <v/>
      </c>
    </row>
    <row r="141" spans="1:28">
      <c r="A141" s="32" t="s">
        <v>1024</v>
      </c>
      <c r="B141" s="55" t="str">
        <f>IF(A141="","",VLOOKUP(A141,コードリスト!$Z$3:$AA$200,2,FALSE))</f>
        <v>R-05</v>
      </c>
      <c r="C141" s="31" t="s">
        <v>584</v>
      </c>
      <c r="D141" s="2" t="str">
        <f>IF(C141="","",VLOOKUP(C141,コードリスト!$X$3:$Y$19,2,FALSE))</f>
        <v>山上さん</v>
      </c>
      <c r="E141" s="2" t="s">
        <v>988</v>
      </c>
      <c r="I141" s="2" t="str">
        <f>IF(H141="","",VLOOKUP(H141,コードリスト!$A$3:$B$19,2,FALSE))</f>
        <v/>
      </c>
      <c r="K141" s="2" t="str">
        <f>IF(J141="","",VLOOKUP(J141,コードリスト!$C$3:$D$19,2,FALSE))</f>
        <v/>
      </c>
      <c r="M141" s="2" t="str">
        <f>IF(L141="","",VLOOKUP(L141,コードリスト!$E$3:$F$19,2,FALSE))</f>
        <v/>
      </c>
      <c r="S141" s="2" t="str">
        <f>IF(R141="","",VLOOKUP(R141,コードリスト!$K$3:$L$19,2,FALSE))</f>
        <v/>
      </c>
      <c r="U141" s="2" t="str">
        <f>IF(T141="","",VLOOKUP(T141,コードリスト!$M$3:$N$19,2,FALSE))</f>
        <v/>
      </c>
      <c r="X141" s="2" t="str">
        <f>IF(W141="","",VLOOKUP(W141,コードリスト!$P$3:$Q$21,2,FALSE))</f>
        <v/>
      </c>
      <c r="Z141" s="2" t="str">
        <f>IF(Y141="","",VLOOKUP(Y141,コードリスト!$R$3:$S$19,2,FALSE))</f>
        <v/>
      </c>
      <c r="AB141" s="2" t="str">
        <f>IF(AA141="","",VLOOKUP(AA141,コードリスト!$T$3:$U$19,2,FALSE))</f>
        <v/>
      </c>
    </row>
    <row r="142" spans="1:28" ht="37.5">
      <c r="A142" s="32" t="s">
        <v>1024</v>
      </c>
      <c r="B142" s="55" t="str">
        <f>IF(A142="","",VLOOKUP(A142,コードリスト!$Z$3:$AA$200,2,FALSE))</f>
        <v>R-05</v>
      </c>
      <c r="C142" s="31" t="s">
        <v>584</v>
      </c>
      <c r="D142" s="2" t="str">
        <f>IF(C142="","",VLOOKUP(C142,コードリスト!$X$3:$Y$19,2,FALSE))</f>
        <v>山上さん</v>
      </c>
      <c r="E142" s="2" t="s">
        <v>1023</v>
      </c>
      <c r="I142" s="2" t="str">
        <f>IF(H142="","",VLOOKUP(H142,コードリスト!$A$3:$B$19,2,FALSE))</f>
        <v/>
      </c>
      <c r="K142" s="2" t="str">
        <f>IF(J142="","",VLOOKUP(J142,コードリスト!$C$3:$D$19,2,FALSE))</f>
        <v/>
      </c>
      <c r="M142" s="2" t="str">
        <f>IF(L142="","",VLOOKUP(L142,コードリスト!$E$3:$F$19,2,FALSE))</f>
        <v/>
      </c>
      <c r="S142" s="2" t="str">
        <f>IF(R142="","",VLOOKUP(R142,コードリスト!$K$3:$L$19,2,FALSE))</f>
        <v/>
      </c>
      <c r="U142" s="2" t="str">
        <f>IF(T142="","",VLOOKUP(T142,コードリスト!$M$3:$N$19,2,FALSE))</f>
        <v/>
      </c>
      <c r="X142" s="2" t="str">
        <f>IF(W142="","",VLOOKUP(W142,コードリスト!$P$3:$Q$21,2,FALSE))</f>
        <v/>
      </c>
      <c r="Z142" s="2" t="str">
        <f>IF(Y142="","",VLOOKUP(Y142,コードリスト!$R$3:$S$19,2,FALSE))</f>
        <v/>
      </c>
      <c r="AB142" s="2" t="str">
        <f>IF(AA142="","",VLOOKUP(AA142,コードリスト!$T$3:$U$19,2,FALSE))</f>
        <v/>
      </c>
    </row>
    <row r="143" spans="1:28" ht="37.5">
      <c r="A143" s="32" t="s">
        <v>1024</v>
      </c>
      <c r="B143" s="55" t="str">
        <f>IF(A143="","",VLOOKUP(A143,コードリスト!$Z$3:$AA$200,2,FALSE))</f>
        <v>R-05</v>
      </c>
      <c r="C143" s="31" t="s">
        <v>584</v>
      </c>
      <c r="D143" s="2" t="str">
        <f>IF(C143="","",VLOOKUP(C143,コードリスト!$X$3:$Y$19,2,FALSE))</f>
        <v>山上さん</v>
      </c>
      <c r="E143" s="2" t="s">
        <v>991</v>
      </c>
      <c r="I143" s="2" t="str">
        <f>IF(H143="","",VLOOKUP(H143,コードリスト!$A$3:$B$19,2,FALSE))</f>
        <v/>
      </c>
      <c r="K143" s="2" t="str">
        <f>IF(J143="","",VLOOKUP(J143,コードリスト!$C$3:$D$19,2,FALSE))</f>
        <v/>
      </c>
      <c r="M143" s="2" t="str">
        <f>IF(L143="","",VLOOKUP(L143,コードリスト!$E$3:$F$19,2,FALSE))</f>
        <v/>
      </c>
      <c r="S143" s="2" t="str">
        <f>IF(R143="","",VLOOKUP(R143,コードリスト!$K$3:$L$19,2,FALSE))</f>
        <v/>
      </c>
      <c r="U143" s="2" t="str">
        <f>IF(T143="","",VLOOKUP(T143,コードリスト!$M$3:$N$19,2,FALSE))</f>
        <v/>
      </c>
      <c r="X143" s="2" t="str">
        <f>IF(W143="","",VLOOKUP(W143,コードリスト!$P$3:$Q$21,2,FALSE))</f>
        <v/>
      </c>
      <c r="Z143" s="2" t="str">
        <f>IF(Y143="","",VLOOKUP(Y143,コードリスト!$R$3:$S$19,2,FALSE))</f>
        <v/>
      </c>
      <c r="AB143" s="2" t="str">
        <f>IF(AA143="","",VLOOKUP(AA143,コードリスト!$T$3:$U$19,2,FALSE))</f>
        <v/>
      </c>
    </row>
    <row r="144" spans="1:28">
      <c r="A144" s="32" t="s">
        <v>438</v>
      </c>
      <c r="B144" s="54" t="str">
        <f>IF(A144="","",VLOOKUP(A144,コードリスト!$Z$3:$AA$200,2,FALSE))</f>
        <v>R-06</v>
      </c>
      <c r="C144" s="31" t="s">
        <v>487</v>
      </c>
      <c r="D144" t="str">
        <f>IF(C144="","",VLOOKUP(C144,コードリスト!$X$3:$Y$19,2,FALSE))</f>
        <v>朝原さん</v>
      </c>
      <c r="E144" s="2" t="s">
        <v>115</v>
      </c>
      <c r="I144" s="2" t="str">
        <f>IF(H144="","",VLOOKUP(H144,コードリスト!$A$3:$B$19,2,FALSE))</f>
        <v/>
      </c>
      <c r="K144" s="2" t="str">
        <f>IF(J144="","",VLOOKUP(J144,コードリスト!$C$3:$D$19,2,FALSE))</f>
        <v/>
      </c>
      <c r="M144" s="2" t="str">
        <f>IF(L144="","",VLOOKUP(L144,コードリスト!$E$3:$F$19,2,FALSE))</f>
        <v/>
      </c>
      <c r="O144" s="2" t="str">
        <f>IF(N144="","",VLOOKUP(N144,コードリスト!$G$3:$H$19,2,FALSE))</f>
        <v/>
      </c>
      <c r="Q144" s="2" t="str">
        <f>IF(P144="","",VLOOKUP(P144,コードリスト!$I$3:$J$19,2,FALSE))</f>
        <v/>
      </c>
      <c r="S144" s="2" t="str">
        <f>IF(R144="","",VLOOKUP(R144,コードリスト!$K$3:$L$19,2,FALSE))</f>
        <v/>
      </c>
      <c r="T144" s="31" t="s">
        <v>343</v>
      </c>
      <c r="U144" s="2" t="str">
        <f>IF(T144="","",VLOOKUP(T144,コードリスト!$M$3:$N$19,2,FALSE))</f>
        <v xml:space="preserve">[P:時期-戦前] </v>
      </c>
      <c r="X144" t="str">
        <f>IF(W144="","",VLOOKUP(W144,コードリスト!$P$3:$Q$21,2,FALSE))</f>
        <v/>
      </c>
      <c r="Z144" t="str">
        <f>IF(Y144="","",VLOOKUP(Y144,コードリスト!$R$3:$S$19,2,FALSE))</f>
        <v/>
      </c>
      <c r="AB144" t="str">
        <f>IF(AA144="","",VLOOKUP(AA144,コードリスト!$T$3:$U$19,2,FALSE))</f>
        <v/>
      </c>
    </row>
    <row r="145" spans="1:28">
      <c r="A145" s="32" t="s">
        <v>438</v>
      </c>
      <c r="B145" s="54" t="str">
        <f>IF(A145="","",VLOOKUP(A145,コードリスト!$Z$3:$AA$200,2,FALSE))</f>
        <v>R-06</v>
      </c>
      <c r="C145" s="31" t="s">
        <v>487</v>
      </c>
      <c r="D145" t="str">
        <f>IF(C145="","",VLOOKUP(C145,コードリスト!$X$3:$Y$19,2,FALSE))</f>
        <v>朝原さん</v>
      </c>
      <c r="E145" s="2" t="s">
        <v>117</v>
      </c>
      <c r="I145" s="2" t="str">
        <f>IF(H145="","",VLOOKUP(H145,コードリスト!$A$3:$B$19,2,FALSE))</f>
        <v/>
      </c>
      <c r="K145" s="2" t="str">
        <f>IF(J145="","",VLOOKUP(J145,コードリスト!$C$3:$D$19,2,FALSE))</f>
        <v/>
      </c>
      <c r="M145" s="2" t="str">
        <f>IF(L145="","",VLOOKUP(L145,コードリスト!$E$3:$F$19,2,FALSE))</f>
        <v/>
      </c>
      <c r="O145" s="2" t="str">
        <f>IF(N145="","",VLOOKUP(N145,コードリスト!$G$3:$H$19,2,FALSE))</f>
        <v/>
      </c>
      <c r="Q145" s="2" t="str">
        <f>IF(P145="","",VLOOKUP(P145,コードリスト!$I$3:$J$19,2,FALSE))</f>
        <v/>
      </c>
      <c r="S145" s="2" t="str">
        <f>IF(R145="","",VLOOKUP(R145,コードリスト!$K$3:$L$19,2,FALSE))</f>
        <v/>
      </c>
      <c r="T145" s="31" t="s">
        <v>343</v>
      </c>
      <c r="U145" s="2" t="str">
        <f>IF(T145="","",VLOOKUP(T145,コードリスト!$M$3:$N$19,2,FALSE))</f>
        <v xml:space="preserve">[P:時期-戦前] </v>
      </c>
      <c r="X145" t="str">
        <f>IF(W145="","",VLOOKUP(W145,コードリスト!$P$3:$Q$21,2,FALSE))</f>
        <v/>
      </c>
      <c r="Z145" t="str">
        <f>IF(Y145="","",VLOOKUP(Y145,コードリスト!$R$3:$S$19,2,FALSE))</f>
        <v/>
      </c>
      <c r="AB145" t="str">
        <f>IF(AA145="","",VLOOKUP(AA145,コードリスト!$T$3:$U$19,2,FALSE))</f>
        <v/>
      </c>
    </row>
    <row r="146" spans="1:28" ht="56.25">
      <c r="A146" s="32" t="s">
        <v>438</v>
      </c>
      <c r="B146" s="54" t="str">
        <f>IF(A146="","",VLOOKUP(A146,コードリスト!$Z$3:$AA$200,2,FALSE))</f>
        <v>R-06</v>
      </c>
      <c r="C146" s="31" t="s">
        <v>488</v>
      </c>
      <c r="D146" t="str">
        <f>IF(C146="","",VLOOKUP(C146,コードリスト!$X$3:$Y$19,2,FALSE))</f>
        <v>相原さん</v>
      </c>
      <c r="E146" s="2" t="s">
        <v>116</v>
      </c>
      <c r="I146" s="2" t="str">
        <f>IF(H146="","",VLOOKUP(H146,コードリスト!$A$3:$B$19,2,FALSE))</f>
        <v/>
      </c>
      <c r="K146" s="2" t="str">
        <f>IF(J146="","",VLOOKUP(J146,コードリスト!$C$3:$D$19,2,FALSE))</f>
        <v/>
      </c>
      <c r="L146" s="31" t="s">
        <v>262</v>
      </c>
      <c r="M146" s="2" t="str">
        <f>IF(L146="","",VLOOKUP(L146,コードリスト!$E$3:$F$19,2,FALSE))</f>
        <v xml:space="preserve"> [P:発意-近隣住民の合意]</v>
      </c>
      <c r="O146" s="2" t="str">
        <f>IF(N146="","",VLOOKUP(N146,コードリスト!$G$3:$H$19,2,FALSE))</f>
        <v/>
      </c>
      <c r="Q146" s="2" t="str">
        <f>IF(P146="","",VLOOKUP(P146,コードリスト!$I$3:$J$19,2,FALSE))</f>
        <v/>
      </c>
      <c r="S146" s="2" t="str">
        <f>IF(R146="","",VLOOKUP(R146,コードリスト!$K$3:$L$19,2,FALSE))</f>
        <v/>
      </c>
      <c r="T146" s="31"/>
      <c r="U146" s="2" t="str">
        <f>IF(T146="","",VLOOKUP(T146,コードリスト!$M$3:$N$19,2,FALSE))</f>
        <v/>
      </c>
      <c r="X146" t="str">
        <f>IF(W146="","",VLOOKUP(W146,コードリスト!$P$3:$Q$21,2,FALSE))</f>
        <v/>
      </c>
      <c r="Z146" t="str">
        <f>IF(Y146="","",VLOOKUP(Y146,コードリスト!$R$3:$S$19,2,FALSE))</f>
        <v/>
      </c>
      <c r="AB146" t="str">
        <f>IF(AA146="","",VLOOKUP(AA146,コードリスト!$T$3:$U$19,2,FALSE))</f>
        <v/>
      </c>
    </row>
    <row r="147" spans="1:28" ht="37.5">
      <c r="A147" s="32" t="s">
        <v>439</v>
      </c>
      <c r="B147" s="54" t="str">
        <f>IF(A147="","",VLOOKUP(A147,コードリスト!$Z$3:$AA$200,2,FALSE))</f>
        <v>R-07</v>
      </c>
      <c r="C147" s="31" t="s">
        <v>487</v>
      </c>
      <c r="D147" t="str">
        <f>IF(C147="","",VLOOKUP(C147,コードリスト!$X$3:$Y$19,2,FALSE))</f>
        <v>朝原さん</v>
      </c>
      <c r="E147" s="2" t="s">
        <v>118</v>
      </c>
      <c r="H147" s="31" t="s">
        <v>231</v>
      </c>
      <c r="I147" s="2" t="str">
        <f>IF(H147="","",VLOOKUP(H147,コードリスト!$A$3:$B$19,2,FALSE))</f>
        <v>[C:形態-植栽]</v>
      </c>
      <c r="K147" s="2" t="str">
        <f>IF(J147="","",VLOOKUP(J147,コードリスト!$C$3:$D$19,2,FALSE))</f>
        <v/>
      </c>
      <c r="L147" s="31" t="s">
        <v>260</v>
      </c>
      <c r="M147" s="2" t="str">
        <f>IF(L147="","",VLOOKUP(L147,コードリスト!$E$3:$F$19,2,FALSE))</f>
        <v xml:space="preserve"> [P:発意-個人]</v>
      </c>
      <c r="O147" s="2" t="str">
        <f>IF(N147="","",VLOOKUP(N147,コードリスト!$G$3:$H$19,2,FALSE))</f>
        <v/>
      </c>
      <c r="P147" s="31" t="s">
        <v>298</v>
      </c>
      <c r="Q147" s="2" t="str">
        <f>IF(P147="","",VLOOKUP(P147,コードリスト!$I$3:$J$19,2,FALSE))</f>
        <v>[P:費用-個人負担]</v>
      </c>
      <c r="R147" s="31" t="s">
        <v>323</v>
      </c>
      <c r="S147" s="2" t="str">
        <f>IF(R147="","",VLOOKUP(R147,コードリスト!$K$3:$L$19,2,FALSE))</f>
        <v>[P:契機-高齢化]</v>
      </c>
      <c r="T147" s="31" t="s">
        <v>344</v>
      </c>
      <c r="U147" s="2" t="str">
        <f>IF(T147="","",VLOOKUP(T147,コードリスト!$M$3:$N$19,2,FALSE))</f>
        <v xml:space="preserve">[P:時期-近年] </v>
      </c>
      <c r="X147" t="str">
        <f>IF(W147="","",VLOOKUP(W147,コードリスト!$P$3:$Q$21,2,FALSE))</f>
        <v/>
      </c>
      <c r="Z147" t="str">
        <f>IF(Y147="","",VLOOKUP(Y147,コードリスト!$R$3:$S$19,2,FALSE))</f>
        <v/>
      </c>
      <c r="AB147" t="str">
        <f>IF(AA147="","",VLOOKUP(AA147,コードリスト!$T$3:$U$19,2,FALSE))</f>
        <v/>
      </c>
    </row>
    <row r="148" spans="1:28" ht="37.5">
      <c r="A148" s="32" t="s">
        <v>654</v>
      </c>
      <c r="B148" s="54" t="str">
        <f>IF(A148="","",VLOOKUP(A148,コードリスト!$Z$3:$AA$200,2,FALSE))</f>
        <v>R-07</v>
      </c>
      <c r="C148" s="31" t="s">
        <v>487</v>
      </c>
      <c r="D148" t="str">
        <f>IF(C148="","",VLOOKUP(C148,コードリスト!$X$3:$Y$19,2,FALSE))</f>
        <v>朝原さん</v>
      </c>
      <c r="E148" s="2" t="s">
        <v>184</v>
      </c>
      <c r="H148" s="31" t="s">
        <v>233</v>
      </c>
      <c r="I148" s="2" t="str">
        <f>IF(H148="","",VLOOKUP(H148,コードリスト!$A$3:$B$19,2,FALSE))</f>
        <v>[C:形態-手すりの修理]</v>
      </c>
      <c r="J148" s="31" t="s">
        <v>248</v>
      </c>
      <c r="K148" s="2" t="str">
        <f>IF(J148="","",VLOOKUP(J148,コードリスト!$C$3:$D$19,2,FALSE))</f>
        <v>[C:目的-安全確保]</v>
      </c>
      <c r="L148" s="31" t="s">
        <v>260</v>
      </c>
      <c r="M148" s="2" t="str">
        <f>IF(L148="","",VLOOKUP(L148,コードリスト!$E$3:$F$19,2,FALSE))</f>
        <v xml:space="preserve"> [P:発意-個人]</v>
      </c>
      <c r="O148" s="2" t="str">
        <f>IF(N148="","",VLOOKUP(N148,コードリスト!$G$3:$H$19,2,FALSE))</f>
        <v/>
      </c>
      <c r="Q148" s="2" t="str">
        <f>IF(P148="","",VLOOKUP(P148,コードリスト!$I$3:$J$19,2,FALSE))</f>
        <v/>
      </c>
      <c r="S148" s="2" t="str">
        <f>IF(R148="","",VLOOKUP(R148,コードリスト!$K$3:$L$19,2,FALSE))</f>
        <v/>
      </c>
      <c r="U148" s="2" t="str">
        <f>IF(T148="","",VLOOKUP(T148,コードリスト!$M$3:$N$19,2,FALSE))</f>
        <v/>
      </c>
      <c r="X148" t="str">
        <f>IF(W148="","",VLOOKUP(W148,コードリスト!$P$3:$Q$21,2,FALSE))</f>
        <v/>
      </c>
      <c r="Z148" t="str">
        <f>IF(Y148="","",VLOOKUP(Y148,コードリスト!$R$3:$S$19,2,FALSE))</f>
        <v/>
      </c>
      <c r="AB148" t="str">
        <f>IF(AA148="","",VLOOKUP(AA148,コードリスト!$T$3:$U$19,2,FALSE))</f>
        <v/>
      </c>
    </row>
    <row r="149" spans="1:28" ht="37.5">
      <c r="A149" s="32" t="s">
        <v>654</v>
      </c>
      <c r="B149" s="54" t="str">
        <f>IF(A149="","",VLOOKUP(A149,コードリスト!$Z$3:$AA$200,2,FALSE))</f>
        <v>R-07</v>
      </c>
      <c r="C149" s="31" t="s">
        <v>487</v>
      </c>
      <c r="D149" t="str">
        <f>IF(C149="","",VLOOKUP(C149,コードリスト!$X$3:$Y$19,2,FALSE))</f>
        <v>朝原さん</v>
      </c>
      <c r="E149" s="2" t="s">
        <v>186</v>
      </c>
      <c r="H149" s="31" t="s">
        <v>231</v>
      </c>
      <c r="I149" s="2" t="str">
        <f>IF(H149="","",VLOOKUP(H149,コードリスト!$A$3:$B$19,2,FALSE))</f>
        <v>[C:形態-植栽]</v>
      </c>
      <c r="J149" s="31" t="s">
        <v>247</v>
      </c>
      <c r="K149" s="2" t="str">
        <f>IF(J149="","",VLOOKUP(J149,コードリスト!$C$3:$D$19,2,FALSE))</f>
        <v>[C:目的-植栽の剪定]</v>
      </c>
      <c r="L149" s="31" t="s">
        <v>260</v>
      </c>
      <c r="M149" s="2" t="str">
        <f>IF(L149="","",VLOOKUP(L149,コードリスト!$E$3:$F$19,2,FALSE))</f>
        <v xml:space="preserve"> [P:発意-個人]</v>
      </c>
      <c r="N149" s="31" t="s">
        <v>279</v>
      </c>
      <c r="O149" s="2" t="str">
        <f>IF(N149="","",VLOOKUP(N149,コードリスト!$G$3:$H$19,2,FALSE))</f>
        <v>[P:実行-呉市]</v>
      </c>
      <c r="Q149" s="2" t="str">
        <f>IF(P149="","",VLOOKUP(P149,コードリスト!$I$3:$J$19,2,FALSE))</f>
        <v/>
      </c>
      <c r="S149" s="2" t="str">
        <f>IF(R149="","",VLOOKUP(R149,コードリスト!$K$3:$L$19,2,FALSE))</f>
        <v/>
      </c>
      <c r="U149" s="2" t="str">
        <f>IF(T149="","",VLOOKUP(T149,コードリスト!$M$3:$N$19,2,FALSE))</f>
        <v/>
      </c>
      <c r="X149" t="str">
        <f>IF(W149="","",VLOOKUP(W149,コードリスト!$P$3:$Q$21,2,FALSE))</f>
        <v/>
      </c>
      <c r="Z149" t="str">
        <f>IF(Y149="","",VLOOKUP(Y149,コードリスト!$R$3:$S$19,2,FALSE))</f>
        <v/>
      </c>
      <c r="AB149" t="str">
        <f>IF(AA149="","",VLOOKUP(AA149,コードリスト!$T$3:$U$19,2,FALSE))</f>
        <v/>
      </c>
    </row>
    <row r="150" spans="1:28" ht="37.5">
      <c r="A150" s="32" t="s">
        <v>654</v>
      </c>
      <c r="B150" s="54" t="str">
        <f>IF(A150="","",VLOOKUP(A150,コードリスト!$Z$3:$AA$200,2,FALSE))</f>
        <v>R-07</v>
      </c>
      <c r="C150" s="31" t="s">
        <v>487</v>
      </c>
      <c r="D150" t="str">
        <f>IF(C150="","",VLOOKUP(C150,コードリスト!$X$3:$Y$19,2,FALSE))</f>
        <v>朝原さん</v>
      </c>
      <c r="E150" s="2" t="s">
        <v>187</v>
      </c>
      <c r="H150" s="31" t="s">
        <v>233</v>
      </c>
      <c r="I150" s="2" t="str">
        <f>IF(H150="","",VLOOKUP(H150,コードリスト!$A$3:$B$19,2,FALSE))</f>
        <v>[C:形態-手すりの修理]</v>
      </c>
      <c r="J150" s="31" t="s">
        <v>248</v>
      </c>
      <c r="K150" s="2" t="str">
        <f>IF(J150="","",VLOOKUP(J150,コードリスト!$C$3:$D$19,2,FALSE))</f>
        <v>[C:目的-安全確保]</v>
      </c>
      <c r="L150" s="31" t="s">
        <v>260</v>
      </c>
      <c r="M150" s="2" t="str">
        <f>IF(L150="","",VLOOKUP(L150,コードリスト!$E$3:$F$19,2,FALSE))</f>
        <v xml:space="preserve"> [P:発意-個人]</v>
      </c>
      <c r="O150" s="2" t="str">
        <f>IF(N150="","",VLOOKUP(N150,コードリスト!$G$3:$H$19,2,FALSE))</f>
        <v/>
      </c>
      <c r="Q150" s="2" t="str">
        <f>IF(P150="","",VLOOKUP(P150,コードリスト!$I$3:$J$19,2,FALSE))</f>
        <v/>
      </c>
      <c r="R150" s="31" t="s">
        <v>320</v>
      </c>
      <c r="S150" s="2" t="str">
        <f>IF(R150="","",VLOOKUP(R150,コードリスト!$K$3:$L$19,2,FALSE))</f>
        <v>[P:契機-災害（芸予地震）]</v>
      </c>
      <c r="T150" s="31" t="s">
        <v>337</v>
      </c>
      <c r="U150" s="2" t="str">
        <f>IF(T150="","",VLOOKUP(T150,コードリスト!$M$3:$N$19,2,FALSE))</f>
        <v>[P:時期-20~25年前]</v>
      </c>
      <c r="X150" t="str">
        <f>IF(W150="","",VLOOKUP(W150,コードリスト!$P$3:$Q$21,2,FALSE))</f>
        <v/>
      </c>
      <c r="Z150" t="str">
        <f>IF(Y150="","",VLOOKUP(Y150,コードリスト!$R$3:$S$19,2,FALSE))</f>
        <v/>
      </c>
      <c r="AB150" t="str">
        <f>IF(AA150="","",VLOOKUP(AA150,コードリスト!$T$3:$U$19,2,FALSE))</f>
        <v/>
      </c>
    </row>
    <row r="151" spans="1:28">
      <c r="A151" s="32" t="s">
        <v>654</v>
      </c>
      <c r="B151" s="54" t="str">
        <f>IF(A151="","",VLOOKUP(A151,コードリスト!$Z$3:$AA$200,2,FALSE))</f>
        <v>R-07</v>
      </c>
      <c r="C151" s="31" t="s">
        <v>487</v>
      </c>
      <c r="D151" t="str">
        <f>IF(C151="","",VLOOKUP(C151,コードリスト!$X$3:$Y$19,2,FALSE))</f>
        <v>朝原さん</v>
      </c>
      <c r="E151" s="2" t="s">
        <v>188</v>
      </c>
      <c r="I151" s="2" t="str">
        <f>IF(H151="","",VLOOKUP(H151,コードリスト!$A$3:$B$19,2,FALSE))</f>
        <v/>
      </c>
      <c r="K151" s="2" t="str">
        <f>IF(J151="","",VLOOKUP(J151,コードリスト!$C$3:$D$19,2,FALSE))</f>
        <v/>
      </c>
      <c r="M151" s="2" t="str">
        <f>IF(L151="","",VLOOKUP(L151,コードリスト!$E$3:$F$19,2,FALSE))</f>
        <v/>
      </c>
      <c r="O151" s="2" t="str">
        <f>IF(N151="","",VLOOKUP(N151,コードリスト!$G$3:$H$19,2,FALSE))</f>
        <v/>
      </c>
      <c r="Q151" s="2" t="str">
        <f>IF(P151="","",VLOOKUP(P151,コードリスト!$I$3:$J$19,2,FALSE))</f>
        <v/>
      </c>
      <c r="S151" s="2" t="str">
        <f>IF(R151="","",VLOOKUP(R151,コードリスト!$K$3:$L$19,2,FALSE))</f>
        <v/>
      </c>
      <c r="U151" s="2" t="str">
        <f>IF(T151="","",VLOOKUP(T151,コードリスト!$M$3:$N$19,2,FALSE))</f>
        <v/>
      </c>
      <c r="X151" t="str">
        <f>IF(W151="","",VLOOKUP(W151,コードリスト!$P$3:$Q$21,2,FALSE))</f>
        <v/>
      </c>
      <c r="Z151" t="str">
        <f>IF(Y151="","",VLOOKUP(Y151,コードリスト!$R$3:$S$19,2,FALSE))</f>
        <v/>
      </c>
      <c r="AB151" t="str">
        <f>IF(AA151="","",VLOOKUP(AA151,コードリスト!$T$3:$U$19,2,FALSE))</f>
        <v/>
      </c>
    </row>
    <row r="152" spans="1:28" ht="37.5">
      <c r="A152" s="32" t="s">
        <v>654</v>
      </c>
      <c r="B152" s="54" t="str">
        <f>IF(A152="","",VLOOKUP(A152,コードリスト!$Z$3:$AA$200,2,FALSE))</f>
        <v>R-07</v>
      </c>
      <c r="C152" s="31" t="s">
        <v>487</v>
      </c>
      <c r="D152" t="str">
        <f>IF(C152="","",VLOOKUP(C152,コードリスト!$X$3:$Y$19,2,FALSE))</f>
        <v>朝原さん</v>
      </c>
      <c r="E152" s="2" t="s">
        <v>189</v>
      </c>
      <c r="I152" s="2" t="str">
        <f>IF(H152="","",VLOOKUP(H152,コードリスト!$A$3:$B$19,2,FALSE))</f>
        <v/>
      </c>
      <c r="K152" s="2" t="str">
        <f>IF(J152="","",VLOOKUP(J152,コードリスト!$C$3:$D$19,2,FALSE))</f>
        <v/>
      </c>
      <c r="M152" s="2" t="str">
        <f>IF(L152="","",VLOOKUP(L152,コードリスト!$E$3:$F$19,2,FALSE))</f>
        <v/>
      </c>
      <c r="N152" s="31" t="s">
        <v>281</v>
      </c>
      <c r="O152" s="2" t="str">
        <f>IF(N152="","",VLOOKUP(N152,コードリスト!$G$3:$H$19,2,FALSE))</f>
        <v>[P:実行-専門業者]</v>
      </c>
      <c r="P152" s="31" t="s">
        <v>298</v>
      </c>
      <c r="Q152" s="2" t="str">
        <f>IF(P152="","",VLOOKUP(P152,コードリスト!$I$3:$J$19,2,FALSE))</f>
        <v>[P:費用-個人負担]</v>
      </c>
      <c r="S152" s="2" t="str">
        <f>IF(R152="","",VLOOKUP(R152,コードリスト!$K$3:$L$19,2,FALSE))</f>
        <v/>
      </c>
      <c r="U152" s="2" t="str">
        <f>IF(T152="","",VLOOKUP(T152,コードリスト!$M$3:$N$19,2,FALSE))</f>
        <v/>
      </c>
      <c r="X152" t="str">
        <f>IF(W152="","",VLOOKUP(W152,コードリスト!$P$3:$Q$21,2,FALSE))</f>
        <v/>
      </c>
      <c r="Z152" t="str">
        <f>IF(Y152="","",VLOOKUP(Y152,コードリスト!$R$3:$S$19,2,FALSE))</f>
        <v/>
      </c>
      <c r="AB152" t="str">
        <f>IF(AA152="","",VLOOKUP(AA152,コードリスト!$T$3:$U$19,2,FALSE))</f>
        <v/>
      </c>
    </row>
    <row r="153" spans="1:28" ht="37.5">
      <c r="A153" s="32" t="s">
        <v>654</v>
      </c>
      <c r="B153" s="54" t="str">
        <f>IF(A153="","",VLOOKUP(A153,コードリスト!$Z$3:$AA$200,2,FALSE))</f>
        <v>R-07</v>
      </c>
      <c r="C153" s="31" t="s">
        <v>487</v>
      </c>
      <c r="D153" t="str">
        <f>IF(C153="","",VLOOKUP(C153,コードリスト!$X$3:$Y$19,2,FALSE))</f>
        <v>朝原さん</v>
      </c>
      <c r="E153" s="2" t="s">
        <v>191</v>
      </c>
      <c r="I153" s="2" t="str">
        <f>IF(H153="","",VLOOKUP(H153,コードリスト!$A$3:$B$19,2,FALSE))</f>
        <v/>
      </c>
      <c r="K153" s="2" t="str">
        <f>IF(J153="","",VLOOKUP(J153,コードリスト!$C$3:$D$19,2,FALSE))</f>
        <v/>
      </c>
      <c r="M153" s="2" t="str">
        <f>IF(L153="","",VLOOKUP(L153,コードリスト!$E$3:$F$19,2,FALSE))</f>
        <v/>
      </c>
      <c r="O153" s="2" t="str">
        <f>IF(N153="","",VLOOKUP(N153,コードリスト!$G$3:$H$19,2,FALSE))</f>
        <v/>
      </c>
      <c r="Q153" s="2" t="str">
        <f>IF(P153="","",VLOOKUP(P153,コードリスト!$I$3:$J$19,2,FALSE))</f>
        <v/>
      </c>
      <c r="S153" s="2" t="str">
        <f>IF(R153="","",VLOOKUP(R153,コードリスト!$K$3:$L$19,2,FALSE))</f>
        <v/>
      </c>
      <c r="U153" s="2" t="str">
        <f>IF(T153="","",VLOOKUP(T153,コードリスト!$M$3:$N$19,2,FALSE))</f>
        <v/>
      </c>
      <c r="W153" s="37" t="s">
        <v>355</v>
      </c>
      <c r="X153" t="str">
        <f>IF(W153="","",VLOOKUP(W153,コードリスト!$P$3:$Q$21,2,FALSE))</f>
        <v xml:space="preserve">[公私:公道] </v>
      </c>
      <c r="Z153" t="str">
        <f>IF(Y153="","",VLOOKUP(Y153,コードリスト!$R$3:$S$19,2,FALSE))</f>
        <v/>
      </c>
      <c r="AB153" t="str">
        <f>IF(AA153="","",VLOOKUP(AA153,コードリスト!$T$3:$U$19,2,FALSE))</f>
        <v/>
      </c>
    </row>
    <row r="154" spans="1:28">
      <c r="A154" s="32" t="s">
        <v>654</v>
      </c>
      <c r="B154" s="54" t="str">
        <f>IF(A154="","",VLOOKUP(A154,コードリスト!$Z$3:$AA$200,2,FALSE))</f>
        <v>R-07</v>
      </c>
      <c r="C154" s="31" t="s">
        <v>487</v>
      </c>
      <c r="D154" t="str">
        <f>IF(C154="","",VLOOKUP(C154,コードリスト!$X$3:$Y$19,2,FALSE))</f>
        <v>朝原さん</v>
      </c>
      <c r="E154" s="2" t="s">
        <v>192</v>
      </c>
      <c r="I154" s="2" t="str">
        <f>IF(H154="","",VLOOKUP(H154,コードリスト!$A$3:$B$19,2,FALSE))</f>
        <v/>
      </c>
      <c r="K154" s="2" t="str">
        <f>IF(J154="","",VLOOKUP(J154,コードリスト!$C$3:$D$19,2,FALSE))</f>
        <v/>
      </c>
      <c r="M154" s="2" t="str">
        <f>IF(L154="","",VLOOKUP(L154,コードリスト!$E$3:$F$19,2,FALSE))</f>
        <v/>
      </c>
      <c r="O154" s="2" t="str">
        <f>IF(N154="","",VLOOKUP(N154,コードリスト!$G$3:$H$19,2,FALSE))</f>
        <v/>
      </c>
      <c r="Q154" s="2" t="str">
        <f>IF(P154="","",VLOOKUP(P154,コードリスト!$I$3:$J$19,2,FALSE))</f>
        <v/>
      </c>
      <c r="S154" s="2" t="str">
        <f>IF(R154="","",VLOOKUP(R154,コードリスト!$K$3:$L$19,2,FALSE))</f>
        <v/>
      </c>
      <c r="U154" s="2" t="str">
        <f>IF(T154="","",VLOOKUP(T154,コードリスト!$M$3:$N$19,2,FALSE))</f>
        <v/>
      </c>
      <c r="X154" t="str">
        <f>IF(W154="","",VLOOKUP(W154,コードリスト!$P$3:$Q$21,2,FALSE))</f>
        <v/>
      </c>
      <c r="Z154" t="str">
        <f>IF(Y154="","",VLOOKUP(Y154,コードリスト!$R$3:$S$19,2,FALSE))</f>
        <v/>
      </c>
      <c r="AB154" t="str">
        <f>IF(AA154="","",VLOOKUP(AA154,コードリスト!$T$3:$U$19,2,FALSE))</f>
        <v/>
      </c>
    </row>
    <row r="155" spans="1:28">
      <c r="A155" s="32" t="s">
        <v>654</v>
      </c>
      <c r="B155" s="54" t="str">
        <f>IF(A155="","",VLOOKUP(A155,コードリスト!$Z$3:$AA$200,2,FALSE))</f>
        <v>R-07</v>
      </c>
      <c r="C155" s="31" t="s">
        <v>487</v>
      </c>
      <c r="D155" t="str">
        <f>IF(C155="","",VLOOKUP(C155,コードリスト!$X$3:$Y$19,2,FALSE))</f>
        <v>朝原さん</v>
      </c>
      <c r="E155" s="2" t="s">
        <v>193</v>
      </c>
      <c r="I155" s="2" t="str">
        <f>IF(H155="","",VLOOKUP(H155,コードリスト!$A$3:$B$19,2,FALSE))</f>
        <v/>
      </c>
      <c r="K155" s="2" t="str">
        <f>IF(J155="","",VLOOKUP(J155,コードリスト!$C$3:$D$19,2,FALSE))</f>
        <v/>
      </c>
      <c r="M155" s="2" t="str">
        <f>IF(L155="","",VLOOKUP(L155,コードリスト!$E$3:$F$19,2,FALSE))</f>
        <v/>
      </c>
      <c r="O155" s="2" t="str">
        <f>IF(N155="","",VLOOKUP(N155,コードリスト!$G$3:$H$19,2,FALSE))</f>
        <v/>
      </c>
      <c r="Q155" s="2" t="str">
        <f>IF(P155="","",VLOOKUP(P155,コードリスト!$I$3:$J$19,2,FALSE))</f>
        <v/>
      </c>
      <c r="S155" s="2" t="str">
        <f>IF(R155="","",VLOOKUP(R155,コードリスト!$K$3:$L$19,2,FALSE))</f>
        <v/>
      </c>
      <c r="U155" s="2" t="str">
        <f>IF(T155="","",VLOOKUP(T155,コードリスト!$M$3:$N$19,2,FALSE))</f>
        <v/>
      </c>
      <c r="X155" t="str">
        <f>IF(W155="","",VLOOKUP(W155,コードリスト!$P$3:$Q$21,2,FALSE))</f>
        <v/>
      </c>
      <c r="Z155" t="str">
        <f>IF(Y155="","",VLOOKUP(Y155,コードリスト!$R$3:$S$19,2,FALSE))</f>
        <v/>
      </c>
      <c r="AB155" t="str">
        <f>IF(AA155="","",VLOOKUP(AA155,コードリスト!$T$3:$U$19,2,FALSE))</f>
        <v/>
      </c>
    </row>
    <row r="156" spans="1:28">
      <c r="A156" s="32" t="s">
        <v>654</v>
      </c>
      <c r="B156" s="54" t="str">
        <f>IF(A156="","",VLOOKUP(A156,コードリスト!$Z$3:$AA$200,2,FALSE))</f>
        <v>R-07</v>
      </c>
      <c r="C156" s="31" t="s">
        <v>487</v>
      </c>
      <c r="D156" t="str">
        <f>IF(C156="","",VLOOKUP(C156,コードリスト!$X$3:$Y$19,2,FALSE))</f>
        <v>朝原さん</v>
      </c>
      <c r="E156" s="2" t="s">
        <v>197</v>
      </c>
      <c r="I156" s="2" t="str">
        <f>IF(H156="","",VLOOKUP(H156,コードリスト!$A$3:$B$19,2,FALSE))</f>
        <v/>
      </c>
      <c r="K156" s="2" t="str">
        <f>IF(J156="","",VLOOKUP(J156,コードリスト!$C$3:$D$19,2,FALSE))</f>
        <v/>
      </c>
      <c r="M156" s="2" t="str">
        <f>IF(L156="","",VLOOKUP(L156,コードリスト!$E$3:$F$19,2,FALSE))</f>
        <v/>
      </c>
      <c r="O156" s="2" t="str">
        <f>IF(N156="","",VLOOKUP(N156,コードリスト!$G$3:$H$19,2,FALSE))</f>
        <v/>
      </c>
      <c r="Q156" s="2" t="str">
        <f>IF(P156="","",VLOOKUP(P156,コードリスト!$I$3:$J$19,2,FALSE))</f>
        <v/>
      </c>
      <c r="S156" s="2" t="str">
        <f>IF(R156="","",VLOOKUP(R156,コードリスト!$K$3:$L$19,2,FALSE))</f>
        <v/>
      </c>
      <c r="U156" s="2" t="str">
        <f>IF(T156="","",VLOOKUP(T156,コードリスト!$M$3:$N$19,2,FALSE))</f>
        <v/>
      </c>
      <c r="X156" t="str">
        <f>IF(W156="","",VLOOKUP(W156,コードリスト!$P$3:$Q$21,2,FALSE))</f>
        <v/>
      </c>
      <c r="Z156" t="str">
        <f>IF(Y156="","",VLOOKUP(Y156,コードリスト!$R$3:$S$19,2,FALSE))</f>
        <v/>
      </c>
      <c r="AB156" t="str">
        <f>IF(AA156="","",VLOOKUP(AA156,コードリスト!$T$3:$U$19,2,FALSE))</f>
        <v/>
      </c>
    </row>
    <row r="157" spans="1:28" ht="37.5">
      <c r="A157" s="32" t="s">
        <v>654</v>
      </c>
      <c r="B157" s="54" t="str">
        <f>IF(A157="","",VLOOKUP(A157,コードリスト!$Z$3:$AA$200,2,FALSE))</f>
        <v>R-07</v>
      </c>
      <c r="C157" s="31" t="s">
        <v>487</v>
      </c>
      <c r="D157" t="str">
        <f>IF(C157="","",VLOOKUP(C157,コードリスト!$X$3:$Y$19,2,FALSE))</f>
        <v>朝原さん</v>
      </c>
      <c r="E157" s="2" t="s">
        <v>666</v>
      </c>
      <c r="I157" s="2" t="str">
        <f>IF(H157="","",VLOOKUP(H157,コードリスト!$A$3:$B$19,2,FALSE))</f>
        <v/>
      </c>
      <c r="K157" s="2" t="str">
        <f>IF(J157="","",VLOOKUP(J157,コードリスト!$C$3:$D$19,2,FALSE))</f>
        <v/>
      </c>
      <c r="M157" s="2" t="str">
        <f>IF(L157="","",VLOOKUP(L157,コードリスト!$E$3:$F$19,2,FALSE))</f>
        <v/>
      </c>
      <c r="O157" s="2" t="str">
        <f>IF(N157="","",VLOOKUP(N157,コードリスト!$G$3:$H$19,2,FALSE))</f>
        <v/>
      </c>
      <c r="Q157" s="2" t="str">
        <f>IF(P157="","",VLOOKUP(P157,コードリスト!$I$3:$J$19,2,FALSE))</f>
        <v/>
      </c>
      <c r="S157" s="2" t="str">
        <f>IF(R157="","",VLOOKUP(R157,コードリスト!$K$3:$L$19,2,FALSE))</f>
        <v/>
      </c>
      <c r="U157" s="2" t="str">
        <f>IF(T157="","",VLOOKUP(T157,コードリスト!$M$3:$N$19,2,FALSE))</f>
        <v/>
      </c>
      <c r="X157" t="str">
        <f>IF(W157="","",VLOOKUP(W157,コードリスト!$P$3:$Q$21,2,FALSE))</f>
        <v/>
      </c>
      <c r="Z157" t="str">
        <f>IF(Y157="","",VLOOKUP(Y157,コードリスト!$R$3:$S$19,2,FALSE))</f>
        <v/>
      </c>
      <c r="AB157" t="str">
        <f>IF(AA157="","",VLOOKUP(AA157,コードリスト!$T$3:$U$19,2,FALSE))</f>
        <v/>
      </c>
    </row>
    <row r="158" spans="1:28" ht="37.5">
      <c r="A158" s="32" t="s">
        <v>440</v>
      </c>
      <c r="B158" s="54" t="str">
        <f>IF(A158="","",VLOOKUP(A158,コードリスト!$Z$3:$AA$200,2,FALSE))</f>
        <v>R-08</v>
      </c>
      <c r="C158" s="31" t="s">
        <v>487</v>
      </c>
      <c r="D158" t="str">
        <f>IF(C158="","",VLOOKUP(C158,コードリスト!$X$3:$Y$19,2,FALSE))</f>
        <v>朝原さん</v>
      </c>
      <c r="E158" s="2" t="s">
        <v>119</v>
      </c>
      <c r="H158" s="31" t="s">
        <v>224</v>
      </c>
      <c r="I158" s="2" t="str">
        <f>IF(H158="","",VLOOKUP(H158,コードリスト!$A$3:$B$19,2,FALSE))</f>
        <v>[C:形態-造成時からの変化]</v>
      </c>
      <c r="K158" s="2" t="str">
        <f>IF(J158="","",VLOOKUP(J158,コードリスト!$C$3:$D$19,2,FALSE))</f>
        <v/>
      </c>
      <c r="M158" s="2" t="str">
        <f>IF(L158="","",VLOOKUP(L158,コードリスト!$E$3:$F$19,2,FALSE))</f>
        <v/>
      </c>
      <c r="O158" s="2" t="str">
        <f>IF(N158="","",VLOOKUP(N158,コードリスト!$G$3:$H$19,2,FALSE))</f>
        <v/>
      </c>
      <c r="Q158" s="2" t="str">
        <f>IF(P158="","",VLOOKUP(P158,コードリスト!$I$3:$J$19,2,FALSE))</f>
        <v/>
      </c>
      <c r="S158" s="2" t="str">
        <f>IF(R158="","",VLOOKUP(R158,コードリスト!$K$3:$L$19,2,FALSE))</f>
        <v/>
      </c>
      <c r="U158" s="2" t="str">
        <f>IF(T158="","",VLOOKUP(T158,コードリスト!$M$3:$N$19,2,FALSE))</f>
        <v/>
      </c>
      <c r="X158" t="str">
        <f>IF(W158="","",VLOOKUP(W158,コードリスト!$P$3:$Q$21,2,FALSE))</f>
        <v/>
      </c>
      <c r="Z158" t="str">
        <f>IF(Y158="","",VLOOKUP(Y158,コードリスト!$R$3:$S$19,2,FALSE))</f>
        <v/>
      </c>
      <c r="AB158" t="str">
        <f>IF(AA158="","",VLOOKUP(AA158,コードリスト!$T$3:$U$19,2,FALSE))</f>
        <v/>
      </c>
    </row>
    <row r="159" spans="1:28">
      <c r="A159" s="32" t="s">
        <v>440</v>
      </c>
      <c r="B159" s="54" t="str">
        <f>IF(A159="","",VLOOKUP(A159,コードリスト!$Z$3:$AA$200,2,FALSE))</f>
        <v>R-08</v>
      </c>
      <c r="C159" s="31" t="s">
        <v>487</v>
      </c>
      <c r="D159" t="str">
        <f>IF(C159="","",VLOOKUP(C159,コードリスト!$X$3:$Y$19,2,FALSE))</f>
        <v>朝原さん</v>
      </c>
      <c r="E159" s="2" t="s">
        <v>120</v>
      </c>
      <c r="I159" s="2" t="str">
        <f>IF(H159="","",VLOOKUP(H159,コードリスト!$A$3:$B$19,2,FALSE))</f>
        <v/>
      </c>
      <c r="K159" s="2" t="str">
        <f>IF(J159="","",VLOOKUP(J159,コードリスト!$C$3:$D$19,2,FALSE))</f>
        <v/>
      </c>
      <c r="M159" s="2" t="str">
        <f>IF(L159="","",VLOOKUP(L159,コードリスト!$E$3:$F$19,2,FALSE))</f>
        <v/>
      </c>
      <c r="O159" s="2" t="str">
        <f>IF(N159="","",VLOOKUP(N159,コードリスト!$G$3:$H$19,2,FALSE))</f>
        <v/>
      </c>
      <c r="Q159" s="2" t="str">
        <f>IF(P159="","",VLOOKUP(P159,コードリスト!$I$3:$J$19,2,FALSE))</f>
        <v/>
      </c>
      <c r="S159" s="2" t="str">
        <f>IF(R159="","",VLOOKUP(R159,コードリスト!$K$3:$L$19,2,FALSE))</f>
        <v/>
      </c>
      <c r="U159" s="2" t="str">
        <f>IF(T159="","",VLOOKUP(T159,コードリスト!$M$3:$N$19,2,FALSE))</f>
        <v/>
      </c>
      <c r="X159" t="str">
        <f>IF(W159="","",VLOOKUP(W159,コードリスト!$P$3:$Q$21,2,FALSE))</f>
        <v/>
      </c>
      <c r="Z159" t="str">
        <f>IF(Y159="","",VLOOKUP(Y159,コードリスト!$R$3:$S$19,2,FALSE))</f>
        <v/>
      </c>
      <c r="AB159" t="str">
        <f>IF(AA159="","",VLOOKUP(AA159,コードリスト!$T$3:$U$19,2,FALSE))</f>
        <v/>
      </c>
    </row>
    <row r="160" spans="1:28" ht="37.5">
      <c r="A160" s="32" t="s">
        <v>440</v>
      </c>
      <c r="B160" s="54" t="str">
        <f>IF(A160="","",VLOOKUP(A160,コードリスト!$Z$3:$AA$200,2,FALSE))</f>
        <v>R-08</v>
      </c>
      <c r="C160" s="31" t="s">
        <v>487</v>
      </c>
      <c r="D160" t="str">
        <f>IF(C160="","",VLOOKUP(C160,コードリスト!$X$3:$Y$19,2,FALSE))</f>
        <v>朝原さん</v>
      </c>
      <c r="E160" s="2" t="s">
        <v>121</v>
      </c>
      <c r="H160" s="31" t="s">
        <v>226</v>
      </c>
      <c r="I160" s="2" t="str">
        <f>IF(H160="","",VLOOKUP(H160,コードリスト!$A$3:$B$19,2,FALSE))</f>
        <v>[C:形態-手すり設置]</v>
      </c>
      <c r="J160" s="31" t="s">
        <v>223</v>
      </c>
      <c r="K160" s="2" t="str">
        <f>IF(J160="","",VLOOKUP(J160,コードリスト!$C$3:$D$19,2,FALSE))</f>
        <v>[C:目的-歩行補助]</v>
      </c>
      <c r="L160" s="31" t="s">
        <v>261</v>
      </c>
      <c r="M160" s="2" t="str">
        <f>IF(L160="","",VLOOKUP(L160,コードリスト!$E$3:$F$19,2,FALSE))</f>
        <v xml:space="preserve"> [P:発意-自治会]</v>
      </c>
      <c r="N160" s="31" t="s">
        <v>279</v>
      </c>
      <c r="O160" s="2" t="str">
        <f>IF(N160="","",VLOOKUP(N160,コードリスト!$G$3:$H$19,2,FALSE))</f>
        <v>[P:実行-呉市]</v>
      </c>
      <c r="P160" s="31" t="s">
        <v>303</v>
      </c>
      <c r="Q160" s="2" t="str">
        <f>IF(P160="","",VLOOKUP(P160,コードリスト!$I$3:$J$19,2,FALSE))</f>
        <v>[P:費用-呉市負担]</v>
      </c>
      <c r="R160" s="31" t="s">
        <v>299</v>
      </c>
      <c r="S160" s="2" t="str">
        <f>IF(R160="","",VLOOKUP(R160,コードリスト!$K$3:$L$19,2,FALSE))</f>
        <v>[P:契機-日常の不便]</v>
      </c>
      <c r="U160" s="2" t="str">
        <f>IF(T160="","",VLOOKUP(T160,コードリスト!$M$3:$N$19,2,FALSE))</f>
        <v/>
      </c>
      <c r="X160" t="str">
        <f>IF(W160="","",VLOOKUP(W160,コードリスト!$P$3:$Q$21,2,FALSE))</f>
        <v/>
      </c>
      <c r="Z160" t="str">
        <f>IF(Y160="","",VLOOKUP(Y160,コードリスト!$R$3:$S$19,2,FALSE))</f>
        <v/>
      </c>
      <c r="AB160" t="str">
        <f>IF(AA160="","",VLOOKUP(AA160,コードリスト!$T$3:$U$19,2,FALSE))</f>
        <v/>
      </c>
    </row>
    <row r="161" spans="1:28" ht="37.5">
      <c r="A161" s="32" t="s">
        <v>440</v>
      </c>
      <c r="B161" s="54" t="str">
        <f>IF(A161="","",VLOOKUP(A161,コードリスト!$Z$3:$AA$200,2,FALSE))</f>
        <v>R-08</v>
      </c>
      <c r="C161" s="31" t="s">
        <v>487</v>
      </c>
      <c r="D161" t="str">
        <f>IF(C161="","",VLOOKUP(C161,コードリスト!$X$3:$Y$19,2,FALSE))</f>
        <v>朝原さん</v>
      </c>
      <c r="E161" s="2" t="s">
        <v>122</v>
      </c>
      <c r="I161" s="2" t="str">
        <f>IF(H161="","",VLOOKUP(H161,コードリスト!$A$3:$B$19,2,FALSE))</f>
        <v/>
      </c>
      <c r="J161" s="31" t="s">
        <v>248</v>
      </c>
      <c r="K161" s="2" t="str">
        <f>IF(J161="","",VLOOKUP(J161,コードリスト!$C$3:$D$19,2,FALSE))</f>
        <v>[C:目的-安全確保]</v>
      </c>
      <c r="M161" s="2" t="str">
        <f>IF(L161="","",VLOOKUP(L161,コードリスト!$E$3:$F$19,2,FALSE))</f>
        <v/>
      </c>
      <c r="O161" s="2" t="str">
        <f>IF(N161="","",VLOOKUP(N161,コードリスト!$G$3:$H$19,2,FALSE))</f>
        <v/>
      </c>
      <c r="Q161" s="2" t="str">
        <f>IF(P161="","",VLOOKUP(P161,コードリスト!$I$3:$J$19,2,FALSE))</f>
        <v/>
      </c>
      <c r="S161" s="2" t="str">
        <f>IF(R161="","",VLOOKUP(R161,コードリスト!$K$3:$L$19,2,FALSE))</f>
        <v/>
      </c>
      <c r="U161" s="2" t="str">
        <f>IF(T161="","",VLOOKUP(T161,コードリスト!$M$3:$N$19,2,FALSE))</f>
        <v/>
      </c>
      <c r="X161" t="str">
        <f>IF(W161="","",VLOOKUP(W161,コードリスト!$P$3:$Q$21,2,FALSE))</f>
        <v/>
      </c>
      <c r="Z161" t="str">
        <f>IF(Y161="","",VLOOKUP(Y161,コードリスト!$R$3:$S$19,2,FALSE))</f>
        <v/>
      </c>
      <c r="AB161" t="str">
        <f>IF(AA161="","",VLOOKUP(AA161,コードリスト!$T$3:$U$19,2,FALSE))</f>
        <v/>
      </c>
    </row>
    <row r="162" spans="1:28">
      <c r="A162" s="32" t="s">
        <v>440</v>
      </c>
      <c r="B162" s="54" t="str">
        <f>IF(A162="","",VLOOKUP(A162,コードリスト!$Z$3:$AA$200,2,FALSE))</f>
        <v>R-08</v>
      </c>
      <c r="C162" s="31" t="s">
        <v>487</v>
      </c>
      <c r="D162" t="str">
        <f>IF(C162="","",VLOOKUP(C162,コードリスト!$X$3:$Y$19,2,FALSE))</f>
        <v>朝原さん</v>
      </c>
      <c r="E162" s="2" t="s">
        <v>123</v>
      </c>
      <c r="I162" s="2" t="str">
        <f>IF(H162="","",VLOOKUP(H162,コードリスト!$A$3:$B$19,2,FALSE))</f>
        <v/>
      </c>
      <c r="K162" s="2" t="str">
        <f>IF(J162="","",VLOOKUP(J162,コードリスト!$C$3:$D$19,2,FALSE))</f>
        <v/>
      </c>
      <c r="M162" s="2" t="str">
        <f>IF(L162="","",VLOOKUP(L162,コードリスト!$E$3:$F$19,2,FALSE))</f>
        <v/>
      </c>
      <c r="O162" s="2" t="str">
        <f>IF(N162="","",VLOOKUP(N162,コードリスト!$G$3:$H$19,2,FALSE))</f>
        <v/>
      </c>
      <c r="Q162" s="2" t="str">
        <f>IF(P162="","",VLOOKUP(P162,コードリスト!$I$3:$J$19,2,FALSE))</f>
        <v/>
      </c>
      <c r="R162" s="31" t="s">
        <v>323</v>
      </c>
      <c r="S162" s="2" t="str">
        <f>IF(R162="","",VLOOKUP(R162,コードリスト!$K$3:$L$19,2,FALSE))</f>
        <v>[P:契機-高齢化]</v>
      </c>
      <c r="U162" s="2" t="str">
        <f>IF(T162="","",VLOOKUP(T162,コードリスト!$M$3:$N$19,2,FALSE))</f>
        <v/>
      </c>
      <c r="X162" t="str">
        <f>IF(W162="","",VLOOKUP(W162,コードリスト!$P$3:$Q$21,2,FALSE))</f>
        <v/>
      </c>
      <c r="Z162" t="str">
        <f>IF(Y162="","",VLOOKUP(Y162,コードリスト!$R$3:$S$19,2,FALSE))</f>
        <v/>
      </c>
      <c r="AB162" t="str">
        <f>IF(AA162="","",VLOOKUP(AA162,コードリスト!$T$3:$U$19,2,FALSE))</f>
        <v/>
      </c>
    </row>
    <row r="163" spans="1:28">
      <c r="A163" s="32" t="s">
        <v>440</v>
      </c>
      <c r="B163" s="54" t="str">
        <f>IF(A163="","",VLOOKUP(A163,コードリスト!$Z$3:$AA$200,2,FALSE))</f>
        <v>R-08</v>
      </c>
      <c r="C163" s="31" t="s">
        <v>487</v>
      </c>
      <c r="D163" t="str">
        <f>IF(C163="","",VLOOKUP(C163,コードリスト!$X$3:$Y$19,2,FALSE))</f>
        <v>朝原さん</v>
      </c>
      <c r="E163" s="2" t="s">
        <v>127</v>
      </c>
      <c r="I163" s="2" t="str">
        <f>IF(H163="","",VLOOKUP(H163,コードリスト!$A$3:$B$19,2,FALSE))</f>
        <v/>
      </c>
      <c r="K163" s="2" t="str">
        <f>IF(J163="","",VLOOKUP(J163,コードリスト!$C$3:$D$19,2,FALSE))</f>
        <v/>
      </c>
      <c r="M163" s="2" t="str">
        <f>IF(L163="","",VLOOKUP(L163,コードリスト!$E$3:$F$19,2,FALSE))</f>
        <v/>
      </c>
      <c r="O163" s="2" t="str">
        <f>IF(N163="","",VLOOKUP(N163,コードリスト!$G$3:$H$19,2,FALSE))</f>
        <v/>
      </c>
      <c r="Q163" s="2" t="str">
        <f>IF(P163="","",VLOOKUP(P163,コードリスト!$I$3:$J$19,2,FALSE))</f>
        <v/>
      </c>
      <c r="S163" s="2" t="str">
        <f>IF(R163="","",VLOOKUP(R163,コードリスト!$K$3:$L$19,2,FALSE))</f>
        <v/>
      </c>
      <c r="U163" s="2" t="str">
        <f>IF(T163="","",VLOOKUP(T163,コードリスト!$M$3:$N$19,2,FALSE))</f>
        <v/>
      </c>
      <c r="X163" t="str">
        <f>IF(W163="","",VLOOKUP(W163,コードリスト!$P$3:$Q$21,2,FALSE))</f>
        <v/>
      </c>
      <c r="Z163" t="str">
        <f>IF(Y163="","",VLOOKUP(Y163,コードリスト!$R$3:$S$19,2,FALSE))</f>
        <v/>
      </c>
      <c r="AB163" t="str">
        <f>IF(AA163="","",VLOOKUP(AA163,コードリスト!$T$3:$U$19,2,FALSE))</f>
        <v/>
      </c>
    </row>
    <row r="164" spans="1:28">
      <c r="A164" s="32" t="s">
        <v>440</v>
      </c>
      <c r="B164" s="54" t="str">
        <f>IF(A164="","",VLOOKUP(A164,コードリスト!$Z$3:$AA$200,2,FALSE))</f>
        <v>R-08</v>
      </c>
      <c r="C164" s="31" t="s">
        <v>487</v>
      </c>
      <c r="D164" t="str">
        <f>IF(C164="","",VLOOKUP(C164,コードリスト!$X$3:$Y$19,2,FALSE))</f>
        <v>朝原さん</v>
      </c>
      <c r="E164" s="2" t="s">
        <v>129</v>
      </c>
      <c r="I164" s="2" t="str">
        <f>IF(H164="","",VLOOKUP(H164,コードリスト!$A$3:$B$19,2,FALSE))</f>
        <v/>
      </c>
      <c r="K164" s="2" t="str">
        <f>IF(J164="","",VLOOKUP(J164,コードリスト!$C$3:$D$19,2,FALSE))</f>
        <v/>
      </c>
      <c r="M164" s="2" t="str">
        <f>IF(L164="","",VLOOKUP(L164,コードリスト!$E$3:$F$19,2,FALSE))</f>
        <v/>
      </c>
      <c r="O164" s="2" t="str">
        <f>IF(N164="","",VLOOKUP(N164,コードリスト!$G$3:$H$19,2,FALSE))</f>
        <v/>
      </c>
      <c r="Q164" s="2" t="str">
        <f>IF(P164="","",VLOOKUP(P164,コードリスト!$I$3:$J$19,2,FALSE))</f>
        <v/>
      </c>
      <c r="S164" s="2" t="str">
        <f>IF(R164="","",VLOOKUP(R164,コードリスト!$K$3:$L$19,2,FALSE))</f>
        <v/>
      </c>
      <c r="U164" s="2" t="str">
        <f>IF(T164="","",VLOOKUP(T164,コードリスト!$M$3:$N$19,2,FALSE))</f>
        <v/>
      </c>
      <c r="X164" t="str">
        <f>IF(W164="","",VLOOKUP(W164,コードリスト!$P$3:$Q$21,2,FALSE))</f>
        <v/>
      </c>
      <c r="Z164" t="str">
        <f>IF(Y164="","",VLOOKUP(Y164,コードリスト!$R$3:$S$19,2,FALSE))</f>
        <v/>
      </c>
      <c r="AB164" t="str">
        <f>IF(AA164="","",VLOOKUP(AA164,コードリスト!$T$3:$U$19,2,FALSE))</f>
        <v/>
      </c>
    </row>
    <row r="165" spans="1:28" ht="37.5">
      <c r="A165" s="32" t="s">
        <v>441</v>
      </c>
      <c r="B165" s="54" t="str">
        <f>IF(A165="","",VLOOKUP(A165,コードリスト!$Z$3:$AA$200,2,FALSE))</f>
        <v>R-09</v>
      </c>
      <c r="C165" s="31" t="s">
        <v>487</v>
      </c>
      <c r="D165" t="str">
        <f>IF(C165="","",VLOOKUP(C165,コードリスト!$X$3:$Y$19,2,FALSE))</f>
        <v>朝原さん</v>
      </c>
      <c r="E165" s="2" t="s">
        <v>124</v>
      </c>
      <c r="H165" s="31" t="s">
        <v>232</v>
      </c>
      <c r="I165" s="2" t="str">
        <f>IF(H165="","",VLOOKUP(H165,コードリスト!$A$3:$B$19,2,FALSE))</f>
        <v>[C:形態-フェンス設置]</v>
      </c>
      <c r="J165" s="31" t="s">
        <v>248</v>
      </c>
      <c r="K165" s="2" t="str">
        <f>IF(J165="","",VLOOKUP(J165,コードリスト!$C$3:$D$19,2,FALSE))</f>
        <v>[C:目的-安全確保]</v>
      </c>
      <c r="L165" s="31" t="s">
        <v>261</v>
      </c>
      <c r="M165" s="2" t="str">
        <f>IF(L165="","",VLOOKUP(L165,コードリスト!$E$3:$F$19,2,FALSE))</f>
        <v xml:space="preserve"> [P:発意-自治会]</v>
      </c>
      <c r="N165" s="31" t="s">
        <v>279</v>
      </c>
      <c r="O165" s="2" t="str">
        <f>IF(N165="","",VLOOKUP(N165,コードリスト!$G$3:$H$19,2,FALSE))</f>
        <v>[P:実行-呉市]</v>
      </c>
      <c r="P165" s="31" t="s">
        <v>303</v>
      </c>
      <c r="Q165" s="2" t="str">
        <f>IF(P165="","",VLOOKUP(P165,コードリスト!$I$3:$J$19,2,FALSE))</f>
        <v>[P:費用-呉市負担]</v>
      </c>
      <c r="R165" s="31" t="s">
        <v>299</v>
      </c>
      <c r="S165" s="2" t="str">
        <f>IF(R165="","",VLOOKUP(R165,コードリスト!$K$3:$L$19,2,FALSE))</f>
        <v>[P:契機-日常の不便]</v>
      </c>
      <c r="U165" s="2" t="str">
        <f>IF(T165="","",VLOOKUP(T165,コードリスト!$M$3:$N$19,2,FALSE))</f>
        <v/>
      </c>
      <c r="X165" t="str">
        <f>IF(W165="","",VLOOKUP(W165,コードリスト!$P$3:$Q$21,2,FALSE))</f>
        <v/>
      </c>
      <c r="Z165" t="str">
        <f>IF(Y165="","",VLOOKUP(Y165,コードリスト!$R$3:$S$19,2,FALSE))</f>
        <v/>
      </c>
      <c r="AB165" t="str">
        <f>IF(AA165="","",VLOOKUP(AA165,コードリスト!$T$3:$U$19,2,FALSE))</f>
        <v/>
      </c>
    </row>
    <row r="166" spans="1:28">
      <c r="A166" s="32" t="s">
        <v>441</v>
      </c>
      <c r="B166" s="54" t="str">
        <f>IF(A166="","",VLOOKUP(A166,コードリスト!$Z$3:$AA$200,2,FALSE))</f>
        <v>R-09</v>
      </c>
      <c r="C166" s="31" t="s">
        <v>487</v>
      </c>
      <c r="D166" t="str">
        <f>IF(C166="","",VLOOKUP(C166,コードリスト!$X$3:$Y$19,2,FALSE))</f>
        <v>朝原さん</v>
      </c>
      <c r="E166" s="2" t="s">
        <v>125</v>
      </c>
      <c r="I166" s="2" t="str">
        <f>IF(H166="","",VLOOKUP(H166,コードリスト!$A$3:$B$19,2,FALSE))</f>
        <v/>
      </c>
      <c r="K166" s="2" t="str">
        <f>IF(J166="","",VLOOKUP(J166,コードリスト!$C$3:$D$19,2,FALSE))</f>
        <v/>
      </c>
      <c r="M166" s="2" t="str">
        <f>IF(L166="","",VLOOKUP(L166,コードリスト!$E$3:$F$19,2,FALSE))</f>
        <v/>
      </c>
      <c r="O166" s="2" t="str">
        <f>IF(N166="","",VLOOKUP(N166,コードリスト!$G$3:$H$19,2,FALSE))</f>
        <v/>
      </c>
      <c r="Q166" s="2" t="str">
        <f>IF(P166="","",VLOOKUP(P166,コードリスト!$I$3:$J$19,2,FALSE))</f>
        <v/>
      </c>
      <c r="S166" s="2" t="str">
        <f>IF(R166="","",VLOOKUP(R166,コードリスト!$K$3:$L$19,2,FALSE))</f>
        <v/>
      </c>
      <c r="U166" s="2" t="str">
        <f>IF(T166="","",VLOOKUP(T166,コードリスト!$M$3:$N$19,2,FALSE))</f>
        <v/>
      </c>
      <c r="X166" t="str">
        <f>IF(W166="","",VLOOKUP(W166,コードリスト!$P$3:$Q$21,2,FALSE))</f>
        <v/>
      </c>
      <c r="Z166" t="str">
        <f>IF(Y166="","",VLOOKUP(Y166,コードリスト!$R$3:$S$19,2,FALSE))</f>
        <v/>
      </c>
      <c r="AB166" t="str">
        <f>IF(AA166="","",VLOOKUP(AA166,コードリスト!$T$3:$U$19,2,FALSE))</f>
        <v/>
      </c>
    </row>
    <row r="167" spans="1:28">
      <c r="A167" s="32" t="s">
        <v>441</v>
      </c>
      <c r="B167" s="54" t="str">
        <f>IF(A167="","",VLOOKUP(A167,コードリスト!$Z$3:$AA$200,2,FALSE))</f>
        <v>R-09</v>
      </c>
      <c r="C167" s="31" t="s">
        <v>487</v>
      </c>
      <c r="D167" t="str">
        <f>IF(C167="","",VLOOKUP(C167,コードリスト!$X$3:$Y$19,2,FALSE))</f>
        <v>朝原さん</v>
      </c>
      <c r="E167" s="2" t="s">
        <v>126</v>
      </c>
      <c r="I167" s="2" t="str">
        <f>IF(H167="","",VLOOKUP(H167,コードリスト!$A$3:$B$19,2,FALSE))</f>
        <v/>
      </c>
      <c r="K167" s="2" t="str">
        <f>IF(J167="","",VLOOKUP(J167,コードリスト!$C$3:$D$19,2,FALSE))</f>
        <v/>
      </c>
      <c r="M167" s="2" t="str">
        <f>IF(L167="","",VLOOKUP(L167,コードリスト!$E$3:$F$19,2,FALSE))</f>
        <v/>
      </c>
      <c r="O167" s="2" t="str">
        <f>IF(N167="","",VLOOKUP(N167,コードリスト!$G$3:$H$19,2,FALSE))</f>
        <v/>
      </c>
      <c r="Q167" s="2" t="str">
        <f>IF(P167="","",VLOOKUP(P167,コードリスト!$I$3:$J$19,2,FALSE))</f>
        <v/>
      </c>
      <c r="S167" s="2" t="str">
        <f>IF(R167="","",VLOOKUP(R167,コードリスト!$K$3:$L$19,2,FALSE))</f>
        <v/>
      </c>
      <c r="T167" s="31" t="s">
        <v>340</v>
      </c>
      <c r="U167" s="2" t="str">
        <f>IF(T167="","",VLOOKUP(T167,コードリスト!$M$3:$N$19,2,FALSE))</f>
        <v>[P:時期-10年前]</v>
      </c>
      <c r="X167" t="str">
        <f>IF(W167="","",VLOOKUP(W167,コードリスト!$P$3:$Q$21,2,FALSE))</f>
        <v/>
      </c>
      <c r="Z167" t="str">
        <f>IF(Y167="","",VLOOKUP(Y167,コードリスト!$R$3:$S$19,2,FALSE))</f>
        <v/>
      </c>
      <c r="AB167" t="str">
        <f>IF(AA167="","",VLOOKUP(AA167,コードリスト!$T$3:$U$19,2,FALSE))</f>
        <v/>
      </c>
    </row>
    <row r="168" spans="1:28" ht="56.25">
      <c r="A168" s="32" t="s">
        <v>441</v>
      </c>
      <c r="B168" s="54" t="str">
        <f>IF(A168="","",VLOOKUP(A168,コードリスト!$Z$3:$AA$200,2,FALSE))</f>
        <v>R-09</v>
      </c>
      <c r="C168" s="31" t="s">
        <v>487</v>
      </c>
      <c r="D168" t="str">
        <f>IF(C168="","",VLOOKUP(C168,コードリスト!$X$3:$Y$19,2,FALSE))</f>
        <v>朝原さん</v>
      </c>
      <c r="E168" s="2" t="s">
        <v>128</v>
      </c>
      <c r="I168" s="2" t="str">
        <f>IF(H168="","",VLOOKUP(H168,コードリスト!$A$3:$B$19,2,FALSE))</f>
        <v/>
      </c>
      <c r="K168" s="2" t="str">
        <f>IF(J168="","",VLOOKUP(J168,コードリスト!$C$3:$D$19,2,FALSE))</f>
        <v/>
      </c>
      <c r="M168" s="2" t="str">
        <f>IF(L168="","",VLOOKUP(L168,コードリスト!$E$3:$F$19,2,FALSE))</f>
        <v/>
      </c>
      <c r="O168" s="2" t="str">
        <f>IF(N168="","",VLOOKUP(N168,コードリスト!$G$3:$H$19,2,FALSE))</f>
        <v/>
      </c>
      <c r="Q168" s="2" t="str">
        <f>IF(P168="","",VLOOKUP(P168,コードリスト!$I$3:$J$19,2,FALSE))</f>
        <v/>
      </c>
      <c r="S168" s="2" t="str">
        <f>IF(R168="","",VLOOKUP(R168,コードリスト!$K$3:$L$19,2,FALSE))</f>
        <v/>
      </c>
      <c r="U168" s="2" t="str">
        <f>IF(T168="","",VLOOKUP(T168,コードリスト!$M$3:$N$19,2,FALSE))</f>
        <v/>
      </c>
      <c r="X168" t="str">
        <f>IF(W168="","",VLOOKUP(W168,コードリスト!$P$3:$Q$21,2,FALSE))</f>
        <v/>
      </c>
      <c r="Z168" t="str">
        <f>IF(Y168="","",VLOOKUP(Y168,コードリスト!$R$3:$S$19,2,FALSE))</f>
        <v/>
      </c>
      <c r="AB168" t="str">
        <f>IF(AA168="","",VLOOKUP(AA168,コードリスト!$T$3:$U$19,2,FALSE))</f>
        <v/>
      </c>
    </row>
    <row r="169" spans="1:28">
      <c r="A169" s="32" t="s">
        <v>653</v>
      </c>
      <c r="B169" s="54" t="str">
        <f>IF(A169="","",VLOOKUP(A169,コードリスト!$Z$3:$AA$200,2,FALSE))</f>
        <v>R-09</v>
      </c>
      <c r="C169" s="31" t="s">
        <v>487</v>
      </c>
      <c r="D169" t="str">
        <f>IF(C169="","",VLOOKUP(C169,コードリスト!$X$3:$Y$19,2,FALSE))</f>
        <v>朝原さん</v>
      </c>
      <c r="E169" s="2" t="s">
        <v>175</v>
      </c>
      <c r="I169" s="2" t="str">
        <f>IF(H169="","",VLOOKUP(H169,コードリスト!$A$3:$B$19,2,FALSE))</f>
        <v/>
      </c>
      <c r="K169" s="2" t="str">
        <f>IF(J169="","",VLOOKUP(J169,コードリスト!$C$3:$D$19,2,FALSE))</f>
        <v/>
      </c>
      <c r="M169" s="2" t="str">
        <f>IF(L169="","",VLOOKUP(L169,コードリスト!$E$3:$F$19,2,FALSE))</f>
        <v/>
      </c>
      <c r="O169" s="2" t="str">
        <f>IF(N169="","",VLOOKUP(N169,コードリスト!$G$3:$H$19,2,FALSE))</f>
        <v/>
      </c>
      <c r="Q169" s="2" t="str">
        <f>IF(P169="","",VLOOKUP(P169,コードリスト!$I$3:$J$19,2,FALSE))</f>
        <v/>
      </c>
      <c r="S169" s="2" t="str">
        <f>IF(R169="","",VLOOKUP(R169,コードリスト!$K$3:$L$19,2,FALSE))</f>
        <v/>
      </c>
      <c r="U169" s="2" t="str">
        <f>IF(T169="","",VLOOKUP(T169,コードリスト!$M$3:$N$19,2,FALSE))</f>
        <v/>
      </c>
      <c r="X169" t="str">
        <f>IF(W169="","",VLOOKUP(W169,コードリスト!$P$3:$Q$21,2,FALSE))</f>
        <v/>
      </c>
      <c r="Z169" t="str">
        <f>IF(Y169="","",VLOOKUP(Y169,コードリスト!$R$3:$S$19,2,FALSE))</f>
        <v/>
      </c>
      <c r="AB169" t="str">
        <f>IF(AA169="","",VLOOKUP(AA169,コードリスト!$T$3:$U$19,2,FALSE))</f>
        <v/>
      </c>
    </row>
    <row r="170" spans="1:28">
      <c r="A170" s="32" t="s">
        <v>653</v>
      </c>
      <c r="B170" s="54" t="str">
        <f>IF(A170="","",VLOOKUP(A170,コードリスト!$Z$3:$AA$200,2,FALSE))</f>
        <v>R-09</v>
      </c>
      <c r="C170" s="31" t="s">
        <v>487</v>
      </c>
      <c r="D170" t="str">
        <f>IF(C170="","",VLOOKUP(C170,コードリスト!$X$3:$Y$19,2,FALSE))</f>
        <v>朝原さん</v>
      </c>
      <c r="E170" s="2" t="s">
        <v>177</v>
      </c>
      <c r="I170" s="2" t="str">
        <f>IF(H170="","",VLOOKUP(H170,コードリスト!$A$3:$B$19,2,FALSE))</f>
        <v/>
      </c>
      <c r="K170" s="2" t="str">
        <f>IF(J170="","",VLOOKUP(J170,コードリスト!$C$3:$D$19,2,FALSE))</f>
        <v/>
      </c>
      <c r="M170" s="2" t="str">
        <f>IF(L170="","",VLOOKUP(L170,コードリスト!$E$3:$F$19,2,FALSE))</f>
        <v/>
      </c>
      <c r="O170" s="2" t="str">
        <f>IF(N170="","",VLOOKUP(N170,コードリスト!$G$3:$H$19,2,FALSE))</f>
        <v/>
      </c>
      <c r="Q170" s="2" t="str">
        <f>IF(P170="","",VLOOKUP(P170,コードリスト!$I$3:$J$19,2,FALSE))</f>
        <v/>
      </c>
      <c r="S170" s="2" t="str">
        <f>IF(R170="","",VLOOKUP(R170,コードリスト!$K$3:$L$19,2,FALSE))</f>
        <v/>
      </c>
      <c r="U170" s="2" t="str">
        <f>IF(T170="","",VLOOKUP(T170,コードリスト!$M$3:$N$19,2,FALSE))</f>
        <v/>
      </c>
      <c r="X170" t="str">
        <f>IF(W170="","",VLOOKUP(W170,コードリスト!$P$3:$Q$21,2,FALSE))</f>
        <v/>
      </c>
      <c r="Z170" t="str">
        <f>IF(Y170="","",VLOOKUP(Y170,コードリスト!$R$3:$S$19,2,FALSE))</f>
        <v/>
      </c>
      <c r="AB170" t="str">
        <f>IF(AA170="","",VLOOKUP(AA170,コードリスト!$T$3:$U$19,2,FALSE))</f>
        <v/>
      </c>
    </row>
    <row r="171" spans="1:28" ht="37.5">
      <c r="A171" s="32" t="s">
        <v>653</v>
      </c>
      <c r="B171" s="54" t="str">
        <f>IF(A171="","",VLOOKUP(A171,コードリスト!$Z$3:$AA$200,2,FALSE))</f>
        <v>R-09</v>
      </c>
      <c r="C171" s="31" t="s">
        <v>487</v>
      </c>
      <c r="D171" t="str">
        <f>IF(C171="","",VLOOKUP(C171,コードリスト!$X$3:$Y$19,2,FALSE))</f>
        <v>朝原さん</v>
      </c>
      <c r="E171" s="2" t="s">
        <v>176</v>
      </c>
      <c r="I171" s="2" t="str">
        <f>IF(H171="","",VLOOKUP(H171,コードリスト!$A$3:$B$19,2,FALSE))</f>
        <v/>
      </c>
      <c r="K171" s="2" t="str">
        <f>IF(J171="","",VLOOKUP(J171,コードリスト!$C$3:$D$19,2,FALSE))</f>
        <v/>
      </c>
      <c r="M171" s="2" t="str">
        <f>IF(L171="","",VLOOKUP(L171,コードリスト!$E$3:$F$19,2,FALSE))</f>
        <v/>
      </c>
      <c r="O171" s="2" t="str">
        <f>IF(N171="","",VLOOKUP(N171,コードリスト!$G$3:$H$19,2,FALSE))</f>
        <v/>
      </c>
      <c r="Q171" s="2" t="str">
        <f>IF(P171="","",VLOOKUP(P171,コードリスト!$I$3:$J$19,2,FALSE))</f>
        <v/>
      </c>
      <c r="S171" s="2" t="str">
        <f>IF(R171="","",VLOOKUP(R171,コードリスト!$K$3:$L$19,2,FALSE))</f>
        <v/>
      </c>
      <c r="U171" s="2" t="str">
        <f>IF(T171="","",VLOOKUP(T171,コードリスト!$M$3:$N$19,2,FALSE))</f>
        <v/>
      </c>
      <c r="X171" t="str">
        <f>IF(W171="","",VLOOKUP(W171,コードリスト!$P$3:$Q$21,2,FALSE))</f>
        <v/>
      </c>
      <c r="Z171" t="str">
        <f>IF(Y171="","",VLOOKUP(Y171,コードリスト!$R$3:$S$19,2,FALSE))</f>
        <v/>
      </c>
      <c r="AB171" t="str">
        <f>IF(AA171="","",VLOOKUP(AA171,コードリスト!$T$3:$U$19,2,FALSE))</f>
        <v/>
      </c>
    </row>
    <row r="172" spans="1:28" ht="37.5">
      <c r="A172" s="32" t="s">
        <v>653</v>
      </c>
      <c r="B172" s="54" t="str">
        <f>IF(A172="","",VLOOKUP(A172,コードリスト!$Z$3:$AA$200,2,FALSE))</f>
        <v>R-09</v>
      </c>
      <c r="C172" s="31" t="s">
        <v>487</v>
      </c>
      <c r="D172" t="str">
        <f>IF(C172="","",VLOOKUP(C172,コードリスト!$X$3:$Y$19,2,FALSE))</f>
        <v>朝原さん</v>
      </c>
      <c r="E172" s="2" t="s">
        <v>178</v>
      </c>
      <c r="I172" s="2" t="str">
        <f>IF(H172="","",VLOOKUP(H172,コードリスト!$A$3:$B$19,2,FALSE))</f>
        <v/>
      </c>
      <c r="K172" s="2" t="str">
        <f>IF(J172="","",VLOOKUP(J172,コードリスト!$C$3:$D$19,2,FALSE))</f>
        <v/>
      </c>
      <c r="M172" s="2" t="str">
        <f>IF(L172="","",VLOOKUP(L172,コードリスト!$E$3:$F$19,2,FALSE))</f>
        <v/>
      </c>
      <c r="O172" s="2" t="str">
        <f>IF(N172="","",VLOOKUP(N172,コードリスト!$G$3:$H$19,2,FALSE))</f>
        <v/>
      </c>
      <c r="Q172" s="2" t="str">
        <f>IF(P172="","",VLOOKUP(P172,コードリスト!$I$3:$J$19,2,FALSE))</f>
        <v/>
      </c>
      <c r="S172" s="2" t="str">
        <f>IF(R172="","",VLOOKUP(R172,コードリスト!$K$3:$L$19,2,FALSE))</f>
        <v/>
      </c>
      <c r="U172" s="2" t="str">
        <f>IF(T172="","",VLOOKUP(T172,コードリスト!$M$3:$N$19,2,FALSE))</f>
        <v/>
      </c>
      <c r="X172" t="str">
        <f>IF(W172="","",VLOOKUP(W172,コードリスト!$P$3:$Q$21,2,FALSE))</f>
        <v/>
      </c>
      <c r="Z172" t="str">
        <f>IF(Y172="","",VLOOKUP(Y172,コードリスト!$R$3:$S$19,2,FALSE))</f>
        <v/>
      </c>
      <c r="AB172" t="str">
        <f>IF(AA172="","",VLOOKUP(AA172,コードリスト!$T$3:$U$19,2,FALSE))</f>
        <v/>
      </c>
    </row>
    <row r="173" spans="1:28">
      <c r="A173" s="32" t="s">
        <v>653</v>
      </c>
      <c r="B173" s="54" t="str">
        <f>IF(A173="","",VLOOKUP(A173,コードリスト!$Z$3:$AA$200,2,FALSE))</f>
        <v>R-09</v>
      </c>
      <c r="C173" s="31" t="s">
        <v>487</v>
      </c>
      <c r="D173" t="str">
        <f>IF(C173="","",VLOOKUP(C173,コードリスト!$X$3:$Y$19,2,FALSE))</f>
        <v>朝原さん</v>
      </c>
      <c r="E173" s="2" t="s">
        <v>179</v>
      </c>
      <c r="I173" s="2" t="str">
        <f>IF(H173="","",VLOOKUP(H173,コードリスト!$A$3:$B$19,2,FALSE))</f>
        <v/>
      </c>
      <c r="K173" s="2" t="str">
        <f>IF(J173="","",VLOOKUP(J173,コードリスト!$C$3:$D$19,2,FALSE))</f>
        <v/>
      </c>
      <c r="M173" s="2" t="str">
        <f>IF(L173="","",VLOOKUP(L173,コードリスト!$E$3:$F$19,2,FALSE))</f>
        <v/>
      </c>
      <c r="O173" s="2" t="str">
        <f>IF(N173="","",VLOOKUP(N173,コードリスト!$G$3:$H$19,2,FALSE))</f>
        <v/>
      </c>
      <c r="Q173" s="2" t="str">
        <f>IF(P173="","",VLOOKUP(P173,コードリスト!$I$3:$J$19,2,FALSE))</f>
        <v/>
      </c>
      <c r="S173" s="2" t="str">
        <f>IF(R173="","",VLOOKUP(R173,コードリスト!$K$3:$L$19,2,FALSE))</f>
        <v/>
      </c>
      <c r="U173" s="2" t="str">
        <f>IF(T173="","",VLOOKUP(T173,コードリスト!$M$3:$N$19,2,FALSE))</f>
        <v/>
      </c>
      <c r="X173" t="str">
        <f>IF(W173="","",VLOOKUP(W173,コードリスト!$P$3:$Q$21,2,FALSE))</f>
        <v/>
      </c>
      <c r="Z173" t="str">
        <f>IF(Y173="","",VLOOKUP(Y173,コードリスト!$R$3:$S$19,2,FALSE))</f>
        <v/>
      </c>
      <c r="AB173" t="str">
        <f>IF(AA173="","",VLOOKUP(AA173,コードリスト!$T$3:$U$19,2,FALSE))</f>
        <v/>
      </c>
    </row>
    <row r="174" spans="1:28" ht="56.25">
      <c r="A174" s="32" t="s">
        <v>653</v>
      </c>
      <c r="B174" s="54" t="str">
        <f>IF(A174="","",VLOOKUP(A174,コードリスト!$Z$3:$AA$200,2,FALSE))</f>
        <v>R-09</v>
      </c>
      <c r="C174" s="31" t="s">
        <v>487</v>
      </c>
      <c r="D174" t="str">
        <f>IF(C174="","",VLOOKUP(C174,コードリスト!$X$3:$Y$19,2,FALSE))</f>
        <v>朝原さん</v>
      </c>
      <c r="E174" s="2" t="s">
        <v>180</v>
      </c>
      <c r="I174" s="2" t="str">
        <f>IF(H174="","",VLOOKUP(H174,コードリスト!$A$3:$B$19,2,FALSE))</f>
        <v/>
      </c>
      <c r="K174" s="2" t="str">
        <f>IF(J174="","",VLOOKUP(J174,コードリスト!$C$3:$D$19,2,FALSE))</f>
        <v/>
      </c>
      <c r="M174" s="2" t="str">
        <f>IF(L174="","",VLOOKUP(L174,コードリスト!$E$3:$F$19,2,FALSE))</f>
        <v/>
      </c>
      <c r="O174" s="2" t="str">
        <f>IF(N174="","",VLOOKUP(N174,コードリスト!$G$3:$H$19,2,FALSE))</f>
        <v/>
      </c>
      <c r="Q174" s="2" t="str">
        <f>IF(P174="","",VLOOKUP(P174,コードリスト!$I$3:$J$19,2,FALSE))</f>
        <v/>
      </c>
      <c r="S174" s="2" t="str">
        <f>IF(R174="","",VLOOKUP(R174,コードリスト!$K$3:$L$19,2,FALSE))</f>
        <v/>
      </c>
      <c r="U174" s="2" t="str">
        <f>IF(T174="","",VLOOKUP(T174,コードリスト!$M$3:$N$19,2,FALSE))</f>
        <v/>
      </c>
      <c r="X174" t="str">
        <f>IF(W174="","",VLOOKUP(W174,コードリスト!$P$3:$Q$21,2,FALSE))</f>
        <v/>
      </c>
      <c r="Z174" t="str">
        <f>IF(Y174="","",VLOOKUP(Y174,コードリスト!$R$3:$S$19,2,FALSE))</f>
        <v/>
      </c>
      <c r="AB174" t="str">
        <f>IF(AA174="","",VLOOKUP(AA174,コードリスト!$T$3:$U$19,2,FALSE))</f>
        <v/>
      </c>
    </row>
    <row r="175" spans="1:28" ht="56.25">
      <c r="A175" s="32" t="s">
        <v>653</v>
      </c>
      <c r="B175" s="54" t="str">
        <f>IF(A175="","",VLOOKUP(A175,コードリスト!$Z$3:$AA$200,2,FALSE))</f>
        <v>R-09</v>
      </c>
      <c r="C175" s="31" t="s">
        <v>487</v>
      </c>
      <c r="D175" t="str">
        <f>IF(C175="","",VLOOKUP(C175,コードリスト!$X$3:$Y$19,2,FALSE))</f>
        <v>朝原さん</v>
      </c>
      <c r="E175" s="2" t="s">
        <v>181</v>
      </c>
      <c r="I175" s="2" t="str">
        <f>IF(H175="","",VLOOKUP(H175,コードリスト!$A$3:$B$19,2,FALSE))</f>
        <v/>
      </c>
      <c r="K175" s="2" t="str">
        <f>IF(J175="","",VLOOKUP(J175,コードリスト!$C$3:$D$19,2,FALSE))</f>
        <v/>
      </c>
      <c r="M175" s="2" t="str">
        <f>IF(L175="","",VLOOKUP(L175,コードリスト!$E$3:$F$19,2,FALSE))</f>
        <v/>
      </c>
      <c r="O175" s="2" t="str">
        <f>IF(N175="","",VLOOKUP(N175,コードリスト!$G$3:$H$19,2,FALSE))</f>
        <v/>
      </c>
      <c r="Q175" s="2" t="str">
        <f>IF(P175="","",VLOOKUP(P175,コードリスト!$I$3:$J$19,2,FALSE))</f>
        <v/>
      </c>
      <c r="S175" s="2" t="str">
        <f>IF(R175="","",VLOOKUP(R175,コードリスト!$K$3:$L$19,2,FALSE))</f>
        <v/>
      </c>
      <c r="U175" s="2" t="str">
        <f>IF(T175="","",VLOOKUP(T175,コードリスト!$M$3:$N$19,2,FALSE))</f>
        <v/>
      </c>
      <c r="X175" t="str">
        <f>IF(W175="","",VLOOKUP(W175,コードリスト!$P$3:$Q$21,2,FALSE))</f>
        <v/>
      </c>
      <c r="Z175" t="str">
        <f>IF(Y175="","",VLOOKUP(Y175,コードリスト!$R$3:$S$19,2,FALSE))</f>
        <v/>
      </c>
      <c r="AB175" t="str">
        <f>IF(AA175="","",VLOOKUP(AA175,コードリスト!$T$3:$U$19,2,FALSE))</f>
        <v/>
      </c>
    </row>
    <row r="176" spans="1:28">
      <c r="A176" s="32" t="s">
        <v>653</v>
      </c>
      <c r="B176" s="54" t="str">
        <f>IF(A176="","",VLOOKUP(A176,コードリスト!$Z$3:$AA$200,2,FALSE))</f>
        <v>R-09</v>
      </c>
      <c r="C176" s="31" t="s">
        <v>487</v>
      </c>
      <c r="D176" t="str">
        <f>IF(C176="","",VLOOKUP(C176,コードリスト!$X$3:$Y$19,2,FALSE))</f>
        <v>朝原さん</v>
      </c>
      <c r="E176" s="2" t="s">
        <v>206</v>
      </c>
      <c r="I176" s="2" t="str">
        <f>IF(H176="","",VLOOKUP(H176,コードリスト!$A$3:$B$19,2,FALSE))</f>
        <v/>
      </c>
      <c r="K176" s="2" t="str">
        <f>IF(J176="","",VLOOKUP(J176,コードリスト!$C$3:$D$19,2,FALSE))</f>
        <v/>
      </c>
      <c r="M176" s="2" t="str">
        <f>IF(L176="","",VLOOKUP(L176,コードリスト!$E$3:$F$19,2,FALSE))</f>
        <v/>
      </c>
      <c r="O176" s="2" t="str">
        <f>IF(N176="","",VLOOKUP(N176,コードリスト!$G$3:$H$19,2,FALSE))</f>
        <v/>
      </c>
      <c r="Q176" s="2" t="str">
        <f>IF(P176="","",VLOOKUP(P176,コードリスト!$I$3:$J$19,2,FALSE))</f>
        <v/>
      </c>
      <c r="S176" s="2" t="str">
        <f>IF(R176="","",VLOOKUP(R176,コードリスト!$K$3:$L$19,2,FALSE))</f>
        <v/>
      </c>
      <c r="U176" s="2" t="str">
        <f>IF(T176="","",VLOOKUP(T176,コードリスト!$M$3:$N$19,2,FALSE))</f>
        <v/>
      </c>
      <c r="X176" t="str">
        <f>IF(W176="","",VLOOKUP(W176,コードリスト!$P$3:$Q$21,2,FALSE))</f>
        <v/>
      </c>
      <c r="Z176" t="str">
        <f>IF(Y176="","",VLOOKUP(Y176,コードリスト!$R$3:$S$19,2,FALSE))</f>
        <v/>
      </c>
      <c r="AB176" t="str">
        <f>IF(AA176="","",VLOOKUP(AA176,コードリスト!$T$3:$U$19,2,FALSE))</f>
        <v/>
      </c>
    </row>
    <row r="177" spans="1:28">
      <c r="A177" s="32" t="s">
        <v>653</v>
      </c>
      <c r="B177" s="54" t="str">
        <f>IF(A177="","",VLOOKUP(A177,コードリスト!$Z$3:$AA$200,2,FALSE))</f>
        <v>R-09</v>
      </c>
      <c r="C177" s="31" t="s">
        <v>487</v>
      </c>
      <c r="D177" t="str">
        <f>IF(C177="","",VLOOKUP(C177,コードリスト!$X$3:$Y$19,2,FALSE))</f>
        <v>朝原さん</v>
      </c>
      <c r="E177" s="2" t="s">
        <v>207</v>
      </c>
      <c r="I177" s="2" t="str">
        <f>IF(H177="","",VLOOKUP(H177,コードリスト!$A$3:$B$19,2,FALSE))</f>
        <v/>
      </c>
      <c r="K177" s="2" t="str">
        <f>IF(J177="","",VLOOKUP(J177,コードリスト!$C$3:$D$19,2,FALSE))</f>
        <v/>
      </c>
      <c r="M177" s="2" t="str">
        <f>IF(L177="","",VLOOKUP(L177,コードリスト!$E$3:$F$19,2,FALSE))</f>
        <v/>
      </c>
      <c r="O177" s="2" t="str">
        <f>IF(N177="","",VLOOKUP(N177,コードリスト!$G$3:$H$19,2,FALSE))</f>
        <v/>
      </c>
      <c r="Q177" s="2" t="str">
        <f>IF(P177="","",VLOOKUP(P177,コードリスト!$I$3:$J$19,2,FALSE))</f>
        <v/>
      </c>
      <c r="S177" s="2" t="str">
        <f>IF(R177="","",VLOOKUP(R177,コードリスト!$K$3:$L$19,2,FALSE))</f>
        <v/>
      </c>
      <c r="U177" s="2" t="str">
        <f>IF(T177="","",VLOOKUP(T177,コードリスト!$M$3:$N$19,2,FALSE))</f>
        <v/>
      </c>
      <c r="X177" t="str">
        <f>IF(W177="","",VLOOKUP(W177,コードリスト!$P$3:$Q$21,2,FALSE))</f>
        <v/>
      </c>
      <c r="Z177" t="str">
        <f>IF(Y177="","",VLOOKUP(Y177,コードリスト!$R$3:$S$19,2,FALSE))</f>
        <v/>
      </c>
      <c r="AB177" t="str">
        <f>IF(AA177="","",VLOOKUP(AA177,コードリスト!$T$3:$U$19,2,FALSE))</f>
        <v/>
      </c>
    </row>
    <row r="178" spans="1:28" ht="37.5">
      <c r="A178" s="32" t="s">
        <v>442</v>
      </c>
      <c r="B178" s="54" t="str">
        <f>IF(A178="","",VLOOKUP(A178,コードリスト!$Z$3:$AA$200,2,FALSE))</f>
        <v>R-10</v>
      </c>
      <c r="C178" s="31" t="s">
        <v>487</v>
      </c>
      <c r="D178" t="str">
        <f>IF(C178="","",VLOOKUP(C178,コードリスト!$X$3:$Y$19,2,FALSE))</f>
        <v>朝原さん</v>
      </c>
      <c r="E178" s="2" t="s">
        <v>130</v>
      </c>
      <c r="H178" s="31" t="s">
        <v>235</v>
      </c>
      <c r="I178" s="2" t="str">
        <f>IF(H178="","",VLOOKUP(H178,コードリスト!$A$3:$B$19,2,FALSE))</f>
        <v>[C:形態-段差に黄色い線]</v>
      </c>
      <c r="J178" s="31" t="s">
        <v>223</v>
      </c>
      <c r="K178" s="2" t="str">
        <f>IF(J178="","",VLOOKUP(J178,コードリスト!$C$3:$D$19,2,FALSE))</f>
        <v>[C:目的-歩行補助]</v>
      </c>
      <c r="L178" s="31" t="s">
        <v>260</v>
      </c>
      <c r="M178" s="2" t="str">
        <f>IF(L178="","",VLOOKUP(L178,コードリスト!$E$3:$F$19,2,FALSE))</f>
        <v xml:space="preserve"> [P:発意-個人]</v>
      </c>
      <c r="N178" s="31" t="s">
        <v>282</v>
      </c>
      <c r="O178" s="2" t="str">
        <f>IF(N178="","",VLOOKUP(N178,コードリスト!$G$3:$H$19,2,FALSE))</f>
        <v>[P:実行-個人]</v>
      </c>
      <c r="Q178" s="2" t="str">
        <f>IF(P178="","",VLOOKUP(P178,コードリスト!$I$3:$J$19,2,FALSE))</f>
        <v/>
      </c>
      <c r="R178" s="31" t="s">
        <v>299</v>
      </c>
      <c r="S178" s="2" t="str">
        <f>IF(R178="","",VLOOKUP(R178,コードリスト!$K$3:$L$19,2,FALSE))</f>
        <v>[P:契機-日常の不便]</v>
      </c>
      <c r="U178" s="2" t="str">
        <f>IF(T178="","",VLOOKUP(T178,コードリスト!$M$3:$N$19,2,FALSE))</f>
        <v/>
      </c>
      <c r="X178" t="str">
        <f>IF(W178="","",VLOOKUP(W178,コードリスト!$P$3:$Q$21,2,FALSE))</f>
        <v/>
      </c>
      <c r="Z178" t="str">
        <f>IF(Y178="","",VLOOKUP(Y178,コードリスト!$R$3:$S$19,2,FALSE))</f>
        <v/>
      </c>
      <c r="AB178" t="str">
        <f>IF(AA178="","",VLOOKUP(AA178,コードリスト!$T$3:$U$19,2,FALSE))</f>
        <v/>
      </c>
    </row>
    <row r="179" spans="1:28" ht="37.5">
      <c r="A179" s="32" t="s">
        <v>442</v>
      </c>
      <c r="B179" s="54" t="str">
        <f>IF(A179="","",VLOOKUP(A179,コードリスト!$Z$3:$AA$200,2,FALSE))</f>
        <v>R-10</v>
      </c>
      <c r="C179" s="31" t="s">
        <v>487</v>
      </c>
      <c r="D179" t="str">
        <f>IF(C179="","",VLOOKUP(C179,コードリスト!$X$3:$Y$19,2,FALSE))</f>
        <v>朝原さん</v>
      </c>
      <c r="E179" s="2" t="s">
        <v>131</v>
      </c>
      <c r="I179" s="2" t="str">
        <f>IF(H179="","",VLOOKUP(H179,コードリスト!$A$3:$B$19,2,FALSE))</f>
        <v/>
      </c>
      <c r="K179" s="2" t="str">
        <f>IF(J179="","",VLOOKUP(J179,コードリスト!$C$3:$D$19,2,FALSE))</f>
        <v/>
      </c>
      <c r="M179" s="2" t="str">
        <f>IF(L179="","",VLOOKUP(L179,コードリスト!$E$3:$F$19,2,FALSE))</f>
        <v/>
      </c>
      <c r="O179" s="2" t="str">
        <f>IF(N179="","",VLOOKUP(N179,コードリスト!$G$3:$H$19,2,FALSE))</f>
        <v/>
      </c>
      <c r="Q179" s="2" t="str">
        <f>IF(P179="","",VLOOKUP(P179,コードリスト!$I$3:$J$19,2,FALSE))</f>
        <v/>
      </c>
      <c r="S179" s="2" t="str">
        <f>IF(R179="","",VLOOKUP(R179,コードリスト!$K$3:$L$19,2,FALSE))</f>
        <v/>
      </c>
      <c r="U179" s="2" t="str">
        <f>IF(T179="","",VLOOKUP(T179,コードリスト!$M$3:$N$19,2,FALSE))</f>
        <v/>
      </c>
      <c r="X179" t="str">
        <f>IF(W179="","",VLOOKUP(W179,コードリスト!$P$3:$Q$21,2,FALSE))</f>
        <v/>
      </c>
      <c r="Z179" t="str">
        <f>IF(Y179="","",VLOOKUP(Y179,コードリスト!$R$3:$S$19,2,FALSE))</f>
        <v/>
      </c>
      <c r="AB179" t="str">
        <f>IF(AA179="","",VLOOKUP(AA179,コードリスト!$T$3:$U$19,2,FALSE))</f>
        <v/>
      </c>
    </row>
    <row r="180" spans="1:28">
      <c r="A180" s="32" t="s">
        <v>442</v>
      </c>
      <c r="B180" s="54" t="str">
        <f>IF(A180="","",VLOOKUP(A180,コードリスト!$Z$3:$AA$200,2,FALSE))</f>
        <v>R-10</v>
      </c>
      <c r="C180" s="31" t="s">
        <v>487</v>
      </c>
      <c r="D180" t="str">
        <f>IF(C180="","",VLOOKUP(C180,コードリスト!$X$3:$Y$19,2,FALSE))</f>
        <v>朝原さん</v>
      </c>
      <c r="E180" s="2" t="s">
        <v>132</v>
      </c>
      <c r="I180" s="2" t="str">
        <f>IF(H180="","",VLOOKUP(H180,コードリスト!$A$3:$B$19,2,FALSE))</f>
        <v/>
      </c>
      <c r="K180" s="2" t="str">
        <f>IF(J180="","",VLOOKUP(J180,コードリスト!$C$3:$D$19,2,FALSE))</f>
        <v/>
      </c>
      <c r="M180" s="2" t="str">
        <f>IF(L180="","",VLOOKUP(L180,コードリスト!$E$3:$F$19,2,FALSE))</f>
        <v/>
      </c>
      <c r="O180" s="2" t="str">
        <f>IF(N180="","",VLOOKUP(N180,コードリスト!$G$3:$H$19,2,FALSE))</f>
        <v/>
      </c>
      <c r="Q180" s="2" t="str">
        <f>IF(P180="","",VLOOKUP(P180,コードリスト!$I$3:$J$19,2,FALSE))</f>
        <v/>
      </c>
      <c r="S180" s="2" t="str">
        <f>IF(R180="","",VLOOKUP(R180,コードリスト!$K$3:$L$19,2,FALSE))</f>
        <v/>
      </c>
      <c r="U180" s="2" t="str">
        <f>IF(T180="","",VLOOKUP(T180,コードリスト!$M$3:$N$19,2,FALSE))</f>
        <v/>
      </c>
      <c r="X180" t="str">
        <f>IF(W180="","",VLOOKUP(W180,コードリスト!$P$3:$Q$21,2,FALSE))</f>
        <v/>
      </c>
      <c r="Z180" t="str">
        <f>IF(Y180="","",VLOOKUP(Y180,コードリスト!$R$3:$S$19,2,FALSE))</f>
        <v/>
      </c>
      <c r="AB180" t="str">
        <f>IF(AA180="","",VLOOKUP(AA180,コードリスト!$T$3:$U$19,2,FALSE))</f>
        <v/>
      </c>
    </row>
    <row r="181" spans="1:28">
      <c r="A181" s="32" t="s">
        <v>443</v>
      </c>
      <c r="B181" s="54" t="str">
        <f>IF(A181="","",VLOOKUP(A181,コードリスト!$Z$3:$AA$200,2,FALSE))</f>
        <v>R-11</v>
      </c>
      <c r="C181" s="31" t="s">
        <v>487</v>
      </c>
      <c r="D181" t="str">
        <f>IF(C181="","",VLOOKUP(C181,コードリスト!$X$3:$Y$19,2,FALSE))</f>
        <v>朝原さん</v>
      </c>
      <c r="E181" s="2" t="s">
        <v>133</v>
      </c>
      <c r="I181" s="2" t="str">
        <f>IF(H181="","",VLOOKUP(H181,コードリスト!$A$3:$B$19,2,FALSE))</f>
        <v/>
      </c>
      <c r="K181" s="2" t="str">
        <f>IF(J181="","",VLOOKUP(J181,コードリスト!$C$3:$D$19,2,FALSE))</f>
        <v/>
      </c>
      <c r="M181" s="2" t="str">
        <f>IF(L181="","",VLOOKUP(L181,コードリスト!$E$3:$F$19,2,FALSE))</f>
        <v/>
      </c>
      <c r="O181" s="2" t="str">
        <f>IF(N181="","",VLOOKUP(N181,コードリスト!$G$3:$H$19,2,FALSE))</f>
        <v/>
      </c>
      <c r="Q181" s="2" t="str">
        <f>IF(P181="","",VLOOKUP(P181,コードリスト!$I$3:$J$19,2,FALSE))</f>
        <v/>
      </c>
      <c r="S181" s="2" t="str">
        <f>IF(R181="","",VLOOKUP(R181,コードリスト!$K$3:$L$19,2,FALSE))</f>
        <v/>
      </c>
      <c r="U181" s="2" t="str">
        <f>IF(T181="","",VLOOKUP(T181,コードリスト!$M$3:$N$19,2,FALSE))</f>
        <v/>
      </c>
      <c r="X181" t="str">
        <f>IF(W181="","",VLOOKUP(W181,コードリスト!$P$3:$Q$21,2,FALSE))</f>
        <v/>
      </c>
      <c r="Z181" t="str">
        <f>IF(Y181="","",VLOOKUP(Y181,コードリスト!$R$3:$S$19,2,FALSE))</f>
        <v/>
      </c>
      <c r="AB181" t="str">
        <f>IF(AA181="","",VLOOKUP(AA181,コードリスト!$T$3:$U$19,2,FALSE))</f>
        <v/>
      </c>
    </row>
    <row r="182" spans="1:28" ht="37.5">
      <c r="A182" s="32" t="s">
        <v>444</v>
      </c>
      <c r="B182" s="54" t="str">
        <f>IF(A182="","",VLOOKUP(A182,コードリスト!$Z$3:$AA$200,2,FALSE))</f>
        <v>R-12</v>
      </c>
      <c r="C182" s="31" t="s">
        <v>487</v>
      </c>
      <c r="D182" t="str">
        <f>IF(C182="","",VLOOKUP(C182,コードリスト!$X$3:$Y$19,2,FALSE))</f>
        <v>朝原さん</v>
      </c>
      <c r="E182" s="2" t="s">
        <v>134</v>
      </c>
      <c r="H182" s="31" t="s">
        <v>236</v>
      </c>
      <c r="I182" s="2" t="str">
        <f>IF(H182="","",VLOOKUP(H182,コードリスト!$A$3:$B$19,2,FALSE))</f>
        <v>[C:形態-所有者不明]</v>
      </c>
      <c r="K182" s="2" t="str">
        <f>IF(J182="","",VLOOKUP(J182,コードリスト!$C$3:$D$19,2,FALSE))</f>
        <v/>
      </c>
      <c r="M182" s="2" t="str">
        <f>IF(L182="","",VLOOKUP(L182,コードリスト!$E$3:$F$19,2,FALSE))</f>
        <v/>
      </c>
      <c r="O182" s="2" t="str">
        <f>IF(N182="","",VLOOKUP(N182,コードリスト!$G$3:$H$19,2,FALSE))</f>
        <v/>
      </c>
      <c r="Q182" s="2" t="str">
        <f>IF(P182="","",VLOOKUP(P182,コードリスト!$I$3:$J$19,2,FALSE))</f>
        <v/>
      </c>
      <c r="S182" s="2" t="str">
        <f>IF(R182="","",VLOOKUP(R182,コードリスト!$K$3:$L$19,2,FALSE))</f>
        <v/>
      </c>
      <c r="U182" s="2" t="str">
        <f>IF(T182="","",VLOOKUP(T182,コードリスト!$M$3:$N$19,2,FALSE))</f>
        <v/>
      </c>
      <c r="X182" t="str">
        <f>IF(W182="","",VLOOKUP(W182,コードリスト!$P$3:$Q$21,2,FALSE))</f>
        <v/>
      </c>
      <c r="Z182" t="str">
        <f>IF(Y182="","",VLOOKUP(Y182,コードリスト!$R$3:$S$19,2,FALSE))</f>
        <v/>
      </c>
      <c r="AB182" t="str">
        <f>IF(AA182="","",VLOOKUP(AA182,コードリスト!$T$3:$U$19,2,FALSE))</f>
        <v/>
      </c>
    </row>
    <row r="183" spans="1:28">
      <c r="A183" s="32" t="s">
        <v>444</v>
      </c>
      <c r="B183" s="54" t="str">
        <f>IF(A183="","",VLOOKUP(A183,コードリスト!$Z$3:$AA$200,2,FALSE))</f>
        <v>R-12</v>
      </c>
      <c r="C183" s="31" t="s">
        <v>487</v>
      </c>
      <c r="D183" t="str">
        <f>IF(C183="","",VLOOKUP(C183,コードリスト!$X$3:$Y$19,2,FALSE))</f>
        <v>朝原さん</v>
      </c>
      <c r="E183" s="2" t="s">
        <v>135</v>
      </c>
      <c r="I183" s="2" t="str">
        <f>IF(H183="","",VLOOKUP(H183,コードリスト!$A$3:$B$19,2,FALSE))</f>
        <v/>
      </c>
      <c r="K183" s="2" t="str">
        <f>IF(J183="","",VLOOKUP(J183,コードリスト!$C$3:$D$19,2,FALSE))</f>
        <v/>
      </c>
      <c r="M183" s="2" t="str">
        <f>IF(L183="","",VLOOKUP(L183,コードリスト!$E$3:$F$19,2,FALSE))</f>
        <v/>
      </c>
      <c r="O183" s="2" t="str">
        <f>IF(N183="","",VLOOKUP(N183,コードリスト!$G$3:$H$19,2,FALSE))</f>
        <v/>
      </c>
      <c r="Q183" s="2" t="str">
        <f>IF(P183="","",VLOOKUP(P183,コードリスト!$I$3:$J$19,2,FALSE))</f>
        <v/>
      </c>
      <c r="S183" s="2" t="str">
        <f>IF(R183="","",VLOOKUP(R183,コードリスト!$K$3:$L$19,2,FALSE))</f>
        <v/>
      </c>
      <c r="U183" s="2" t="str">
        <f>IF(T183="","",VLOOKUP(T183,コードリスト!$M$3:$N$19,2,FALSE))</f>
        <v/>
      </c>
      <c r="X183" t="str">
        <f>IF(W183="","",VLOOKUP(W183,コードリスト!$P$3:$Q$21,2,FALSE))</f>
        <v/>
      </c>
      <c r="Z183" t="str">
        <f>IF(Y183="","",VLOOKUP(Y183,コードリスト!$R$3:$S$19,2,FALSE))</f>
        <v/>
      </c>
      <c r="AB183" t="str">
        <f>IF(AA183="","",VLOOKUP(AA183,コードリスト!$T$3:$U$19,2,FALSE))</f>
        <v/>
      </c>
    </row>
    <row r="184" spans="1:28">
      <c r="A184" s="32" t="s">
        <v>445</v>
      </c>
      <c r="B184" s="54" t="str">
        <f>IF(A184="","",VLOOKUP(A184,コードリスト!$Z$3:$AA$200,2,FALSE))</f>
        <v>R-13</v>
      </c>
      <c r="C184" s="31" t="s">
        <v>487</v>
      </c>
      <c r="D184" t="str">
        <f>IF(C184="","",VLOOKUP(C184,コードリスト!$X$3:$Y$19,2,FALSE))</f>
        <v>朝原さん</v>
      </c>
      <c r="E184" s="2" t="s">
        <v>136</v>
      </c>
      <c r="I184" s="2" t="str">
        <f>IF(H184="","",VLOOKUP(H184,コードリスト!$A$3:$B$19,2,FALSE))</f>
        <v/>
      </c>
      <c r="K184" s="2" t="str">
        <f>IF(J184="","",VLOOKUP(J184,コードリスト!$C$3:$D$19,2,FALSE))</f>
        <v/>
      </c>
      <c r="M184" s="2" t="str">
        <f>IF(L184="","",VLOOKUP(L184,コードリスト!$E$3:$F$19,2,FALSE))</f>
        <v/>
      </c>
      <c r="O184" s="2" t="str">
        <f>IF(N184="","",VLOOKUP(N184,コードリスト!$G$3:$H$19,2,FALSE))</f>
        <v/>
      </c>
      <c r="Q184" s="2" t="str">
        <f>IF(P184="","",VLOOKUP(P184,コードリスト!$I$3:$J$19,2,FALSE))</f>
        <v/>
      </c>
      <c r="S184" s="2" t="str">
        <f>IF(R184="","",VLOOKUP(R184,コードリスト!$K$3:$L$19,2,FALSE))</f>
        <v/>
      </c>
      <c r="U184" s="2" t="str">
        <f>IF(T184="","",VLOOKUP(T184,コードリスト!$M$3:$N$19,2,FALSE))</f>
        <v/>
      </c>
      <c r="X184" t="str">
        <f>IF(W184="","",VLOOKUP(W184,コードリスト!$P$3:$Q$21,2,FALSE))</f>
        <v/>
      </c>
      <c r="Z184" t="str">
        <f>IF(Y184="","",VLOOKUP(Y184,コードリスト!$R$3:$S$19,2,FALSE))</f>
        <v/>
      </c>
      <c r="AB184" t="str">
        <f>IF(AA184="","",VLOOKUP(AA184,コードリスト!$T$3:$U$19,2,FALSE))</f>
        <v/>
      </c>
    </row>
    <row r="185" spans="1:28">
      <c r="A185" s="32" t="s">
        <v>445</v>
      </c>
      <c r="B185" s="54" t="str">
        <f>IF(A185="","",VLOOKUP(A185,コードリスト!$Z$3:$AA$200,2,FALSE))</f>
        <v>R-13</v>
      </c>
      <c r="C185" s="31" t="s">
        <v>487</v>
      </c>
      <c r="D185" t="str">
        <f>IF(C185="","",VLOOKUP(C185,コードリスト!$X$3:$Y$19,2,FALSE))</f>
        <v>朝原さん</v>
      </c>
      <c r="E185" s="2" t="s">
        <v>137</v>
      </c>
      <c r="I185" s="2" t="str">
        <f>IF(H185="","",VLOOKUP(H185,コードリスト!$A$3:$B$19,2,FALSE))</f>
        <v/>
      </c>
      <c r="K185" s="2" t="str">
        <f>IF(J185="","",VLOOKUP(J185,コードリスト!$C$3:$D$19,2,FALSE))</f>
        <v/>
      </c>
      <c r="M185" s="2" t="str">
        <f>IF(L185="","",VLOOKUP(L185,コードリスト!$E$3:$F$19,2,FALSE))</f>
        <v/>
      </c>
      <c r="O185" s="2" t="str">
        <f>IF(N185="","",VLOOKUP(N185,コードリスト!$G$3:$H$19,2,FALSE))</f>
        <v/>
      </c>
      <c r="Q185" s="2" t="str">
        <f>IF(P185="","",VLOOKUP(P185,コードリスト!$I$3:$J$19,2,FALSE))</f>
        <v/>
      </c>
      <c r="S185" s="2" t="str">
        <f>IF(R185="","",VLOOKUP(R185,コードリスト!$K$3:$L$19,2,FALSE))</f>
        <v/>
      </c>
      <c r="U185" s="2" t="str">
        <f>IF(T185="","",VLOOKUP(T185,コードリスト!$M$3:$N$19,2,FALSE))</f>
        <v/>
      </c>
      <c r="X185" t="str">
        <f>IF(W185="","",VLOOKUP(W185,コードリスト!$P$3:$Q$21,2,FALSE))</f>
        <v/>
      </c>
      <c r="Z185" t="str">
        <f>IF(Y185="","",VLOOKUP(Y185,コードリスト!$R$3:$S$19,2,FALSE))</f>
        <v/>
      </c>
      <c r="AB185" t="str">
        <f>IF(AA185="","",VLOOKUP(AA185,コードリスト!$T$3:$U$19,2,FALSE))</f>
        <v/>
      </c>
    </row>
    <row r="186" spans="1:28" ht="37.5">
      <c r="A186" s="32" t="s">
        <v>445</v>
      </c>
      <c r="B186" s="54" t="str">
        <f>IF(A186="","",VLOOKUP(A186,コードリスト!$Z$3:$AA$200,2,FALSE))</f>
        <v>R-13</v>
      </c>
      <c r="C186" s="31" t="s">
        <v>487</v>
      </c>
      <c r="D186" t="str">
        <f>IF(C186="","",VLOOKUP(C186,コードリスト!$X$3:$Y$19,2,FALSE))</f>
        <v>朝原さん</v>
      </c>
      <c r="E186" s="2" t="s">
        <v>141</v>
      </c>
      <c r="I186" s="2" t="str">
        <f>IF(H186="","",VLOOKUP(H186,コードリスト!$A$3:$B$19,2,FALSE))</f>
        <v/>
      </c>
      <c r="K186" s="2" t="str">
        <f>IF(J186="","",VLOOKUP(J186,コードリスト!$C$3:$D$19,2,FALSE))</f>
        <v/>
      </c>
      <c r="L186" s="31" t="s">
        <v>260</v>
      </c>
      <c r="M186" s="2" t="str">
        <f>IF(L186="","",VLOOKUP(L186,コードリスト!$E$3:$F$19,2,FALSE))</f>
        <v xml:space="preserve"> [P:発意-個人]</v>
      </c>
      <c r="N186" s="31" t="s">
        <v>279</v>
      </c>
      <c r="O186" s="2" t="str">
        <f>IF(N186="","",VLOOKUP(N186,コードリスト!$G$3:$H$19,2,FALSE))</f>
        <v>[P:実行-呉市]</v>
      </c>
      <c r="Q186" s="2" t="str">
        <f>IF(P186="","",VLOOKUP(P186,コードリスト!$I$3:$J$19,2,FALSE))</f>
        <v/>
      </c>
      <c r="S186" s="2" t="str">
        <f>IF(R186="","",VLOOKUP(R186,コードリスト!$K$3:$L$19,2,FALSE))</f>
        <v/>
      </c>
      <c r="U186" s="2" t="str">
        <f>IF(T186="","",VLOOKUP(T186,コードリスト!$M$3:$N$19,2,FALSE))</f>
        <v/>
      </c>
      <c r="X186" t="str">
        <f>IF(W186="","",VLOOKUP(W186,コードリスト!$P$3:$Q$21,2,FALSE))</f>
        <v/>
      </c>
      <c r="Z186" t="str">
        <f>IF(Y186="","",VLOOKUP(Y186,コードリスト!$R$3:$S$19,2,FALSE))</f>
        <v/>
      </c>
      <c r="AB186" t="str">
        <f>IF(AA186="","",VLOOKUP(AA186,コードリスト!$T$3:$U$19,2,FALSE))</f>
        <v/>
      </c>
    </row>
    <row r="187" spans="1:28" ht="37.5">
      <c r="A187" s="32" t="s">
        <v>445</v>
      </c>
      <c r="B187" s="54" t="str">
        <f>IF(A187="","",VLOOKUP(A187,コードリスト!$Z$3:$AA$200,2,FALSE))</f>
        <v>R-13</v>
      </c>
      <c r="C187" s="31" t="s">
        <v>487</v>
      </c>
      <c r="D187" t="str">
        <f>IF(C187="","",VLOOKUP(C187,コードリスト!$X$3:$Y$19,2,FALSE))</f>
        <v>朝原さん</v>
      </c>
      <c r="E187" s="2" t="s">
        <v>138</v>
      </c>
      <c r="I187" s="2" t="str">
        <f>IF(H187="","",VLOOKUP(H187,コードリスト!$A$3:$B$19,2,FALSE))</f>
        <v/>
      </c>
      <c r="K187" s="2" t="str">
        <f>IF(J187="","",VLOOKUP(J187,コードリスト!$C$3:$D$19,2,FALSE))</f>
        <v/>
      </c>
      <c r="M187" s="2" t="str">
        <f>IF(L187="","",VLOOKUP(L187,コードリスト!$E$3:$F$19,2,FALSE))</f>
        <v/>
      </c>
      <c r="O187" s="2" t="str">
        <f>IF(N187="","",VLOOKUP(N187,コードリスト!$G$3:$H$19,2,FALSE))</f>
        <v/>
      </c>
      <c r="Q187" s="2" t="str">
        <f>IF(P187="","",VLOOKUP(P187,コードリスト!$I$3:$J$19,2,FALSE))</f>
        <v/>
      </c>
      <c r="S187" s="2" t="str">
        <f>IF(R187="","",VLOOKUP(R187,コードリスト!$K$3:$L$19,2,FALSE))</f>
        <v/>
      </c>
      <c r="T187" s="31" t="s">
        <v>345</v>
      </c>
      <c r="U187" s="2" t="str">
        <f>IF(T187="","",VLOOKUP(T187,コードリスト!$M$3:$N$19,2,FALSE))</f>
        <v>[P:時期-25~30年前]</v>
      </c>
      <c r="X187" t="str">
        <f>IF(W187="","",VLOOKUP(W187,コードリスト!$P$3:$Q$21,2,FALSE))</f>
        <v/>
      </c>
      <c r="Z187" t="str">
        <f>IF(Y187="","",VLOOKUP(Y187,コードリスト!$R$3:$S$19,2,FALSE))</f>
        <v/>
      </c>
      <c r="AB187" t="str">
        <f>IF(AA187="","",VLOOKUP(AA187,コードリスト!$T$3:$U$19,2,FALSE))</f>
        <v/>
      </c>
    </row>
    <row r="188" spans="1:28">
      <c r="A188" s="32" t="s">
        <v>446</v>
      </c>
      <c r="B188" s="54" t="str">
        <f>IF(A188="","",VLOOKUP(A188,コードリスト!$Z$3:$AA$200,2,FALSE))</f>
        <v>R-14</v>
      </c>
      <c r="C188" s="31" t="s">
        <v>487</v>
      </c>
      <c r="D188" t="str">
        <f>IF(C188="","",VLOOKUP(C188,コードリスト!$X$3:$Y$19,2,FALSE))</f>
        <v>朝原さん</v>
      </c>
      <c r="E188" s="2" t="s">
        <v>139</v>
      </c>
      <c r="I188" s="2" t="str">
        <f>IF(H188="","",VLOOKUP(H188,コードリスト!$A$3:$B$19,2,FALSE))</f>
        <v/>
      </c>
      <c r="K188" s="2" t="str">
        <f>IF(J188="","",VLOOKUP(J188,コードリスト!$C$3:$D$19,2,FALSE))</f>
        <v/>
      </c>
      <c r="M188" s="2" t="str">
        <f>IF(L188="","",VLOOKUP(L188,コードリスト!$E$3:$F$19,2,FALSE))</f>
        <v/>
      </c>
      <c r="O188" s="2" t="str">
        <f>IF(N188="","",VLOOKUP(N188,コードリスト!$G$3:$H$19,2,FALSE))</f>
        <v/>
      </c>
      <c r="Q188" s="2" t="str">
        <f>IF(P188="","",VLOOKUP(P188,コードリスト!$I$3:$J$19,2,FALSE))</f>
        <v/>
      </c>
      <c r="S188" s="2" t="str">
        <f>IF(R188="","",VLOOKUP(R188,コードリスト!$K$3:$L$19,2,FALSE))</f>
        <v/>
      </c>
      <c r="U188" s="2" t="str">
        <f>IF(T188="","",VLOOKUP(T188,コードリスト!$M$3:$N$19,2,FALSE))</f>
        <v/>
      </c>
      <c r="X188" t="str">
        <f>IF(W188="","",VLOOKUP(W188,コードリスト!$P$3:$Q$21,2,FALSE))</f>
        <v/>
      </c>
      <c r="Z188" t="str">
        <f>IF(Y188="","",VLOOKUP(Y188,コードリスト!$R$3:$S$19,2,FALSE))</f>
        <v/>
      </c>
      <c r="AB188" t="str">
        <f>IF(AA188="","",VLOOKUP(AA188,コードリスト!$T$3:$U$19,2,FALSE))</f>
        <v/>
      </c>
    </row>
    <row r="189" spans="1:28">
      <c r="A189" s="32" t="s">
        <v>446</v>
      </c>
      <c r="B189" s="54" t="str">
        <f>IF(A189="","",VLOOKUP(A189,コードリスト!$Z$3:$AA$200,2,FALSE))</f>
        <v>R-14</v>
      </c>
      <c r="C189" s="31" t="s">
        <v>487</v>
      </c>
      <c r="D189" t="str">
        <f>IF(C189="","",VLOOKUP(C189,コードリスト!$X$3:$Y$19,2,FALSE))</f>
        <v>朝原さん</v>
      </c>
      <c r="E189" s="2" t="s">
        <v>143</v>
      </c>
      <c r="I189" s="2" t="str">
        <f>IF(H189="","",VLOOKUP(H189,コードリスト!$A$3:$B$19,2,FALSE))</f>
        <v/>
      </c>
      <c r="K189" s="2" t="str">
        <f>IF(J189="","",VLOOKUP(J189,コードリスト!$C$3:$D$19,2,FALSE))</f>
        <v/>
      </c>
      <c r="M189" s="2" t="str">
        <f>IF(L189="","",VLOOKUP(L189,コードリスト!$E$3:$F$19,2,FALSE))</f>
        <v/>
      </c>
      <c r="O189" s="2" t="str">
        <f>IF(N189="","",VLOOKUP(N189,コードリスト!$G$3:$H$19,2,FALSE))</f>
        <v/>
      </c>
      <c r="Q189" s="2" t="str">
        <f>IF(P189="","",VLOOKUP(P189,コードリスト!$I$3:$J$19,2,FALSE))</f>
        <v/>
      </c>
      <c r="S189" s="2" t="str">
        <f>IF(R189="","",VLOOKUP(R189,コードリスト!$K$3:$L$19,2,FALSE))</f>
        <v/>
      </c>
      <c r="U189" s="2" t="str">
        <f>IF(T189="","",VLOOKUP(T189,コードリスト!$M$3:$N$19,2,FALSE))</f>
        <v/>
      </c>
      <c r="X189" t="str">
        <f>IF(W189="","",VLOOKUP(W189,コードリスト!$P$3:$Q$21,2,FALSE))</f>
        <v/>
      </c>
      <c r="Z189" t="str">
        <f>IF(Y189="","",VLOOKUP(Y189,コードリスト!$R$3:$S$19,2,FALSE))</f>
        <v/>
      </c>
      <c r="AB189" t="str">
        <f>IF(AA189="","",VLOOKUP(AA189,コードリスト!$T$3:$U$19,2,FALSE))</f>
        <v/>
      </c>
    </row>
    <row r="190" spans="1:28">
      <c r="A190" s="32" t="s">
        <v>446</v>
      </c>
      <c r="B190" s="54" t="str">
        <f>IF(A190="","",VLOOKUP(A190,コードリスト!$Z$3:$AA$200,2,FALSE))</f>
        <v>R-14</v>
      </c>
      <c r="C190" s="31" t="s">
        <v>487</v>
      </c>
      <c r="D190" t="str">
        <f>IF(C190="","",VLOOKUP(C190,コードリスト!$X$3:$Y$19,2,FALSE))</f>
        <v>朝原さん</v>
      </c>
      <c r="E190" s="2" t="s">
        <v>144</v>
      </c>
      <c r="I190" s="2" t="str">
        <f>IF(H190="","",VLOOKUP(H190,コードリスト!$A$3:$B$19,2,FALSE))</f>
        <v/>
      </c>
      <c r="K190" s="2" t="str">
        <f>IF(J190="","",VLOOKUP(J190,コードリスト!$C$3:$D$19,2,FALSE))</f>
        <v/>
      </c>
      <c r="M190" s="2" t="str">
        <f>IF(L190="","",VLOOKUP(L190,コードリスト!$E$3:$F$19,2,FALSE))</f>
        <v/>
      </c>
      <c r="O190" s="2" t="str">
        <f>IF(N190="","",VLOOKUP(N190,コードリスト!$G$3:$H$19,2,FALSE))</f>
        <v/>
      </c>
      <c r="Q190" s="2" t="str">
        <f>IF(P190="","",VLOOKUP(P190,コードリスト!$I$3:$J$19,2,FALSE))</f>
        <v/>
      </c>
      <c r="S190" s="2" t="str">
        <f>IF(R190="","",VLOOKUP(R190,コードリスト!$K$3:$L$19,2,FALSE))</f>
        <v/>
      </c>
      <c r="U190" s="2" t="str">
        <f>IF(T190="","",VLOOKUP(T190,コードリスト!$M$3:$N$19,2,FALSE))</f>
        <v/>
      </c>
      <c r="X190" t="str">
        <f>IF(W190="","",VLOOKUP(W190,コードリスト!$P$3:$Q$21,2,FALSE))</f>
        <v/>
      </c>
      <c r="Z190" t="str">
        <f>IF(Y190="","",VLOOKUP(Y190,コードリスト!$R$3:$S$19,2,FALSE))</f>
        <v/>
      </c>
      <c r="AB190" t="str">
        <f>IF(AA190="","",VLOOKUP(AA190,コードリスト!$T$3:$U$19,2,FALSE))</f>
        <v/>
      </c>
    </row>
    <row r="191" spans="1:28" ht="37.5">
      <c r="A191" s="32" t="s">
        <v>446</v>
      </c>
      <c r="B191" s="54" t="str">
        <f>IF(A191="","",VLOOKUP(A191,コードリスト!$Z$3:$AA$200,2,FALSE))</f>
        <v>R-14</v>
      </c>
      <c r="C191" s="31" t="s">
        <v>487</v>
      </c>
      <c r="D191" t="str">
        <f>IF(C191="","",VLOOKUP(C191,コードリスト!$X$3:$Y$19,2,FALSE))</f>
        <v>朝原さん</v>
      </c>
      <c r="E191" s="2" t="s">
        <v>198</v>
      </c>
      <c r="I191" s="2" t="str">
        <f>IF(H191="","",VLOOKUP(H191,コードリスト!$A$3:$B$19,2,FALSE))</f>
        <v/>
      </c>
      <c r="K191" s="2" t="str">
        <f>IF(J191="","",VLOOKUP(J191,コードリスト!$C$3:$D$19,2,FALSE))</f>
        <v/>
      </c>
      <c r="M191" s="2" t="str">
        <f>IF(L191="","",VLOOKUP(L191,コードリスト!$E$3:$F$19,2,FALSE))</f>
        <v/>
      </c>
      <c r="O191" s="2" t="str">
        <f>IF(N191="","",VLOOKUP(N191,コードリスト!$G$3:$H$19,2,FALSE))</f>
        <v/>
      </c>
      <c r="Q191" s="2" t="str">
        <f>IF(P191="","",VLOOKUP(P191,コードリスト!$I$3:$J$19,2,FALSE))</f>
        <v/>
      </c>
      <c r="S191" s="2" t="str">
        <f>IF(R191="","",VLOOKUP(R191,コードリスト!$K$3:$L$19,2,FALSE))</f>
        <v/>
      </c>
      <c r="U191" s="2" t="str">
        <f>IF(T191="","",VLOOKUP(T191,コードリスト!$M$3:$N$19,2,FALSE))</f>
        <v/>
      </c>
      <c r="X191" t="str">
        <f>IF(W191="","",VLOOKUP(W191,コードリスト!$P$3:$Q$21,2,FALSE))</f>
        <v/>
      </c>
      <c r="Z191" t="str">
        <f>IF(Y191="","",VLOOKUP(Y191,コードリスト!$R$3:$S$19,2,FALSE))</f>
        <v/>
      </c>
      <c r="AB191" t="str">
        <f>IF(AA191="","",VLOOKUP(AA191,コードリスト!$T$3:$U$19,2,FALSE))</f>
        <v/>
      </c>
    </row>
    <row r="192" spans="1:28">
      <c r="A192" s="32" t="s">
        <v>449</v>
      </c>
      <c r="B192" s="54" t="str">
        <f>IF(A192="","",VLOOKUP(A192,コードリスト!$Z$3:$AA$200,2,FALSE))</f>
        <v>R-15</v>
      </c>
      <c r="C192" s="31" t="s">
        <v>487</v>
      </c>
      <c r="D192" t="str">
        <f>IF(C192="","",VLOOKUP(C192,コードリスト!$X$3:$Y$19,2,FALSE))</f>
        <v>朝原さん</v>
      </c>
      <c r="E192" s="2" t="s">
        <v>150</v>
      </c>
      <c r="I192" s="2" t="str">
        <f>IF(H192="","",VLOOKUP(H192,コードリスト!$A$3:$B$19,2,FALSE))</f>
        <v/>
      </c>
      <c r="K192" s="2" t="str">
        <f>IF(J192="","",VLOOKUP(J192,コードリスト!$C$3:$D$19,2,FALSE))</f>
        <v/>
      </c>
      <c r="M192" s="2" t="str">
        <f>IF(L192="","",VLOOKUP(L192,コードリスト!$E$3:$F$19,2,FALSE))</f>
        <v/>
      </c>
      <c r="O192" s="2" t="str">
        <f>IF(N192="","",VLOOKUP(N192,コードリスト!$G$3:$H$19,2,FALSE))</f>
        <v/>
      </c>
      <c r="Q192" s="2" t="str">
        <f>IF(P192="","",VLOOKUP(P192,コードリスト!$I$3:$J$19,2,FALSE))</f>
        <v/>
      </c>
      <c r="S192" s="2" t="str">
        <f>IF(R192="","",VLOOKUP(R192,コードリスト!$K$3:$L$19,2,FALSE))</f>
        <v/>
      </c>
      <c r="U192" s="2" t="str">
        <f>IF(T192="","",VLOOKUP(T192,コードリスト!$M$3:$N$19,2,FALSE))</f>
        <v/>
      </c>
      <c r="X192" t="str">
        <f>IF(W192="","",VLOOKUP(W192,コードリスト!$P$3:$Q$21,2,FALSE))</f>
        <v/>
      </c>
      <c r="Z192" t="str">
        <f>IF(Y192="","",VLOOKUP(Y192,コードリスト!$R$3:$S$19,2,FALSE))</f>
        <v/>
      </c>
      <c r="AB192" t="str">
        <f>IF(AA192="","",VLOOKUP(AA192,コードリスト!$T$3:$U$19,2,FALSE))</f>
        <v/>
      </c>
    </row>
    <row r="193" spans="1:28">
      <c r="A193" s="32" t="s">
        <v>453</v>
      </c>
      <c r="B193" s="54" t="str">
        <f>IF(A193="","",VLOOKUP(A193,コードリスト!$Z$3:$AA$200,2,FALSE))</f>
        <v>R-16</v>
      </c>
      <c r="C193" s="31" t="s">
        <v>487</v>
      </c>
      <c r="D193" t="str">
        <f>IF(C193="","",VLOOKUP(C193,コードリスト!$X$3:$Y$19,2,FALSE))</f>
        <v>朝原さん</v>
      </c>
      <c r="E193" s="2" t="s">
        <v>161</v>
      </c>
      <c r="I193" s="2" t="str">
        <f>IF(H193="","",VLOOKUP(H193,コードリスト!$A$3:$B$19,2,FALSE))</f>
        <v/>
      </c>
      <c r="K193" s="2" t="str">
        <f>IF(J193="","",VLOOKUP(J193,コードリスト!$C$3:$D$19,2,FALSE))</f>
        <v/>
      </c>
      <c r="M193" s="2" t="str">
        <f>IF(L193="","",VLOOKUP(L193,コードリスト!$E$3:$F$19,2,FALSE))</f>
        <v/>
      </c>
      <c r="O193" s="2" t="str">
        <f>IF(N193="","",VLOOKUP(N193,コードリスト!$G$3:$H$19,2,FALSE))</f>
        <v/>
      </c>
      <c r="Q193" s="2" t="str">
        <f>IF(P193="","",VLOOKUP(P193,コードリスト!$I$3:$J$19,2,FALSE))</f>
        <v/>
      </c>
      <c r="S193" s="2" t="str">
        <f>IF(R193="","",VLOOKUP(R193,コードリスト!$K$3:$L$19,2,FALSE))</f>
        <v/>
      </c>
      <c r="U193" s="2" t="str">
        <f>IF(T193="","",VLOOKUP(T193,コードリスト!$M$3:$N$19,2,FALSE))</f>
        <v/>
      </c>
      <c r="X193" t="str">
        <f>IF(W193="","",VLOOKUP(W193,コードリスト!$P$3:$Q$21,2,FALSE))</f>
        <v/>
      </c>
      <c r="Z193" t="str">
        <f>IF(Y193="","",VLOOKUP(Y193,コードリスト!$R$3:$S$19,2,FALSE))</f>
        <v/>
      </c>
      <c r="AB193" t="str">
        <f>IF(AA193="","",VLOOKUP(AA193,コードリスト!$T$3:$U$19,2,FALSE))</f>
        <v/>
      </c>
    </row>
    <row r="194" spans="1:28" ht="37.5">
      <c r="A194" s="32" t="s">
        <v>453</v>
      </c>
      <c r="B194" s="54" t="str">
        <f>IF(A194="","",VLOOKUP(A194,コードリスト!$Z$3:$AA$200,2,FALSE))</f>
        <v>R-16</v>
      </c>
      <c r="C194" s="31" t="s">
        <v>487</v>
      </c>
      <c r="D194" t="str">
        <f>IF(C194="","",VLOOKUP(C194,コードリスト!$X$3:$Y$19,2,FALSE))</f>
        <v>朝原さん</v>
      </c>
      <c r="E194" s="2" t="s">
        <v>162</v>
      </c>
      <c r="I194" s="2" t="str">
        <f>IF(H194="","",VLOOKUP(H194,コードリスト!$A$3:$B$19,2,FALSE))</f>
        <v/>
      </c>
      <c r="K194" s="2" t="str">
        <f>IF(J194="","",VLOOKUP(J194,コードリスト!$C$3:$D$19,2,FALSE))</f>
        <v/>
      </c>
      <c r="M194" s="2" t="str">
        <f>IF(L194="","",VLOOKUP(L194,コードリスト!$E$3:$F$19,2,FALSE))</f>
        <v/>
      </c>
      <c r="O194" s="2" t="str">
        <f>IF(N194="","",VLOOKUP(N194,コードリスト!$G$3:$H$19,2,FALSE))</f>
        <v/>
      </c>
      <c r="Q194" s="2" t="str">
        <f>IF(P194="","",VLOOKUP(P194,コードリスト!$I$3:$J$19,2,FALSE))</f>
        <v/>
      </c>
      <c r="S194" s="2" t="str">
        <f>IF(R194="","",VLOOKUP(R194,コードリスト!$K$3:$L$19,2,FALSE))</f>
        <v/>
      </c>
      <c r="U194" s="2" t="str">
        <f>IF(T194="","",VLOOKUP(T194,コードリスト!$M$3:$N$19,2,FALSE))</f>
        <v/>
      </c>
      <c r="X194" t="str">
        <f>IF(W194="","",VLOOKUP(W194,コードリスト!$P$3:$Q$21,2,FALSE))</f>
        <v/>
      </c>
      <c r="Z194" t="str">
        <f>IF(Y194="","",VLOOKUP(Y194,コードリスト!$R$3:$S$19,2,FALSE))</f>
        <v/>
      </c>
      <c r="AB194" t="str">
        <f>IF(AA194="","",VLOOKUP(AA194,コードリスト!$T$3:$U$19,2,FALSE))</f>
        <v/>
      </c>
    </row>
    <row r="195" spans="1:28">
      <c r="A195" s="32" t="s">
        <v>453</v>
      </c>
      <c r="B195" s="54" t="str">
        <f>IF(A195="","",VLOOKUP(A195,コードリスト!$Z$3:$AA$200,2,FALSE))</f>
        <v>R-16</v>
      </c>
      <c r="C195" s="31" t="s">
        <v>489</v>
      </c>
      <c r="D195" t="str">
        <f>IF(C195="","",VLOOKUP(C195,コードリスト!$X$3:$Y$19,2,FALSE))</f>
        <v>Aさん</v>
      </c>
      <c r="E195" s="2" t="s">
        <v>158</v>
      </c>
      <c r="I195" s="2" t="str">
        <f>IF(H195="","",VLOOKUP(H195,コードリスト!$A$3:$B$19,2,FALSE))</f>
        <v/>
      </c>
      <c r="K195" s="2" t="str">
        <f>IF(J195="","",VLOOKUP(J195,コードリスト!$C$3:$D$19,2,FALSE))</f>
        <v/>
      </c>
      <c r="M195" s="2" t="str">
        <f>IF(L195="","",VLOOKUP(L195,コードリスト!$E$3:$F$19,2,FALSE))</f>
        <v/>
      </c>
      <c r="O195" s="2" t="str">
        <f>IF(N195="","",VLOOKUP(N195,コードリスト!$G$3:$H$19,2,FALSE))</f>
        <v/>
      </c>
      <c r="Q195" s="2" t="str">
        <f>IF(P195="","",VLOOKUP(P195,コードリスト!$I$3:$J$19,2,FALSE))</f>
        <v/>
      </c>
      <c r="S195" s="2" t="str">
        <f>IF(R195="","",VLOOKUP(R195,コードリスト!$K$3:$L$19,2,FALSE))</f>
        <v/>
      </c>
      <c r="U195" s="2" t="str">
        <f>IF(T195="","",VLOOKUP(T195,コードリスト!$M$3:$N$19,2,FALSE))</f>
        <v/>
      </c>
      <c r="X195" t="str">
        <f>IF(W195="","",VLOOKUP(W195,コードリスト!$P$3:$Q$21,2,FALSE))</f>
        <v/>
      </c>
      <c r="Z195" t="str">
        <f>IF(Y195="","",VLOOKUP(Y195,コードリスト!$R$3:$S$19,2,FALSE))</f>
        <v/>
      </c>
      <c r="AB195" t="str">
        <f>IF(AA195="","",VLOOKUP(AA195,コードリスト!$T$3:$U$19,2,FALSE))</f>
        <v/>
      </c>
    </row>
    <row r="196" spans="1:28">
      <c r="A196" s="32" t="s">
        <v>453</v>
      </c>
      <c r="B196" s="54" t="str">
        <f>IF(A196="","",VLOOKUP(A196,コードリスト!$Z$3:$AA$200,2,FALSE))</f>
        <v>R-16</v>
      </c>
      <c r="C196" s="31" t="s">
        <v>489</v>
      </c>
      <c r="D196" t="str">
        <f>IF(C196="","",VLOOKUP(C196,コードリスト!$X$3:$Y$19,2,FALSE))</f>
        <v>Aさん</v>
      </c>
      <c r="E196" s="2" t="s">
        <v>163</v>
      </c>
      <c r="I196" s="2" t="str">
        <f>IF(H196="","",VLOOKUP(H196,コードリスト!$A$3:$B$19,2,FALSE))</f>
        <v/>
      </c>
      <c r="K196" s="2" t="str">
        <f>IF(J196="","",VLOOKUP(J196,コードリスト!$C$3:$D$19,2,FALSE))</f>
        <v/>
      </c>
      <c r="M196" s="2" t="str">
        <f>IF(L196="","",VLOOKUP(L196,コードリスト!$E$3:$F$19,2,FALSE))</f>
        <v/>
      </c>
      <c r="O196" s="2" t="str">
        <f>IF(N196="","",VLOOKUP(N196,コードリスト!$G$3:$H$19,2,FALSE))</f>
        <v/>
      </c>
      <c r="Q196" s="2" t="str">
        <f>IF(P196="","",VLOOKUP(P196,コードリスト!$I$3:$J$19,2,FALSE))</f>
        <v/>
      </c>
      <c r="S196" s="2" t="str">
        <f>IF(R196="","",VLOOKUP(R196,コードリスト!$K$3:$L$19,2,FALSE))</f>
        <v/>
      </c>
      <c r="U196" s="2" t="str">
        <f>IF(T196="","",VLOOKUP(T196,コードリスト!$M$3:$N$19,2,FALSE))</f>
        <v/>
      </c>
      <c r="X196" t="str">
        <f>IF(W196="","",VLOOKUP(W196,コードリスト!$P$3:$Q$21,2,FALSE))</f>
        <v/>
      </c>
      <c r="Z196" t="str">
        <f>IF(Y196="","",VLOOKUP(Y196,コードリスト!$R$3:$S$19,2,FALSE))</f>
        <v/>
      </c>
      <c r="AB196" t="str">
        <f>IF(AA196="","",VLOOKUP(AA196,コードリスト!$T$3:$U$19,2,FALSE))</f>
        <v/>
      </c>
    </row>
    <row r="197" spans="1:28">
      <c r="A197" s="32" t="s">
        <v>454</v>
      </c>
      <c r="B197" s="54" t="str">
        <f>IF(A197="","",VLOOKUP(A197,コードリスト!$Z$3:$AA$200,2,FALSE))</f>
        <v>R-17</v>
      </c>
      <c r="C197" s="31" t="s">
        <v>487</v>
      </c>
      <c r="D197" t="str">
        <f>IF(C197="","",VLOOKUP(C197,コードリスト!$X$3:$Y$19,2,FALSE))</f>
        <v>朝原さん</v>
      </c>
      <c r="E197" s="2" t="s">
        <v>171</v>
      </c>
      <c r="I197" s="2" t="str">
        <f>IF(H197="","",VLOOKUP(H197,コードリスト!$A$3:$B$19,2,FALSE))</f>
        <v/>
      </c>
      <c r="K197" s="2" t="str">
        <f>IF(J197="","",VLOOKUP(J197,コードリスト!$C$3:$D$19,2,FALSE))</f>
        <v/>
      </c>
      <c r="M197" s="2" t="str">
        <f>IF(L197="","",VLOOKUP(L197,コードリスト!$E$3:$F$19,2,FALSE))</f>
        <v/>
      </c>
      <c r="O197" s="2" t="str">
        <f>IF(N197="","",VLOOKUP(N197,コードリスト!$G$3:$H$19,2,FALSE))</f>
        <v/>
      </c>
      <c r="Q197" s="2" t="str">
        <f>IF(P197="","",VLOOKUP(P197,コードリスト!$I$3:$J$19,2,FALSE))</f>
        <v/>
      </c>
      <c r="S197" s="2" t="str">
        <f>IF(R197="","",VLOOKUP(R197,コードリスト!$K$3:$L$19,2,FALSE))</f>
        <v/>
      </c>
      <c r="U197" s="2" t="str">
        <f>IF(T197="","",VLOOKUP(T197,コードリスト!$M$3:$N$19,2,FALSE))</f>
        <v/>
      </c>
      <c r="X197" t="str">
        <f>IF(W197="","",VLOOKUP(W197,コードリスト!$P$3:$Q$21,2,FALSE))</f>
        <v/>
      </c>
      <c r="Z197" t="str">
        <f>IF(Y197="","",VLOOKUP(Y197,コードリスト!$R$3:$S$19,2,FALSE))</f>
        <v/>
      </c>
      <c r="AB197" t="str">
        <f>IF(AA197="","",VLOOKUP(AA197,コードリスト!$T$3:$U$19,2,FALSE))</f>
        <v/>
      </c>
    </row>
    <row r="198" spans="1:28" ht="37.5">
      <c r="A198" s="32" t="s">
        <v>454</v>
      </c>
      <c r="B198" s="54" t="str">
        <f>IF(A198="","",VLOOKUP(A198,コードリスト!$Z$3:$AA$200,2,FALSE))</f>
        <v>R-17</v>
      </c>
      <c r="C198" s="31" t="s">
        <v>487</v>
      </c>
      <c r="D198" t="str">
        <f>IF(C198="","",VLOOKUP(C198,コードリスト!$X$3:$Y$19,2,FALSE))</f>
        <v>朝原さん</v>
      </c>
      <c r="E198" s="2" t="s">
        <v>173</v>
      </c>
      <c r="I198" s="2" t="str">
        <f>IF(H198="","",VLOOKUP(H198,コードリスト!$A$3:$B$19,2,FALSE))</f>
        <v/>
      </c>
      <c r="K198" s="2" t="str">
        <f>IF(J198="","",VLOOKUP(J198,コードリスト!$C$3:$D$19,2,FALSE))</f>
        <v/>
      </c>
      <c r="M198" s="2" t="str">
        <f>IF(L198="","",VLOOKUP(L198,コードリスト!$E$3:$F$19,2,FALSE))</f>
        <v/>
      </c>
      <c r="O198" s="2" t="str">
        <f>IF(N198="","",VLOOKUP(N198,コードリスト!$G$3:$H$19,2,FALSE))</f>
        <v/>
      </c>
      <c r="Q198" s="2" t="str">
        <f>IF(P198="","",VLOOKUP(P198,コードリスト!$I$3:$J$19,2,FALSE))</f>
        <v/>
      </c>
      <c r="S198" s="2" t="str">
        <f>IF(R198="","",VLOOKUP(R198,コードリスト!$K$3:$L$19,2,FALSE))</f>
        <v/>
      </c>
      <c r="U198" s="2" t="str">
        <f>IF(T198="","",VLOOKUP(T198,コードリスト!$M$3:$N$19,2,FALSE))</f>
        <v/>
      </c>
      <c r="X198" t="str">
        <f>IF(W198="","",VLOOKUP(W198,コードリスト!$P$3:$Q$21,2,FALSE))</f>
        <v/>
      </c>
      <c r="Z198" t="str">
        <f>IF(Y198="","",VLOOKUP(Y198,コードリスト!$R$3:$S$19,2,FALSE))</f>
        <v/>
      </c>
      <c r="AB198" t="str">
        <f>IF(AA198="","",VLOOKUP(AA198,コードリスト!$T$3:$U$19,2,FALSE))</f>
        <v/>
      </c>
    </row>
    <row r="199" spans="1:28">
      <c r="A199" s="32" t="s">
        <v>454</v>
      </c>
      <c r="B199" s="54" t="str">
        <f>IF(A199="","",VLOOKUP(A199,コードリスト!$Z$3:$AA$200,2,FALSE))</f>
        <v>R-17</v>
      </c>
      <c r="C199" s="31" t="s">
        <v>487</v>
      </c>
      <c r="D199" t="str">
        <f>IF(C199="","",VLOOKUP(C199,コードリスト!$X$3:$Y$19,2,FALSE))</f>
        <v>朝原さん</v>
      </c>
      <c r="E199" s="2" t="s">
        <v>174</v>
      </c>
      <c r="I199" s="2" t="str">
        <f>IF(H199="","",VLOOKUP(H199,コードリスト!$A$3:$B$19,2,FALSE))</f>
        <v/>
      </c>
      <c r="K199" s="2" t="str">
        <f>IF(J199="","",VLOOKUP(J199,コードリスト!$C$3:$D$19,2,FALSE))</f>
        <v/>
      </c>
      <c r="M199" s="2" t="str">
        <f>IF(L199="","",VLOOKUP(L199,コードリスト!$E$3:$F$19,2,FALSE))</f>
        <v/>
      </c>
      <c r="O199" s="2" t="str">
        <f>IF(N199="","",VLOOKUP(N199,コードリスト!$G$3:$H$19,2,FALSE))</f>
        <v/>
      </c>
      <c r="Q199" s="2" t="str">
        <f>IF(P199="","",VLOOKUP(P199,コードリスト!$I$3:$J$19,2,FALSE))</f>
        <v/>
      </c>
      <c r="S199" s="2" t="str">
        <f>IF(R199="","",VLOOKUP(R199,コードリスト!$K$3:$L$19,2,FALSE))</f>
        <v/>
      </c>
      <c r="U199" s="2" t="str">
        <f>IF(T199="","",VLOOKUP(T199,コードリスト!$M$3:$N$19,2,FALSE))</f>
        <v/>
      </c>
      <c r="X199" t="str">
        <f>IF(W199="","",VLOOKUP(W199,コードリスト!$P$3:$Q$21,2,FALSE))</f>
        <v/>
      </c>
      <c r="Z199" t="str">
        <f>IF(Y199="","",VLOOKUP(Y199,コードリスト!$R$3:$S$19,2,FALSE))</f>
        <v/>
      </c>
      <c r="AB199" t="str">
        <f>IF(AA199="","",VLOOKUP(AA199,コードリスト!$T$3:$U$19,2,FALSE))</f>
        <v/>
      </c>
    </row>
    <row r="200" spans="1:28">
      <c r="A200" s="32" t="s">
        <v>581</v>
      </c>
      <c r="B200" s="54" t="str">
        <f>IF(A200="","",VLOOKUP(A200,コードリスト!$Z$3:$AA$200,2,FALSE))</f>
        <v>R-17</v>
      </c>
      <c r="C200" s="31" t="s">
        <v>491</v>
      </c>
      <c r="D200" t="str">
        <f>IF(C200="","",VLOOKUP(C200,コードリスト!$X$3:$Y$19,2,FALSE))</f>
        <v>池田さん</v>
      </c>
      <c r="E200" s="2" t="s">
        <v>582</v>
      </c>
      <c r="I200" s="2" t="str">
        <f>IF(H200="","",VLOOKUP(H200,コードリスト!$A$3:$B$19,2,FALSE))</f>
        <v/>
      </c>
      <c r="K200" s="2" t="str">
        <f>IF(J200="","",VLOOKUP(J200,コードリスト!$C$3:$D$19,2,FALSE))</f>
        <v/>
      </c>
      <c r="M200" s="2" t="str">
        <f>IF(L200="","",VLOOKUP(L200,コードリスト!$E$3:$F$19,2,FALSE))</f>
        <v/>
      </c>
      <c r="O200" s="2" t="str">
        <f>IF(N200="","",VLOOKUP(N200,コードリスト!$G$3:$H$19,2,FALSE))</f>
        <v/>
      </c>
      <c r="Q200" s="2" t="str">
        <f>IF(P200="","",VLOOKUP(P200,コードリスト!$I$3:$J$19,2,FALSE))</f>
        <v/>
      </c>
      <c r="S200" s="2" t="str">
        <f>IF(R200="","",VLOOKUP(R200,コードリスト!$K$3:$L$19,2,FALSE))</f>
        <v/>
      </c>
      <c r="U200" s="2" t="str">
        <f>IF(T200="","",VLOOKUP(T200,コードリスト!$M$3:$N$19,2,FALSE))</f>
        <v/>
      </c>
      <c r="X200" t="str">
        <f>IF(W200="","",VLOOKUP(W200,コードリスト!$P$3:$Q$21,2,FALSE))</f>
        <v/>
      </c>
      <c r="Z200" t="str">
        <f>IF(Y200="","",VLOOKUP(Y200,コードリスト!$R$3:$S$19,2,FALSE))</f>
        <v/>
      </c>
      <c r="AB200" t="str">
        <f>IF(AA200="","",VLOOKUP(AA200,コードリスト!$T$3:$U$19,2,FALSE))</f>
        <v/>
      </c>
    </row>
    <row r="201" spans="1:28" ht="37.5">
      <c r="A201" s="32" t="s">
        <v>581</v>
      </c>
      <c r="B201" s="54" t="str">
        <f>IF(A201="","",VLOOKUP(A201,コードリスト!$Z$3:$AA$200,2,FALSE))</f>
        <v>R-17</v>
      </c>
      <c r="C201" s="31" t="s">
        <v>492</v>
      </c>
      <c r="D201" t="str">
        <f>IF(C201="","",VLOOKUP(C201,コードリスト!$X$3:$Y$19,2,FALSE))</f>
        <v>山上さん</v>
      </c>
      <c r="E201" s="2" t="s">
        <v>580</v>
      </c>
      <c r="I201" s="2" t="str">
        <f>IF(H201="","",VLOOKUP(H201,コードリスト!$A$3:$B$19,2,FALSE))</f>
        <v/>
      </c>
      <c r="K201" s="2" t="str">
        <f>IF(J201="","",VLOOKUP(J201,コードリスト!$C$3:$D$19,2,FALSE))</f>
        <v/>
      </c>
      <c r="M201" s="2" t="str">
        <f>IF(L201="","",VLOOKUP(L201,コードリスト!$E$3:$F$19,2,FALSE))</f>
        <v/>
      </c>
      <c r="O201" s="2" t="str">
        <f>IF(N201="","",VLOOKUP(N201,コードリスト!$G$3:$H$19,2,FALSE))</f>
        <v/>
      </c>
      <c r="Q201" s="2" t="str">
        <f>IF(P201="","",VLOOKUP(P201,コードリスト!$I$3:$J$19,2,FALSE))</f>
        <v/>
      </c>
      <c r="S201" s="2" t="str">
        <f>IF(R201="","",VLOOKUP(R201,コードリスト!$K$3:$L$19,2,FALSE))</f>
        <v/>
      </c>
      <c r="U201" s="2" t="str">
        <f>IF(T201="","",VLOOKUP(T201,コードリスト!$M$3:$N$19,2,FALSE))</f>
        <v/>
      </c>
      <c r="X201" t="str">
        <f>IF(W201="","",VLOOKUP(W201,コードリスト!$P$3:$Q$21,2,FALSE))</f>
        <v/>
      </c>
      <c r="Z201" t="str">
        <f>IF(Y201="","",VLOOKUP(Y201,コードリスト!$R$3:$S$19,2,FALSE))</f>
        <v/>
      </c>
      <c r="AB201" t="str">
        <f>IF(AA201="","",VLOOKUP(AA201,コードリスト!$T$3:$U$19,2,FALSE))</f>
        <v/>
      </c>
    </row>
    <row r="202" spans="1:28" ht="56.25">
      <c r="A202" s="32" t="s">
        <v>581</v>
      </c>
      <c r="B202" s="55" t="str">
        <f>IF(A202="","",VLOOKUP(A202,コードリスト!$Z$3:$AA$200,2,FALSE))</f>
        <v>R-17</v>
      </c>
      <c r="C202" s="31" t="s">
        <v>584</v>
      </c>
      <c r="D202" s="2" t="str">
        <f>IF(C202="","",VLOOKUP(C202,コードリスト!$X$3:$Y$19,2,FALSE))</f>
        <v>山上さん</v>
      </c>
      <c r="E202" s="2" t="s">
        <v>1007</v>
      </c>
      <c r="I202" s="2" t="str">
        <f>IF(H202="","",VLOOKUP(H202,コードリスト!$A$3:$B$19,2,FALSE))</f>
        <v/>
      </c>
      <c r="K202" s="2" t="str">
        <f>IF(J202="","",VLOOKUP(J202,コードリスト!$C$3:$D$19,2,FALSE))</f>
        <v/>
      </c>
      <c r="M202" s="2" t="str">
        <f>IF(L202="","",VLOOKUP(L202,コードリスト!$E$3:$F$19,2,FALSE))</f>
        <v/>
      </c>
      <c r="S202" s="2" t="str">
        <f>IF(R202="","",VLOOKUP(R202,コードリスト!$K$3:$L$19,2,FALSE))</f>
        <v/>
      </c>
      <c r="U202" s="2" t="str">
        <f>IF(T202="","",VLOOKUP(T202,コードリスト!$M$3:$N$19,2,FALSE))</f>
        <v/>
      </c>
      <c r="X202" s="2" t="str">
        <f>IF(W202="","",VLOOKUP(W202,コードリスト!$P$3:$Q$21,2,FALSE))</f>
        <v/>
      </c>
      <c r="Z202" s="2" t="str">
        <f>IF(Y202="","",VLOOKUP(Y202,コードリスト!$R$3:$S$19,2,FALSE))</f>
        <v/>
      </c>
      <c r="AB202" s="2" t="str">
        <f>IF(AA202="","",VLOOKUP(AA202,コードリスト!$T$3:$U$19,2,FALSE))</f>
        <v/>
      </c>
    </row>
    <row r="203" spans="1:28">
      <c r="A203" s="32" t="s">
        <v>581</v>
      </c>
      <c r="B203" s="54" t="str">
        <f>IF(A203="","",VLOOKUP(A203,コードリスト!$Z$3:$AA$200,2,FALSE))</f>
        <v>R-17</v>
      </c>
      <c r="C203" s="31" t="s">
        <v>585</v>
      </c>
      <c r="D203" t="str">
        <f>IF(C203="","",VLOOKUP(C203,コードリスト!$X$3:$Y$19,2,FALSE))</f>
        <v>末永さん</v>
      </c>
      <c r="E203" s="2" t="s">
        <v>589</v>
      </c>
      <c r="I203" s="2" t="str">
        <f>IF(H203="","",VLOOKUP(H203,コードリスト!$A$3:$B$19,2,FALSE))</f>
        <v/>
      </c>
      <c r="K203" s="2" t="str">
        <f>IF(J203="","",VLOOKUP(J203,コードリスト!$C$3:$D$19,2,FALSE))</f>
        <v/>
      </c>
      <c r="M203" s="2" t="str">
        <f>IF(L203="","",VLOOKUP(L203,コードリスト!$E$3:$F$19,2,FALSE))</f>
        <v/>
      </c>
      <c r="O203" s="2" t="str">
        <f>IF(N203="","",VLOOKUP(N203,コードリスト!$G$3:$H$19,2,FALSE))</f>
        <v/>
      </c>
      <c r="Q203" s="2" t="str">
        <f>IF(P203="","",VLOOKUP(P203,コードリスト!$I$3:$J$19,2,FALSE))</f>
        <v/>
      </c>
      <c r="S203" s="2" t="str">
        <f>IF(R203="","",VLOOKUP(R203,コードリスト!$K$3:$L$19,2,FALSE))</f>
        <v/>
      </c>
      <c r="U203" s="2" t="str">
        <f>IF(T203="","",VLOOKUP(T203,コードリスト!$M$3:$N$19,2,FALSE))</f>
        <v/>
      </c>
      <c r="X203" t="str">
        <f>IF(W203="","",VLOOKUP(W203,コードリスト!$P$3:$Q$21,2,FALSE))</f>
        <v/>
      </c>
      <c r="Z203" t="str">
        <f>IF(Y203="","",VLOOKUP(Y203,コードリスト!$R$3:$S$19,2,FALSE))</f>
        <v/>
      </c>
      <c r="AB203" t="str">
        <f>IF(AA203="","",VLOOKUP(AA203,コードリスト!$T$3:$U$19,2,FALSE))</f>
        <v/>
      </c>
    </row>
    <row r="204" spans="1:28" ht="37.5">
      <c r="A204" s="32" t="s">
        <v>581</v>
      </c>
      <c r="B204" s="55" t="str">
        <f>IF(A204="","",VLOOKUP(A204,コードリスト!$Z$3:$AA$200,2,FALSE))</f>
        <v>R-17</v>
      </c>
      <c r="C204" s="31" t="s">
        <v>675</v>
      </c>
      <c r="D204" s="2" t="str">
        <f>IF(C204="","",VLOOKUP(C204,コードリスト!$X$3:$Y$19,2,FALSE))</f>
        <v>桧谷さん</v>
      </c>
      <c r="E204" s="2" t="s">
        <v>806</v>
      </c>
      <c r="I204" s="2" t="str">
        <f>IF(H204="","",VLOOKUP(H204,コードリスト!$A$3:$B$19,2,FALSE))</f>
        <v/>
      </c>
      <c r="K204" s="2" t="str">
        <f>IF(J204="","",VLOOKUP(J204,コードリスト!$C$3:$D$19,2,FALSE))</f>
        <v/>
      </c>
      <c r="M204" s="2" t="str">
        <f>IF(L204="","",VLOOKUP(L204,コードリスト!$E$3:$F$19,2,FALSE))</f>
        <v/>
      </c>
      <c r="S204" s="2" t="str">
        <f>IF(R204="","",VLOOKUP(R204,コードリスト!$K$3:$L$19,2,FALSE))</f>
        <v/>
      </c>
      <c r="U204" s="2" t="str">
        <f>IF(T204="","",VLOOKUP(T204,コードリスト!$M$3:$N$19,2,FALSE))</f>
        <v/>
      </c>
      <c r="X204" s="2" t="str">
        <f>IF(W204="","",VLOOKUP(W204,コードリスト!$P$3:$Q$21,2,FALSE))</f>
        <v/>
      </c>
      <c r="Z204" s="2" t="str">
        <f>IF(Y204="","",VLOOKUP(Y204,コードリスト!$R$3:$S$19,2,FALSE))</f>
        <v/>
      </c>
      <c r="AB204" s="2" t="str">
        <f>IF(AA204="","",VLOOKUP(AA204,コードリスト!$T$3:$U$19,2,FALSE))</f>
        <v/>
      </c>
    </row>
    <row r="205" spans="1:28">
      <c r="A205" s="32" t="s">
        <v>456</v>
      </c>
      <c r="B205" s="54" t="str">
        <f>IF(A205="","",VLOOKUP(A205,コードリスト!$Z$3:$AA$200,2,FALSE))</f>
        <v>R-18</v>
      </c>
      <c r="C205" s="31" t="s">
        <v>487</v>
      </c>
      <c r="D205" t="str">
        <f>IF(C205="","",VLOOKUP(C205,コードリスト!$X$3:$Y$19,2,FALSE))</f>
        <v>朝原さん</v>
      </c>
      <c r="E205" s="23" t="s">
        <v>183</v>
      </c>
      <c r="I205" s="2" t="str">
        <f>IF(H205="","",VLOOKUP(H205,コードリスト!$A$3:$B$19,2,FALSE))</f>
        <v/>
      </c>
      <c r="K205" s="2" t="str">
        <f>IF(J205="","",VLOOKUP(J205,コードリスト!$C$3:$D$19,2,FALSE))</f>
        <v/>
      </c>
      <c r="M205" s="2" t="str">
        <f>IF(L205="","",VLOOKUP(L205,コードリスト!$E$3:$F$19,2,FALSE))</f>
        <v/>
      </c>
      <c r="O205" s="2" t="str">
        <f>IF(N205="","",VLOOKUP(N205,コードリスト!$G$3:$H$19,2,FALSE))</f>
        <v/>
      </c>
      <c r="Q205" s="2" t="str">
        <f>IF(P205="","",VLOOKUP(P205,コードリスト!$I$3:$J$19,2,FALSE))</f>
        <v/>
      </c>
      <c r="S205" s="2" t="str">
        <f>IF(R205="","",VLOOKUP(R205,コードリスト!$K$3:$L$19,2,FALSE))</f>
        <v/>
      </c>
      <c r="U205" s="2" t="str">
        <f>IF(T205="","",VLOOKUP(T205,コードリスト!$M$3:$N$19,2,FALSE))</f>
        <v/>
      </c>
      <c r="X205" t="str">
        <f>IF(W205="","",VLOOKUP(W205,コードリスト!$P$3:$Q$21,2,FALSE))</f>
        <v/>
      </c>
      <c r="Z205" t="str">
        <f>IF(Y205="","",VLOOKUP(Y205,コードリスト!$R$3:$S$19,2,FALSE))</f>
        <v/>
      </c>
      <c r="AB205" t="str">
        <f>IF(AA205="","",VLOOKUP(AA205,コードリスト!$T$3:$U$19,2,FALSE))</f>
        <v/>
      </c>
    </row>
    <row r="206" spans="1:28" ht="37.5">
      <c r="A206" s="32" t="s">
        <v>458</v>
      </c>
      <c r="B206" s="54" t="str">
        <f>IF(A206="","",VLOOKUP(A206,コードリスト!$Z$3:$AA$200,2,FALSE))</f>
        <v>R-19</v>
      </c>
      <c r="C206" s="31" t="s">
        <v>487</v>
      </c>
      <c r="D206" t="str">
        <f>IF(C206="","",VLOOKUP(C206,コードリスト!$X$3:$Y$19,2,FALSE))</f>
        <v>朝原さん</v>
      </c>
      <c r="E206" s="2" t="s">
        <v>185</v>
      </c>
      <c r="I206" s="2" t="str">
        <f>IF(H206="","",VLOOKUP(H206,コードリスト!$A$3:$B$19,2,FALSE))</f>
        <v/>
      </c>
      <c r="K206" s="2" t="str">
        <f>IF(J206="","",VLOOKUP(J206,コードリスト!$C$3:$D$19,2,FALSE))</f>
        <v/>
      </c>
      <c r="M206" s="2" t="str">
        <f>IF(L206="","",VLOOKUP(L206,コードリスト!$E$3:$F$19,2,FALSE))</f>
        <v/>
      </c>
      <c r="O206" s="2" t="str">
        <f>IF(N206="","",VLOOKUP(N206,コードリスト!$G$3:$H$19,2,FALSE))</f>
        <v/>
      </c>
      <c r="Q206" s="2" t="str">
        <f>IF(P206="","",VLOOKUP(P206,コードリスト!$I$3:$J$19,2,FALSE))</f>
        <v/>
      </c>
      <c r="S206" s="2" t="str">
        <f>IF(R206="","",VLOOKUP(R206,コードリスト!$K$3:$L$19,2,FALSE))</f>
        <v/>
      </c>
      <c r="U206" s="2" t="str">
        <f>IF(T206="","",VLOOKUP(T206,コードリスト!$M$3:$N$19,2,FALSE))</f>
        <v/>
      </c>
      <c r="X206" t="str">
        <f>IF(W206="","",VLOOKUP(W206,コードリスト!$P$3:$Q$21,2,FALSE))</f>
        <v/>
      </c>
      <c r="Z206" t="str">
        <f>IF(Y206="","",VLOOKUP(Y206,コードリスト!$R$3:$S$19,2,FALSE))</f>
        <v/>
      </c>
      <c r="AB206" t="str">
        <f>IF(AA206="","",VLOOKUP(AA206,コードリスト!$T$3:$U$19,2,FALSE))</f>
        <v/>
      </c>
    </row>
    <row r="207" spans="1:28" ht="37.5">
      <c r="A207" s="32" t="s">
        <v>458</v>
      </c>
      <c r="B207" s="54" t="str">
        <f>IF(A207="","",VLOOKUP(A207,コードリスト!$Z$3:$AA$200,2,FALSE))</f>
        <v>R-19</v>
      </c>
      <c r="C207" s="31" t="s">
        <v>487</v>
      </c>
      <c r="D207" t="str">
        <f>IF(C207="","",VLOOKUP(C207,コードリスト!$X$3:$Y$19,2,FALSE))</f>
        <v>朝原さん</v>
      </c>
      <c r="E207" s="2" t="s">
        <v>194</v>
      </c>
      <c r="I207" s="2" t="str">
        <f>IF(H207="","",VLOOKUP(H207,コードリスト!$A$3:$B$19,2,FALSE))</f>
        <v/>
      </c>
      <c r="K207" s="2" t="str">
        <f>IF(J207="","",VLOOKUP(J207,コードリスト!$C$3:$D$19,2,FALSE))</f>
        <v/>
      </c>
      <c r="M207" s="2" t="str">
        <f>IF(L207="","",VLOOKUP(L207,コードリスト!$E$3:$F$19,2,FALSE))</f>
        <v/>
      </c>
      <c r="O207" s="2" t="str">
        <f>IF(N207="","",VLOOKUP(N207,コードリスト!$G$3:$H$19,2,FALSE))</f>
        <v/>
      </c>
      <c r="Q207" s="2" t="str">
        <f>IF(P207="","",VLOOKUP(P207,コードリスト!$I$3:$J$19,2,FALSE))</f>
        <v/>
      </c>
      <c r="S207" s="2" t="str">
        <f>IF(R207="","",VLOOKUP(R207,コードリスト!$K$3:$L$19,2,FALSE))</f>
        <v/>
      </c>
      <c r="U207" s="2" t="str">
        <f>IF(T207="","",VLOOKUP(T207,コードリスト!$M$3:$N$19,2,FALSE))</f>
        <v/>
      </c>
      <c r="X207" t="str">
        <f>IF(W207="","",VLOOKUP(W207,コードリスト!$P$3:$Q$21,2,FALSE))</f>
        <v/>
      </c>
      <c r="Z207" t="str">
        <f>IF(Y207="","",VLOOKUP(Y207,コードリスト!$R$3:$S$19,2,FALSE))</f>
        <v/>
      </c>
      <c r="AB207" t="str">
        <f>IF(AA207="","",VLOOKUP(AA207,コードリスト!$T$3:$U$19,2,FALSE))</f>
        <v/>
      </c>
    </row>
    <row r="208" spans="1:28">
      <c r="A208" s="32" t="s">
        <v>459</v>
      </c>
      <c r="B208" s="54" t="str">
        <f>IF(A208="","",VLOOKUP(A208,コードリスト!$Z$3:$AA$200,2,FALSE))</f>
        <v>R-20</v>
      </c>
      <c r="C208" s="31" t="s">
        <v>487</v>
      </c>
      <c r="D208" t="str">
        <f>IF(C208="","",VLOOKUP(C208,コードリスト!$X$3:$Y$19,2,FALSE))</f>
        <v>朝原さん</v>
      </c>
      <c r="E208" s="23" t="s">
        <v>190</v>
      </c>
      <c r="I208" s="2" t="str">
        <f>IF(H208="","",VLOOKUP(H208,コードリスト!$A$3:$B$19,2,FALSE))</f>
        <v/>
      </c>
      <c r="K208" s="2" t="str">
        <f>IF(J208="","",VLOOKUP(J208,コードリスト!$C$3:$D$19,2,FALSE))</f>
        <v/>
      </c>
      <c r="M208" s="2" t="str">
        <f>IF(L208="","",VLOOKUP(L208,コードリスト!$E$3:$F$19,2,FALSE))</f>
        <v/>
      </c>
      <c r="O208" s="2" t="str">
        <f>IF(N208="","",VLOOKUP(N208,コードリスト!$G$3:$H$19,2,FALSE))</f>
        <v/>
      </c>
      <c r="Q208" s="2" t="str">
        <f>IF(P208="","",VLOOKUP(P208,コードリスト!$I$3:$J$19,2,FALSE))</f>
        <v/>
      </c>
      <c r="S208" s="2" t="str">
        <f>IF(R208="","",VLOOKUP(R208,コードリスト!$K$3:$L$19,2,FALSE))</f>
        <v/>
      </c>
      <c r="U208" s="2" t="str">
        <f>IF(T208="","",VLOOKUP(T208,コードリスト!$M$3:$N$19,2,FALSE))</f>
        <v/>
      </c>
      <c r="X208" t="str">
        <f>IF(W208="","",VLOOKUP(W208,コードリスト!$P$3:$Q$21,2,FALSE))</f>
        <v/>
      </c>
      <c r="Z208" t="str">
        <f>IF(Y208="","",VLOOKUP(Y208,コードリスト!$R$3:$S$19,2,FALSE))</f>
        <v/>
      </c>
      <c r="AB208" t="str">
        <f>IF(AA208="","",VLOOKUP(AA208,コードリスト!$T$3:$U$19,2,FALSE))</f>
        <v/>
      </c>
    </row>
    <row r="209" spans="1:28">
      <c r="A209" s="32" t="s">
        <v>460</v>
      </c>
      <c r="B209" s="54" t="str">
        <f>IF(A209="","",VLOOKUP(A209,コードリスト!$Z$3:$AA$200,2,FALSE))</f>
        <v>R-21</v>
      </c>
      <c r="C209" s="31" t="s">
        <v>487</v>
      </c>
      <c r="D209" t="str">
        <f>IF(C209="","",VLOOKUP(C209,コードリスト!$X$3:$Y$19,2,FALSE))</f>
        <v>朝原さん</v>
      </c>
      <c r="E209" s="2" t="s">
        <v>201</v>
      </c>
      <c r="I209" s="2" t="str">
        <f>IF(H209="","",VLOOKUP(H209,コードリスト!$A$3:$B$19,2,FALSE))</f>
        <v/>
      </c>
      <c r="K209" s="2" t="str">
        <f>IF(J209="","",VLOOKUP(J209,コードリスト!$C$3:$D$19,2,FALSE))</f>
        <v/>
      </c>
      <c r="M209" s="2" t="str">
        <f>IF(L209="","",VLOOKUP(L209,コードリスト!$E$3:$F$19,2,FALSE))</f>
        <v/>
      </c>
      <c r="O209" s="2" t="str">
        <f>IF(N209="","",VLOOKUP(N209,コードリスト!$G$3:$H$19,2,FALSE))</f>
        <v/>
      </c>
      <c r="Q209" s="2" t="str">
        <f>IF(P209="","",VLOOKUP(P209,コードリスト!$I$3:$J$19,2,FALSE))</f>
        <v/>
      </c>
      <c r="S209" s="2" t="str">
        <f>IF(R209="","",VLOOKUP(R209,コードリスト!$K$3:$L$19,2,FALSE))</f>
        <v/>
      </c>
      <c r="U209" s="2" t="str">
        <f>IF(T209="","",VLOOKUP(T209,コードリスト!$M$3:$N$19,2,FALSE))</f>
        <v/>
      </c>
      <c r="X209" t="str">
        <f>IF(W209="","",VLOOKUP(W209,コードリスト!$P$3:$Q$21,2,FALSE))</f>
        <v/>
      </c>
      <c r="Z209" t="str">
        <f>IF(Y209="","",VLOOKUP(Y209,コードリスト!$R$3:$S$19,2,FALSE))</f>
        <v/>
      </c>
      <c r="AB209" t="str">
        <f>IF(AA209="","",VLOOKUP(AA209,コードリスト!$T$3:$U$19,2,FALSE))</f>
        <v/>
      </c>
    </row>
    <row r="210" spans="1:28" ht="37.5">
      <c r="A210" s="32" t="s">
        <v>461</v>
      </c>
      <c r="B210" s="54" t="str">
        <f>IF(A210="","",VLOOKUP(A210,コードリスト!$Z$3:$AA$200,2,FALSE))</f>
        <v>R-22</v>
      </c>
      <c r="C210" s="31" t="s">
        <v>487</v>
      </c>
      <c r="D210" t="str">
        <f>IF(C210="","",VLOOKUP(C210,コードリスト!$X$3:$Y$19,2,FALSE))</f>
        <v>朝原さん</v>
      </c>
      <c r="E210" s="2" t="s">
        <v>202</v>
      </c>
      <c r="I210" s="2" t="str">
        <f>IF(H210="","",VLOOKUP(H210,コードリスト!$A$3:$B$19,2,FALSE))</f>
        <v/>
      </c>
      <c r="K210" s="2" t="str">
        <f>IF(J210="","",VLOOKUP(J210,コードリスト!$C$3:$D$19,2,FALSE))</f>
        <v/>
      </c>
      <c r="M210" s="2" t="str">
        <f>IF(L210="","",VLOOKUP(L210,コードリスト!$E$3:$F$19,2,FALSE))</f>
        <v/>
      </c>
      <c r="O210" s="2" t="str">
        <f>IF(N210="","",VLOOKUP(N210,コードリスト!$G$3:$H$19,2,FALSE))</f>
        <v/>
      </c>
      <c r="Q210" s="2" t="str">
        <f>IF(P210="","",VLOOKUP(P210,コードリスト!$I$3:$J$19,2,FALSE))</f>
        <v/>
      </c>
      <c r="S210" s="2" t="str">
        <f>IF(R210="","",VLOOKUP(R210,コードリスト!$K$3:$L$19,2,FALSE))</f>
        <v/>
      </c>
      <c r="U210" s="2" t="str">
        <f>IF(T210="","",VLOOKUP(T210,コードリスト!$M$3:$N$19,2,FALSE))</f>
        <v/>
      </c>
      <c r="X210" t="str">
        <f>IF(W210="","",VLOOKUP(W210,コードリスト!$P$3:$Q$21,2,FALSE))</f>
        <v/>
      </c>
      <c r="Z210" t="str">
        <f>IF(Y210="","",VLOOKUP(Y210,コードリスト!$R$3:$S$19,2,FALSE))</f>
        <v/>
      </c>
      <c r="AB210" t="str">
        <f>IF(AA210="","",VLOOKUP(AA210,コードリスト!$T$3:$U$19,2,FALSE))</f>
        <v/>
      </c>
    </row>
    <row r="211" spans="1:28">
      <c r="A211" s="32" t="s">
        <v>461</v>
      </c>
      <c r="B211" s="54" t="str">
        <f>IF(A211="","",VLOOKUP(A211,コードリスト!$Z$3:$AA$200,2,FALSE))</f>
        <v>R-22</v>
      </c>
      <c r="C211" s="31" t="s">
        <v>487</v>
      </c>
      <c r="D211" t="str">
        <f>IF(C211="","",VLOOKUP(C211,コードリスト!$X$3:$Y$19,2,FALSE))</f>
        <v>朝原さん</v>
      </c>
      <c r="E211" s="2" t="s">
        <v>203</v>
      </c>
      <c r="I211" s="2" t="str">
        <f>IF(H211="","",VLOOKUP(H211,コードリスト!$A$3:$B$19,2,FALSE))</f>
        <v/>
      </c>
      <c r="K211" s="2" t="str">
        <f>IF(J211="","",VLOOKUP(J211,コードリスト!$C$3:$D$19,2,FALSE))</f>
        <v/>
      </c>
      <c r="M211" s="2" t="str">
        <f>IF(L211="","",VLOOKUP(L211,コードリスト!$E$3:$F$19,2,FALSE))</f>
        <v/>
      </c>
      <c r="O211" s="2" t="str">
        <f>IF(N211="","",VLOOKUP(N211,コードリスト!$G$3:$H$19,2,FALSE))</f>
        <v/>
      </c>
      <c r="Q211" s="2" t="str">
        <f>IF(P211="","",VLOOKUP(P211,コードリスト!$I$3:$J$19,2,FALSE))</f>
        <v/>
      </c>
      <c r="S211" s="2" t="str">
        <f>IF(R211="","",VLOOKUP(R211,コードリスト!$K$3:$L$19,2,FALSE))</f>
        <v/>
      </c>
      <c r="U211" s="2" t="str">
        <f>IF(T211="","",VLOOKUP(T211,コードリスト!$M$3:$N$19,2,FALSE))</f>
        <v/>
      </c>
      <c r="X211" t="str">
        <f>IF(W211="","",VLOOKUP(W211,コードリスト!$P$3:$Q$21,2,FALSE))</f>
        <v/>
      </c>
      <c r="Z211" t="str">
        <f>IF(Y211="","",VLOOKUP(Y211,コードリスト!$R$3:$S$19,2,FALSE))</f>
        <v/>
      </c>
      <c r="AB211" t="str">
        <f>IF(AA211="","",VLOOKUP(AA211,コードリスト!$T$3:$U$19,2,FALSE))</f>
        <v/>
      </c>
    </row>
    <row r="212" spans="1:28">
      <c r="A212" s="32" t="s">
        <v>461</v>
      </c>
      <c r="B212" s="54" t="str">
        <f>IF(A212="","",VLOOKUP(A212,コードリスト!$Z$3:$AA$200,2,FALSE))</f>
        <v>R-22</v>
      </c>
      <c r="C212" s="31" t="s">
        <v>487</v>
      </c>
      <c r="D212" t="str">
        <f>IF(C212="","",VLOOKUP(C212,コードリスト!$X$3:$Y$19,2,FALSE))</f>
        <v>朝原さん</v>
      </c>
      <c r="E212" s="2" t="s">
        <v>204</v>
      </c>
      <c r="I212" s="2" t="str">
        <f>IF(H212="","",VLOOKUP(H212,コードリスト!$A$3:$B$19,2,FALSE))</f>
        <v/>
      </c>
      <c r="K212" s="2" t="str">
        <f>IF(J212="","",VLOOKUP(J212,コードリスト!$C$3:$D$19,2,FALSE))</f>
        <v/>
      </c>
      <c r="M212" s="2" t="str">
        <f>IF(L212="","",VLOOKUP(L212,コードリスト!$E$3:$F$19,2,FALSE))</f>
        <v/>
      </c>
      <c r="O212" s="2" t="str">
        <f>IF(N212="","",VLOOKUP(N212,コードリスト!$G$3:$H$19,2,FALSE))</f>
        <v/>
      </c>
      <c r="Q212" s="2" t="str">
        <f>IF(P212="","",VLOOKUP(P212,コードリスト!$I$3:$J$19,2,FALSE))</f>
        <v/>
      </c>
      <c r="S212" s="2" t="str">
        <f>IF(R212="","",VLOOKUP(R212,コードリスト!$K$3:$L$19,2,FALSE))</f>
        <v/>
      </c>
      <c r="U212" s="2" t="str">
        <f>IF(T212="","",VLOOKUP(T212,コードリスト!$M$3:$N$19,2,FALSE))</f>
        <v/>
      </c>
      <c r="X212" t="str">
        <f>IF(W212="","",VLOOKUP(W212,コードリスト!$P$3:$Q$21,2,FALSE))</f>
        <v/>
      </c>
      <c r="Z212" t="str">
        <f>IF(Y212="","",VLOOKUP(Y212,コードリスト!$R$3:$S$19,2,FALSE))</f>
        <v/>
      </c>
      <c r="AB212" t="str">
        <f>IF(AA212="","",VLOOKUP(AA212,コードリスト!$T$3:$U$19,2,FALSE))</f>
        <v/>
      </c>
    </row>
    <row r="213" spans="1:28" ht="37.5">
      <c r="A213" s="32" t="s">
        <v>461</v>
      </c>
      <c r="B213" s="54" t="str">
        <f>IF(A213="","",VLOOKUP(A213,コードリスト!$Z$3:$AA$200,2,FALSE))</f>
        <v>R-22</v>
      </c>
      <c r="C213" s="31" t="s">
        <v>487</v>
      </c>
      <c r="D213" t="str">
        <f>IF(C213="","",VLOOKUP(C213,コードリスト!$X$3:$Y$19,2,FALSE))</f>
        <v>朝原さん</v>
      </c>
      <c r="E213" s="2" t="s">
        <v>205</v>
      </c>
      <c r="I213" s="2" t="str">
        <f>IF(H213="","",VLOOKUP(H213,コードリスト!$A$3:$B$19,2,FALSE))</f>
        <v/>
      </c>
      <c r="K213" s="2" t="str">
        <f>IF(J213="","",VLOOKUP(J213,コードリスト!$C$3:$D$19,2,FALSE))</f>
        <v/>
      </c>
      <c r="M213" s="2" t="str">
        <f>IF(L213="","",VLOOKUP(L213,コードリスト!$E$3:$F$19,2,FALSE))</f>
        <v/>
      </c>
      <c r="O213" s="2" t="str">
        <f>IF(N213="","",VLOOKUP(N213,コードリスト!$G$3:$H$19,2,FALSE))</f>
        <v/>
      </c>
      <c r="Q213" s="2" t="str">
        <f>IF(P213="","",VLOOKUP(P213,コードリスト!$I$3:$J$19,2,FALSE))</f>
        <v/>
      </c>
      <c r="S213" s="2" t="str">
        <f>IF(R213="","",VLOOKUP(R213,コードリスト!$K$3:$L$19,2,FALSE))</f>
        <v/>
      </c>
      <c r="U213" s="2" t="str">
        <f>IF(T213="","",VLOOKUP(T213,コードリスト!$M$3:$N$19,2,FALSE))</f>
        <v/>
      </c>
      <c r="X213" t="str">
        <f>IF(W213="","",VLOOKUP(W213,コードリスト!$P$3:$Q$21,2,FALSE))</f>
        <v/>
      </c>
      <c r="Z213" t="str">
        <f>IF(Y213="","",VLOOKUP(Y213,コードリスト!$R$3:$S$19,2,FALSE))</f>
        <v/>
      </c>
      <c r="AB213" t="str">
        <f>IF(AA213="","",VLOOKUP(AA213,コードリスト!$T$3:$U$19,2,FALSE))</f>
        <v/>
      </c>
    </row>
    <row r="214" spans="1:28">
      <c r="A214" s="32" t="s">
        <v>466</v>
      </c>
      <c r="B214" s="54" t="str">
        <f>IF(A214="","",VLOOKUP(A214,コードリスト!$Z$3:$AA$200,2,FALSE))</f>
        <v>R-23</v>
      </c>
      <c r="C214" s="31" t="s">
        <v>492</v>
      </c>
      <c r="D214" t="str">
        <f>IF(C214="","",VLOOKUP(C214,コードリスト!$X$3:$Y$19,2,FALSE))</f>
        <v>山上さん</v>
      </c>
      <c r="E214" s="2" t="s">
        <v>520</v>
      </c>
      <c r="I214" s="2" t="str">
        <f>IF(H214="","",VLOOKUP(H214,コードリスト!$A$3:$B$19,2,FALSE))</f>
        <v/>
      </c>
      <c r="K214" s="2" t="str">
        <f>IF(J214="","",VLOOKUP(J214,コードリスト!$C$3:$D$19,2,FALSE))</f>
        <v/>
      </c>
      <c r="M214" s="2" t="str">
        <f>IF(L214="","",VLOOKUP(L214,コードリスト!$E$3:$F$19,2,FALSE))</f>
        <v/>
      </c>
      <c r="O214" s="2" t="str">
        <f>IF(N214="","",VLOOKUP(N214,コードリスト!$G$3:$H$19,2,FALSE))</f>
        <v/>
      </c>
      <c r="Q214" s="2" t="str">
        <f>IF(P214="","",VLOOKUP(P214,コードリスト!$I$3:$J$19,2,FALSE))</f>
        <v/>
      </c>
      <c r="S214" s="2" t="str">
        <f>IF(R214="","",VLOOKUP(R214,コードリスト!$K$3:$L$19,2,FALSE))</f>
        <v/>
      </c>
      <c r="U214" s="2" t="str">
        <f>IF(T214="","",VLOOKUP(T214,コードリスト!$M$3:$N$19,2,FALSE))</f>
        <v/>
      </c>
      <c r="X214" t="str">
        <f>IF(W214="","",VLOOKUP(W214,コードリスト!$P$3:$Q$21,2,FALSE))</f>
        <v/>
      </c>
      <c r="Z214" t="str">
        <f>IF(Y214="","",VLOOKUP(Y214,コードリスト!$R$3:$S$19,2,FALSE))</f>
        <v/>
      </c>
      <c r="AB214" t="str">
        <f>IF(AA214="","",VLOOKUP(AA214,コードリスト!$T$3:$U$19,2,FALSE))</f>
        <v/>
      </c>
    </row>
    <row r="215" spans="1:28">
      <c r="A215" s="32" t="s">
        <v>466</v>
      </c>
      <c r="B215" s="54" t="str">
        <f>IF(A215="","",VLOOKUP(A215,コードリスト!$Z$3:$AA$200,2,FALSE))</f>
        <v>R-23</v>
      </c>
      <c r="C215" s="31" t="s">
        <v>492</v>
      </c>
      <c r="D215" t="str">
        <f>IF(C215="","",VLOOKUP(C215,コードリスト!$X$3:$Y$19,2,FALSE))</f>
        <v>山上さん</v>
      </c>
      <c r="E215" s="2" t="s">
        <v>521</v>
      </c>
      <c r="I215" s="2" t="str">
        <f>IF(H215="","",VLOOKUP(H215,コードリスト!$A$3:$B$19,2,FALSE))</f>
        <v/>
      </c>
      <c r="K215" s="2" t="str">
        <f>IF(J215="","",VLOOKUP(J215,コードリスト!$C$3:$D$19,2,FALSE))</f>
        <v/>
      </c>
      <c r="M215" s="2" t="str">
        <f>IF(L215="","",VLOOKUP(L215,コードリスト!$E$3:$F$19,2,FALSE))</f>
        <v/>
      </c>
      <c r="O215" s="2" t="str">
        <f>IF(N215="","",VLOOKUP(N215,コードリスト!$G$3:$H$19,2,FALSE))</f>
        <v/>
      </c>
      <c r="Q215" s="2" t="str">
        <f>IF(P215="","",VLOOKUP(P215,コードリスト!$I$3:$J$19,2,FALSE))</f>
        <v/>
      </c>
      <c r="S215" s="2" t="str">
        <f>IF(R215="","",VLOOKUP(R215,コードリスト!$K$3:$L$19,2,FALSE))</f>
        <v/>
      </c>
      <c r="U215" s="2" t="str">
        <f>IF(T215="","",VLOOKUP(T215,コードリスト!$M$3:$N$19,2,FALSE))</f>
        <v/>
      </c>
      <c r="X215" t="str">
        <f>IF(W215="","",VLOOKUP(W215,コードリスト!$P$3:$Q$21,2,FALSE))</f>
        <v/>
      </c>
      <c r="Z215" t="str">
        <f>IF(Y215="","",VLOOKUP(Y215,コードリスト!$R$3:$S$19,2,FALSE))</f>
        <v/>
      </c>
      <c r="AB215" t="str">
        <f>IF(AA215="","",VLOOKUP(AA215,コードリスト!$T$3:$U$19,2,FALSE))</f>
        <v/>
      </c>
    </row>
    <row r="216" spans="1:28">
      <c r="A216" s="32" t="s">
        <v>808</v>
      </c>
      <c r="B216" s="55" t="str">
        <f>IF(A216="","",VLOOKUP(A216,コードリスト!$Z$3:$AA$200,2,FALSE))</f>
        <v>R-23</v>
      </c>
      <c r="C216" s="31" t="s">
        <v>675</v>
      </c>
      <c r="D216" s="2" t="str">
        <f>IF(C216="","",VLOOKUP(C216,コードリスト!$X$3:$Y$19,2,FALSE))</f>
        <v>桧谷さん</v>
      </c>
      <c r="E216" s="2" t="s">
        <v>807</v>
      </c>
      <c r="I216" s="2" t="str">
        <f>IF(H216="","",VLOOKUP(H216,コードリスト!$A$3:$B$19,2,FALSE))</f>
        <v/>
      </c>
      <c r="K216" s="2" t="str">
        <f>IF(J216="","",VLOOKUP(J216,コードリスト!$C$3:$D$19,2,FALSE))</f>
        <v/>
      </c>
      <c r="M216" s="2" t="str">
        <f>IF(L216="","",VLOOKUP(L216,コードリスト!$E$3:$F$19,2,FALSE))</f>
        <v/>
      </c>
      <c r="S216" s="2" t="str">
        <f>IF(R216="","",VLOOKUP(R216,コードリスト!$K$3:$L$19,2,FALSE))</f>
        <v/>
      </c>
      <c r="U216" s="2" t="str">
        <f>IF(T216="","",VLOOKUP(T216,コードリスト!$M$3:$N$19,2,FALSE))</f>
        <v/>
      </c>
      <c r="X216" s="2" t="str">
        <f>IF(W216="","",VLOOKUP(W216,コードリスト!$P$3:$Q$21,2,FALSE))</f>
        <v/>
      </c>
      <c r="Z216" s="2" t="str">
        <f>IF(Y216="","",VLOOKUP(Y216,コードリスト!$R$3:$S$19,2,FALSE))</f>
        <v/>
      </c>
      <c r="AB216" s="2" t="str">
        <f>IF(AA216="","",VLOOKUP(AA216,コードリスト!$T$3:$U$19,2,FALSE))</f>
        <v/>
      </c>
    </row>
    <row r="217" spans="1:28">
      <c r="A217" s="32" t="s">
        <v>808</v>
      </c>
      <c r="B217" s="55" t="str">
        <f>IF(A217="","",VLOOKUP(A217,コードリスト!$Z$3:$AA$200,2,FALSE))</f>
        <v>R-23</v>
      </c>
      <c r="C217" s="31" t="s">
        <v>675</v>
      </c>
      <c r="D217" s="2" t="str">
        <f>IF(C217="","",VLOOKUP(C217,コードリスト!$X$3:$Y$19,2,FALSE))</f>
        <v>桧谷さん</v>
      </c>
      <c r="E217" s="2" t="s">
        <v>809</v>
      </c>
      <c r="I217" s="2" t="str">
        <f>IF(H217="","",VLOOKUP(H217,コードリスト!$A$3:$B$19,2,FALSE))</f>
        <v/>
      </c>
      <c r="K217" s="2" t="str">
        <f>IF(J217="","",VLOOKUP(J217,コードリスト!$C$3:$D$19,2,FALSE))</f>
        <v/>
      </c>
      <c r="M217" s="2" t="str">
        <f>IF(L217="","",VLOOKUP(L217,コードリスト!$E$3:$F$19,2,FALSE))</f>
        <v/>
      </c>
      <c r="S217" s="2" t="str">
        <f>IF(R217="","",VLOOKUP(R217,コードリスト!$K$3:$L$19,2,FALSE))</f>
        <v/>
      </c>
      <c r="U217" s="2" t="str">
        <f>IF(T217="","",VLOOKUP(T217,コードリスト!$M$3:$N$19,2,FALSE))</f>
        <v/>
      </c>
      <c r="X217" s="2" t="str">
        <f>IF(W217="","",VLOOKUP(W217,コードリスト!$P$3:$Q$21,2,FALSE))</f>
        <v/>
      </c>
      <c r="Z217" s="2" t="str">
        <f>IF(Y217="","",VLOOKUP(Y217,コードリスト!$R$3:$S$19,2,FALSE))</f>
        <v/>
      </c>
      <c r="AB217" s="2" t="str">
        <f>IF(AA217="","",VLOOKUP(AA217,コードリスト!$T$3:$U$19,2,FALSE))</f>
        <v/>
      </c>
    </row>
    <row r="218" spans="1:28" ht="37.5">
      <c r="A218" s="32" t="s">
        <v>808</v>
      </c>
      <c r="B218" s="55" t="str">
        <f>IF(A218="","",VLOOKUP(A218,コードリスト!$Z$3:$AA$200,2,FALSE))</f>
        <v>R-23</v>
      </c>
      <c r="C218" s="31" t="s">
        <v>675</v>
      </c>
      <c r="D218" s="2" t="str">
        <f>IF(C218="","",VLOOKUP(C218,コードリスト!$X$3:$Y$19,2,FALSE))</f>
        <v>桧谷さん</v>
      </c>
      <c r="E218" s="2" t="s">
        <v>810</v>
      </c>
      <c r="I218" s="2" t="str">
        <f>IF(H218="","",VLOOKUP(H218,コードリスト!$A$3:$B$19,2,FALSE))</f>
        <v/>
      </c>
      <c r="K218" s="2" t="str">
        <f>IF(J218="","",VLOOKUP(J218,コードリスト!$C$3:$D$19,2,FALSE))</f>
        <v/>
      </c>
      <c r="M218" s="2" t="str">
        <f>IF(L218="","",VLOOKUP(L218,コードリスト!$E$3:$F$19,2,FALSE))</f>
        <v/>
      </c>
      <c r="S218" s="2" t="str">
        <f>IF(R218="","",VLOOKUP(R218,コードリスト!$K$3:$L$19,2,FALSE))</f>
        <v/>
      </c>
      <c r="U218" s="2" t="str">
        <f>IF(T218="","",VLOOKUP(T218,コードリスト!$M$3:$N$19,2,FALSE))</f>
        <v/>
      </c>
      <c r="X218" s="2" t="str">
        <f>IF(W218="","",VLOOKUP(W218,コードリスト!$P$3:$Q$21,2,FALSE))</f>
        <v/>
      </c>
      <c r="Z218" s="2" t="str">
        <f>IF(Y218="","",VLOOKUP(Y218,コードリスト!$R$3:$S$19,2,FALSE))</f>
        <v/>
      </c>
      <c r="AB218" s="2" t="str">
        <f>IF(AA218="","",VLOOKUP(AA218,コードリスト!$T$3:$U$19,2,FALSE))</f>
        <v/>
      </c>
    </row>
    <row r="219" spans="1:28">
      <c r="A219" s="32" t="s">
        <v>808</v>
      </c>
      <c r="B219" s="55" t="str">
        <f>IF(A219="","",VLOOKUP(A219,コードリスト!$Z$3:$AA$200,2,FALSE))</f>
        <v>R-23</v>
      </c>
      <c r="C219" s="31" t="s">
        <v>675</v>
      </c>
      <c r="D219" s="2" t="str">
        <f>IF(C219="","",VLOOKUP(C219,コードリスト!$X$3:$Y$19,2,FALSE))</f>
        <v>桧谷さん</v>
      </c>
      <c r="E219" s="2" t="s">
        <v>811</v>
      </c>
      <c r="I219" s="2" t="str">
        <f>IF(H219="","",VLOOKUP(H219,コードリスト!$A$3:$B$19,2,FALSE))</f>
        <v/>
      </c>
      <c r="K219" s="2" t="str">
        <f>IF(J219="","",VLOOKUP(J219,コードリスト!$C$3:$D$19,2,FALSE))</f>
        <v/>
      </c>
      <c r="M219" s="2" t="str">
        <f>IF(L219="","",VLOOKUP(L219,コードリスト!$E$3:$F$19,2,FALSE))</f>
        <v/>
      </c>
      <c r="S219" s="2" t="str">
        <f>IF(R219="","",VLOOKUP(R219,コードリスト!$K$3:$L$19,2,FALSE))</f>
        <v/>
      </c>
      <c r="U219" s="2" t="str">
        <f>IF(T219="","",VLOOKUP(T219,コードリスト!$M$3:$N$19,2,FALSE))</f>
        <v/>
      </c>
      <c r="X219" s="2" t="str">
        <f>IF(W219="","",VLOOKUP(W219,コードリスト!$P$3:$Q$21,2,FALSE))</f>
        <v/>
      </c>
      <c r="Z219" s="2" t="str">
        <f>IF(Y219="","",VLOOKUP(Y219,コードリスト!$R$3:$S$19,2,FALSE))</f>
        <v/>
      </c>
      <c r="AB219" s="2" t="str">
        <f>IF(AA219="","",VLOOKUP(AA219,コードリスト!$T$3:$U$19,2,FALSE))</f>
        <v/>
      </c>
    </row>
    <row r="220" spans="1:28" ht="37.5">
      <c r="A220" s="32" t="s">
        <v>587</v>
      </c>
      <c r="B220" s="54" t="str">
        <f>IF(A220="","",VLOOKUP(A220,コードリスト!$Z$3:$AA$200,2,FALSE))</f>
        <v>R-24</v>
      </c>
      <c r="C220" s="31" t="s">
        <v>492</v>
      </c>
      <c r="D220" t="str">
        <f>IF(C220="","",VLOOKUP(C220,コードリスト!$X$3:$Y$19,2,FALSE))</f>
        <v>山上さん</v>
      </c>
      <c r="E220" s="2" t="s">
        <v>588</v>
      </c>
      <c r="I220" s="2" t="str">
        <f>IF(H220="","",VLOOKUP(H220,コードリスト!$A$3:$B$19,2,FALSE))</f>
        <v/>
      </c>
      <c r="K220" s="2" t="str">
        <f>IF(J220="","",VLOOKUP(J220,コードリスト!$C$3:$D$19,2,FALSE))</f>
        <v/>
      </c>
      <c r="M220" s="2" t="str">
        <f>IF(L220="","",VLOOKUP(L220,コードリスト!$E$3:$F$19,2,FALSE))</f>
        <v/>
      </c>
      <c r="O220" s="2" t="str">
        <f>IF(N220="","",VLOOKUP(N220,コードリスト!$G$3:$H$19,2,FALSE))</f>
        <v/>
      </c>
      <c r="Q220" s="2" t="str">
        <f>IF(P220="","",VLOOKUP(P220,コードリスト!$I$3:$J$19,2,FALSE))</f>
        <v/>
      </c>
      <c r="S220" s="2" t="str">
        <f>IF(R220="","",VLOOKUP(R220,コードリスト!$K$3:$L$19,2,FALSE))</f>
        <v/>
      </c>
      <c r="U220" s="2" t="str">
        <f>IF(T220="","",VLOOKUP(T220,コードリスト!$M$3:$N$19,2,FALSE))</f>
        <v/>
      </c>
      <c r="X220" t="str">
        <f>IF(W220="","",VLOOKUP(W220,コードリスト!$P$3:$Q$21,2,FALSE))</f>
        <v/>
      </c>
      <c r="Z220" t="str">
        <f>IF(Y220="","",VLOOKUP(Y220,コードリスト!$R$3:$S$19,2,FALSE))</f>
        <v/>
      </c>
      <c r="AB220" t="str">
        <f>IF(AA220="","",VLOOKUP(AA220,コードリスト!$T$3:$U$19,2,FALSE))</f>
        <v/>
      </c>
    </row>
    <row r="221" spans="1:28" ht="37.5">
      <c r="A221" s="32" t="s">
        <v>587</v>
      </c>
      <c r="B221" s="54" t="str">
        <f>IF(A221="","",VLOOKUP(A221,コードリスト!$Z$3:$AA$200,2,FALSE))</f>
        <v>R-24</v>
      </c>
      <c r="C221" s="31" t="s">
        <v>585</v>
      </c>
      <c r="D221" t="str">
        <f>IF(C221="","",VLOOKUP(C221,コードリスト!$X$3:$Y$19,2,FALSE))</f>
        <v>末永さん</v>
      </c>
      <c r="E221" s="2" t="s">
        <v>583</v>
      </c>
      <c r="I221" s="2" t="str">
        <f>IF(H221="","",VLOOKUP(H221,コードリスト!$A$3:$B$19,2,FALSE))</f>
        <v/>
      </c>
      <c r="K221" s="2" t="str">
        <f>IF(J221="","",VLOOKUP(J221,コードリスト!$C$3:$D$19,2,FALSE))</f>
        <v/>
      </c>
      <c r="M221" s="2" t="str">
        <f>IF(L221="","",VLOOKUP(L221,コードリスト!$E$3:$F$19,2,FALSE))</f>
        <v/>
      </c>
      <c r="O221" s="2" t="str">
        <f>IF(N221="","",VLOOKUP(N221,コードリスト!$G$3:$H$19,2,FALSE))</f>
        <v/>
      </c>
      <c r="Q221" s="2" t="str">
        <f>IF(P221="","",VLOOKUP(P221,コードリスト!$I$3:$J$19,2,FALSE))</f>
        <v/>
      </c>
      <c r="S221" s="2" t="str">
        <f>IF(R221="","",VLOOKUP(R221,コードリスト!$K$3:$L$19,2,FALSE))</f>
        <v/>
      </c>
      <c r="U221" s="2" t="str">
        <f>IF(T221="","",VLOOKUP(T221,コードリスト!$M$3:$N$19,2,FALSE))</f>
        <v/>
      </c>
      <c r="X221" t="str">
        <f>IF(W221="","",VLOOKUP(W221,コードリスト!$P$3:$Q$21,2,FALSE))</f>
        <v/>
      </c>
      <c r="Z221" t="str">
        <f>IF(Y221="","",VLOOKUP(Y221,コードリスト!$R$3:$S$19,2,FALSE))</f>
        <v/>
      </c>
      <c r="AB221" t="str">
        <f>IF(AA221="","",VLOOKUP(AA221,コードリスト!$T$3:$U$19,2,FALSE))</f>
        <v/>
      </c>
    </row>
    <row r="222" spans="1:28">
      <c r="A222" s="32" t="s">
        <v>587</v>
      </c>
      <c r="B222" s="54" t="str">
        <f>IF(A222="","",VLOOKUP(A222,コードリスト!$Z$3:$AA$200,2,FALSE))</f>
        <v>R-24</v>
      </c>
      <c r="C222" s="31" t="s">
        <v>585</v>
      </c>
      <c r="D222" t="str">
        <f>IF(C222="","",VLOOKUP(C222,コードリスト!$X$3:$Y$19,2,FALSE))</f>
        <v>末永さん</v>
      </c>
      <c r="E222" s="2" t="s">
        <v>586</v>
      </c>
      <c r="I222" s="2" t="str">
        <f>IF(H222="","",VLOOKUP(H222,コードリスト!$A$3:$B$19,2,FALSE))</f>
        <v/>
      </c>
      <c r="K222" s="2" t="str">
        <f>IF(J222="","",VLOOKUP(J222,コードリスト!$C$3:$D$19,2,FALSE))</f>
        <v/>
      </c>
      <c r="M222" s="2" t="str">
        <f>IF(L222="","",VLOOKUP(L222,コードリスト!$E$3:$F$19,2,FALSE))</f>
        <v/>
      </c>
      <c r="O222" s="2" t="str">
        <f>IF(N222="","",VLOOKUP(N222,コードリスト!$G$3:$H$19,2,FALSE))</f>
        <v/>
      </c>
      <c r="Q222" s="2" t="str">
        <f>IF(P222="","",VLOOKUP(P222,コードリスト!$I$3:$J$19,2,FALSE))</f>
        <v/>
      </c>
      <c r="S222" s="2" t="str">
        <f>IF(R222="","",VLOOKUP(R222,コードリスト!$K$3:$L$19,2,FALSE))</f>
        <v/>
      </c>
      <c r="U222" s="2" t="str">
        <f>IF(T222="","",VLOOKUP(T222,コードリスト!$M$3:$N$19,2,FALSE))</f>
        <v/>
      </c>
      <c r="X222" t="str">
        <f>IF(W222="","",VLOOKUP(W222,コードリスト!$P$3:$Q$21,2,FALSE))</f>
        <v/>
      </c>
      <c r="Z222" t="str">
        <f>IF(Y222="","",VLOOKUP(Y222,コードリスト!$R$3:$S$19,2,FALSE))</f>
        <v/>
      </c>
      <c r="AB222" t="str">
        <f>IF(AA222="","",VLOOKUP(AA222,コードリスト!$T$3:$U$19,2,FALSE))</f>
        <v/>
      </c>
    </row>
    <row r="223" spans="1:28">
      <c r="A223" s="32" t="s">
        <v>591</v>
      </c>
      <c r="B223" s="54" t="str">
        <f>IF(A223="","",VLOOKUP(A223,コードリスト!$Z$3:$AA$200,2,FALSE))</f>
        <v>R-25</v>
      </c>
      <c r="C223" s="31" t="s">
        <v>492</v>
      </c>
      <c r="D223" t="str">
        <f>IF(C223="","",VLOOKUP(C223,コードリスト!$X$3:$Y$19,2,FALSE))</f>
        <v>山上さん</v>
      </c>
      <c r="E223" s="2" t="s">
        <v>593</v>
      </c>
      <c r="I223" s="2" t="str">
        <f>IF(H223="","",VLOOKUP(H223,コードリスト!$A$3:$B$19,2,FALSE))</f>
        <v/>
      </c>
      <c r="K223" s="2" t="str">
        <f>IF(J223="","",VLOOKUP(J223,コードリスト!$C$3:$D$19,2,FALSE))</f>
        <v/>
      </c>
      <c r="M223" s="2" t="str">
        <f>IF(L223="","",VLOOKUP(L223,コードリスト!$E$3:$F$19,2,FALSE))</f>
        <v/>
      </c>
      <c r="O223" s="2" t="str">
        <f>IF(N223="","",VLOOKUP(N223,コードリスト!$G$3:$H$19,2,FALSE))</f>
        <v/>
      </c>
      <c r="Q223" s="2" t="str">
        <f>IF(P223="","",VLOOKUP(P223,コードリスト!$I$3:$J$19,2,FALSE))</f>
        <v/>
      </c>
      <c r="S223" s="2" t="str">
        <f>IF(R223="","",VLOOKUP(R223,コードリスト!$K$3:$L$19,2,FALSE))</f>
        <v/>
      </c>
      <c r="U223" s="2" t="str">
        <f>IF(T223="","",VLOOKUP(T223,コードリスト!$M$3:$N$19,2,FALSE))</f>
        <v/>
      </c>
      <c r="X223" t="str">
        <f>IF(W223="","",VLOOKUP(W223,コードリスト!$P$3:$Q$21,2,FALSE))</f>
        <v/>
      </c>
      <c r="Z223" t="str">
        <f>IF(Y223="","",VLOOKUP(Y223,コードリスト!$R$3:$S$19,2,FALSE))</f>
        <v/>
      </c>
      <c r="AB223" t="str">
        <f>IF(AA223="","",VLOOKUP(AA223,コードリスト!$T$3:$U$19,2,FALSE))</f>
        <v/>
      </c>
    </row>
    <row r="224" spans="1:28">
      <c r="A224" s="32" t="s">
        <v>591</v>
      </c>
      <c r="B224" s="54" t="str">
        <f>IF(A224="","",VLOOKUP(A224,コードリスト!$Z$3:$AA$200,2,FALSE))</f>
        <v>R-25</v>
      </c>
      <c r="C224" s="31" t="s">
        <v>585</v>
      </c>
      <c r="D224" t="str">
        <f>IF(C224="","",VLOOKUP(C224,コードリスト!$X$3:$Y$19,2,FALSE))</f>
        <v>末永さん</v>
      </c>
      <c r="E224" s="2" t="s">
        <v>590</v>
      </c>
      <c r="I224" s="2" t="str">
        <f>IF(H224="","",VLOOKUP(H224,コードリスト!$A$3:$B$19,2,FALSE))</f>
        <v/>
      </c>
      <c r="K224" s="2" t="str">
        <f>IF(J224="","",VLOOKUP(J224,コードリスト!$C$3:$D$19,2,FALSE))</f>
        <v/>
      </c>
      <c r="M224" s="2" t="str">
        <f>IF(L224="","",VLOOKUP(L224,コードリスト!$E$3:$F$19,2,FALSE))</f>
        <v/>
      </c>
      <c r="O224" s="2" t="str">
        <f>IF(N224="","",VLOOKUP(N224,コードリスト!$G$3:$H$19,2,FALSE))</f>
        <v/>
      </c>
      <c r="Q224" s="2" t="str">
        <f>IF(P224="","",VLOOKUP(P224,コードリスト!$I$3:$J$19,2,FALSE))</f>
        <v/>
      </c>
      <c r="S224" s="2" t="str">
        <f>IF(R224="","",VLOOKUP(R224,コードリスト!$K$3:$L$19,2,FALSE))</f>
        <v/>
      </c>
      <c r="U224" s="2" t="str">
        <f>IF(T224="","",VLOOKUP(T224,コードリスト!$M$3:$N$19,2,FALSE))</f>
        <v/>
      </c>
      <c r="X224" t="str">
        <f>IF(W224="","",VLOOKUP(W224,コードリスト!$P$3:$Q$21,2,FALSE))</f>
        <v/>
      </c>
      <c r="Z224" t="str">
        <f>IF(Y224="","",VLOOKUP(Y224,コードリスト!$R$3:$S$19,2,FALSE))</f>
        <v/>
      </c>
      <c r="AB224" t="str">
        <f>IF(AA224="","",VLOOKUP(AA224,コードリスト!$T$3:$U$19,2,FALSE))</f>
        <v/>
      </c>
    </row>
    <row r="225" spans="1:28">
      <c r="A225" s="32" t="s">
        <v>591</v>
      </c>
      <c r="B225" s="54" t="str">
        <f>IF(A225="","",VLOOKUP(A225,コードリスト!$Z$3:$AA$200,2,FALSE))</f>
        <v>R-25</v>
      </c>
      <c r="C225" s="31" t="s">
        <v>585</v>
      </c>
      <c r="D225" t="str">
        <f>IF(C225="","",VLOOKUP(C225,コードリスト!$X$3:$Y$19,2,FALSE))</f>
        <v>末永さん</v>
      </c>
      <c r="E225" s="2" t="s">
        <v>592</v>
      </c>
      <c r="I225" s="2" t="str">
        <f>IF(H225="","",VLOOKUP(H225,コードリスト!$A$3:$B$19,2,FALSE))</f>
        <v/>
      </c>
      <c r="K225" s="2" t="str">
        <f>IF(J225="","",VLOOKUP(J225,コードリスト!$C$3:$D$19,2,FALSE))</f>
        <v/>
      </c>
      <c r="M225" s="2" t="str">
        <f>IF(L225="","",VLOOKUP(L225,コードリスト!$E$3:$F$19,2,FALSE))</f>
        <v/>
      </c>
      <c r="O225" s="2" t="str">
        <f>IF(N225="","",VLOOKUP(N225,コードリスト!$G$3:$H$19,2,FALSE))</f>
        <v/>
      </c>
      <c r="Q225" s="2" t="str">
        <f>IF(P225="","",VLOOKUP(P225,コードリスト!$I$3:$J$19,2,FALSE))</f>
        <v/>
      </c>
      <c r="S225" s="2" t="str">
        <f>IF(R225="","",VLOOKUP(R225,コードリスト!$K$3:$L$19,2,FALSE))</f>
        <v/>
      </c>
      <c r="U225" s="2" t="str">
        <f>IF(T225="","",VLOOKUP(T225,コードリスト!$M$3:$N$19,2,FALSE))</f>
        <v/>
      </c>
      <c r="X225" t="str">
        <f>IF(W225="","",VLOOKUP(W225,コードリスト!$P$3:$Q$21,2,FALSE))</f>
        <v/>
      </c>
      <c r="Z225" t="str">
        <f>IF(Y225="","",VLOOKUP(Y225,コードリスト!$R$3:$S$19,2,FALSE))</f>
        <v/>
      </c>
      <c r="AB225" t="str">
        <f>IF(AA225="","",VLOOKUP(AA225,コードリスト!$T$3:$U$19,2,FALSE))</f>
        <v/>
      </c>
    </row>
    <row r="226" spans="1:28" ht="37.5">
      <c r="A226" s="32" t="s">
        <v>591</v>
      </c>
      <c r="B226" s="55" t="str">
        <f>IF(A226="","",VLOOKUP(A226,コードリスト!$Z$3:$AA$200,2,FALSE))</f>
        <v>R-25</v>
      </c>
      <c r="C226" s="31" t="s">
        <v>675</v>
      </c>
      <c r="D226" s="2" t="str">
        <f>IF(C226="","",VLOOKUP(C226,コードリスト!$X$3:$Y$19,2,FALSE))</f>
        <v>桧谷さん</v>
      </c>
      <c r="E226" s="2" t="s">
        <v>689</v>
      </c>
      <c r="I226" s="2" t="str">
        <f>IF(H226="","",VLOOKUP(H226,コードリスト!$A$3:$B$19,2,FALSE))</f>
        <v/>
      </c>
      <c r="K226" s="2" t="str">
        <f>IF(J226="","",VLOOKUP(J226,コードリスト!$C$3:$D$19,2,FALSE))</f>
        <v/>
      </c>
      <c r="M226" s="2" t="str">
        <f>IF(L226="","",VLOOKUP(L226,コードリスト!$E$3:$F$19,2,FALSE))</f>
        <v/>
      </c>
      <c r="S226" s="2" t="str">
        <f>IF(R226="","",VLOOKUP(R226,コードリスト!$K$3:$L$19,2,FALSE))</f>
        <v/>
      </c>
      <c r="U226" s="2" t="str">
        <f>IF(T226="","",VLOOKUP(T226,コードリスト!$M$3:$N$19,2,FALSE))</f>
        <v/>
      </c>
      <c r="X226" s="2" t="str">
        <f>IF(W226="","",VLOOKUP(W226,コードリスト!$P$3:$Q$21,2,FALSE))</f>
        <v/>
      </c>
      <c r="Z226" s="2" t="str">
        <f>IF(Y226="","",VLOOKUP(Y226,コードリスト!$R$3:$S$19,2,FALSE))</f>
        <v/>
      </c>
      <c r="AB226" s="2" t="str">
        <f>IF(AA226="","",VLOOKUP(AA226,コードリスト!$T$3:$U$19,2,FALSE))</f>
        <v/>
      </c>
    </row>
    <row r="227" spans="1:28">
      <c r="A227" s="32" t="s">
        <v>591</v>
      </c>
      <c r="B227" s="55" t="str">
        <f>IF(A227="","",VLOOKUP(A227,コードリスト!$Z$3:$AA$200,2,FALSE))</f>
        <v>R-25</v>
      </c>
      <c r="C227" s="31" t="s">
        <v>675</v>
      </c>
      <c r="D227" s="2" t="str">
        <f>IF(C227="","",VLOOKUP(C227,コードリスト!$X$3:$Y$19,2,FALSE))</f>
        <v>桧谷さん</v>
      </c>
      <c r="E227" s="2" t="s">
        <v>690</v>
      </c>
      <c r="I227" s="2" t="str">
        <f>IF(H227="","",VLOOKUP(H227,コードリスト!$A$3:$B$19,2,FALSE))</f>
        <v/>
      </c>
      <c r="K227" s="2" t="str">
        <f>IF(J227="","",VLOOKUP(J227,コードリスト!$C$3:$D$19,2,FALSE))</f>
        <v/>
      </c>
      <c r="M227" s="2" t="str">
        <f>IF(L227="","",VLOOKUP(L227,コードリスト!$E$3:$F$19,2,FALSE))</f>
        <v/>
      </c>
      <c r="S227" s="2" t="str">
        <f>IF(R227="","",VLOOKUP(R227,コードリスト!$K$3:$L$19,2,FALSE))</f>
        <v/>
      </c>
      <c r="U227" s="2" t="str">
        <f>IF(T227="","",VLOOKUP(T227,コードリスト!$M$3:$N$19,2,FALSE))</f>
        <v/>
      </c>
      <c r="X227" s="2" t="str">
        <f>IF(W227="","",VLOOKUP(W227,コードリスト!$P$3:$Q$21,2,FALSE))</f>
        <v/>
      </c>
      <c r="Z227" s="2" t="str">
        <f>IF(Y227="","",VLOOKUP(Y227,コードリスト!$R$3:$S$19,2,FALSE))</f>
        <v/>
      </c>
      <c r="AB227" s="2" t="str">
        <f>IF(AA227="","",VLOOKUP(AA227,コードリスト!$T$3:$U$19,2,FALSE))</f>
        <v/>
      </c>
    </row>
    <row r="228" spans="1:28" ht="37.5">
      <c r="A228" s="32" t="s">
        <v>591</v>
      </c>
      <c r="B228" s="55" t="str">
        <f>IF(A228="","",VLOOKUP(A228,コードリスト!$Z$3:$AA$200,2,FALSE))</f>
        <v>R-25</v>
      </c>
      <c r="C228" s="31" t="s">
        <v>675</v>
      </c>
      <c r="D228" s="2" t="str">
        <f>IF(C228="","",VLOOKUP(C228,コードリスト!$X$3:$Y$19,2,FALSE))</f>
        <v>桧谷さん</v>
      </c>
      <c r="E228" s="2" t="s">
        <v>691</v>
      </c>
      <c r="I228" s="2" t="str">
        <f>IF(H228="","",VLOOKUP(H228,コードリスト!$A$3:$B$19,2,FALSE))</f>
        <v/>
      </c>
      <c r="K228" s="2" t="str">
        <f>IF(J228="","",VLOOKUP(J228,コードリスト!$C$3:$D$19,2,FALSE))</f>
        <v/>
      </c>
      <c r="M228" s="2" t="str">
        <f>IF(L228="","",VLOOKUP(L228,コードリスト!$E$3:$F$19,2,FALSE))</f>
        <v/>
      </c>
      <c r="S228" s="2" t="str">
        <f>IF(R228="","",VLOOKUP(R228,コードリスト!$K$3:$L$19,2,FALSE))</f>
        <v/>
      </c>
      <c r="U228" s="2" t="str">
        <f>IF(T228="","",VLOOKUP(T228,コードリスト!$M$3:$N$19,2,FALSE))</f>
        <v/>
      </c>
      <c r="X228" s="2" t="str">
        <f>IF(W228="","",VLOOKUP(W228,コードリスト!$P$3:$Q$21,2,FALSE))</f>
        <v/>
      </c>
      <c r="Z228" s="2" t="str">
        <f>IF(Y228="","",VLOOKUP(Y228,コードリスト!$R$3:$S$19,2,FALSE))</f>
        <v/>
      </c>
      <c r="AB228" s="2" t="str">
        <f>IF(AA228="","",VLOOKUP(AA228,コードリスト!$T$3:$U$19,2,FALSE))</f>
        <v/>
      </c>
    </row>
    <row r="229" spans="1:28" ht="37.5">
      <c r="A229" s="32" t="s">
        <v>595</v>
      </c>
      <c r="B229" s="54" t="str">
        <f>IF(A229="","",VLOOKUP(A229,コードリスト!$Z$3:$AA$200,2,FALSE))</f>
        <v>R-26</v>
      </c>
      <c r="C229" s="31" t="s">
        <v>492</v>
      </c>
      <c r="D229" t="str">
        <f>IF(C229="","",VLOOKUP(C229,コードリスト!$X$3:$Y$19,2,FALSE))</f>
        <v>山上さん</v>
      </c>
      <c r="E229" s="2" t="s">
        <v>594</v>
      </c>
      <c r="I229" s="2" t="str">
        <f>IF(H229="","",VLOOKUP(H229,コードリスト!$A$3:$B$19,2,FALSE))</f>
        <v/>
      </c>
      <c r="K229" s="2" t="str">
        <f>IF(J229="","",VLOOKUP(J229,コードリスト!$C$3:$D$19,2,FALSE))</f>
        <v/>
      </c>
      <c r="M229" s="2" t="str">
        <f>IF(L229="","",VLOOKUP(L229,コードリスト!$E$3:$F$19,2,FALSE))</f>
        <v/>
      </c>
      <c r="O229" s="2" t="str">
        <f>IF(N229="","",VLOOKUP(N229,コードリスト!$G$3:$H$19,2,FALSE))</f>
        <v/>
      </c>
      <c r="Q229" s="2" t="str">
        <f>IF(P229="","",VLOOKUP(P229,コードリスト!$I$3:$J$19,2,FALSE))</f>
        <v/>
      </c>
      <c r="S229" s="2" t="str">
        <f>IF(R229="","",VLOOKUP(R229,コードリスト!$K$3:$L$19,2,FALSE))</f>
        <v/>
      </c>
      <c r="U229" s="2" t="str">
        <f>IF(T229="","",VLOOKUP(T229,コードリスト!$M$3:$N$19,2,FALSE))</f>
        <v/>
      </c>
      <c r="X229" t="str">
        <f>IF(W229="","",VLOOKUP(W229,コードリスト!$P$3:$Q$21,2,FALSE))</f>
        <v/>
      </c>
      <c r="Z229" t="str">
        <f>IF(Y229="","",VLOOKUP(Y229,コードリスト!$R$3:$S$19,2,FALSE))</f>
        <v/>
      </c>
      <c r="AB229" t="str">
        <f>IF(AA229="","",VLOOKUP(AA229,コードリスト!$T$3:$U$19,2,FALSE))</f>
        <v/>
      </c>
    </row>
    <row r="230" spans="1:28">
      <c r="A230" s="32" t="s">
        <v>597</v>
      </c>
      <c r="B230" s="54" t="str">
        <f>IF(A230="","",VLOOKUP(A230,コードリスト!$Z$3:$AA$200,2,FALSE))</f>
        <v>R-27</v>
      </c>
      <c r="C230" s="31" t="s">
        <v>585</v>
      </c>
      <c r="D230" t="str">
        <f>IF(C230="","",VLOOKUP(C230,コードリスト!$X$3:$Y$19,2,FALSE))</f>
        <v>末永さん</v>
      </c>
      <c r="E230" s="2" t="s">
        <v>596</v>
      </c>
      <c r="I230" s="2" t="str">
        <f>IF(H230="","",VLOOKUP(H230,コードリスト!$A$3:$B$19,2,FALSE))</f>
        <v/>
      </c>
      <c r="K230" s="2" t="str">
        <f>IF(J230="","",VLOOKUP(J230,コードリスト!$C$3:$D$19,2,FALSE))</f>
        <v/>
      </c>
      <c r="M230" s="2" t="str">
        <f>IF(L230="","",VLOOKUP(L230,コードリスト!$E$3:$F$19,2,FALSE))</f>
        <v/>
      </c>
      <c r="O230" s="2" t="str">
        <f>IF(N230="","",VLOOKUP(N230,コードリスト!$G$3:$H$19,2,FALSE))</f>
        <v/>
      </c>
      <c r="Q230" s="2" t="str">
        <f>IF(P230="","",VLOOKUP(P230,コードリスト!$I$3:$J$19,2,FALSE))</f>
        <v/>
      </c>
      <c r="S230" s="2" t="str">
        <f>IF(R230="","",VLOOKUP(R230,コードリスト!$K$3:$L$19,2,FALSE))</f>
        <v/>
      </c>
      <c r="U230" s="2" t="str">
        <f>IF(T230="","",VLOOKUP(T230,コードリスト!$M$3:$N$19,2,FALSE))</f>
        <v/>
      </c>
      <c r="X230" t="str">
        <f>IF(W230="","",VLOOKUP(W230,コードリスト!$P$3:$Q$21,2,FALSE))</f>
        <v/>
      </c>
      <c r="Z230" t="str">
        <f>IF(Y230="","",VLOOKUP(Y230,コードリスト!$R$3:$S$19,2,FALSE))</f>
        <v/>
      </c>
      <c r="AB230" t="str">
        <f>IF(AA230="","",VLOOKUP(AA230,コードリスト!$T$3:$U$19,2,FALSE))</f>
        <v/>
      </c>
    </row>
    <row r="231" spans="1:28">
      <c r="A231" s="32" t="s">
        <v>599</v>
      </c>
      <c r="B231" s="54" t="str">
        <f>IF(A231="","",VLOOKUP(A231,コードリスト!$Z$3:$AA$200,2,FALSE))</f>
        <v>R-28</v>
      </c>
      <c r="C231" s="31" t="s">
        <v>492</v>
      </c>
      <c r="D231" t="str">
        <f>IF(C231="","",VLOOKUP(C231,コードリスト!$X$3:$Y$19,2,FALSE))</f>
        <v>山上さん</v>
      </c>
      <c r="E231" s="2" t="s">
        <v>598</v>
      </c>
      <c r="I231" s="2" t="str">
        <f>IF(H231="","",VLOOKUP(H231,コードリスト!$A$3:$B$19,2,FALSE))</f>
        <v/>
      </c>
      <c r="K231" s="2" t="str">
        <f>IF(J231="","",VLOOKUP(J231,コードリスト!$C$3:$D$19,2,FALSE))</f>
        <v/>
      </c>
      <c r="M231" s="2" t="str">
        <f>IF(L231="","",VLOOKUP(L231,コードリスト!$E$3:$F$19,2,FALSE))</f>
        <v/>
      </c>
      <c r="O231" s="2" t="str">
        <f>IF(N231="","",VLOOKUP(N231,コードリスト!$G$3:$H$19,2,FALSE))</f>
        <v/>
      </c>
      <c r="Q231" s="2" t="str">
        <f>IF(P231="","",VLOOKUP(P231,コードリスト!$I$3:$J$19,2,FALSE))</f>
        <v/>
      </c>
      <c r="S231" s="2" t="str">
        <f>IF(R231="","",VLOOKUP(R231,コードリスト!$K$3:$L$19,2,FALSE))</f>
        <v/>
      </c>
      <c r="U231" s="2" t="str">
        <f>IF(T231="","",VLOOKUP(T231,コードリスト!$M$3:$N$19,2,FALSE))</f>
        <v/>
      </c>
      <c r="X231" t="str">
        <f>IF(W231="","",VLOOKUP(W231,コードリスト!$P$3:$Q$21,2,FALSE))</f>
        <v/>
      </c>
      <c r="Z231" t="str">
        <f>IF(Y231="","",VLOOKUP(Y231,コードリスト!$R$3:$S$19,2,FALSE))</f>
        <v/>
      </c>
      <c r="AB231" t="str">
        <f>IF(AA231="","",VLOOKUP(AA231,コードリスト!$T$3:$U$19,2,FALSE))</f>
        <v/>
      </c>
    </row>
    <row r="232" spans="1:28">
      <c r="A232" s="32" t="s">
        <v>600</v>
      </c>
      <c r="B232" s="54" t="str">
        <f>IF(A232="","",VLOOKUP(A232,コードリスト!$Z$3:$AA$200,2,FALSE))</f>
        <v>R-29</v>
      </c>
      <c r="C232" s="31" t="s">
        <v>492</v>
      </c>
      <c r="D232" t="str">
        <f>IF(C232="","",VLOOKUP(C232,コードリスト!$X$3:$Y$19,2,FALSE))</f>
        <v>山上さん</v>
      </c>
      <c r="E232" s="2" t="s">
        <v>602</v>
      </c>
      <c r="I232" s="2" t="str">
        <f>IF(H232="","",VLOOKUP(H232,コードリスト!$A$3:$B$19,2,FALSE))</f>
        <v/>
      </c>
      <c r="K232" s="2" t="str">
        <f>IF(J232="","",VLOOKUP(J232,コードリスト!$C$3:$D$19,2,FALSE))</f>
        <v/>
      </c>
      <c r="M232" s="2" t="str">
        <f>IF(L232="","",VLOOKUP(L232,コードリスト!$E$3:$F$19,2,FALSE))</f>
        <v/>
      </c>
      <c r="O232" s="2" t="str">
        <f>IF(N232="","",VLOOKUP(N232,コードリスト!$G$3:$H$19,2,FALSE))</f>
        <v/>
      </c>
      <c r="Q232" s="2" t="str">
        <f>IF(P232="","",VLOOKUP(P232,コードリスト!$I$3:$J$19,2,FALSE))</f>
        <v/>
      </c>
      <c r="S232" s="2" t="str">
        <f>IF(R232="","",VLOOKUP(R232,コードリスト!$K$3:$L$19,2,FALSE))</f>
        <v/>
      </c>
      <c r="U232" s="2" t="str">
        <f>IF(T232="","",VLOOKUP(T232,コードリスト!$M$3:$N$19,2,FALSE))</f>
        <v/>
      </c>
      <c r="X232" t="str">
        <f>IF(W232="","",VLOOKUP(W232,コードリスト!$P$3:$Q$21,2,FALSE))</f>
        <v/>
      </c>
      <c r="Z232" t="str">
        <f>IF(Y232="","",VLOOKUP(Y232,コードリスト!$R$3:$S$19,2,FALSE))</f>
        <v/>
      </c>
      <c r="AB232" t="str">
        <f>IF(AA232="","",VLOOKUP(AA232,コードリスト!$T$3:$U$19,2,FALSE))</f>
        <v/>
      </c>
    </row>
    <row r="233" spans="1:28">
      <c r="A233" s="32" t="s">
        <v>609</v>
      </c>
      <c r="B233" s="54" t="str">
        <f>IF(A233="","",VLOOKUP(A233,コードリスト!$Z$3:$AA$200,2,FALSE))</f>
        <v>R-30</v>
      </c>
      <c r="C233" s="31" t="s">
        <v>492</v>
      </c>
      <c r="D233" t="str">
        <f>IF(C233="","",VLOOKUP(C233,コードリスト!$X$3:$Y$19,2,FALSE))</f>
        <v>山上さん</v>
      </c>
      <c r="E233" s="2" t="s">
        <v>608</v>
      </c>
      <c r="I233" s="2" t="str">
        <f>IF(H233="","",VLOOKUP(H233,コードリスト!$A$3:$B$19,2,FALSE))</f>
        <v/>
      </c>
      <c r="K233" s="2" t="str">
        <f>IF(J233="","",VLOOKUP(J233,コードリスト!$C$3:$D$19,2,FALSE))</f>
        <v/>
      </c>
      <c r="M233" s="2" t="str">
        <f>IF(L233="","",VLOOKUP(L233,コードリスト!$E$3:$F$19,2,FALSE))</f>
        <v/>
      </c>
      <c r="O233" s="2" t="str">
        <f>IF(N233="","",VLOOKUP(N233,コードリスト!$G$3:$H$19,2,FALSE))</f>
        <v/>
      </c>
      <c r="Q233" s="2" t="str">
        <f>IF(P233="","",VLOOKUP(P233,コードリスト!$I$3:$J$19,2,FALSE))</f>
        <v/>
      </c>
      <c r="S233" s="2" t="str">
        <f>IF(R233="","",VLOOKUP(R233,コードリスト!$K$3:$L$19,2,FALSE))</f>
        <v/>
      </c>
      <c r="U233" s="2" t="str">
        <f>IF(T233="","",VLOOKUP(T233,コードリスト!$M$3:$N$19,2,FALSE))</f>
        <v/>
      </c>
      <c r="X233" t="str">
        <f>IF(W233="","",VLOOKUP(W233,コードリスト!$P$3:$Q$21,2,FALSE))</f>
        <v/>
      </c>
      <c r="Z233" t="str">
        <f>IF(Y233="","",VLOOKUP(Y233,コードリスト!$R$3:$S$19,2,FALSE))</f>
        <v/>
      </c>
      <c r="AB233" t="str">
        <f>IF(AA233="","",VLOOKUP(AA233,コードリスト!$T$3:$U$19,2,FALSE))</f>
        <v/>
      </c>
    </row>
    <row r="234" spans="1:28">
      <c r="A234" s="32" t="s">
        <v>611</v>
      </c>
      <c r="B234" s="54" t="str">
        <f>IF(A234="","",VLOOKUP(A234,コードリスト!$Z$3:$AA$200,2,FALSE))</f>
        <v>R-31</v>
      </c>
      <c r="C234" s="31" t="s">
        <v>492</v>
      </c>
      <c r="D234" t="str">
        <f>IF(C234="","",VLOOKUP(C234,コードリスト!$X$3:$Y$19,2,FALSE))</f>
        <v>山上さん</v>
      </c>
      <c r="E234" s="2" t="s">
        <v>613</v>
      </c>
      <c r="I234" s="2" t="str">
        <f>IF(H234="","",VLOOKUP(H234,コードリスト!$A$3:$B$19,2,FALSE))</f>
        <v/>
      </c>
      <c r="K234" s="2" t="str">
        <f>IF(J234="","",VLOOKUP(J234,コードリスト!$C$3:$D$19,2,FALSE))</f>
        <v/>
      </c>
      <c r="M234" s="2" t="str">
        <f>IF(L234="","",VLOOKUP(L234,コードリスト!$E$3:$F$19,2,FALSE))</f>
        <v/>
      </c>
      <c r="O234" s="2" t="str">
        <f>IF(N234="","",VLOOKUP(N234,コードリスト!$G$3:$H$19,2,FALSE))</f>
        <v/>
      </c>
      <c r="Q234" s="2" t="str">
        <f>IF(P234="","",VLOOKUP(P234,コードリスト!$I$3:$J$19,2,FALSE))</f>
        <v/>
      </c>
      <c r="S234" s="2" t="str">
        <f>IF(R234="","",VLOOKUP(R234,コードリスト!$K$3:$L$19,2,FALSE))</f>
        <v/>
      </c>
      <c r="U234" s="2" t="str">
        <f>IF(T234="","",VLOOKUP(T234,コードリスト!$M$3:$N$19,2,FALSE))</f>
        <v/>
      </c>
      <c r="X234" t="str">
        <f>IF(W234="","",VLOOKUP(W234,コードリスト!$P$3:$Q$21,2,FALSE))</f>
        <v/>
      </c>
      <c r="Z234" t="str">
        <f>IF(Y234="","",VLOOKUP(Y234,コードリスト!$R$3:$S$19,2,FALSE))</f>
        <v/>
      </c>
      <c r="AB234" t="str">
        <f>IF(AA234="","",VLOOKUP(AA234,コードリスト!$T$3:$U$19,2,FALSE))</f>
        <v/>
      </c>
    </row>
    <row r="235" spans="1:28" ht="37.5">
      <c r="A235" s="32" t="s">
        <v>611</v>
      </c>
      <c r="B235" s="54" t="str">
        <f>IF(A235="","",VLOOKUP(A235,コードリスト!$Z$3:$AA$200,2,FALSE))</f>
        <v>R-31</v>
      </c>
      <c r="C235" s="31" t="s">
        <v>492</v>
      </c>
      <c r="D235" t="str">
        <f>IF(C235="","",VLOOKUP(C235,コードリスト!$X$3:$Y$19,2,FALSE))</f>
        <v>山上さん</v>
      </c>
      <c r="E235" s="2" t="s">
        <v>612</v>
      </c>
      <c r="I235" s="2" t="str">
        <f>IF(H235="","",VLOOKUP(H235,コードリスト!$A$3:$B$19,2,FALSE))</f>
        <v/>
      </c>
      <c r="K235" s="2" t="str">
        <f>IF(J235="","",VLOOKUP(J235,コードリスト!$C$3:$D$19,2,FALSE))</f>
        <v/>
      </c>
      <c r="M235" s="2" t="str">
        <f>IF(L235="","",VLOOKUP(L235,コードリスト!$E$3:$F$19,2,FALSE))</f>
        <v/>
      </c>
      <c r="O235" s="2" t="str">
        <f>IF(N235="","",VLOOKUP(N235,コードリスト!$G$3:$H$19,2,FALSE))</f>
        <v/>
      </c>
      <c r="Q235" s="2" t="str">
        <f>IF(P235="","",VLOOKUP(P235,コードリスト!$I$3:$J$19,2,FALSE))</f>
        <v/>
      </c>
      <c r="S235" s="2" t="str">
        <f>IF(R235="","",VLOOKUP(R235,コードリスト!$K$3:$L$19,2,FALSE))</f>
        <v/>
      </c>
      <c r="U235" s="2" t="str">
        <f>IF(T235="","",VLOOKUP(T235,コードリスト!$M$3:$N$19,2,FALSE))</f>
        <v/>
      </c>
      <c r="X235" t="str">
        <f>IF(W235="","",VLOOKUP(W235,コードリスト!$P$3:$Q$21,2,FALSE))</f>
        <v/>
      </c>
      <c r="Z235" t="str">
        <f>IF(Y235="","",VLOOKUP(Y235,コードリスト!$R$3:$S$19,2,FALSE))</f>
        <v/>
      </c>
      <c r="AB235" t="str">
        <f>IF(AA235="","",VLOOKUP(AA235,コードリスト!$T$3:$U$19,2,FALSE))</f>
        <v/>
      </c>
    </row>
    <row r="236" spans="1:28" ht="37.5">
      <c r="A236" s="32" t="s">
        <v>611</v>
      </c>
      <c r="B236" s="54" t="str">
        <f>IF(A236="","",VLOOKUP(A236,コードリスト!$Z$3:$AA$200,2,FALSE))</f>
        <v>R-31</v>
      </c>
      <c r="C236" s="31" t="s">
        <v>492</v>
      </c>
      <c r="D236" t="str">
        <f>IF(C236="","",VLOOKUP(C236,コードリスト!$X$3:$Y$19,2,FALSE))</f>
        <v>山上さん</v>
      </c>
      <c r="E236" s="2" t="s">
        <v>616</v>
      </c>
      <c r="I236" s="2" t="str">
        <f>IF(H236="","",VLOOKUP(H236,コードリスト!$A$3:$B$19,2,FALSE))</f>
        <v/>
      </c>
      <c r="K236" s="2" t="str">
        <f>IF(J236="","",VLOOKUP(J236,コードリスト!$C$3:$D$19,2,FALSE))</f>
        <v/>
      </c>
      <c r="M236" s="2" t="str">
        <f>IF(L236="","",VLOOKUP(L236,コードリスト!$E$3:$F$19,2,FALSE))</f>
        <v/>
      </c>
      <c r="O236" s="2" t="str">
        <f>IF(N236="","",VLOOKUP(N236,コードリスト!$G$3:$H$19,2,FALSE))</f>
        <v/>
      </c>
      <c r="Q236" s="2" t="str">
        <f>IF(P236="","",VLOOKUP(P236,コードリスト!$I$3:$J$19,2,FALSE))</f>
        <v/>
      </c>
      <c r="S236" s="2" t="str">
        <f>IF(R236="","",VLOOKUP(R236,コードリスト!$K$3:$L$19,2,FALSE))</f>
        <v/>
      </c>
      <c r="U236" s="2" t="str">
        <f>IF(T236="","",VLOOKUP(T236,コードリスト!$M$3:$N$19,2,FALSE))</f>
        <v/>
      </c>
      <c r="X236" t="str">
        <f>IF(W236="","",VLOOKUP(W236,コードリスト!$P$3:$Q$21,2,FALSE))</f>
        <v/>
      </c>
      <c r="Z236" t="str">
        <f>IF(Y236="","",VLOOKUP(Y236,コードリスト!$R$3:$S$19,2,FALSE))</f>
        <v/>
      </c>
      <c r="AB236" t="str">
        <f>IF(AA236="","",VLOOKUP(AA236,コードリスト!$T$3:$U$19,2,FALSE))</f>
        <v/>
      </c>
    </row>
    <row r="237" spans="1:28" ht="56.25">
      <c r="A237" s="32" t="s">
        <v>611</v>
      </c>
      <c r="B237" s="54" t="str">
        <f>IF(A237="","",VLOOKUP(A237,コードリスト!$Z$3:$AA$200,2,FALSE))</f>
        <v>R-31</v>
      </c>
      <c r="C237" s="31" t="s">
        <v>492</v>
      </c>
      <c r="D237" t="str">
        <f>IF(C237="","",VLOOKUP(C237,コードリスト!$X$3:$Y$19,2,FALSE))</f>
        <v>山上さん</v>
      </c>
      <c r="E237" s="2" t="s">
        <v>617</v>
      </c>
      <c r="I237" s="2" t="str">
        <f>IF(H237="","",VLOOKUP(H237,コードリスト!$A$3:$B$19,2,FALSE))</f>
        <v/>
      </c>
      <c r="K237" s="2" t="str">
        <f>IF(J237="","",VLOOKUP(J237,コードリスト!$C$3:$D$19,2,FALSE))</f>
        <v/>
      </c>
      <c r="M237" s="2" t="str">
        <f>IF(L237="","",VLOOKUP(L237,コードリスト!$E$3:$F$19,2,FALSE))</f>
        <v/>
      </c>
      <c r="O237" s="2" t="str">
        <f>IF(N237="","",VLOOKUP(N237,コードリスト!$G$3:$H$19,2,FALSE))</f>
        <v/>
      </c>
      <c r="Q237" s="2" t="str">
        <f>IF(P237="","",VLOOKUP(P237,コードリスト!$I$3:$J$19,2,FALSE))</f>
        <v/>
      </c>
      <c r="S237" s="2" t="str">
        <f>IF(R237="","",VLOOKUP(R237,コードリスト!$K$3:$L$19,2,FALSE))</f>
        <v/>
      </c>
      <c r="U237" s="2" t="str">
        <f>IF(T237="","",VLOOKUP(T237,コードリスト!$M$3:$N$19,2,FALSE))</f>
        <v/>
      </c>
      <c r="X237" t="str">
        <f>IF(W237="","",VLOOKUP(W237,コードリスト!$P$3:$Q$21,2,FALSE))</f>
        <v/>
      </c>
      <c r="Z237" t="str">
        <f>IF(Y237="","",VLOOKUP(Y237,コードリスト!$R$3:$S$19,2,FALSE))</f>
        <v/>
      </c>
      <c r="AB237" t="str">
        <f>IF(AA237="","",VLOOKUP(AA237,コードリスト!$T$3:$U$19,2,FALSE))</f>
        <v/>
      </c>
    </row>
    <row r="238" spans="1:28" ht="37.5">
      <c r="A238" s="32" t="s">
        <v>611</v>
      </c>
      <c r="B238" s="54" t="str">
        <f>IF(A238="","",VLOOKUP(A238,コードリスト!$Z$3:$AA$200,2,FALSE))</f>
        <v>R-31</v>
      </c>
      <c r="C238" s="31" t="s">
        <v>492</v>
      </c>
      <c r="D238" t="str">
        <f>IF(C238="","",VLOOKUP(C238,コードリスト!$X$3:$Y$19,2,FALSE))</f>
        <v>山上さん</v>
      </c>
      <c r="E238" s="2" t="s">
        <v>618</v>
      </c>
      <c r="I238" s="2" t="str">
        <f>IF(H238="","",VLOOKUP(H238,コードリスト!$A$3:$B$19,2,FALSE))</f>
        <v/>
      </c>
      <c r="K238" s="2" t="str">
        <f>IF(J238="","",VLOOKUP(J238,コードリスト!$C$3:$D$19,2,FALSE))</f>
        <v/>
      </c>
      <c r="M238" s="2" t="str">
        <f>IF(L238="","",VLOOKUP(L238,コードリスト!$E$3:$F$19,2,FALSE))</f>
        <v/>
      </c>
      <c r="O238" s="2" t="str">
        <f>IF(N238="","",VLOOKUP(N238,コードリスト!$G$3:$H$19,2,FALSE))</f>
        <v/>
      </c>
      <c r="Q238" s="2" t="str">
        <f>IF(P238="","",VLOOKUP(P238,コードリスト!$I$3:$J$19,2,FALSE))</f>
        <v/>
      </c>
      <c r="S238" s="2" t="str">
        <f>IF(R238="","",VLOOKUP(R238,コードリスト!$K$3:$L$19,2,FALSE))</f>
        <v/>
      </c>
      <c r="U238" s="2" t="str">
        <f>IF(T238="","",VLOOKUP(T238,コードリスト!$M$3:$N$19,2,FALSE))</f>
        <v/>
      </c>
      <c r="X238" t="str">
        <f>IF(W238="","",VLOOKUP(W238,コードリスト!$P$3:$Q$21,2,FALSE))</f>
        <v/>
      </c>
      <c r="Z238" t="str">
        <f>IF(Y238="","",VLOOKUP(Y238,コードリスト!$R$3:$S$19,2,FALSE))</f>
        <v/>
      </c>
      <c r="AB238" t="str">
        <f>IF(AA238="","",VLOOKUP(AA238,コードリスト!$T$3:$U$19,2,FALSE))</f>
        <v/>
      </c>
    </row>
    <row r="239" spans="1:28" ht="37.5">
      <c r="A239" s="32" t="s">
        <v>611</v>
      </c>
      <c r="B239" s="54" t="str">
        <f>IF(A239="","",VLOOKUP(A239,コードリスト!$Z$3:$AA$200,2,FALSE))</f>
        <v>R-31</v>
      </c>
      <c r="C239" s="31" t="s">
        <v>492</v>
      </c>
      <c r="D239" t="str">
        <f>IF(C239="","",VLOOKUP(C239,コードリスト!$X$3:$Y$19,2,FALSE))</f>
        <v>山上さん</v>
      </c>
      <c r="E239" s="2" t="s">
        <v>619</v>
      </c>
      <c r="I239" s="2" t="str">
        <f>IF(H239="","",VLOOKUP(H239,コードリスト!$A$3:$B$19,2,FALSE))</f>
        <v/>
      </c>
      <c r="K239" s="2" t="str">
        <f>IF(J239="","",VLOOKUP(J239,コードリスト!$C$3:$D$19,2,FALSE))</f>
        <v/>
      </c>
      <c r="M239" s="2" t="str">
        <f>IF(L239="","",VLOOKUP(L239,コードリスト!$E$3:$F$19,2,FALSE))</f>
        <v/>
      </c>
      <c r="O239" s="2" t="str">
        <f>IF(N239="","",VLOOKUP(N239,コードリスト!$G$3:$H$19,2,FALSE))</f>
        <v/>
      </c>
      <c r="Q239" s="2" t="str">
        <f>IF(P239="","",VLOOKUP(P239,コードリスト!$I$3:$J$19,2,FALSE))</f>
        <v/>
      </c>
      <c r="S239" s="2" t="str">
        <f>IF(R239="","",VLOOKUP(R239,コードリスト!$K$3:$L$19,2,FALSE))</f>
        <v/>
      </c>
      <c r="U239" s="2" t="str">
        <f>IF(T239="","",VLOOKUP(T239,コードリスト!$M$3:$N$19,2,FALSE))</f>
        <v/>
      </c>
      <c r="X239" t="str">
        <f>IF(W239="","",VLOOKUP(W239,コードリスト!$P$3:$Q$21,2,FALSE))</f>
        <v/>
      </c>
      <c r="Z239" t="str">
        <f>IF(Y239="","",VLOOKUP(Y239,コードリスト!$R$3:$S$19,2,FALSE))</f>
        <v/>
      </c>
      <c r="AB239" t="str">
        <f>IF(AA239="","",VLOOKUP(AA239,コードリスト!$T$3:$U$19,2,FALSE))</f>
        <v/>
      </c>
    </row>
    <row r="240" spans="1:28">
      <c r="A240" s="32" t="s">
        <v>635</v>
      </c>
      <c r="B240" s="54" t="str">
        <f>IF(A240="","",VLOOKUP(A240,コードリスト!$Z$3:$AA$200,2,FALSE))</f>
        <v>R-33</v>
      </c>
      <c r="C240" s="31" t="s">
        <v>492</v>
      </c>
      <c r="D240" t="str">
        <f>IF(C240="","",VLOOKUP(C240,コードリスト!$X$3:$Y$19,2,FALSE))</f>
        <v>山上さん</v>
      </c>
      <c r="E240" s="2" t="s">
        <v>636</v>
      </c>
      <c r="I240" s="2" t="str">
        <f>IF(H240="","",VLOOKUP(H240,コードリスト!$A$3:$B$19,2,FALSE))</f>
        <v/>
      </c>
      <c r="K240" s="2" t="str">
        <f>IF(J240="","",VLOOKUP(J240,コードリスト!$C$3:$D$19,2,FALSE))</f>
        <v/>
      </c>
      <c r="M240" s="2" t="str">
        <f>IF(L240="","",VLOOKUP(L240,コードリスト!$E$3:$F$19,2,FALSE))</f>
        <v/>
      </c>
      <c r="O240" s="2" t="str">
        <f>IF(N240="","",VLOOKUP(N240,コードリスト!$G$3:$H$19,2,FALSE))</f>
        <v/>
      </c>
      <c r="Q240" s="2" t="str">
        <f>IF(P240="","",VLOOKUP(P240,コードリスト!$I$3:$J$19,2,FALSE))</f>
        <v/>
      </c>
      <c r="S240" s="2" t="str">
        <f>IF(R240="","",VLOOKUP(R240,コードリスト!$K$3:$L$19,2,FALSE))</f>
        <v/>
      </c>
      <c r="U240" s="2" t="str">
        <f>IF(T240="","",VLOOKUP(T240,コードリスト!$M$3:$N$19,2,FALSE))</f>
        <v/>
      </c>
      <c r="X240" t="str">
        <f>IF(W240="","",VLOOKUP(W240,コードリスト!$P$3:$Q$21,2,FALSE))</f>
        <v/>
      </c>
      <c r="Z240" t="str">
        <f>IF(Y240="","",VLOOKUP(Y240,コードリスト!$R$3:$S$19,2,FALSE))</f>
        <v/>
      </c>
      <c r="AB240" t="str">
        <f>IF(AA240="","",VLOOKUP(AA240,コードリスト!$T$3:$U$19,2,FALSE))</f>
        <v/>
      </c>
    </row>
    <row r="241" spans="1:28" ht="37.5">
      <c r="A241" s="32" t="s">
        <v>638</v>
      </c>
      <c r="B241" s="54" t="str">
        <f>IF(A241="","",VLOOKUP(A241,コードリスト!$Z$3:$AA$200,2,FALSE))</f>
        <v>R-34</v>
      </c>
      <c r="C241" s="31" t="s">
        <v>584</v>
      </c>
      <c r="D241" t="str">
        <f>IF(C241="","",VLOOKUP(C241,コードリスト!$X$3:$Y$19,2,FALSE))</f>
        <v>山上さん</v>
      </c>
      <c r="E241" s="2" t="s">
        <v>637</v>
      </c>
      <c r="I241" s="2" t="str">
        <f>IF(H241="","",VLOOKUP(H241,コードリスト!$A$3:$B$19,2,FALSE))</f>
        <v/>
      </c>
      <c r="K241" s="2" t="str">
        <f>IF(J241="","",VLOOKUP(J241,コードリスト!$C$3:$D$19,2,FALSE))</f>
        <v/>
      </c>
      <c r="M241" s="2" t="str">
        <f>IF(L241="","",VLOOKUP(L241,コードリスト!$E$3:$F$19,2,FALSE))</f>
        <v/>
      </c>
      <c r="O241" s="2" t="str">
        <f>IF(N241="","",VLOOKUP(N241,コードリスト!$G$3:$H$19,2,FALSE))</f>
        <v/>
      </c>
      <c r="Q241" s="2" t="str">
        <f>IF(P241="","",VLOOKUP(P241,コードリスト!$I$3:$J$19,2,FALSE))</f>
        <v/>
      </c>
      <c r="S241" s="2" t="str">
        <f>IF(R241="","",VLOOKUP(R241,コードリスト!$K$3:$L$19,2,FALSE))</f>
        <v/>
      </c>
      <c r="U241" s="2" t="str">
        <f>IF(T241="","",VLOOKUP(T241,コードリスト!$M$3:$N$19,2,FALSE))</f>
        <v/>
      </c>
      <c r="X241" t="str">
        <f>IF(W241="","",VLOOKUP(W241,コードリスト!$P$3:$Q$21,2,FALSE))</f>
        <v/>
      </c>
      <c r="Z241" t="str">
        <f>IF(Y241="","",VLOOKUP(Y241,コードリスト!$R$3:$S$19,2,FALSE))</f>
        <v/>
      </c>
      <c r="AB241" t="str">
        <f>IF(AA241="","",VLOOKUP(AA241,コードリスト!$T$3:$U$19,2,FALSE))</f>
        <v/>
      </c>
    </row>
    <row r="242" spans="1:28">
      <c r="A242" s="32" t="s">
        <v>638</v>
      </c>
      <c r="B242" s="54" t="str">
        <f>IF(A242="","",VLOOKUP(A242,コードリスト!$Z$3:$AA$200,2,FALSE))</f>
        <v>R-34</v>
      </c>
      <c r="C242" s="31" t="s">
        <v>584</v>
      </c>
      <c r="D242" t="str">
        <f>IF(C242="","",VLOOKUP(C242,コードリスト!$X$3:$Y$19,2,FALSE))</f>
        <v>山上さん</v>
      </c>
      <c r="E242" s="2" t="s">
        <v>639</v>
      </c>
      <c r="I242" s="2" t="str">
        <f>IF(H242="","",VLOOKUP(H242,コードリスト!$A$3:$B$19,2,FALSE))</f>
        <v/>
      </c>
      <c r="K242" s="2" t="str">
        <f>IF(J242="","",VLOOKUP(J242,コードリスト!$C$3:$D$19,2,FALSE))</f>
        <v/>
      </c>
      <c r="M242" s="2" t="str">
        <f>IF(L242="","",VLOOKUP(L242,コードリスト!$E$3:$F$19,2,FALSE))</f>
        <v/>
      </c>
      <c r="O242" s="2" t="str">
        <f>IF(N242="","",VLOOKUP(N242,コードリスト!$G$3:$H$19,2,FALSE))</f>
        <v/>
      </c>
      <c r="Q242" s="2" t="str">
        <f>IF(P242="","",VLOOKUP(P242,コードリスト!$I$3:$J$19,2,FALSE))</f>
        <v/>
      </c>
      <c r="S242" s="2" t="str">
        <f>IF(R242="","",VLOOKUP(R242,コードリスト!$K$3:$L$19,2,FALSE))</f>
        <v/>
      </c>
      <c r="U242" s="2" t="str">
        <f>IF(T242="","",VLOOKUP(T242,コードリスト!$M$3:$N$19,2,FALSE))</f>
        <v/>
      </c>
      <c r="X242" t="str">
        <f>IF(W242="","",VLOOKUP(W242,コードリスト!$P$3:$Q$21,2,FALSE))</f>
        <v/>
      </c>
      <c r="Z242" t="str">
        <f>IF(Y242="","",VLOOKUP(Y242,コードリスト!$R$3:$S$19,2,FALSE))</f>
        <v/>
      </c>
      <c r="AB242" t="str">
        <f>IF(AA242="","",VLOOKUP(AA242,コードリスト!$T$3:$U$19,2,FALSE))</f>
        <v/>
      </c>
    </row>
    <row r="243" spans="1:28" ht="56.25">
      <c r="A243" s="32" t="s">
        <v>638</v>
      </c>
      <c r="B243" s="54" t="str">
        <f>IF(A243="","",VLOOKUP(A243,コードリスト!$Z$3:$AA$200,2,FALSE))</f>
        <v>R-34</v>
      </c>
      <c r="C243" s="31" t="s">
        <v>584</v>
      </c>
      <c r="D243" t="str">
        <f>IF(C243="","",VLOOKUP(C243,コードリスト!$X$3:$Y$19,2,FALSE))</f>
        <v>山上さん</v>
      </c>
      <c r="E243" s="2" t="s">
        <v>640</v>
      </c>
      <c r="I243" s="2" t="str">
        <f>IF(H243="","",VLOOKUP(H243,コードリスト!$A$3:$B$19,2,FALSE))</f>
        <v/>
      </c>
      <c r="K243" s="2" t="str">
        <f>IF(J243="","",VLOOKUP(J243,コードリスト!$C$3:$D$19,2,FALSE))</f>
        <v/>
      </c>
      <c r="M243" s="2" t="str">
        <f>IF(L243="","",VLOOKUP(L243,コードリスト!$E$3:$F$19,2,FALSE))</f>
        <v/>
      </c>
      <c r="O243" s="2" t="str">
        <f>IF(N243="","",VLOOKUP(N243,コードリスト!$G$3:$H$19,2,FALSE))</f>
        <v/>
      </c>
      <c r="Q243" s="2" t="str">
        <f>IF(P243="","",VLOOKUP(P243,コードリスト!$I$3:$J$19,2,FALSE))</f>
        <v/>
      </c>
      <c r="S243" s="2" t="str">
        <f>IF(R243="","",VLOOKUP(R243,コードリスト!$K$3:$L$19,2,FALSE))</f>
        <v/>
      </c>
      <c r="U243" s="2" t="str">
        <f>IF(T243="","",VLOOKUP(T243,コードリスト!$M$3:$N$19,2,FALSE))</f>
        <v/>
      </c>
      <c r="X243" t="str">
        <f>IF(W243="","",VLOOKUP(W243,コードリスト!$P$3:$Q$21,2,FALSE))</f>
        <v/>
      </c>
      <c r="Z243" t="str">
        <f>IF(Y243="","",VLOOKUP(Y243,コードリスト!$R$3:$S$19,2,FALSE))</f>
        <v/>
      </c>
      <c r="AB243" t="str">
        <f>IF(AA243="","",VLOOKUP(AA243,コードリスト!$T$3:$U$19,2,FALSE))</f>
        <v/>
      </c>
    </row>
    <row r="244" spans="1:28" ht="56.25">
      <c r="A244" s="32" t="s">
        <v>642</v>
      </c>
      <c r="B244" s="54" t="str">
        <f>IF(A244="","",VLOOKUP(A244,コードリスト!$Z$3:$AA$200,2,FALSE))</f>
        <v>R-35</v>
      </c>
      <c r="C244" s="31" t="s">
        <v>584</v>
      </c>
      <c r="D244" t="str">
        <f>IF(C244="","",VLOOKUP(C244,コードリスト!$X$3:$Y$19,2,FALSE))</f>
        <v>山上さん</v>
      </c>
      <c r="E244" s="2" t="s">
        <v>641</v>
      </c>
      <c r="I244" s="2" t="str">
        <f>IF(H244="","",VLOOKUP(H244,コードリスト!$A$3:$B$19,2,FALSE))</f>
        <v/>
      </c>
      <c r="K244" s="2" t="str">
        <f>IF(J244="","",VLOOKUP(J244,コードリスト!$C$3:$D$19,2,FALSE))</f>
        <v/>
      </c>
      <c r="M244" s="2" t="str">
        <f>IF(L244="","",VLOOKUP(L244,コードリスト!$E$3:$F$19,2,FALSE))</f>
        <v/>
      </c>
      <c r="O244" s="2" t="str">
        <f>IF(N244="","",VLOOKUP(N244,コードリスト!$G$3:$H$19,2,FALSE))</f>
        <v/>
      </c>
      <c r="Q244" s="2" t="str">
        <f>IF(P244="","",VLOOKUP(P244,コードリスト!$I$3:$J$19,2,FALSE))</f>
        <v/>
      </c>
      <c r="S244" s="2" t="str">
        <f>IF(R244="","",VLOOKUP(R244,コードリスト!$K$3:$L$19,2,FALSE))</f>
        <v/>
      </c>
      <c r="U244" s="2" t="str">
        <f>IF(T244="","",VLOOKUP(T244,コードリスト!$M$3:$N$19,2,FALSE))</f>
        <v/>
      </c>
      <c r="X244" t="str">
        <f>IF(W244="","",VLOOKUP(W244,コードリスト!$P$3:$Q$21,2,FALSE))</f>
        <v/>
      </c>
      <c r="Z244" t="str">
        <f>IF(Y244="","",VLOOKUP(Y244,コードリスト!$R$3:$S$19,2,FALSE))</f>
        <v/>
      </c>
      <c r="AB244" t="str">
        <f>IF(AA244="","",VLOOKUP(AA244,コードリスト!$T$3:$U$19,2,FALSE))</f>
        <v/>
      </c>
    </row>
    <row r="245" spans="1:28">
      <c r="A245" s="32" t="s">
        <v>642</v>
      </c>
      <c r="B245" s="54" t="str">
        <f>IF(A245="","",VLOOKUP(A245,コードリスト!$Z$3:$AA$200,2,FALSE))</f>
        <v>R-35</v>
      </c>
      <c r="C245" s="31" t="s">
        <v>584</v>
      </c>
      <c r="D245" t="str">
        <f>IF(C245="","",VLOOKUP(C245,コードリスト!$X$3:$Y$19,2,FALSE))</f>
        <v>山上さん</v>
      </c>
      <c r="E245" s="2" t="s">
        <v>643</v>
      </c>
      <c r="I245" s="2" t="str">
        <f>IF(H245="","",VLOOKUP(H245,コードリスト!$A$3:$B$19,2,FALSE))</f>
        <v/>
      </c>
      <c r="K245" s="2" t="str">
        <f>IF(J245="","",VLOOKUP(J245,コードリスト!$C$3:$D$19,2,FALSE))</f>
        <v/>
      </c>
      <c r="M245" s="2" t="str">
        <f>IF(L245="","",VLOOKUP(L245,コードリスト!$E$3:$F$19,2,FALSE))</f>
        <v/>
      </c>
      <c r="O245" s="2" t="str">
        <f>IF(N245="","",VLOOKUP(N245,コードリスト!$G$3:$H$19,2,FALSE))</f>
        <v/>
      </c>
      <c r="Q245" s="2" t="str">
        <f>IF(P245="","",VLOOKUP(P245,コードリスト!$I$3:$J$19,2,FALSE))</f>
        <v/>
      </c>
      <c r="S245" s="2" t="str">
        <f>IF(R245="","",VLOOKUP(R245,コードリスト!$K$3:$L$19,2,FALSE))</f>
        <v/>
      </c>
      <c r="U245" s="2" t="str">
        <f>IF(T245="","",VLOOKUP(T245,コードリスト!$M$3:$N$19,2,FALSE))</f>
        <v/>
      </c>
      <c r="X245" t="str">
        <f>IF(W245="","",VLOOKUP(W245,コードリスト!$P$3:$Q$21,2,FALSE))</f>
        <v/>
      </c>
      <c r="Z245" t="str">
        <f>IF(Y245="","",VLOOKUP(Y245,コードリスト!$R$3:$S$19,2,FALSE))</f>
        <v/>
      </c>
      <c r="AB245" t="str">
        <f>IF(AA245="","",VLOOKUP(AA245,コードリスト!$T$3:$U$19,2,FALSE))</f>
        <v/>
      </c>
    </row>
    <row r="246" spans="1:28">
      <c r="A246" s="32" t="s">
        <v>642</v>
      </c>
      <c r="B246" s="54" t="str">
        <f>IF(A246="","",VLOOKUP(A246,コードリスト!$Z$3:$AA$200,2,FALSE))</f>
        <v>R-35</v>
      </c>
      <c r="C246" s="31" t="s">
        <v>584</v>
      </c>
      <c r="D246" t="str">
        <f>IF(C246="","",VLOOKUP(C246,コードリスト!$X$3:$Y$19,2,FALSE))</f>
        <v>山上さん</v>
      </c>
      <c r="E246" s="2" t="s">
        <v>644</v>
      </c>
      <c r="I246" s="2" t="str">
        <f>IF(H246="","",VLOOKUP(H246,コードリスト!$A$3:$B$19,2,FALSE))</f>
        <v/>
      </c>
      <c r="K246" s="2" t="str">
        <f>IF(J246="","",VLOOKUP(J246,コードリスト!$C$3:$D$19,2,FALSE))</f>
        <v/>
      </c>
      <c r="M246" s="2" t="str">
        <f>IF(L246="","",VLOOKUP(L246,コードリスト!$E$3:$F$19,2,FALSE))</f>
        <v/>
      </c>
      <c r="O246" s="2" t="str">
        <f>IF(N246="","",VLOOKUP(N246,コードリスト!$G$3:$H$19,2,FALSE))</f>
        <v/>
      </c>
      <c r="Q246" s="2" t="str">
        <f>IF(P246="","",VLOOKUP(P246,コードリスト!$I$3:$J$19,2,FALSE))</f>
        <v/>
      </c>
      <c r="S246" s="2" t="str">
        <f>IF(R246="","",VLOOKUP(R246,コードリスト!$K$3:$L$19,2,FALSE))</f>
        <v/>
      </c>
      <c r="U246" s="2" t="str">
        <f>IF(T246="","",VLOOKUP(T246,コードリスト!$M$3:$N$19,2,FALSE))</f>
        <v/>
      </c>
      <c r="X246" t="str">
        <f>IF(W246="","",VLOOKUP(W246,コードリスト!$P$3:$Q$21,2,FALSE))</f>
        <v/>
      </c>
      <c r="Z246" t="str">
        <f>IF(Y246="","",VLOOKUP(Y246,コードリスト!$R$3:$S$19,2,FALSE))</f>
        <v/>
      </c>
      <c r="AB246" t="str">
        <f>IF(AA246="","",VLOOKUP(AA246,コードリスト!$T$3:$U$19,2,FALSE))</f>
        <v/>
      </c>
    </row>
    <row r="247" spans="1:28">
      <c r="A247" s="32" t="s">
        <v>679</v>
      </c>
      <c r="B247" s="55" t="str">
        <f>IF(A247="","",VLOOKUP(A247,コードリスト!$Z$3:$AA$200,2,FALSE))</f>
        <v>R-36</v>
      </c>
      <c r="C247" s="31" t="s">
        <v>675</v>
      </c>
      <c r="D247" s="2" t="str">
        <f>IF(C247="","",VLOOKUP(C247,コードリスト!$X$3:$Y$19,2,FALSE))</f>
        <v>桧谷さん</v>
      </c>
      <c r="E247" s="2" t="s">
        <v>678</v>
      </c>
      <c r="I247" s="2" t="str">
        <f>IF(H247="","",VLOOKUP(H247,コードリスト!$A$3:$B$19,2,FALSE))</f>
        <v/>
      </c>
      <c r="K247" s="2" t="str">
        <f>IF(J247="","",VLOOKUP(J247,コードリスト!$C$3:$D$19,2,FALSE))</f>
        <v/>
      </c>
      <c r="M247" s="2" t="str">
        <f>IF(L247="","",VLOOKUP(L247,コードリスト!$E$3:$F$19,2,FALSE))</f>
        <v/>
      </c>
      <c r="S247" s="2" t="str">
        <f>IF(R247="","",VLOOKUP(R247,コードリスト!$K$3:$L$19,2,FALSE))</f>
        <v/>
      </c>
      <c r="U247" s="2" t="str">
        <f>IF(T247="","",VLOOKUP(T247,コードリスト!$M$3:$N$19,2,FALSE))</f>
        <v/>
      </c>
      <c r="X247" s="2" t="str">
        <f>IF(W247="","",VLOOKUP(W247,コードリスト!$P$3:$Q$21,2,FALSE))</f>
        <v/>
      </c>
      <c r="Z247" s="2" t="str">
        <f>IF(Y247="","",VLOOKUP(Y247,コードリスト!$R$3:$S$19,2,FALSE))</f>
        <v/>
      </c>
      <c r="AB247" s="2" t="str">
        <f>IF(AA247="","",VLOOKUP(AA247,コードリスト!$T$3:$U$19,2,FALSE))</f>
        <v/>
      </c>
    </row>
    <row r="248" spans="1:28">
      <c r="A248" s="32" t="s">
        <v>679</v>
      </c>
      <c r="B248" s="55" t="str">
        <f>IF(A248="","",VLOOKUP(A248,コードリスト!$Z$3:$AA$200,2,FALSE))</f>
        <v>R-36</v>
      </c>
      <c r="C248" s="31" t="s">
        <v>675</v>
      </c>
      <c r="D248" s="2" t="str">
        <f>IF(C248="","",VLOOKUP(C248,コードリスト!$X$3:$Y$19,2,FALSE))</f>
        <v>桧谷さん</v>
      </c>
      <c r="E248" s="2" t="s">
        <v>680</v>
      </c>
      <c r="I248" s="2" t="str">
        <f>IF(H248="","",VLOOKUP(H248,コードリスト!$A$3:$B$19,2,FALSE))</f>
        <v/>
      </c>
      <c r="K248" s="2" t="str">
        <f>IF(J248="","",VLOOKUP(J248,コードリスト!$C$3:$D$19,2,FALSE))</f>
        <v/>
      </c>
      <c r="M248" s="2" t="str">
        <f>IF(L248="","",VLOOKUP(L248,コードリスト!$E$3:$F$19,2,FALSE))</f>
        <v/>
      </c>
      <c r="S248" s="2" t="str">
        <f>IF(R248="","",VLOOKUP(R248,コードリスト!$K$3:$L$19,2,FALSE))</f>
        <v/>
      </c>
      <c r="U248" s="2" t="str">
        <f>IF(T248="","",VLOOKUP(T248,コードリスト!$M$3:$N$19,2,FALSE))</f>
        <v/>
      </c>
      <c r="X248" s="2" t="str">
        <f>IF(W248="","",VLOOKUP(W248,コードリスト!$P$3:$Q$21,2,FALSE))</f>
        <v/>
      </c>
      <c r="Z248" s="2" t="str">
        <f>IF(Y248="","",VLOOKUP(Y248,コードリスト!$R$3:$S$19,2,FALSE))</f>
        <v/>
      </c>
      <c r="AB248" s="2" t="str">
        <f>IF(AA248="","",VLOOKUP(AA248,コードリスト!$T$3:$U$19,2,FALSE))</f>
        <v/>
      </c>
    </row>
    <row r="249" spans="1:28" ht="56.25">
      <c r="A249" s="32" t="s">
        <v>679</v>
      </c>
      <c r="B249" s="55" t="str">
        <f>IF(A249="","",VLOOKUP(A249,コードリスト!$Z$3:$AA$200,2,FALSE))</f>
        <v>R-36</v>
      </c>
      <c r="C249" s="31" t="s">
        <v>675</v>
      </c>
      <c r="D249" s="2" t="str">
        <f>IF(C249="","",VLOOKUP(C249,コードリスト!$X$3:$Y$19,2,FALSE))</f>
        <v>桧谷さん</v>
      </c>
      <c r="E249" s="2" t="s">
        <v>681</v>
      </c>
      <c r="I249" s="2" t="str">
        <f>IF(H249="","",VLOOKUP(H249,コードリスト!$A$3:$B$19,2,FALSE))</f>
        <v/>
      </c>
      <c r="K249" s="2" t="str">
        <f>IF(J249="","",VLOOKUP(J249,コードリスト!$C$3:$D$19,2,FALSE))</f>
        <v/>
      </c>
      <c r="M249" s="2" t="str">
        <f>IF(L249="","",VLOOKUP(L249,コードリスト!$E$3:$F$19,2,FALSE))</f>
        <v/>
      </c>
      <c r="S249" s="2" t="str">
        <f>IF(R249="","",VLOOKUP(R249,コードリスト!$K$3:$L$19,2,FALSE))</f>
        <v/>
      </c>
      <c r="U249" s="2" t="str">
        <f>IF(T249="","",VLOOKUP(T249,コードリスト!$M$3:$N$19,2,FALSE))</f>
        <v/>
      </c>
      <c r="X249" s="2" t="str">
        <f>IF(W249="","",VLOOKUP(W249,コードリスト!$P$3:$Q$21,2,FALSE))</f>
        <v/>
      </c>
      <c r="Z249" s="2" t="str">
        <f>IF(Y249="","",VLOOKUP(Y249,コードリスト!$R$3:$S$19,2,FALSE))</f>
        <v/>
      </c>
      <c r="AB249" s="2" t="str">
        <f>IF(AA249="","",VLOOKUP(AA249,コードリスト!$T$3:$U$19,2,FALSE))</f>
        <v/>
      </c>
    </row>
    <row r="250" spans="1:28" ht="37.5">
      <c r="A250" s="32" t="s">
        <v>679</v>
      </c>
      <c r="B250" s="55" t="str">
        <f>IF(A250="","",VLOOKUP(A250,コードリスト!$Z$3:$AA$200,2,FALSE))</f>
        <v>R-36</v>
      </c>
      <c r="C250" s="31" t="s">
        <v>675</v>
      </c>
      <c r="D250" s="2" t="str">
        <f>IF(C250="","",VLOOKUP(C250,コードリスト!$X$3:$Y$19,2,FALSE))</f>
        <v>桧谷さん</v>
      </c>
      <c r="E250" s="2" t="s">
        <v>682</v>
      </c>
      <c r="I250" s="2" t="str">
        <f>IF(H250="","",VLOOKUP(H250,コードリスト!$A$3:$B$19,2,FALSE))</f>
        <v/>
      </c>
      <c r="K250" s="2" t="str">
        <f>IF(J250="","",VLOOKUP(J250,コードリスト!$C$3:$D$19,2,FALSE))</f>
        <v/>
      </c>
      <c r="M250" s="2" t="str">
        <f>IF(L250="","",VLOOKUP(L250,コードリスト!$E$3:$F$19,2,FALSE))</f>
        <v/>
      </c>
      <c r="S250" s="2" t="str">
        <f>IF(R250="","",VLOOKUP(R250,コードリスト!$K$3:$L$19,2,FALSE))</f>
        <v/>
      </c>
      <c r="U250" s="2" t="str">
        <f>IF(T250="","",VLOOKUP(T250,コードリスト!$M$3:$N$19,2,FALSE))</f>
        <v/>
      </c>
      <c r="X250" s="2" t="str">
        <f>IF(W250="","",VLOOKUP(W250,コードリスト!$P$3:$Q$21,2,FALSE))</f>
        <v/>
      </c>
      <c r="Z250" s="2" t="str">
        <f>IF(Y250="","",VLOOKUP(Y250,コードリスト!$R$3:$S$19,2,FALSE))</f>
        <v/>
      </c>
      <c r="AB250" s="2" t="str">
        <f>IF(AA250="","",VLOOKUP(AA250,コードリスト!$T$3:$U$19,2,FALSE))</f>
        <v/>
      </c>
    </row>
    <row r="251" spans="1:28" ht="37.5">
      <c r="A251" s="32" t="s">
        <v>685</v>
      </c>
      <c r="B251" s="55" t="str">
        <f>IF(A251="","",VLOOKUP(A251,コードリスト!$Z$3:$AA$200,2,FALSE))</f>
        <v>R-37</v>
      </c>
      <c r="C251" s="31" t="s">
        <v>675</v>
      </c>
      <c r="D251" s="2" t="str">
        <f>IF(C251="","",VLOOKUP(C251,コードリスト!$X$3:$Y$19,2,FALSE))</f>
        <v>桧谷さん</v>
      </c>
      <c r="E251" s="2" t="s">
        <v>684</v>
      </c>
      <c r="I251" s="2" t="str">
        <f>IF(H251="","",VLOOKUP(H251,コードリスト!$A$3:$B$19,2,FALSE))</f>
        <v/>
      </c>
      <c r="K251" s="2" t="str">
        <f>IF(J251="","",VLOOKUP(J251,コードリスト!$C$3:$D$19,2,FALSE))</f>
        <v/>
      </c>
      <c r="M251" s="2" t="str">
        <f>IF(L251="","",VLOOKUP(L251,コードリスト!$E$3:$F$19,2,FALSE))</f>
        <v/>
      </c>
      <c r="S251" s="2" t="str">
        <f>IF(R251="","",VLOOKUP(R251,コードリスト!$K$3:$L$19,2,FALSE))</f>
        <v/>
      </c>
      <c r="U251" s="2" t="str">
        <f>IF(T251="","",VLOOKUP(T251,コードリスト!$M$3:$N$19,2,FALSE))</f>
        <v/>
      </c>
      <c r="X251" s="2" t="str">
        <f>IF(W251="","",VLOOKUP(W251,コードリスト!$P$3:$Q$21,2,FALSE))</f>
        <v/>
      </c>
      <c r="Z251" s="2" t="str">
        <f>IF(Y251="","",VLOOKUP(Y251,コードリスト!$R$3:$S$19,2,FALSE))</f>
        <v/>
      </c>
      <c r="AB251" s="2" t="str">
        <f>IF(AA251="","",VLOOKUP(AA251,コードリスト!$T$3:$U$19,2,FALSE))</f>
        <v/>
      </c>
    </row>
    <row r="252" spans="1:28" ht="37.5">
      <c r="A252" s="32" t="s">
        <v>685</v>
      </c>
      <c r="B252" s="55" t="str">
        <f>IF(A252="","",VLOOKUP(A252,コードリスト!$Z$3:$AA$200,2,FALSE))</f>
        <v>R-37</v>
      </c>
      <c r="C252" s="31" t="s">
        <v>675</v>
      </c>
      <c r="D252" s="2" t="str">
        <f>IF(C252="","",VLOOKUP(C252,コードリスト!$X$3:$Y$19,2,FALSE))</f>
        <v>桧谷さん</v>
      </c>
      <c r="E252" s="2" t="s">
        <v>686</v>
      </c>
      <c r="I252" s="2" t="str">
        <f>IF(H252="","",VLOOKUP(H252,コードリスト!$A$3:$B$19,2,FALSE))</f>
        <v/>
      </c>
      <c r="K252" s="2" t="str">
        <f>IF(J252="","",VLOOKUP(J252,コードリスト!$C$3:$D$19,2,FALSE))</f>
        <v/>
      </c>
      <c r="M252" s="2" t="str">
        <f>IF(L252="","",VLOOKUP(L252,コードリスト!$E$3:$F$19,2,FALSE))</f>
        <v/>
      </c>
      <c r="S252" s="2" t="str">
        <f>IF(R252="","",VLOOKUP(R252,コードリスト!$K$3:$L$19,2,FALSE))</f>
        <v/>
      </c>
      <c r="U252" s="2" t="str">
        <f>IF(T252="","",VLOOKUP(T252,コードリスト!$M$3:$N$19,2,FALSE))</f>
        <v/>
      </c>
      <c r="X252" s="2" t="str">
        <f>IF(W252="","",VLOOKUP(W252,コードリスト!$P$3:$Q$21,2,FALSE))</f>
        <v/>
      </c>
      <c r="Z252" s="2" t="str">
        <f>IF(Y252="","",VLOOKUP(Y252,コードリスト!$R$3:$S$19,2,FALSE))</f>
        <v/>
      </c>
      <c r="AB252" s="2" t="str">
        <f>IF(AA252="","",VLOOKUP(AA252,コードリスト!$T$3:$U$19,2,FALSE))</f>
        <v/>
      </c>
    </row>
    <row r="253" spans="1:28" ht="56.25">
      <c r="A253" s="32" t="s">
        <v>688</v>
      </c>
      <c r="B253" s="55" t="str">
        <f>IF(A253="","",VLOOKUP(A253,コードリスト!$Z$3:$AA$200,2,FALSE))</f>
        <v>R-38</v>
      </c>
      <c r="C253" s="31" t="s">
        <v>675</v>
      </c>
      <c r="D253" s="2" t="str">
        <f>IF(C253="","",VLOOKUP(C253,コードリスト!$X$3:$Y$19,2,FALSE))</f>
        <v>桧谷さん</v>
      </c>
      <c r="E253" s="2" t="s">
        <v>687</v>
      </c>
      <c r="I253" s="2" t="str">
        <f>IF(H253="","",VLOOKUP(H253,コードリスト!$A$3:$B$19,2,FALSE))</f>
        <v/>
      </c>
      <c r="K253" s="2" t="str">
        <f>IF(J253="","",VLOOKUP(J253,コードリスト!$C$3:$D$19,2,FALSE))</f>
        <v/>
      </c>
      <c r="M253" s="2" t="str">
        <f>IF(L253="","",VLOOKUP(L253,コードリスト!$E$3:$F$19,2,FALSE))</f>
        <v/>
      </c>
      <c r="S253" s="2" t="str">
        <f>IF(R253="","",VLOOKUP(R253,コードリスト!$K$3:$L$19,2,FALSE))</f>
        <v/>
      </c>
      <c r="U253" s="2" t="str">
        <f>IF(T253="","",VLOOKUP(T253,コードリスト!$M$3:$N$19,2,FALSE))</f>
        <v/>
      </c>
      <c r="X253" s="2" t="str">
        <f>IF(W253="","",VLOOKUP(W253,コードリスト!$P$3:$Q$21,2,FALSE))</f>
        <v/>
      </c>
      <c r="Z253" s="2" t="str">
        <f>IF(Y253="","",VLOOKUP(Y253,コードリスト!$R$3:$S$19,2,FALSE))</f>
        <v/>
      </c>
      <c r="AB253" s="2" t="str">
        <f>IF(AA253="","",VLOOKUP(AA253,コードリスト!$T$3:$U$19,2,FALSE))</f>
        <v/>
      </c>
    </row>
    <row r="254" spans="1:28">
      <c r="A254" s="32" t="s">
        <v>688</v>
      </c>
      <c r="B254" s="55" t="str">
        <f>IF(A254="","",VLOOKUP(A254,コードリスト!$Z$3:$AA$200,2,FALSE))</f>
        <v>R-38</v>
      </c>
      <c r="C254" s="31" t="s">
        <v>675</v>
      </c>
      <c r="D254" s="2" t="str">
        <f>IF(C254="","",VLOOKUP(C254,コードリスト!$X$3:$Y$19,2,FALSE))</f>
        <v>桧谷さん</v>
      </c>
      <c r="E254" s="2" t="s">
        <v>692</v>
      </c>
      <c r="I254" s="2" t="str">
        <f>IF(H254="","",VLOOKUP(H254,コードリスト!$A$3:$B$19,2,FALSE))</f>
        <v/>
      </c>
      <c r="K254" s="2" t="str">
        <f>IF(J254="","",VLOOKUP(J254,コードリスト!$C$3:$D$19,2,FALSE))</f>
        <v/>
      </c>
      <c r="M254" s="2" t="str">
        <f>IF(L254="","",VLOOKUP(L254,コードリスト!$E$3:$F$19,2,FALSE))</f>
        <v/>
      </c>
      <c r="S254" s="2" t="str">
        <f>IF(R254="","",VLOOKUP(R254,コードリスト!$K$3:$L$19,2,FALSE))</f>
        <v/>
      </c>
      <c r="U254" s="2" t="str">
        <f>IF(T254="","",VLOOKUP(T254,コードリスト!$M$3:$N$19,2,FALSE))</f>
        <v/>
      </c>
      <c r="X254" s="2" t="str">
        <f>IF(W254="","",VLOOKUP(W254,コードリスト!$P$3:$Q$21,2,FALSE))</f>
        <v/>
      </c>
      <c r="Z254" s="2" t="str">
        <f>IF(Y254="","",VLOOKUP(Y254,コードリスト!$R$3:$S$19,2,FALSE))</f>
        <v/>
      </c>
      <c r="AB254" s="2" t="str">
        <f>IF(AA254="","",VLOOKUP(AA254,コードリスト!$T$3:$U$19,2,FALSE))</f>
        <v/>
      </c>
    </row>
    <row r="255" spans="1:28" ht="37.5">
      <c r="A255" s="32" t="s">
        <v>688</v>
      </c>
      <c r="B255" s="55" t="str">
        <f>IF(A255="","",VLOOKUP(A255,コードリスト!$Z$3:$AA$200,2,FALSE))</f>
        <v>R-38</v>
      </c>
      <c r="C255" s="31" t="s">
        <v>675</v>
      </c>
      <c r="D255" s="2" t="str">
        <f>IF(C255="","",VLOOKUP(C255,コードリスト!$X$3:$Y$19,2,FALSE))</f>
        <v>桧谷さん</v>
      </c>
      <c r="E255" s="2" t="s">
        <v>693</v>
      </c>
      <c r="I255" s="2" t="str">
        <f>IF(H255="","",VLOOKUP(H255,コードリスト!$A$3:$B$19,2,FALSE))</f>
        <v/>
      </c>
      <c r="K255" s="2" t="str">
        <f>IF(J255="","",VLOOKUP(J255,コードリスト!$C$3:$D$19,2,FALSE))</f>
        <v/>
      </c>
      <c r="M255" s="2" t="str">
        <f>IF(L255="","",VLOOKUP(L255,コードリスト!$E$3:$F$19,2,FALSE))</f>
        <v/>
      </c>
      <c r="S255" s="2" t="str">
        <f>IF(R255="","",VLOOKUP(R255,コードリスト!$K$3:$L$19,2,FALSE))</f>
        <v/>
      </c>
      <c r="U255" s="2" t="str">
        <f>IF(T255="","",VLOOKUP(T255,コードリスト!$M$3:$N$19,2,FALSE))</f>
        <v/>
      </c>
      <c r="X255" s="2" t="str">
        <f>IF(W255="","",VLOOKUP(W255,コードリスト!$P$3:$Q$21,2,FALSE))</f>
        <v/>
      </c>
      <c r="Z255" s="2" t="str">
        <f>IF(Y255="","",VLOOKUP(Y255,コードリスト!$R$3:$S$19,2,FALSE))</f>
        <v/>
      </c>
      <c r="AB255" s="2" t="str">
        <f>IF(AA255="","",VLOOKUP(AA255,コードリスト!$T$3:$U$19,2,FALSE))</f>
        <v/>
      </c>
    </row>
    <row r="256" spans="1:28">
      <c r="A256" s="32" t="s">
        <v>695</v>
      </c>
      <c r="B256" s="55" t="str">
        <f>IF(A256="","",VLOOKUP(A256,コードリスト!$Z$3:$AA$200,2,FALSE))</f>
        <v>R-39</v>
      </c>
      <c r="C256" s="31" t="s">
        <v>675</v>
      </c>
      <c r="D256" s="2" t="str">
        <f>IF(C256="","",VLOOKUP(C256,コードリスト!$X$3:$Y$19,2,FALSE))</f>
        <v>桧谷さん</v>
      </c>
      <c r="E256" s="2" t="s">
        <v>694</v>
      </c>
      <c r="I256" s="2" t="str">
        <f>IF(H256="","",VLOOKUP(H256,コードリスト!$A$3:$B$19,2,FALSE))</f>
        <v/>
      </c>
      <c r="K256" s="2" t="str">
        <f>IF(J256="","",VLOOKUP(J256,コードリスト!$C$3:$D$19,2,FALSE))</f>
        <v/>
      </c>
      <c r="M256" s="2" t="str">
        <f>IF(L256="","",VLOOKUP(L256,コードリスト!$E$3:$F$19,2,FALSE))</f>
        <v/>
      </c>
      <c r="S256" s="2" t="str">
        <f>IF(R256="","",VLOOKUP(R256,コードリスト!$K$3:$L$19,2,FALSE))</f>
        <v/>
      </c>
      <c r="U256" s="2" t="str">
        <f>IF(T256="","",VLOOKUP(T256,コードリスト!$M$3:$N$19,2,FALSE))</f>
        <v/>
      </c>
      <c r="X256" s="2" t="str">
        <f>IF(W256="","",VLOOKUP(W256,コードリスト!$P$3:$Q$21,2,FALSE))</f>
        <v/>
      </c>
      <c r="Z256" s="2" t="str">
        <f>IF(Y256="","",VLOOKUP(Y256,コードリスト!$R$3:$S$19,2,FALSE))</f>
        <v/>
      </c>
      <c r="AB256" s="2" t="str">
        <f>IF(AA256="","",VLOOKUP(AA256,コードリスト!$T$3:$U$19,2,FALSE))</f>
        <v/>
      </c>
    </row>
    <row r="257" spans="1:28" ht="37.5">
      <c r="A257" s="32" t="s">
        <v>703</v>
      </c>
      <c r="B257" s="55" t="str">
        <f>IF(A257="","",VLOOKUP(A257,コードリスト!$Z$3:$AA$200,2,FALSE))</f>
        <v>R-40</v>
      </c>
      <c r="C257" s="31" t="s">
        <v>675</v>
      </c>
      <c r="D257" s="2" t="str">
        <f>IF(C257="","",VLOOKUP(C257,コードリスト!$X$3:$Y$19,2,FALSE))</f>
        <v>桧谷さん</v>
      </c>
      <c r="E257" s="2" t="s">
        <v>702</v>
      </c>
      <c r="I257" s="2" t="str">
        <f>IF(H257="","",VLOOKUP(H257,コードリスト!$A$3:$B$19,2,FALSE))</f>
        <v/>
      </c>
      <c r="K257" s="2" t="str">
        <f>IF(J257="","",VLOOKUP(J257,コードリスト!$C$3:$D$19,2,FALSE))</f>
        <v/>
      </c>
      <c r="M257" s="2" t="str">
        <f>IF(L257="","",VLOOKUP(L257,コードリスト!$E$3:$F$19,2,FALSE))</f>
        <v/>
      </c>
      <c r="S257" s="2" t="str">
        <f>IF(R257="","",VLOOKUP(R257,コードリスト!$K$3:$L$19,2,FALSE))</f>
        <v/>
      </c>
      <c r="U257" s="2" t="str">
        <f>IF(T257="","",VLOOKUP(T257,コードリスト!$M$3:$N$19,2,FALSE))</f>
        <v/>
      </c>
      <c r="X257" s="2" t="str">
        <f>IF(W257="","",VLOOKUP(W257,コードリスト!$P$3:$Q$21,2,FALSE))</f>
        <v/>
      </c>
      <c r="Z257" s="2" t="str">
        <f>IF(Y257="","",VLOOKUP(Y257,コードリスト!$R$3:$S$19,2,FALSE))</f>
        <v/>
      </c>
      <c r="AB257" s="2" t="str">
        <f>IF(AA257="","",VLOOKUP(AA257,コードリスト!$T$3:$U$19,2,FALSE))</f>
        <v/>
      </c>
    </row>
    <row r="258" spans="1:28">
      <c r="A258" s="32" t="s">
        <v>748</v>
      </c>
      <c r="B258" s="55" t="str">
        <f>IF(A258="","",VLOOKUP(A258,コードリスト!$Z$3:$AA$200,2,FALSE))</f>
        <v>R-41</v>
      </c>
      <c r="C258" s="31" t="s">
        <v>675</v>
      </c>
      <c r="D258" s="2" t="str">
        <f>IF(C258="","",VLOOKUP(C258,コードリスト!$X$3:$Y$19,2,FALSE))</f>
        <v>桧谷さん</v>
      </c>
      <c r="E258" s="2" t="s">
        <v>747</v>
      </c>
      <c r="I258" s="2" t="str">
        <f>IF(H258="","",VLOOKUP(H258,コードリスト!$A$3:$B$19,2,FALSE))</f>
        <v/>
      </c>
      <c r="K258" s="2" t="str">
        <f>IF(J258="","",VLOOKUP(J258,コードリスト!$C$3:$D$19,2,FALSE))</f>
        <v/>
      </c>
      <c r="M258" s="2" t="str">
        <f>IF(L258="","",VLOOKUP(L258,コードリスト!$E$3:$F$19,2,FALSE))</f>
        <v/>
      </c>
      <c r="S258" s="2" t="str">
        <f>IF(R258="","",VLOOKUP(R258,コードリスト!$K$3:$L$19,2,FALSE))</f>
        <v/>
      </c>
      <c r="U258" s="2" t="str">
        <f>IF(T258="","",VLOOKUP(T258,コードリスト!$M$3:$N$19,2,FALSE))</f>
        <v/>
      </c>
      <c r="X258" s="2" t="str">
        <f>IF(W258="","",VLOOKUP(W258,コードリスト!$P$3:$Q$21,2,FALSE))</f>
        <v/>
      </c>
      <c r="Z258" s="2" t="str">
        <f>IF(Y258="","",VLOOKUP(Y258,コードリスト!$R$3:$S$19,2,FALSE))</f>
        <v/>
      </c>
      <c r="AB258" s="2" t="str">
        <f>IF(AA258="","",VLOOKUP(AA258,コードリスト!$T$3:$U$19,2,FALSE))</f>
        <v/>
      </c>
    </row>
    <row r="259" spans="1:28" ht="37.5">
      <c r="A259" s="32" t="s">
        <v>751</v>
      </c>
      <c r="B259" s="55" t="str">
        <f>IF(A259="","",VLOOKUP(A259,コードリスト!$Z$3:$AA$200,2,FALSE))</f>
        <v>R-42</v>
      </c>
      <c r="C259" s="31" t="s">
        <v>675</v>
      </c>
      <c r="D259" s="2" t="str">
        <f>IF(C259="","",VLOOKUP(C259,コードリスト!$X$3:$Y$19,2,FALSE))</f>
        <v>桧谷さん</v>
      </c>
      <c r="E259" s="2" t="s">
        <v>750</v>
      </c>
      <c r="I259" s="2" t="str">
        <f>IF(H259="","",VLOOKUP(H259,コードリスト!$A$3:$B$19,2,FALSE))</f>
        <v/>
      </c>
      <c r="K259" s="2" t="str">
        <f>IF(J259="","",VLOOKUP(J259,コードリスト!$C$3:$D$19,2,FALSE))</f>
        <v/>
      </c>
      <c r="M259" s="2" t="str">
        <f>IF(L259="","",VLOOKUP(L259,コードリスト!$E$3:$F$19,2,FALSE))</f>
        <v/>
      </c>
      <c r="S259" s="2" t="str">
        <f>IF(R259="","",VLOOKUP(R259,コードリスト!$K$3:$L$19,2,FALSE))</f>
        <v/>
      </c>
      <c r="U259" s="2" t="str">
        <f>IF(T259="","",VLOOKUP(T259,コードリスト!$M$3:$N$19,2,FALSE))</f>
        <v/>
      </c>
      <c r="X259" s="2" t="str">
        <f>IF(W259="","",VLOOKUP(W259,コードリスト!$P$3:$Q$21,2,FALSE))</f>
        <v/>
      </c>
      <c r="Z259" s="2" t="str">
        <f>IF(Y259="","",VLOOKUP(Y259,コードリスト!$R$3:$S$19,2,FALSE))</f>
        <v/>
      </c>
      <c r="AB259" s="2" t="str">
        <f>IF(AA259="","",VLOOKUP(AA259,コードリスト!$T$3:$U$19,2,FALSE))</f>
        <v/>
      </c>
    </row>
    <row r="260" spans="1:28" ht="56.25">
      <c r="A260" s="32" t="s">
        <v>758</v>
      </c>
      <c r="B260" s="55" t="str">
        <f>IF(A260="","",VLOOKUP(A260,コードリスト!$Z$3:$AA$200,2,FALSE))</f>
        <v>R-43</v>
      </c>
      <c r="C260" s="31" t="s">
        <v>675</v>
      </c>
      <c r="D260" s="2" t="str">
        <f>IF(C260="","",VLOOKUP(C260,コードリスト!$X$3:$Y$19,2,FALSE))</f>
        <v>桧谷さん</v>
      </c>
      <c r="E260" s="2" t="s">
        <v>756</v>
      </c>
      <c r="I260" s="2" t="str">
        <f>IF(H260="","",VLOOKUP(H260,コードリスト!$A$3:$B$19,2,FALSE))</f>
        <v/>
      </c>
      <c r="K260" s="2" t="str">
        <f>IF(J260="","",VLOOKUP(J260,コードリスト!$C$3:$D$19,2,FALSE))</f>
        <v/>
      </c>
      <c r="M260" s="2" t="str">
        <f>IF(L260="","",VLOOKUP(L260,コードリスト!$E$3:$F$19,2,FALSE))</f>
        <v/>
      </c>
      <c r="S260" s="2" t="str">
        <f>IF(R260="","",VLOOKUP(R260,コードリスト!$K$3:$L$19,2,FALSE))</f>
        <v/>
      </c>
      <c r="U260" s="2" t="str">
        <f>IF(T260="","",VLOOKUP(T260,コードリスト!$M$3:$N$19,2,FALSE))</f>
        <v/>
      </c>
      <c r="X260" s="2" t="str">
        <f>IF(W260="","",VLOOKUP(W260,コードリスト!$P$3:$Q$21,2,FALSE))</f>
        <v/>
      </c>
      <c r="Z260" s="2" t="str">
        <f>IF(Y260="","",VLOOKUP(Y260,コードリスト!$R$3:$S$19,2,FALSE))</f>
        <v/>
      </c>
      <c r="AB260" s="2" t="str">
        <f>IF(AA260="","",VLOOKUP(AA260,コードリスト!$T$3:$U$19,2,FALSE))</f>
        <v/>
      </c>
    </row>
    <row r="261" spans="1:28" ht="37.5">
      <c r="A261" s="32" t="s">
        <v>758</v>
      </c>
      <c r="B261" s="55" t="str">
        <f>IF(A261="","",VLOOKUP(A261,コードリスト!$Z$3:$AA$200,2,FALSE))</f>
        <v>R-43</v>
      </c>
      <c r="C261" s="31" t="s">
        <v>675</v>
      </c>
      <c r="D261" s="2" t="str">
        <f>IF(C261="","",VLOOKUP(C261,コードリスト!$X$3:$Y$19,2,FALSE))</f>
        <v>桧谷さん</v>
      </c>
      <c r="E261" s="2" t="s">
        <v>759</v>
      </c>
      <c r="I261" s="2" t="str">
        <f>IF(H261="","",VLOOKUP(H261,コードリスト!$A$3:$B$19,2,FALSE))</f>
        <v/>
      </c>
      <c r="K261" s="2" t="str">
        <f>IF(J261="","",VLOOKUP(J261,コードリスト!$C$3:$D$19,2,FALSE))</f>
        <v/>
      </c>
      <c r="M261" s="2" t="str">
        <f>IF(L261="","",VLOOKUP(L261,コードリスト!$E$3:$F$19,2,FALSE))</f>
        <v/>
      </c>
      <c r="S261" s="2" t="str">
        <f>IF(R261="","",VLOOKUP(R261,コードリスト!$K$3:$L$19,2,FALSE))</f>
        <v/>
      </c>
      <c r="U261" s="2" t="str">
        <f>IF(T261="","",VLOOKUP(T261,コードリスト!$M$3:$N$19,2,FALSE))</f>
        <v/>
      </c>
      <c r="X261" s="2" t="str">
        <f>IF(W261="","",VLOOKUP(W261,コードリスト!$P$3:$Q$21,2,FALSE))</f>
        <v/>
      </c>
      <c r="Z261" s="2" t="str">
        <f>IF(Y261="","",VLOOKUP(Y261,コードリスト!$R$3:$S$19,2,FALSE))</f>
        <v/>
      </c>
      <c r="AB261" s="2" t="str">
        <f>IF(AA261="","",VLOOKUP(AA261,コードリスト!$T$3:$U$19,2,FALSE))</f>
        <v/>
      </c>
    </row>
    <row r="262" spans="1:28">
      <c r="A262" s="32" t="s">
        <v>758</v>
      </c>
      <c r="B262" s="55" t="str">
        <f>IF(A262="","",VLOOKUP(A262,コードリスト!$Z$3:$AA$200,2,FALSE))</f>
        <v>R-43</v>
      </c>
      <c r="C262" s="31" t="s">
        <v>675</v>
      </c>
      <c r="D262" s="2" t="str">
        <f>IF(C262="","",VLOOKUP(C262,コードリスト!$X$3:$Y$19,2,FALSE))</f>
        <v>桧谷さん</v>
      </c>
      <c r="E262" s="2" t="s">
        <v>760</v>
      </c>
      <c r="I262" s="2" t="str">
        <f>IF(H262="","",VLOOKUP(H262,コードリスト!$A$3:$B$19,2,FALSE))</f>
        <v/>
      </c>
      <c r="K262" s="2" t="str">
        <f>IF(J262="","",VLOOKUP(J262,コードリスト!$C$3:$D$19,2,FALSE))</f>
        <v/>
      </c>
      <c r="M262" s="2" t="str">
        <f>IF(L262="","",VLOOKUP(L262,コードリスト!$E$3:$F$19,2,FALSE))</f>
        <v/>
      </c>
      <c r="S262" s="2" t="str">
        <f>IF(R262="","",VLOOKUP(R262,コードリスト!$K$3:$L$19,2,FALSE))</f>
        <v/>
      </c>
      <c r="U262" s="2" t="str">
        <f>IF(T262="","",VLOOKUP(T262,コードリスト!$M$3:$N$19,2,FALSE))</f>
        <v/>
      </c>
      <c r="X262" s="2" t="str">
        <f>IF(W262="","",VLOOKUP(W262,コードリスト!$P$3:$Q$21,2,FALSE))</f>
        <v/>
      </c>
      <c r="Z262" s="2" t="str">
        <f>IF(Y262="","",VLOOKUP(Y262,コードリスト!$R$3:$S$19,2,FALSE))</f>
        <v/>
      </c>
      <c r="AB262" s="2" t="str">
        <f>IF(AA262="","",VLOOKUP(AA262,コードリスト!$T$3:$U$19,2,FALSE))</f>
        <v/>
      </c>
    </row>
    <row r="263" spans="1:28" ht="37.5">
      <c r="A263" s="32" t="s">
        <v>763</v>
      </c>
      <c r="B263" s="55" t="str">
        <f>IF(A263="","",VLOOKUP(A263,コードリスト!$Z$3:$AA$200,2,FALSE))</f>
        <v>R-44</v>
      </c>
      <c r="C263" s="31" t="s">
        <v>675</v>
      </c>
      <c r="D263" s="2" t="str">
        <f>IF(C263="","",VLOOKUP(C263,コードリスト!$X$3:$Y$19,2,FALSE))</f>
        <v>桧谷さん</v>
      </c>
      <c r="E263" s="2" t="s">
        <v>761</v>
      </c>
      <c r="I263" s="2" t="str">
        <f>IF(H263="","",VLOOKUP(H263,コードリスト!$A$3:$B$19,2,FALSE))</f>
        <v/>
      </c>
      <c r="K263" s="2" t="str">
        <f>IF(J263="","",VLOOKUP(J263,コードリスト!$C$3:$D$19,2,FALSE))</f>
        <v/>
      </c>
      <c r="M263" s="2" t="str">
        <f>IF(L263="","",VLOOKUP(L263,コードリスト!$E$3:$F$19,2,FALSE))</f>
        <v/>
      </c>
      <c r="S263" s="2" t="str">
        <f>IF(R263="","",VLOOKUP(R263,コードリスト!$K$3:$L$19,2,FALSE))</f>
        <v/>
      </c>
      <c r="U263" s="2" t="str">
        <f>IF(T263="","",VLOOKUP(T263,コードリスト!$M$3:$N$19,2,FALSE))</f>
        <v/>
      </c>
      <c r="X263" s="2" t="str">
        <f>IF(W263="","",VLOOKUP(W263,コードリスト!$P$3:$Q$21,2,FALSE))</f>
        <v/>
      </c>
      <c r="Z263" s="2" t="str">
        <f>IF(Y263="","",VLOOKUP(Y263,コードリスト!$R$3:$S$19,2,FALSE))</f>
        <v/>
      </c>
      <c r="AB263" s="2" t="str">
        <f>IF(AA263="","",VLOOKUP(AA263,コードリスト!$T$3:$U$19,2,FALSE))</f>
        <v/>
      </c>
    </row>
    <row r="264" spans="1:28">
      <c r="A264" s="32" t="s">
        <v>763</v>
      </c>
      <c r="B264" s="55" t="str">
        <f>IF(A264="","",VLOOKUP(A264,コードリスト!$Z$3:$AA$200,2,FALSE))</f>
        <v>R-44</v>
      </c>
      <c r="C264" s="31" t="s">
        <v>675</v>
      </c>
      <c r="D264" s="2" t="str">
        <f>IF(C264="","",VLOOKUP(C264,コードリスト!$X$3:$Y$19,2,FALSE))</f>
        <v>桧谷さん</v>
      </c>
      <c r="E264" s="2" t="s">
        <v>764</v>
      </c>
      <c r="I264" s="2" t="str">
        <f>IF(H264="","",VLOOKUP(H264,コードリスト!$A$3:$B$19,2,FALSE))</f>
        <v/>
      </c>
      <c r="K264" s="2" t="str">
        <f>IF(J264="","",VLOOKUP(J264,コードリスト!$C$3:$D$19,2,FALSE))</f>
        <v/>
      </c>
      <c r="M264" s="2" t="str">
        <f>IF(L264="","",VLOOKUP(L264,コードリスト!$E$3:$F$19,2,FALSE))</f>
        <v/>
      </c>
      <c r="S264" s="2" t="str">
        <f>IF(R264="","",VLOOKUP(R264,コードリスト!$K$3:$L$19,2,FALSE))</f>
        <v/>
      </c>
      <c r="U264" s="2" t="str">
        <f>IF(T264="","",VLOOKUP(T264,コードリスト!$M$3:$N$19,2,FALSE))</f>
        <v/>
      </c>
      <c r="X264" s="2" t="str">
        <f>IF(W264="","",VLOOKUP(W264,コードリスト!$P$3:$Q$21,2,FALSE))</f>
        <v/>
      </c>
      <c r="Z264" s="2" t="str">
        <f>IF(Y264="","",VLOOKUP(Y264,コードリスト!$R$3:$S$19,2,FALSE))</f>
        <v/>
      </c>
      <c r="AB264" s="2" t="str">
        <f>IF(AA264="","",VLOOKUP(AA264,コードリスト!$T$3:$U$19,2,FALSE))</f>
        <v/>
      </c>
    </row>
    <row r="265" spans="1:28">
      <c r="A265" s="32" t="s">
        <v>763</v>
      </c>
      <c r="B265" s="55" t="str">
        <f>IF(A265="","",VLOOKUP(A265,コードリスト!$Z$3:$AA$200,2,FALSE))</f>
        <v>R-44</v>
      </c>
      <c r="C265" s="31" t="s">
        <v>675</v>
      </c>
      <c r="D265" s="2" t="str">
        <f>IF(C265="","",VLOOKUP(C265,コードリスト!$X$3:$Y$19,2,FALSE))</f>
        <v>桧谷さん</v>
      </c>
      <c r="E265" s="2" t="s">
        <v>765</v>
      </c>
      <c r="I265" s="2" t="str">
        <f>IF(H265="","",VLOOKUP(H265,コードリスト!$A$3:$B$19,2,FALSE))</f>
        <v/>
      </c>
      <c r="K265" s="2" t="str">
        <f>IF(J265="","",VLOOKUP(J265,コードリスト!$C$3:$D$19,2,FALSE))</f>
        <v/>
      </c>
      <c r="M265" s="2" t="str">
        <f>IF(L265="","",VLOOKUP(L265,コードリスト!$E$3:$F$19,2,FALSE))</f>
        <v/>
      </c>
      <c r="S265" s="2" t="str">
        <f>IF(R265="","",VLOOKUP(R265,コードリスト!$K$3:$L$19,2,FALSE))</f>
        <v/>
      </c>
      <c r="U265" s="2" t="str">
        <f>IF(T265="","",VLOOKUP(T265,コードリスト!$M$3:$N$19,2,FALSE))</f>
        <v/>
      </c>
      <c r="X265" s="2" t="str">
        <f>IF(W265="","",VLOOKUP(W265,コードリスト!$P$3:$Q$21,2,FALSE))</f>
        <v/>
      </c>
      <c r="Z265" s="2" t="str">
        <f>IF(Y265="","",VLOOKUP(Y265,コードリスト!$R$3:$S$19,2,FALSE))</f>
        <v/>
      </c>
      <c r="AB265" s="2" t="str">
        <f>IF(AA265="","",VLOOKUP(AA265,コードリスト!$T$3:$U$19,2,FALSE))</f>
        <v/>
      </c>
    </row>
    <row r="266" spans="1:28" ht="37.5">
      <c r="A266" s="32" t="s">
        <v>767</v>
      </c>
      <c r="B266" s="55" t="str">
        <f>IF(A266="","",VLOOKUP(A266,コードリスト!$Z$3:$AA$200,2,FALSE))</f>
        <v>R-45</v>
      </c>
      <c r="C266" s="31" t="s">
        <v>675</v>
      </c>
      <c r="D266" s="2" t="str">
        <f>IF(C266="","",VLOOKUP(C266,コードリスト!$X$3:$Y$19,2,FALSE))</f>
        <v>桧谷さん</v>
      </c>
      <c r="E266" s="2" t="s">
        <v>778</v>
      </c>
      <c r="I266" s="2" t="str">
        <f>IF(H266="","",VLOOKUP(H266,コードリスト!$A$3:$B$19,2,FALSE))</f>
        <v/>
      </c>
      <c r="K266" s="2" t="str">
        <f>IF(J266="","",VLOOKUP(J266,コードリスト!$C$3:$D$19,2,FALSE))</f>
        <v/>
      </c>
      <c r="M266" s="2" t="str">
        <f>IF(L266="","",VLOOKUP(L266,コードリスト!$E$3:$F$19,2,FALSE))</f>
        <v/>
      </c>
      <c r="S266" s="2" t="str">
        <f>IF(R266="","",VLOOKUP(R266,コードリスト!$K$3:$L$19,2,FALSE))</f>
        <v/>
      </c>
      <c r="U266" s="2" t="str">
        <f>IF(T266="","",VLOOKUP(T266,コードリスト!$M$3:$N$19,2,FALSE))</f>
        <v/>
      </c>
      <c r="X266" s="2" t="str">
        <f>IF(W266="","",VLOOKUP(W266,コードリスト!$P$3:$Q$21,2,FALSE))</f>
        <v/>
      </c>
      <c r="Z266" s="2" t="str">
        <f>IF(Y266="","",VLOOKUP(Y266,コードリスト!$R$3:$S$19,2,FALSE))</f>
        <v/>
      </c>
      <c r="AB266" s="2" t="str">
        <f>IF(AA266="","",VLOOKUP(AA266,コードリスト!$T$3:$U$19,2,FALSE))</f>
        <v/>
      </c>
    </row>
    <row r="267" spans="1:28" ht="37.5">
      <c r="A267" s="32" t="s">
        <v>767</v>
      </c>
      <c r="B267" s="55" t="str">
        <f>IF(A267="","",VLOOKUP(A267,コードリスト!$Z$3:$AA$200,2,FALSE))</f>
        <v>R-45</v>
      </c>
      <c r="C267" s="31" t="s">
        <v>675</v>
      </c>
      <c r="D267" s="2" t="str">
        <f>IF(C267="","",VLOOKUP(C267,コードリスト!$X$3:$Y$19,2,FALSE))</f>
        <v>桧谷さん</v>
      </c>
      <c r="E267" s="2" t="s">
        <v>768</v>
      </c>
      <c r="I267" s="2" t="str">
        <f>IF(H267="","",VLOOKUP(H267,コードリスト!$A$3:$B$19,2,FALSE))</f>
        <v/>
      </c>
      <c r="K267" s="2" t="str">
        <f>IF(J267="","",VLOOKUP(J267,コードリスト!$C$3:$D$19,2,FALSE))</f>
        <v/>
      </c>
      <c r="M267" s="2" t="str">
        <f>IF(L267="","",VLOOKUP(L267,コードリスト!$E$3:$F$19,2,FALSE))</f>
        <v/>
      </c>
      <c r="S267" s="2" t="str">
        <f>IF(R267="","",VLOOKUP(R267,コードリスト!$K$3:$L$19,2,FALSE))</f>
        <v/>
      </c>
      <c r="U267" s="2" t="str">
        <f>IF(T267="","",VLOOKUP(T267,コードリスト!$M$3:$N$19,2,FALSE))</f>
        <v/>
      </c>
      <c r="X267" s="2" t="str">
        <f>IF(W267="","",VLOOKUP(W267,コードリスト!$P$3:$Q$21,2,FALSE))</f>
        <v/>
      </c>
      <c r="Z267" s="2" t="str">
        <f>IF(Y267="","",VLOOKUP(Y267,コードリスト!$R$3:$S$19,2,FALSE))</f>
        <v/>
      </c>
      <c r="AB267" s="2" t="str">
        <f>IF(AA267="","",VLOOKUP(AA267,コードリスト!$T$3:$U$19,2,FALSE))</f>
        <v/>
      </c>
    </row>
    <row r="268" spans="1:28" ht="37.5">
      <c r="A268" s="32" t="s">
        <v>770</v>
      </c>
      <c r="B268" s="55" t="str">
        <f>IF(A268="","",VLOOKUP(A268,コードリスト!$Z$3:$AA$200,2,FALSE))</f>
        <v>R-46</v>
      </c>
      <c r="C268" s="31" t="s">
        <v>675</v>
      </c>
      <c r="D268" s="2" t="str">
        <f>IF(C268="","",VLOOKUP(C268,コードリスト!$X$3:$Y$19,2,FALSE))</f>
        <v>桧谷さん</v>
      </c>
      <c r="E268" s="2" t="s">
        <v>769</v>
      </c>
      <c r="I268" s="2" t="str">
        <f>IF(H268="","",VLOOKUP(H268,コードリスト!$A$3:$B$19,2,FALSE))</f>
        <v/>
      </c>
      <c r="K268" s="2" t="str">
        <f>IF(J268="","",VLOOKUP(J268,コードリスト!$C$3:$D$19,2,FALSE))</f>
        <v/>
      </c>
      <c r="M268" s="2" t="str">
        <f>IF(L268="","",VLOOKUP(L268,コードリスト!$E$3:$F$19,2,FALSE))</f>
        <v/>
      </c>
      <c r="S268" s="2" t="str">
        <f>IF(R268="","",VLOOKUP(R268,コードリスト!$K$3:$L$19,2,FALSE))</f>
        <v/>
      </c>
      <c r="U268" s="2" t="str">
        <f>IF(T268="","",VLOOKUP(T268,コードリスト!$M$3:$N$19,2,FALSE))</f>
        <v/>
      </c>
      <c r="X268" s="2" t="str">
        <f>IF(W268="","",VLOOKUP(W268,コードリスト!$P$3:$Q$21,2,FALSE))</f>
        <v/>
      </c>
      <c r="Z268" s="2" t="str">
        <f>IF(Y268="","",VLOOKUP(Y268,コードリスト!$R$3:$S$19,2,FALSE))</f>
        <v/>
      </c>
      <c r="AB268" s="2" t="str">
        <f>IF(AA268="","",VLOOKUP(AA268,コードリスト!$T$3:$U$19,2,FALSE))</f>
        <v/>
      </c>
    </row>
    <row r="269" spans="1:28">
      <c r="A269" s="32" t="s">
        <v>821</v>
      </c>
      <c r="B269" s="55" t="str">
        <f>IF(A269="","",VLOOKUP(A269,コードリスト!$Z$3:$AA$200,2,FALSE))</f>
        <v>R-47</v>
      </c>
      <c r="C269" s="31" t="s">
        <v>675</v>
      </c>
      <c r="D269" s="2" t="str">
        <f>IF(C269="","",VLOOKUP(C269,コードリスト!$X$3:$Y$19,2,FALSE))</f>
        <v>桧谷さん</v>
      </c>
      <c r="E269" s="2" t="s">
        <v>820</v>
      </c>
      <c r="I269" s="2" t="str">
        <f>IF(H269="","",VLOOKUP(H269,コードリスト!$A$3:$B$19,2,FALSE))</f>
        <v/>
      </c>
      <c r="K269" s="2" t="str">
        <f>IF(J269="","",VLOOKUP(J269,コードリスト!$C$3:$D$19,2,FALSE))</f>
        <v/>
      </c>
      <c r="M269" s="2" t="str">
        <f>IF(L269="","",VLOOKUP(L269,コードリスト!$E$3:$F$19,2,FALSE))</f>
        <v/>
      </c>
      <c r="S269" s="2" t="str">
        <f>IF(R269="","",VLOOKUP(R269,コードリスト!$K$3:$L$19,2,FALSE))</f>
        <v/>
      </c>
      <c r="U269" s="2" t="str">
        <f>IF(T269="","",VLOOKUP(T269,コードリスト!$M$3:$N$19,2,FALSE))</f>
        <v/>
      </c>
      <c r="X269" s="2" t="str">
        <f>IF(W269="","",VLOOKUP(W269,コードリスト!$P$3:$Q$21,2,FALSE))</f>
        <v/>
      </c>
      <c r="Z269" s="2" t="str">
        <f>IF(Y269="","",VLOOKUP(Y269,コードリスト!$R$3:$S$19,2,FALSE))</f>
        <v/>
      </c>
      <c r="AB269" s="2" t="str">
        <f>IF(AA269="","",VLOOKUP(AA269,コードリスト!$T$3:$U$19,2,FALSE))</f>
        <v/>
      </c>
    </row>
    <row r="270" spans="1:28">
      <c r="A270" s="32" t="s">
        <v>821</v>
      </c>
      <c r="B270" s="55" t="str">
        <f>IF(A270="","",VLOOKUP(A270,コードリスト!$Z$3:$AA$200,2,FALSE))</f>
        <v>R-47</v>
      </c>
      <c r="C270" s="31" t="s">
        <v>675</v>
      </c>
      <c r="D270" s="2" t="str">
        <f>IF(C270="","",VLOOKUP(C270,コードリスト!$X$3:$Y$19,2,FALSE))</f>
        <v>桧谷さん</v>
      </c>
      <c r="E270" s="2" t="s">
        <v>822</v>
      </c>
      <c r="I270" s="2" t="str">
        <f>IF(H270="","",VLOOKUP(H270,コードリスト!$A$3:$B$19,2,FALSE))</f>
        <v/>
      </c>
      <c r="K270" s="2" t="str">
        <f>IF(J270="","",VLOOKUP(J270,コードリスト!$C$3:$D$19,2,FALSE))</f>
        <v/>
      </c>
      <c r="M270" s="2" t="str">
        <f>IF(L270="","",VLOOKUP(L270,コードリスト!$E$3:$F$19,2,FALSE))</f>
        <v/>
      </c>
      <c r="S270" s="2" t="str">
        <f>IF(R270="","",VLOOKUP(R270,コードリスト!$K$3:$L$19,2,FALSE))</f>
        <v/>
      </c>
      <c r="U270" s="2" t="str">
        <f>IF(T270="","",VLOOKUP(T270,コードリスト!$M$3:$N$19,2,FALSE))</f>
        <v/>
      </c>
      <c r="X270" s="2" t="str">
        <f>IF(W270="","",VLOOKUP(W270,コードリスト!$P$3:$Q$21,2,FALSE))</f>
        <v/>
      </c>
      <c r="Z270" s="2" t="str">
        <f>IF(Y270="","",VLOOKUP(Y270,コードリスト!$R$3:$S$19,2,FALSE))</f>
        <v/>
      </c>
      <c r="AB270" s="2" t="str">
        <f>IF(AA270="","",VLOOKUP(AA270,コードリスト!$T$3:$U$19,2,FALSE))</f>
        <v/>
      </c>
    </row>
    <row r="271" spans="1:28" ht="37.5">
      <c r="A271" s="32" t="s">
        <v>823</v>
      </c>
      <c r="B271" s="55" t="str">
        <f>IF(A271="","",VLOOKUP(A271,コードリスト!$Z$3:$AA$200,2,FALSE))</f>
        <v>R-48</v>
      </c>
      <c r="C271" s="31" t="s">
        <v>584</v>
      </c>
      <c r="D271" s="2" t="str">
        <f>IF(C271="","",VLOOKUP(C271,コードリスト!$X$3:$Y$19,2,FALSE))</f>
        <v>山上さん</v>
      </c>
      <c r="E271" s="2" t="s">
        <v>989</v>
      </c>
      <c r="I271" s="2" t="str">
        <f>IF(H271="","",VLOOKUP(H271,コードリスト!$A$3:$B$19,2,FALSE))</f>
        <v/>
      </c>
      <c r="K271" s="2" t="str">
        <f>IF(J271="","",VLOOKUP(J271,コードリスト!$C$3:$D$19,2,FALSE))</f>
        <v/>
      </c>
      <c r="M271" s="2" t="str">
        <f>IF(L271="","",VLOOKUP(L271,コードリスト!$E$3:$F$19,2,FALSE))</f>
        <v/>
      </c>
      <c r="S271" s="2" t="str">
        <f>IF(R271="","",VLOOKUP(R271,コードリスト!$K$3:$L$19,2,FALSE))</f>
        <v/>
      </c>
      <c r="U271" s="2" t="str">
        <f>IF(T271="","",VLOOKUP(T271,コードリスト!$M$3:$N$19,2,FALSE))</f>
        <v/>
      </c>
      <c r="X271" s="2" t="str">
        <f>IF(W271="","",VLOOKUP(W271,コードリスト!$P$3:$Q$21,2,FALSE))</f>
        <v/>
      </c>
      <c r="Z271" s="2" t="str">
        <f>IF(Y271="","",VLOOKUP(Y271,コードリスト!$R$3:$S$19,2,FALSE))</f>
        <v/>
      </c>
      <c r="AB271" s="2" t="str">
        <f>IF(AA271="","",VLOOKUP(AA271,コードリスト!$T$3:$U$19,2,FALSE))</f>
        <v/>
      </c>
    </row>
    <row r="272" spans="1:28" ht="37.5">
      <c r="A272" s="32" t="s">
        <v>823</v>
      </c>
      <c r="B272" s="55" t="str">
        <f>IF(A272="","",VLOOKUP(A272,コードリスト!$Z$3:$AA$200,2,FALSE))</f>
        <v>R-48</v>
      </c>
      <c r="C272" s="31" t="s">
        <v>675</v>
      </c>
      <c r="D272" s="2" t="str">
        <f>IF(C272="","",VLOOKUP(C272,コードリスト!$X$3:$Y$19,2,FALSE))</f>
        <v>桧谷さん</v>
      </c>
      <c r="E272" s="2" t="s">
        <v>824</v>
      </c>
      <c r="I272" s="2" t="str">
        <f>IF(H272="","",VLOOKUP(H272,コードリスト!$A$3:$B$19,2,FALSE))</f>
        <v/>
      </c>
      <c r="K272" s="2" t="str">
        <f>IF(J272="","",VLOOKUP(J272,コードリスト!$C$3:$D$19,2,FALSE))</f>
        <v/>
      </c>
      <c r="M272" s="2" t="str">
        <f>IF(L272="","",VLOOKUP(L272,コードリスト!$E$3:$F$19,2,FALSE))</f>
        <v/>
      </c>
      <c r="S272" s="2" t="str">
        <f>IF(R272="","",VLOOKUP(R272,コードリスト!$K$3:$L$19,2,FALSE))</f>
        <v/>
      </c>
      <c r="U272" s="2" t="str">
        <f>IF(T272="","",VLOOKUP(T272,コードリスト!$M$3:$N$19,2,FALSE))</f>
        <v/>
      </c>
      <c r="X272" s="2" t="str">
        <f>IF(W272="","",VLOOKUP(W272,コードリスト!$P$3:$Q$21,2,FALSE))</f>
        <v/>
      </c>
      <c r="Z272" s="2" t="str">
        <f>IF(Y272="","",VLOOKUP(Y272,コードリスト!$R$3:$S$19,2,FALSE))</f>
        <v/>
      </c>
      <c r="AB272" s="2" t="str">
        <f>IF(AA272="","",VLOOKUP(AA272,コードリスト!$T$3:$U$19,2,FALSE))</f>
        <v/>
      </c>
    </row>
    <row r="273" spans="1:28" ht="56.25">
      <c r="A273" s="32" t="s">
        <v>829</v>
      </c>
      <c r="B273" s="55" t="str">
        <f>IF(A273="","",VLOOKUP(A273,コードリスト!$Z$3:$AA$200,2,FALSE))</f>
        <v>R-49</v>
      </c>
      <c r="C273" s="31" t="s">
        <v>675</v>
      </c>
      <c r="D273" s="2" t="str">
        <f>IF(C273="","",VLOOKUP(C273,コードリスト!$X$3:$Y$19,2,FALSE))</f>
        <v>桧谷さん</v>
      </c>
      <c r="E273" s="2" t="s">
        <v>825</v>
      </c>
      <c r="I273" s="2" t="str">
        <f>IF(H273="","",VLOOKUP(H273,コードリスト!$A$3:$B$19,2,FALSE))</f>
        <v/>
      </c>
      <c r="K273" s="2" t="str">
        <f>IF(J273="","",VLOOKUP(J273,コードリスト!$C$3:$D$19,2,FALSE))</f>
        <v/>
      </c>
      <c r="M273" s="2" t="str">
        <f>IF(L273="","",VLOOKUP(L273,コードリスト!$E$3:$F$19,2,FALSE))</f>
        <v/>
      </c>
      <c r="S273" s="2" t="str">
        <f>IF(R273="","",VLOOKUP(R273,コードリスト!$K$3:$L$19,2,FALSE))</f>
        <v/>
      </c>
      <c r="U273" s="2" t="str">
        <f>IF(T273="","",VLOOKUP(T273,コードリスト!$M$3:$N$19,2,FALSE))</f>
        <v/>
      </c>
      <c r="X273" s="2" t="str">
        <f>IF(W273="","",VLOOKUP(W273,コードリスト!$P$3:$Q$21,2,FALSE))</f>
        <v/>
      </c>
      <c r="Z273" s="2" t="str">
        <f>IF(Y273="","",VLOOKUP(Y273,コードリスト!$R$3:$S$19,2,FALSE))</f>
        <v/>
      </c>
      <c r="AB273" s="2" t="str">
        <f>IF(AA273="","",VLOOKUP(AA273,コードリスト!$T$3:$U$19,2,FALSE))</f>
        <v/>
      </c>
    </row>
    <row r="274" spans="1:28">
      <c r="A274" s="32" t="s">
        <v>829</v>
      </c>
      <c r="B274" s="55" t="str">
        <f>IF(A274="","",VLOOKUP(A274,コードリスト!$Z$3:$AA$200,2,FALSE))</f>
        <v>R-49</v>
      </c>
      <c r="C274" s="31" t="s">
        <v>675</v>
      </c>
      <c r="D274" s="2" t="str">
        <f>IF(C274="","",VLOOKUP(C274,コードリスト!$X$3:$Y$19,2,FALSE))</f>
        <v>桧谷さん</v>
      </c>
      <c r="E274" s="2" t="s">
        <v>826</v>
      </c>
      <c r="I274" s="2" t="str">
        <f>IF(H274="","",VLOOKUP(H274,コードリスト!$A$3:$B$19,2,FALSE))</f>
        <v/>
      </c>
      <c r="K274" s="2" t="str">
        <f>IF(J274="","",VLOOKUP(J274,コードリスト!$C$3:$D$19,2,FALSE))</f>
        <v/>
      </c>
      <c r="M274" s="2" t="str">
        <f>IF(L274="","",VLOOKUP(L274,コードリスト!$E$3:$F$19,2,FALSE))</f>
        <v/>
      </c>
      <c r="S274" s="2" t="str">
        <f>IF(R274="","",VLOOKUP(R274,コードリスト!$K$3:$L$19,2,FALSE))</f>
        <v/>
      </c>
      <c r="U274" s="2" t="str">
        <f>IF(T274="","",VLOOKUP(T274,コードリスト!$M$3:$N$19,2,FALSE))</f>
        <v/>
      </c>
      <c r="X274" s="2" t="str">
        <f>IF(W274="","",VLOOKUP(W274,コードリスト!$P$3:$Q$21,2,FALSE))</f>
        <v/>
      </c>
      <c r="Z274" s="2" t="str">
        <f>IF(Y274="","",VLOOKUP(Y274,コードリスト!$R$3:$S$19,2,FALSE))</f>
        <v/>
      </c>
      <c r="AB274" s="2" t="str">
        <f>IF(AA274="","",VLOOKUP(AA274,コードリスト!$T$3:$U$19,2,FALSE))</f>
        <v/>
      </c>
    </row>
    <row r="275" spans="1:28">
      <c r="A275" s="32" t="s">
        <v>829</v>
      </c>
      <c r="B275" s="55" t="str">
        <f>IF(A275="","",VLOOKUP(A275,コードリスト!$Z$3:$AA$200,2,FALSE))</f>
        <v>R-49</v>
      </c>
      <c r="C275" s="31" t="s">
        <v>675</v>
      </c>
      <c r="D275" s="2" t="str">
        <f>IF(C275="","",VLOOKUP(C275,コードリスト!$X$3:$Y$19,2,FALSE))</f>
        <v>桧谷さん</v>
      </c>
      <c r="E275" s="2" t="s">
        <v>827</v>
      </c>
      <c r="I275" s="2" t="str">
        <f>IF(H275="","",VLOOKUP(H275,コードリスト!$A$3:$B$19,2,FALSE))</f>
        <v/>
      </c>
      <c r="K275" s="2" t="str">
        <f>IF(J275="","",VLOOKUP(J275,コードリスト!$C$3:$D$19,2,FALSE))</f>
        <v/>
      </c>
      <c r="M275" s="2" t="str">
        <f>IF(L275="","",VLOOKUP(L275,コードリスト!$E$3:$F$19,2,FALSE))</f>
        <v/>
      </c>
      <c r="S275" s="2" t="str">
        <f>IF(R275="","",VLOOKUP(R275,コードリスト!$K$3:$L$19,2,FALSE))</f>
        <v/>
      </c>
      <c r="U275" s="2" t="str">
        <f>IF(T275="","",VLOOKUP(T275,コードリスト!$M$3:$N$19,2,FALSE))</f>
        <v/>
      </c>
      <c r="X275" s="2" t="str">
        <f>IF(W275="","",VLOOKUP(W275,コードリスト!$P$3:$Q$21,2,FALSE))</f>
        <v/>
      </c>
      <c r="Z275" s="2" t="str">
        <f>IF(Y275="","",VLOOKUP(Y275,コードリスト!$R$3:$S$19,2,FALSE))</f>
        <v/>
      </c>
      <c r="AB275" s="2" t="str">
        <f>IF(AA275="","",VLOOKUP(AA275,コードリスト!$T$3:$U$19,2,FALSE))</f>
        <v/>
      </c>
    </row>
    <row r="276" spans="1:28" ht="37.5">
      <c r="A276" s="32" t="s">
        <v>829</v>
      </c>
      <c r="B276" s="55" t="str">
        <f>IF(A276="","",VLOOKUP(A276,コードリスト!$Z$3:$AA$200,2,FALSE))</f>
        <v>R-49</v>
      </c>
      <c r="C276" s="31" t="s">
        <v>675</v>
      </c>
      <c r="D276" s="2" t="str">
        <f>IF(C276="","",VLOOKUP(C276,コードリスト!$X$3:$Y$19,2,FALSE))</f>
        <v>桧谷さん</v>
      </c>
      <c r="E276" s="2" t="s">
        <v>828</v>
      </c>
      <c r="I276" s="2" t="str">
        <f>IF(H276="","",VLOOKUP(H276,コードリスト!$A$3:$B$19,2,FALSE))</f>
        <v/>
      </c>
      <c r="K276" s="2" t="str">
        <f>IF(J276="","",VLOOKUP(J276,コードリスト!$C$3:$D$19,2,FALSE))</f>
        <v/>
      </c>
      <c r="M276" s="2" t="str">
        <f>IF(L276="","",VLOOKUP(L276,コードリスト!$E$3:$F$19,2,FALSE))</f>
        <v/>
      </c>
      <c r="S276" s="2" t="str">
        <f>IF(R276="","",VLOOKUP(R276,コードリスト!$K$3:$L$19,2,FALSE))</f>
        <v/>
      </c>
      <c r="U276" s="2" t="str">
        <f>IF(T276="","",VLOOKUP(T276,コードリスト!$M$3:$N$19,2,FALSE))</f>
        <v/>
      </c>
      <c r="X276" s="2" t="str">
        <f>IF(W276="","",VLOOKUP(W276,コードリスト!$P$3:$Q$21,2,FALSE))</f>
        <v/>
      </c>
      <c r="Z276" s="2" t="str">
        <f>IF(Y276="","",VLOOKUP(Y276,コードリスト!$R$3:$S$19,2,FALSE))</f>
        <v/>
      </c>
      <c r="AB276" s="2" t="str">
        <f>IF(AA276="","",VLOOKUP(AA276,コードリスト!$T$3:$U$19,2,FALSE))</f>
        <v/>
      </c>
    </row>
    <row r="277" spans="1:28" ht="37.5">
      <c r="A277" s="32" t="s">
        <v>964</v>
      </c>
      <c r="B277" s="55" t="str">
        <f>IF(A277="","",VLOOKUP(A277,コードリスト!$Z$3:$AA$200,2,FALSE))</f>
        <v>R-50</v>
      </c>
      <c r="C277" s="31" t="s">
        <v>584</v>
      </c>
      <c r="D277" s="2" t="str">
        <f>IF(C277="","",VLOOKUP(C277,コードリスト!$X$3:$Y$19,2,FALSE))</f>
        <v>山上さん</v>
      </c>
      <c r="E277" s="2" t="s">
        <v>962</v>
      </c>
      <c r="I277" s="2" t="str">
        <f>IF(H277="","",VLOOKUP(H277,コードリスト!$A$3:$B$19,2,FALSE))</f>
        <v/>
      </c>
      <c r="K277" s="2" t="str">
        <f>IF(J277="","",VLOOKUP(J277,コードリスト!$C$3:$D$19,2,FALSE))</f>
        <v/>
      </c>
      <c r="M277" s="2" t="str">
        <f>IF(L277="","",VLOOKUP(L277,コードリスト!$E$3:$F$19,2,FALSE))</f>
        <v/>
      </c>
      <c r="S277" s="2" t="str">
        <f>IF(R277="","",VLOOKUP(R277,コードリスト!$K$3:$L$19,2,FALSE))</f>
        <v/>
      </c>
      <c r="U277" s="2" t="str">
        <f>IF(T277="","",VLOOKUP(T277,コードリスト!$M$3:$N$19,2,FALSE))</f>
        <v/>
      </c>
      <c r="X277" s="2" t="str">
        <f>IF(W277="","",VLOOKUP(W277,コードリスト!$P$3:$Q$21,2,FALSE))</f>
        <v/>
      </c>
      <c r="Z277" s="2" t="str">
        <f>IF(Y277="","",VLOOKUP(Y277,コードリスト!$R$3:$S$19,2,FALSE))</f>
        <v/>
      </c>
      <c r="AB277" s="2" t="str">
        <f>IF(AA277="","",VLOOKUP(AA277,コードリスト!$T$3:$U$19,2,FALSE))</f>
        <v/>
      </c>
    </row>
    <row r="278" spans="1:28" ht="37.5">
      <c r="A278" s="32" t="s">
        <v>993</v>
      </c>
      <c r="B278" s="55" t="str">
        <f>IF(A278="","",VLOOKUP(A278,コードリスト!$Z$3:$AA$200,2,FALSE))</f>
        <v>R-51</v>
      </c>
      <c r="C278" s="31" t="s">
        <v>584</v>
      </c>
      <c r="D278" s="2" t="str">
        <f>IF(C278="","",VLOOKUP(C278,コードリスト!$X$3:$Y$19,2,FALSE))</f>
        <v>山上さん</v>
      </c>
      <c r="E278" s="2" t="s">
        <v>965</v>
      </c>
      <c r="I278" s="2" t="str">
        <f>IF(H278="","",VLOOKUP(H278,コードリスト!$A$3:$B$19,2,FALSE))</f>
        <v/>
      </c>
      <c r="K278" s="2" t="str">
        <f>IF(J278="","",VLOOKUP(J278,コードリスト!$C$3:$D$19,2,FALSE))</f>
        <v/>
      </c>
      <c r="M278" s="2" t="str">
        <f>IF(L278="","",VLOOKUP(L278,コードリスト!$E$3:$F$19,2,FALSE))</f>
        <v/>
      </c>
      <c r="S278" s="2" t="str">
        <f>IF(R278="","",VLOOKUP(R278,コードリスト!$K$3:$L$19,2,FALSE))</f>
        <v/>
      </c>
      <c r="U278" s="2" t="str">
        <f>IF(T278="","",VLOOKUP(T278,コードリスト!$M$3:$N$19,2,FALSE))</f>
        <v/>
      </c>
      <c r="X278" s="2" t="str">
        <f>IF(W278="","",VLOOKUP(W278,コードリスト!$P$3:$Q$21,2,FALSE))</f>
        <v/>
      </c>
      <c r="Z278" s="2" t="str">
        <f>IF(Y278="","",VLOOKUP(Y278,コードリスト!$R$3:$S$19,2,FALSE))</f>
        <v/>
      </c>
      <c r="AB278" s="2" t="str">
        <f>IF(AA278="","",VLOOKUP(AA278,コードリスト!$T$3:$U$19,2,FALSE))</f>
        <v/>
      </c>
    </row>
    <row r="279" spans="1:28" ht="37.5">
      <c r="A279" s="32" t="s">
        <v>993</v>
      </c>
      <c r="B279" s="55" t="str">
        <f>IF(A279="","",VLOOKUP(A279,コードリスト!$Z$3:$AA$200,2,FALSE))</f>
        <v>R-51</v>
      </c>
      <c r="C279" s="31" t="s">
        <v>584</v>
      </c>
      <c r="D279" s="2" t="str">
        <f>IF(C279="","",VLOOKUP(C279,コードリスト!$X$3:$Y$19,2,FALSE))</f>
        <v>山上さん</v>
      </c>
      <c r="E279" s="2" t="s">
        <v>966</v>
      </c>
      <c r="I279" s="2" t="str">
        <f>IF(H279="","",VLOOKUP(H279,コードリスト!$A$3:$B$19,2,FALSE))</f>
        <v/>
      </c>
      <c r="K279" s="2" t="str">
        <f>IF(J279="","",VLOOKUP(J279,コードリスト!$C$3:$D$19,2,FALSE))</f>
        <v/>
      </c>
      <c r="M279" s="2" t="str">
        <f>IF(L279="","",VLOOKUP(L279,コードリスト!$E$3:$F$19,2,FALSE))</f>
        <v/>
      </c>
      <c r="S279" s="2" t="str">
        <f>IF(R279="","",VLOOKUP(R279,コードリスト!$K$3:$L$19,2,FALSE))</f>
        <v/>
      </c>
      <c r="U279" s="2" t="str">
        <f>IF(T279="","",VLOOKUP(T279,コードリスト!$M$3:$N$19,2,FALSE))</f>
        <v/>
      </c>
      <c r="X279" s="2" t="str">
        <f>IF(W279="","",VLOOKUP(W279,コードリスト!$P$3:$Q$21,2,FALSE))</f>
        <v/>
      </c>
      <c r="Z279" s="2" t="str">
        <f>IF(Y279="","",VLOOKUP(Y279,コードリスト!$R$3:$S$19,2,FALSE))</f>
        <v/>
      </c>
      <c r="AB279" s="2" t="str">
        <f>IF(AA279="","",VLOOKUP(AA279,コードリスト!$T$3:$U$19,2,FALSE))</f>
        <v/>
      </c>
    </row>
    <row r="280" spans="1:28">
      <c r="A280" s="32" t="s">
        <v>993</v>
      </c>
      <c r="B280" s="55" t="str">
        <f>IF(A280="","",VLOOKUP(A280,コードリスト!$Z$3:$AA$200,2,FALSE))</f>
        <v>R-51</v>
      </c>
      <c r="C280" s="31" t="s">
        <v>584</v>
      </c>
      <c r="D280" s="2" t="str">
        <f>IF(C280="","",VLOOKUP(C280,コードリスト!$X$3:$Y$19,2,FALSE))</f>
        <v>山上さん</v>
      </c>
      <c r="E280" s="2" t="s">
        <v>967</v>
      </c>
      <c r="I280" s="2" t="str">
        <f>IF(H280="","",VLOOKUP(H280,コードリスト!$A$3:$B$19,2,FALSE))</f>
        <v/>
      </c>
      <c r="K280" s="2" t="str">
        <f>IF(J280="","",VLOOKUP(J280,コードリスト!$C$3:$D$19,2,FALSE))</f>
        <v/>
      </c>
      <c r="M280" s="2" t="str">
        <f>IF(L280="","",VLOOKUP(L280,コードリスト!$E$3:$F$19,2,FALSE))</f>
        <v/>
      </c>
      <c r="S280" s="2" t="str">
        <f>IF(R280="","",VLOOKUP(R280,コードリスト!$K$3:$L$19,2,FALSE))</f>
        <v/>
      </c>
      <c r="U280" s="2" t="str">
        <f>IF(T280="","",VLOOKUP(T280,コードリスト!$M$3:$N$19,2,FALSE))</f>
        <v/>
      </c>
      <c r="X280" s="2" t="str">
        <f>IF(W280="","",VLOOKUP(W280,コードリスト!$P$3:$Q$21,2,FALSE))</f>
        <v/>
      </c>
      <c r="Z280" s="2" t="str">
        <f>IF(Y280="","",VLOOKUP(Y280,コードリスト!$R$3:$S$19,2,FALSE))</f>
        <v/>
      </c>
      <c r="AB280" s="2" t="str">
        <f>IF(AA280="","",VLOOKUP(AA280,コードリスト!$T$3:$U$19,2,FALSE))</f>
        <v/>
      </c>
    </row>
    <row r="281" spans="1:28" ht="56.25">
      <c r="A281" s="32" t="s">
        <v>999</v>
      </c>
      <c r="B281" s="55" t="str">
        <f>IF(A281="","",VLOOKUP(A281,コードリスト!$Z$3:$AA$200,2,FALSE))</f>
        <v>R-52</v>
      </c>
      <c r="C281" s="31" t="s">
        <v>584</v>
      </c>
      <c r="D281" s="2" t="str">
        <f>IF(C281="","",VLOOKUP(C281,コードリスト!$X$3:$Y$19,2,FALSE))</f>
        <v>山上さん</v>
      </c>
      <c r="E281" s="2" t="s">
        <v>973</v>
      </c>
      <c r="I281" s="2" t="str">
        <f>IF(H281="","",VLOOKUP(H281,コードリスト!$A$3:$B$19,2,FALSE))</f>
        <v/>
      </c>
      <c r="K281" s="2" t="str">
        <f>IF(J281="","",VLOOKUP(J281,コードリスト!$C$3:$D$19,2,FALSE))</f>
        <v/>
      </c>
      <c r="M281" s="2" t="str">
        <f>IF(L281="","",VLOOKUP(L281,コードリスト!$E$3:$F$19,2,FALSE))</f>
        <v/>
      </c>
      <c r="S281" s="2" t="str">
        <f>IF(R281="","",VLOOKUP(R281,コードリスト!$K$3:$L$19,2,FALSE))</f>
        <v/>
      </c>
      <c r="U281" s="2" t="str">
        <f>IF(T281="","",VLOOKUP(T281,コードリスト!$M$3:$N$19,2,FALSE))</f>
        <v/>
      </c>
      <c r="X281" s="2" t="str">
        <f>IF(W281="","",VLOOKUP(W281,コードリスト!$P$3:$Q$21,2,FALSE))</f>
        <v/>
      </c>
      <c r="Z281" s="2" t="str">
        <f>IF(Y281="","",VLOOKUP(Y281,コードリスト!$R$3:$S$19,2,FALSE))</f>
        <v/>
      </c>
      <c r="AB281" s="2" t="str">
        <f>IF(AA281="","",VLOOKUP(AA281,コードリスト!$T$3:$U$19,2,FALSE))</f>
        <v/>
      </c>
    </row>
    <row r="282" spans="1:28" ht="75">
      <c r="A282" s="32" t="s">
        <v>573</v>
      </c>
      <c r="B282" s="55" t="str">
        <f>IF(A282="","",VLOOKUP(A282,コードリスト!$Z$3:$AA$200,2,FALSE))</f>
        <v>R-52</v>
      </c>
      <c r="C282" s="31" t="s">
        <v>584</v>
      </c>
      <c r="D282" s="2" t="str">
        <f>IF(C282="","",VLOOKUP(C282,コードリスト!$X$3:$Y$19,2,FALSE))</f>
        <v>山上さん</v>
      </c>
      <c r="E282" s="2" t="s">
        <v>974</v>
      </c>
      <c r="I282" s="2" t="str">
        <f>IF(H282="","",VLOOKUP(H282,コードリスト!$A$3:$B$19,2,FALSE))</f>
        <v/>
      </c>
      <c r="K282" s="2" t="str">
        <f>IF(J282="","",VLOOKUP(J282,コードリスト!$C$3:$D$19,2,FALSE))</f>
        <v/>
      </c>
      <c r="M282" s="2" t="str">
        <f>IF(L282="","",VLOOKUP(L282,コードリスト!$E$3:$F$19,2,FALSE))</f>
        <v/>
      </c>
      <c r="S282" s="2" t="str">
        <f>IF(R282="","",VLOOKUP(R282,コードリスト!$K$3:$L$19,2,FALSE))</f>
        <v/>
      </c>
      <c r="U282" s="2" t="str">
        <f>IF(T282="","",VLOOKUP(T282,コードリスト!$M$3:$N$19,2,FALSE))</f>
        <v/>
      </c>
      <c r="X282" s="2" t="str">
        <f>IF(W282="","",VLOOKUP(W282,コードリスト!$P$3:$Q$21,2,FALSE))</f>
        <v/>
      </c>
      <c r="Z282" s="2" t="str">
        <f>IF(Y282="","",VLOOKUP(Y282,コードリスト!$R$3:$S$19,2,FALSE))</f>
        <v/>
      </c>
      <c r="AB282" s="2" t="str">
        <f>IF(AA282="","",VLOOKUP(AA282,コードリスト!$T$3:$U$19,2,FALSE))</f>
        <v/>
      </c>
    </row>
    <row r="283" spans="1:28" ht="37.5">
      <c r="A283" s="32" t="s">
        <v>999</v>
      </c>
      <c r="B283" s="55" t="str">
        <f>IF(A283="","",VLOOKUP(A283,コードリスト!$Z$3:$AA$200,2,FALSE))</f>
        <v>R-52</v>
      </c>
      <c r="C283" s="31" t="s">
        <v>584</v>
      </c>
      <c r="D283" s="2" t="str">
        <f>IF(C283="","",VLOOKUP(C283,コードリスト!$X$3:$Y$19,2,FALSE))</f>
        <v>山上さん</v>
      </c>
      <c r="E283" s="2" t="s">
        <v>975</v>
      </c>
      <c r="I283" s="2" t="str">
        <f>IF(H283="","",VLOOKUP(H283,コードリスト!$A$3:$B$19,2,FALSE))</f>
        <v/>
      </c>
      <c r="K283" s="2" t="str">
        <f>IF(J283="","",VLOOKUP(J283,コードリスト!$C$3:$D$19,2,FALSE))</f>
        <v/>
      </c>
      <c r="M283" s="2" t="str">
        <f>IF(L283="","",VLOOKUP(L283,コードリスト!$E$3:$F$19,2,FALSE))</f>
        <v/>
      </c>
      <c r="S283" s="2" t="str">
        <f>IF(R283="","",VLOOKUP(R283,コードリスト!$K$3:$L$19,2,FALSE))</f>
        <v/>
      </c>
      <c r="U283" s="2" t="str">
        <f>IF(T283="","",VLOOKUP(T283,コードリスト!$M$3:$N$19,2,FALSE))</f>
        <v/>
      </c>
      <c r="X283" s="2" t="str">
        <f>IF(W283="","",VLOOKUP(W283,コードリスト!$P$3:$Q$21,2,FALSE))</f>
        <v/>
      </c>
      <c r="Z283" s="2" t="str">
        <f>IF(Y283="","",VLOOKUP(Y283,コードリスト!$R$3:$S$19,2,FALSE))</f>
        <v/>
      </c>
      <c r="AB283" s="2" t="str">
        <f>IF(AA283="","",VLOOKUP(AA283,コードリスト!$T$3:$U$19,2,FALSE))</f>
        <v/>
      </c>
    </row>
    <row r="284" spans="1:28">
      <c r="A284" s="32" t="s">
        <v>999</v>
      </c>
      <c r="B284" s="55" t="str">
        <f>IF(A284="","",VLOOKUP(A284,コードリスト!$Z$3:$AA$200,2,FALSE))</f>
        <v>R-52</v>
      </c>
      <c r="C284" s="31" t="s">
        <v>584</v>
      </c>
      <c r="D284" s="2" t="str">
        <f>IF(C284="","",VLOOKUP(C284,コードリスト!$X$3:$Y$19,2,FALSE))</f>
        <v>山上さん</v>
      </c>
      <c r="E284" s="2" t="s">
        <v>976</v>
      </c>
      <c r="I284" s="2" t="str">
        <f>IF(H284="","",VLOOKUP(H284,コードリスト!$A$3:$B$19,2,FALSE))</f>
        <v/>
      </c>
      <c r="K284" s="2" t="str">
        <f>IF(J284="","",VLOOKUP(J284,コードリスト!$C$3:$D$19,2,FALSE))</f>
        <v/>
      </c>
      <c r="M284" s="2" t="str">
        <f>IF(L284="","",VLOOKUP(L284,コードリスト!$E$3:$F$19,2,FALSE))</f>
        <v/>
      </c>
      <c r="S284" s="2" t="str">
        <f>IF(R284="","",VLOOKUP(R284,コードリスト!$K$3:$L$19,2,FALSE))</f>
        <v/>
      </c>
      <c r="U284" s="2" t="str">
        <f>IF(T284="","",VLOOKUP(T284,コードリスト!$M$3:$N$19,2,FALSE))</f>
        <v/>
      </c>
      <c r="X284" s="2" t="str">
        <f>IF(W284="","",VLOOKUP(W284,コードリスト!$P$3:$Q$21,2,FALSE))</f>
        <v/>
      </c>
      <c r="Z284" s="2" t="str">
        <f>IF(Y284="","",VLOOKUP(Y284,コードリスト!$R$3:$S$19,2,FALSE))</f>
        <v/>
      </c>
      <c r="AB284" s="2" t="str">
        <f>IF(AA284="","",VLOOKUP(AA284,コードリスト!$T$3:$U$19,2,FALSE))</f>
        <v/>
      </c>
    </row>
    <row r="285" spans="1:28" ht="75">
      <c r="A285" s="32" t="s">
        <v>1001</v>
      </c>
      <c r="B285" s="55" t="str">
        <f>IF(A285="","",VLOOKUP(A285,コードリスト!$Z$3:$AA$200,2,FALSE))</f>
        <v>R-54</v>
      </c>
      <c r="C285" s="31" t="s">
        <v>584</v>
      </c>
      <c r="D285" s="2" t="str">
        <f>IF(C285="","",VLOOKUP(C285,コードリスト!$X$3:$Y$19,2,FALSE))</f>
        <v>山上さん</v>
      </c>
      <c r="E285" s="2" t="s">
        <v>978</v>
      </c>
      <c r="I285" s="2" t="str">
        <f>IF(H285="","",VLOOKUP(H285,コードリスト!$A$3:$B$19,2,FALSE))</f>
        <v/>
      </c>
      <c r="K285" s="2" t="str">
        <f>IF(J285="","",VLOOKUP(J285,コードリスト!$C$3:$D$19,2,FALSE))</f>
        <v/>
      </c>
      <c r="M285" s="2" t="str">
        <f>IF(L285="","",VLOOKUP(L285,コードリスト!$E$3:$F$19,2,FALSE))</f>
        <v/>
      </c>
      <c r="S285" s="2" t="str">
        <f>IF(R285="","",VLOOKUP(R285,コードリスト!$K$3:$L$19,2,FALSE))</f>
        <v/>
      </c>
      <c r="U285" s="2" t="str">
        <f>IF(T285="","",VLOOKUP(T285,コードリスト!$M$3:$N$19,2,FALSE))</f>
        <v/>
      </c>
      <c r="X285" s="2" t="str">
        <f>IF(W285="","",VLOOKUP(W285,コードリスト!$P$3:$Q$21,2,FALSE))</f>
        <v/>
      </c>
      <c r="Z285" s="2" t="str">
        <f>IF(Y285="","",VLOOKUP(Y285,コードリスト!$R$3:$S$19,2,FALSE))</f>
        <v/>
      </c>
      <c r="AB285" s="2" t="str">
        <f>IF(AA285="","",VLOOKUP(AA285,コードリスト!$T$3:$U$19,2,FALSE))</f>
        <v/>
      </c>
    </row>
    <row r="286" spans="1:28" ht="75">
      <c r="A286" s="32" t="s">
        <v>1001</v>
      </c>
      <c r="B286" s="55" t="str">
        <f>IF(A286="","",VLOOKUP(A286,コードリスト!$Z$3:$AA$200,2,FALSE))</f>
        <v>R-54</v>
      </c>
      <c r="C286" s="31" t="s">
        <v>584</v>
      </c>
      <c r="D286" s="2" t="str">
        <f>IF(C286="","",VLOOKUP(C286,コードリスト!$X$3:$Y$19,2,FALSE))</f>
        <v>山上さん</v>
      </c>
      <c r="E286" s="2" t="s">
        <v>979</v>
      </c>
      <c r="I286" s="2" t="str">
        <f>IF(H286="","",VLOOKUP(H286,コードリスト!$A$3:$B$19,2,FALSE))</f>
        <v/>
      </c>
      <c r="K286" s="2" t="str">
        <f>IF(J286="","",VLOOKUP(J286,コードリスト!$C$3:$D$19,2,FALSE))</f>
        <v/>
      </c>
      <c r="M286" s="2" t="str">
        <f>IF(L286="","",VLOOKUP(L286,コードリスト!$E$3:$F$19,2,FALSE))</f>
        <v/>
      </c>
      <c r="S286" s="2" t="str">
        <f>IF(R286="","",VLOOKUP(R286,コードリスト!$K$3:$L$19,2,FALSE))</f>
        <v/>
      </c>
      <c r="U286" s="2" t="str">
        <f>IF(T286="","",VLOOKUP(T286,コードリスト!$M$3:$N$19,2,FALSE))</f>
        <v/>
      </c>
      <c r="X286" s="2" t="str">
        <f>IF(W286="","",VLOOKUP(W286,コードリスト!$P$3:$Q$21,2,FALSE))</f>
        <v/>
      </c>
      <c r="Z286" s="2" t="str">
        <f>IF(Y286="","",VLOOKUP(Y286,コードリスト!$R$3:$S$19,2,FALSE))</f>
        <v/>
      </c>
      <c r="AB286" s="2" t="str">
        <f>IF(AA286="","",VLOOKUP(AA286,コードリスト!$T$3:$U$19,2,FALSE))</f>
        <v/>
      </c>
    </row>
    <row r="287" spans="1:28" ht="37.5">
      <c r="A287" s="32" t="s">
        <v>1001</v>
      </c>
      <c r="B287" s="55" t="str">
        <f>IF(A287="","",VLOOKUP(A287,コードリスト!$Z$3:$AA$200,2,FALSE))</f>
        <v>R-54</v>
      </c>
      <c r="C287" s="31" t="s">
        <v>584</v>
      </c>
      <c r="D287" s="2" t="str">
        <f>IF(C287="","",VLOOKUP(C287,コードリスト!$X$3:$Y$19,2,FALSE))</f>
        <v>山上さん</v>
      </c>
      <c r="E287" s="2" t="s">
        <v>980</v>
      </c>
      <c r="I287" s="2" t="str">
        <f>IF(H287="","",VLOOKUP(H287,コードリスト!$A$3:$B$19,2,FALSE))</f>
        <v/>
      </c>
      <c r="K287" s="2" t="str">
        <f>IF(J287="","",VLOOKUP(J287,コードリスト!$C$3:$D$19,2,FALSE))</f>
        <v/>
      </c>
      <c r="M287" s="2" t="str">
        <f>IF(L287="","",VLOOKUP(L287,コードリスト!$E$3:$F$19,2,FALSE))</f>
        <v/>
      </c>
      <c r="S287" s="2" t="str">
        <f>IF(R287="","",VLOOKUP(R287,コードリスト!$K$3:$L$19,2,FALSE))</f>
        <v/>
      </c>
      <c r="U287" s="2" t="str">
        <f>IF(T287="","",VLOOKUP(T287,コードリスト!$M$3:$N$19,2,FALSE))</f>
        <v/>
      </c>
      <c r="X287" s="2" t="str">
        <f>IF(W287="","",VLOOKUP(W287,コードリスト!$P$3:$Q$21,2,FALSE))</f>
        <v/>
      </c>
      <c r="Z287" s="2" t="str">
        <f>IF(Y287="","",VLOOKUP(Y287,コードリスト!$R$3:$S$19,2,FALSE))</f>
        <v/>
      </c>
      <c r="AB287" s="2" t="str">
        <f>IF(AA287="","",VLOOKUP(AA287,コードリスト!$T$3:$U$19,2,FALSE))</f>
        <v/>
      </c>
    </row>
    <row r="288" spans="1:28" ht="56.25">
      <c r="A288" s="32" t="s">
        <v>1003</v>
      </c>
      <c r="B288" s="55" t="str">
        <f>IF(A288="","",VLOOKUP(A288,コードリスト!$Z$3:$AA$200,2,FALSE))</f>
        <v>R-55</v>
      </c>
      <c r="C288" s="31" t="s">
        <v>584</v>
      </c>
      <c r="D288" s="2" t="str">
        <f>IF(C288="","",VLOOKUP(C288,コードリスト!$X$3:$Y$19,2,FALSE))</f>
        <v>山上さん</v>
      </c>
      <c r="E288" s="2" t="s">
        <v>983</v>
      </c>
      <c r="I288" s="2" t="str">
        <f>IF(H288="","",VLOOKUP(H288,コードリスト!$A$3:$B$19,2,FALSE))</f>
        <v/>
      </c>
      <c r="K288" s="2" t="str">
        <f>IF(J288="","",VLOOKUP(J288,コードリスト!$C$3:$D$19,2,FALSE))</f>
        <v/>
      </c>
      <c r="M288" s="2" t="str">
        <f>IF(L288="","",VLOOKUP(L288,コードリスト!$E$3:$F$19,2,FALSE))</f>
        <v/>
      </c>
      <c r="S288" s="2" t="str">
        <f>IF(R288="","",VLOOKUP(R288,コードリスト!$K$3:$L$19,2,FALSE))</f>
        <v/>
      </c>
      <c r="U288" s="2" t="str">
        <f>IF(T288="","",VLOOKUP(T288,コードリスト!$M$3:$N$19,2,FALSE))</f>
        <v/>
      </c>
      <c r="X288" s="2" t="str">
        <f>IF(W288="","",VLOOKUP(W288,コードリスト!$P$3:$Q$21,2,FALSE))</f>
        <v/>
      </c>
      <c r="Z288" s="2" t="str">
        <f>IF(Y288="","",VLOOKUP(Y288,コードリスト!$R$3:$S$19,2,FALSE))</f>
        <v/>
      </c>
      <c r="AB288" s="2" t="str">
        <f>IF(AA288="","",VLOOKUP(AA288,コードリスト!$T$3:$U$19,2,FALSE))</f>
        <v/>
      </c>
    </row>
    <row r="289" spans="1:28">
      <c r="A289" s="32" t="s">
        <v>1003</v>
      </c>
      <c r="B289" s="55" t="str">
        <f>IF(A289="","",VLOOKUP(A289,コードリスト!$Z$3:$AA$200,2,FALSE))</f>
        <v>R-55</v>
      </c>
      <c r="C289" s="31" t="s">
        <v>584</v>
      </c>
      <c r="D289" s="2" t="str">
        <f>IF(C289="","",VLOOKUP(C289,コードリスト!$X$3:$Y$19,2,FALSE))</f>
        <v>山上さん</v>
      </c>
      <c r="E289" s="2" t="s">
        <v>984</v>
      </c>
      <c r="I289" s="2" t="str">
        <f>IF(H289="","",VLOOKUP(H289,コードリスト!$A$3:$B$19,2,FALSE))</f>
        <v/>
      </c>
      <c r="K289" s="2" t="str">
        <f>IF(J289="","",VLOOKUP(J289,コードリスト!$C$3:$D$19,2,FALSE))</f>
        <v/>
      </c>
      <c r="M289" s="2" t="str">
        <f>IF(L289="","",VLOOKUP(L289,コードリスト!$E$3:$F$19,2,FALSE))</f>
        <v/>
      </c>
      <c r="S289" s="2" t="str">
        <f>IF(R289="","",VLOOKUP(R289,コードリスト!$K$3:$L$19,2,FALSE))</f>
        <v/>
      </c>
      <c r="U289" s="2" t="str">
        <f>IF(T289="","",VLOOKUP(T289,コードリスト!$M$3:$N$19,2,FALSE))</f>
        <v/>
      </c>
      <c r="X289" s="2" t="str">
        <f>IF(W289="","",VLOOKUP(W289,コードリスト!$P$3:$Q$21,2,FALSE))</f>
        <v/>
      </c>
      <c r="Z289" s="2" t="str">
        <f>IF(Y289="","",VLOOKUP(Y289,コードリスト!$R$3:$S$19,2,FALSE))</f>
        <v/>
      </c>
      <c r="AB289" s="2" t="str">
        <f>IF(AA289="","",VLOOKUP(AA289,コードリスト!$T$3:$U$19,2,FALSE))</f>
        <v/>
      </c>
    </row>
    <row r="290" spans="1:28" ht="56.25">
      <c r="A290" s="32" t="s">
        <v>1006</v>
      </c>
      <c r="B290" s="55" t="str">
        <f>IF(A290="","",VLOOKUP(A290,コードリスト!$Z$3:$AA$200,2,FALSE))</f>
        <v>R-56</v>
      </c>
      <c r="C290" s="31" t="s">
        <v>584</v>
      </c>
      <c r="D290" s="2" t="str">
        <f>IF(C290="","",VLOOKUP(C290,コードリスト!$X$3:$Y$19,2,FALSE))</f>
        <v>山上さん</v>
      </c>
      <c r="E290" s="2" t="s">
        <v>987</v>
      </c>
      <c r="I290" s="2" t="str">
        <f>IF(H290="","",VLOOKUP(H290,コードリスト!$A$3:$B$19,2,FALSE))</f>
        <v/>
      </c>
      <c r="K290" s="2" t="str">
        <f>IF(J290="","",VLOOKUP(J290,コードリスト!$C$3:$D$19,2,FALSE))</f>
        <v/>
      </c>
      <c r="M290" s="2" t="str">
        <f>IF(L290="","",VLOOKUP(L290,コードリスト!$E$3:$F$19,2,FALSE))</f>
        <v/>
      </c>
      <c r="S290" s="2" t="str">
        <f>IF(R290="","",VLOOKUP(R290,コードリスト!$K$3:$L$19,2,FALSE))</f>
        <v/>
      </c>
      <c r="U290" s="2" t="str">
        <f>IF(T290="","",VLOOKUP(T290,コードリスト!$M$3:$N$19,2,FALSE))</f>
        <v/>
      </c>
      <c r="X290" s="2" t="str">
        <f>IF(W290="","",VLOOKUP(W290,コードリスト!$P$3:$Q$21,2,FALSE))</f>
        <v/>
      </c>
      <c r="Z290" s="2" t="str">
        <f>IF(Y290="","",VLOOKUP(Y290,コードリスト!$R$3:$S$19,2,FALSE))</f>
        <v/>
      </c>
      <c r="AB290" s="2" t="str">
        <f>IF(AA290="","",VLOOKUP(AA290,コードリスト!$T$3:$U$19,2,FALSE))</f>
        <v/>
      </c>
    </row>
    <row r="291" spans="1:28">
      <c r="A291" s="32" t="s">
        <v>1026</v>
      </c>
      <c r="B291" s="55" t="str">
        <f>IF(A291="","",VLOOKUP(A291,コードリスト!$Z$3:$AA$200,2,FALSE))</f>
        <v>R-58</v>
      </c>
      <c r="C291" s="31" t="s">
        <v>584</v>
      </c>
      <c r="D291" s="2" t="str">
        <f>IF(C291="","",VLOOKUP(C291,コードリスト!$X$3:$Y$19,2,FALSE))</f>
        <v>山上さん</v>
      </c>
      <c r="E291" s="2" t="s">
        <v>990</v>
      </c>
      <c r="I291" s="2" t="str">
        <f>IF(H291="","",VLOOKUP(H291,コードリスト!$A$3:$B$19,2,FALSE))</f>
        <v/>
      </c>
      <c r="K291" s="2" t="str">
        <f>IF(J291="","",VLOOKUP(J291,コードリスト!$C$3:$D$19,2,FALSE))</f>
        <v/>
      </c>
      <c r="M291" s="2" t="str">
        <f>IF(L291="","",VLOOKUP(L291,コードリスト!$E$3:$F$19,2,FALSE))</f>
        <v/>
      </c>
      <c r="S291" s="2" t="str">
        <f>IF(R291="","",VLOOKUP(R291,コードリスト!$K$3:$L$19,2,FALSE))</f>
        <v/>
      </c>
      <c r="U291" s="2" t="str">
        <f>IF(T291="","",VLOOKUP(T291,コードリスト!$M$3:$N$19,2,FALSE))</f>
        <v/>
      </c>
      <c r="X291" s="2" t="str">
        <f>IF(W291="","",VLOOKUP(W291,コードリスト!$P$3:$Q$21,2,FALSE))</f>
        <v/>
      </c>
      <c r="Z291" s="2" t="str">
        <f>IF(Y291="","",VLOOKUP(Y291,コードリスト!$R$3:$S$19,2,FALSE))</f>
        <v/>
      </c>
      <c r="AB291" s="2" t="str">
        <f>IF(AA291="","",VLOOKUP(AA291,コードリスト!$T$3:$U$19,2,FALSE))</f>
        <v/>
      </c>
    </row>
    <row r="292" spans="1:28" ht="37.5">
      <c r="A292" s="32" t="s">
        <v>1033</v>
      </c>
      <c r="B292" s="54" t="str">
        <f>IF(A292="","",VLOOKUP(A292,コードリスト!$Z$3:$AA$200,2,FALSE))</f>
        <v>R-59</v>
      </c>
      <c r="C292" s="31" t="s">
        <v>492</v>
      </c>
      <c r="D292" t="str">
        <f>IF(C292="","",VLOOKUP(C292,コードリスト!$X$3:$Y$19,2,FALSE))</f>
        <v>山上さん</v>
      </c>
      <c r="E292" s="2" t="s">
        <v>1012</v>
      </c>
      <c r="I292" s="2" t="str">
        <f>IF(H292="","",VLOOKUP(H292,コードリスト!$A$3:$B$19,2,FALSE))</f>
        <v/>
      </c>
      <c r="K292" s="2" t="str">
        <f>IF(J292="","",VLOOKUP(J292,コードリスト!$C$3:$D$19,2,FALSE))</f>
        <v/>
      </c>
      <c r="M292" s="2" t="str">
        <f>IF(L292="","",VLOOKUP(L292,コードリスト!$E$3:$F$19,2,FALSE))</f>
        <v/>
      </c>
      <c r="O292" s="2" t="str">
        <f>IF(N292="","",VLOOKUP(N292,コードリスト!$G$3:$H$19,2,FALSE))</f>
        <v/>
      </c>
      <c r="Q292" s="2" t="str">
        <f>IF(P292="","",VLOOKUP(P292,コードリスト!$I$3:$J$19,2,FALSE))</f>
        <v/>
      </c>
      <c r="S292" s="2" t="str">
        <f>IF(R292="","",VLOOKUP(R292,コードリスト!$K$3:$L$19,2,FALSE))</f>
        <v/>
      </c>
      <c r="U292" s="2" t="str">
        <f>IF(T292="","",VLOOKUP(T292,コードリスト!$M$3:$N$19,2,FALSE))</f>
        <v/>
      </c>
      <c r="X292" t="str">
        <f>IF(W292="","",VLOOKUP(W292,コードリスト!$P$3:$Q$21,2,FALSE))</f>
        <v/>
      </c>
      <c r="Z292" t="str">
        <f>IF(Y292="","",VLOOKUP(Y292,コードリスト!$R$3:$S$19,2,FALSE))</f>
        <v/>
      </c>
      <c r="AB292" t="str">
        <f>IF(AA292="","",VLOOKUP(AA292,コードリスト!$T$3:$U$19,2,FALSE))</f>
        <v/>
      </c>
    </row>
    <row r="293" spans="1:28">
      <c r="A293" s="32" t="s">
        <v>1033</v>
      </c>
      <c r="B293" s="54" t="str">
        <f>IF(A293="","",VLOOKUP(A293,コードリスト!$Z$3:$AA$200,2,FALSE))</f>
        <v>R-59</v>
      </c>
      <c r="C293" s="31" t="s">
        <v>492</v>
      </c>
      <c r="D293" t="str">
        <f>IF(C293="","",VLOOKUP(C293,コードリスト!$X$3:$Y$19,2,FALSE))</f>
        <v>山上さん</v>
      </c>
      <c r="E293" s="2" t="s">
        <v>1013</v>
      </c>
      <c r="I293" s="2" t="str">
        <f>IF(H293="","",VLOOKUP(H293,コードリスト!$A$3:$B$19,2,FALSE))</f>
        <v/>
      </c>
      <c r="K293" s="2" t="str">
        <f>IF(J293="","",VLOOKUP(J293,コードリスト!$C$3:$D$19,2,FALSE))</f>
        <v/>
      </c>
      <c r="M293" s="2" t="str">
        <f>IF(L293="","",VLOOKUP(L293,コードリスト!$E$3:$F$19,2,FALSE))</f>
        <v/>
      </c>
      <c r="O293" s="2" t="str">
        <f>IF(N293="","",VLOOKUP(N293,コードリスト!$G$3:$H$19,2,FALSE))</f>
        <v/>
      </c>
      <c r="Q293" s="2" t="str">
        <f>IF(P293="","",VLOOKUP(P293,コードリスト!$I$3:$J$19,2,FALSE))</f>
        <v/>
      </c>
      <c r="S293" s="2" t="str">
        <f>IF(R293="","",VLOOKUP(R293,コードリスト!$K$3:$L$19,2,FALSE))</f>
        <v/>
      </c>
      <c r="U293" s="2" t="str">
        <f>IF(T293="","",VLOOKUP(T293,コードリスト!$M$3:$N$19,2,FALSE))</f>
        <v/>
      </c>
      <c r="X293" t="str">
        <f>IF(W293="","",VLOOKUP(W293,コードリスト!$P$3:$Q$21,2,FALSE))</f>
        <v/>
      </c>
      <c r="Z293" t="str">
        <f>IF(Y293="","",VLOOKUP(Y293,コードリスト!$R$3:$S$19,2,FALSE))</f>
        <v/>
      </c>
      <c r="AB293" t="str">
        <f>IF(AA293="","",VLOOKUP(AA293,コードリスト!$T$3:$U$19,2,FALSE))</f>
        <v/>
      </c>
    </row>
    <row r="294" spans="1:28" ht="37.5">
      <c r="A294" s="32" t="s">
        <v>1005</v>
      </c>
      <c r="B294" s="55" t="str">
        <f>IF(A294="","",VLOOKUP(A294,コードリスト!$Z$3:$AA$200,2,FALSE))</f>
        <v>該当なし</v>
      </c>
      <c r="C294" s="31" t="s">
        <v>584</v>
      </c>
      <c r="D294" s="2" t="str">
        <f>IF(C294="","",VLOOKUP(C294,コードリスト!$X$3:$Y$19,2,FALSE))</f>
        <v>山上さん</v>
      </c>
      <c r="E294" s="2" t="s">
        <v>985</v>
      </c>
      <c r="I294" s="2" t="str">
        <f>IF(H294="","",VLOOKUP(H294,コードリスト!$A$3:$B$19,2,FALSE))</f>
        <v/>
      </c>
      <c r="K294" s="2" t="str">
        <f>IF(J294="","",VLOOKUP(J294,コードリスト!$C$3:$D$19,2,FALSE))</f>
        <v/>
      </c>
      <c r="M294" s="2" t="str">
        <f>IF(L294="","",VLOOKUP(L294,コードリスト!$E$3:$F$19,2,FALSE))</f>
        <v/>
      </c>
      <c r="S294" s="2" t="str">
        <f>IF(R294="","",VLOOKUP(R294,コードリスト!$K$3:$L$19,2,FALSE))</f>
        <v/>
      </c>
      <c r="U294" s="2" t="str">
        <f>IF(T294="","",VLOOKUP(T294,コードリスト!$M$3:$N$19,2,FALSE))</f>
        <v/>
      </c>
      <c r="X294" s="2" t="str">
        <f>IF(W294="","",VLOOKUP(W294,コードリスト!$P$3:$Q$21,2,FALSE))</f>
        <v/>
      </c>
      <c r="Z294" s="2" t="str">
        <f>IF(Y294="","",VLOOKUP(Y294,コードリスト!$R$3:$S$19,2,FALSE))</f>
        <v/>
      </c>
      <c r="AB294" s="2" t="str">
        <f>IF(AA294="","",VLOOKUP(AA294,コードリスト!$T$3:$U$19,2,FALSE))</f>
        <v/>
      </c>
    </row>
    <row r="295" spans="1:28" ht="37.5">
      <c r="A295" s="32" t="s">
        <v>1005</v>
      </c>
      <c r="B295" s="55" t="str">
        <f>IF(A295="","",VLOOKUP(A295,コードリスト!$Z$3:$AA$200,2,FALSE))</f>
        <v>該当なし</v>
      </c>
      <c r="C295" s="31" t="s">
        <v>584</v>
      </c>
      <c r="D295" s="2" t="str">
        <f>IF(C295="","",VLOOKUP(C295,コードリスト!$X$3:$Y$19,2,FALSE))</f>
        <v>山上さん</v>
      </c>
      <c r="E295" s="2" t="s">
        <v>986</v>
      </c>
      <c r="I295" s="2" t="str">
        <f>IF(H295="","",VLOOKUP(H295,コードリスト!$A$3:$B$19,2,FALSE))</f>
        <v/>
      </c>
      <c r="K295" s="2" t="str">
        <f>IF(J295="","",VLOOKUP(J295,コードリスト!$C$3:$D$19,2,FALSE))</f>
        <v/>
      </c>
      <c r="M295" s="2" t="str">
        <f>IF(L295="","",VLOOKUP(L295,コードリスト!$E$3:$F$19,2,FALSE))</f>
        <v/>
      </c>
      <c r="S295" s="2" t="str">
        <f>IF(R295="","",VLOOKUP(R295,コードリスト!$K$3:$L$19,2,FALSE))</f>
        <v/>
      </c>
      <c r="U295" s="2" t="str">
        <f>IF(T295="","",VLOOKUP(T295,コードリスト!$M$3:$N$19,2,FALSE))</f>
        <v/>
      </c>
      <c r="X295" s="2" t="str">
        <f>IF(W295="","",VLOOKUP(W295,コードリスト!$P$3:$Q$21,2,FALSE))</f>
        <v/>
      </c>
      <c r="Z295" s="2" t="str">
        <f>IF(Y295="","",VLOOKUP(Y295,コードリスト!$R$3:$S$19,2,FALSE))</f>
        <v/>
      </c>
      <c r="AB295" s="2" t="str">
        <f>IF(AA295="","",VLOOKUP(AA295,コードリスト!$T$3:$U$19,2,FALSE))</f>
        <v/>
      </c>
    </row>
    <row r="296" spans="1:28" ht="37.5">
      <c r="A296" s="32" t="s">
        <v>774</v>
      </c>
      <c r="B296" s="55" t="str">
        <f>IF(A296="","",VLOOKUP(A296,コードリスト!$Z$3:$AA$200,2,FALSE))</f>
        <v>該当なし</v>
      </c>
      <c r="C296" s="31" t="s">
        <v>675</v>
      </c>
      <c r="D296" s="2" t="str">
        <f>IF(C296="","",VLOOKUP(C296,コードリスト!$X$3:$Y$19,2,FALSE))</f>
        <v>桧谷さん</v>
      </c>
      <c r="E296" s="2" t="s">
        <v>775</v>
      </c>
      <c r="I296" s="2" t="str">
        <f>IF(H296="","",VLOOKUP(H296,コードリスト!$A$3:$B$19,2,FALSE))</f>
        <v/>
      </c>
      <c r="K296" s="2" t="str">
        <f>IF(J296="","",VLOOKUP(J296,コードリスト!$C$3:$D$19,2,FALSE))</f>
        <v/>
      </c>
      <c r="M296" s="2" t="str">
        <f>IF(L296="","",VLOOKUP(L296,コードリスト!$E$3:$F$19,2,FALSE))</f>
        <v/>
      </c>
      <c r="S296" s="2" t="str">
        <f>IF(R296="","",VLOOKUP(R296,コードリスト!$K$3:$L$19,2,FALSE))</f>
        <v/>
      </c>
      <c r="U296" s="2" t="str">
        <f>IF(T296="","",VLOOKUP(T296,コードリスト!$M$3:$N$19,2,FALSE))</f>
        <v/>
      </c>
      <c r="X296" s="2" t="str">
        <f>IF(W296="","",VLOOKUP(W296,コードリスト!$P$3:$Q$21,2,FALSE))</f>
        <v/>
      </c>
      <c r="Z296" s="2" t="str">
        <f>IF(Y296="","",VLOOKUP(Y296,コードリスト!$R$3:$S$19,2,FALSE))</f>
        <v/>
      </c>
      <c r="AB296" s="2" t="str">
        <f>IF(AA296="","",VLOOKUP(AA296,コードリスト!$T$3:$U$19,2,FALSE))</f>
        <v/>
      </c>
    </row>
    <row r="297" spans="1:28" ht="37.5">
      <c r="A297" s="32" t="s">
        <v>774</v>
      </c>
      <c r="B297" s="55" t="str">
        <f>IF(A297="","",VLOOKUP(A297,コードリスト!$Z$3:$AA$200,2,FALSE))</f>
        <v>該当なし</v>
      </c>
      <c r="C297" s="31" t="s">
        <v>675</v>
      </c>
      <c r="D297" s="2" t="str">
        <f>IF(C297="","",VLOOKUP(C297,コードリスト!$X$3:$Y$19,2,FALSE))</f>
        <v>桧谷さん</v>
      </c>
      <c r="E297" s="2" t="s">
        <v>786</v>
      </c>
      <c r="I297" s="2" t="str">
        <f>IF(H297="","",VLOOKUP(H297,コードリスト!$A$3:$B$19,2,FALSE))</f>
        <v/>
      </c>
      <c r="K297" s="2" t="str">
        <f>IF(J297="","",VLOOKUP(J297,コードリスト!$C$3:$D$19,2,FALSE))</f>
        <v/>
      </c>
      <c r="M297" s="2" t="str">
        <f>IF(L297="","",VLOOKUP(L297,コードリスト!$E$3:$F$19,2,FALSE))</f>
        <v/>
      </c>
      <c r="S297" s="2" t="str">
        <f>IF(R297="","",VLOOKUP(R297,コードリスト!$K$3:$L$19,2,FALSE))</f>
        <v/>
      </c>
      <c r="U297" s="2" t="str">
        <f>IF(T297="","",VLOOKUP(T297,コードリスト!$M$3:$N$19,2,FALSE))</f>
        <v/>
      </c>
      <c r="X297" s="2" t="str">
        <f>IF(W297="","",VLOOKUP(W297,コードリスト!$P$3:$Q$21,2,FALSE))</f>
        <v/>
      </c>
      <c r="Z297" s="2" t="str">
        <f>IF(Y297="","",VLOOKUP(Y297,コードリスト!$R$3:$S$19,2,FALSE))</f>
        <v/>
      </c>
      <c r="AB297" s="2" t="str">
        <f>IF(AA297="","",VLOOKUP(AA297,コードリスト!$T$3:$U$19,2,FALSE))</f>
        <v/>
      </c>
    </row>
    <row r="298" spans="1:28" ht="37.5">
      <c r="A298" s="32" t="s">
        <v>774</v>
      </c>
      <c r="B298" s="55" t="str">
        <f>IF(A298="","",VLOOKUP(A298,コードリスト!$Z$3:$AA$200,2,FALSE))</f>
        <v>該当なし</v>
      </c>
      <c r="C298" s="31" t="s">
        <v>675</v>
      </c>
      <c r="D298" s="2" t="str">
        <f>IF(C298="","",VLOOKUP(C298,コードリスト!$X$3:$Y$19,2,FALSE))</f>
        <v>桧谷さん</v>
      </c>
      <c r="E298" s="2" t="s">
        <v>779</v>
      </c>
      <c r="I298" s="2" t="str">
        <f>IF(H298="","",VLOOKUP(H298,コードリスト!$A$3:$B$19,2,FALSE))</f>
        <v/>
      </c>
      <c r="K298" s="2" t="str">
        <f>IF(J298="","",VLOOKUP(J298,コードリスト!$C$3:$D$19,2,FALSE))</f>
        <v/>
      </c>
      <c r="M298" s="2" t="str">
        <f>IF(L298="","",VLOOKUP(L298,コードリスト!$E$3:$F$19,2,FALSE))</f>
        <v/>
      </c>
      <c r="S298" s="2" t="str">
        <f>IF(R298="","",VLOOKUP(R298,コードリスト!$K$3:$L$19,2,FALSE))</f>
        <v/>
      </c>
      <c r="U298" s="2" t="str">
        <f>IF(T298="","",VLOOKUP(T298,コードリスト!$M$3:$N$19,2,FALSE))</f>
        <v/>
      </c>
      <c r="X298" s="2" t="str">
        <f>IF(W298="","",VLOOKUP(W298,コードリスト!$P$3:$Q$21,2,FALSE))</f>
        <v/>
      </c>
      <c r="Z298" s="2" t="str">
        <f>IF(Y298="","",VLOOKUP(Y298,コードリスト!$R$3:$S$19,2,FALSE))</f>
        <v/>
      </c>
      <c r="AB298" s="2" t="str">
        <f>IF(AA298="","",VLOOKUP(AA298,コードリスト!$T$3:$U$19,2,FALSE))</f>
        <v/>
      </c>
    </row>
  </sheetData>
  <phoneticPr fontId="1"/>
  <pageMargins left="0.7" right="0.7" top="0.75" bottom="0.75" header="0.3" footer="0.3"/>
  <pageSetup paperSize="9" scale="10" orientation="landscape" horizontalDpi="4294967293"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06D8E-89C8-400C-BD2C-3958D32C9984}">
  <dimension ref="A1:AW187"/>
  <sheetViews>
    <sheetView workbookViewId="0">
      <selection activeCell="E15" sqref="E15"/>
    </sheetView>
  </sheetViews>
  <sheetFormatPr defaultRowHeight="18.75"/>
  <cols>
    <col min="1" max="1" width="9" style="27"/>
    <col min="2" max="2" width="23" customWidth="1"/>
    <col min="3" max="3" width="9" style="27"/>
    <col min="4" max="4" width="23" customWidth="1"/>
    <col min="5" max="5" width="9" style="27"/>
    <col min="6" max="6" width="21.875" customWidth="1"/>
    <col min="7" max="7" width="9" style="27"/>
    <col min="8" max="8" width="21.875" customWidth="1"/>
    <col min="9" max="9" width="9" style="27"/>
    <col min="10" max="10" width="21.875" customWidth="1"/>
    <col min="11" max="11" width="9" style="27"/>
    <col min="12" max="12" width="27.625" bestFit="1" customWidth="1"/>
    <col min="13" max="13" width="9" style="27"/>
    <col min="14" max="14" width="21.875" customWidth="1"/>
    <col min="15" max="15" width="16.125" customWidth="1"/>
    <col min="16" max="16" width="9" style="27"/>
    <col min="17" max="17" width="28.75" bestFit="1" customWidth="1"/>
    <col min="18" max="18" width="9" style="27"/>
    <col min="19" max="19" width="23.625" bestFit="1" customWidth="1"/>
    <col min="20" max="20" width="9" style="27"/>
    <col min="21" max="21" width="23" bestFit="1" customWidth="1"/>
    <col min="22" max="22" width="9" style="27"/>
    <col min="23" max="23" width="46.625" customWidth="1"/>
    <col min="24" max="24" width="9" style="27"/>
    <col min="26" max="26" width="9" style="27"/>
    <col min="27" max="27" width="9" bestFit="1" customWidth="1"/>
    <col min="28" max="28" width="10.5" bestFit="1" customWidth="1"/>
    <col min="29" max="29" width="9" style="40"/>
    <col min="34" max="34" width="4.25" style="56" bestFit="1" customWidth="1"/>
    <col min="35" max="35" width="4.25" style="62" bestFit="1" customWidth="1"/>
    <col min="36" max="36" width="9" style="61"/>
    <col min="37" max="37" width="40.125" customWidth="1"/>
    <col min="38" max="38" width="3.5" style="6" bestFit="1" customWidth="1"/>
    <col min="39" max="39" width="10.5" style="51" customWidth="1"/>
    <col min="40" max="40" width="25.625" bestFit="1" customWidth="1"/>
    <col min="41" max="41" width="3.875" style="6" customWidth="1"/>
    <col min="42" max="42" width="9.5" style="51" customWidth="1"/>
    <col min="43" max="43" width="21.375" bestFit="1" customWidth="1"/>
    <col min="44" max="44" width="3.5" style="6" bestFit="1" customWidth="1"/>
    <col min="45" max="45" width="14.75" style="51" customWidth="1"/>
    <col min="46" max="46" width="29.625" bestFit="1" customWidth="1"/>
    <col min="47" max="47" width="3.5" style="6" bestFit="1" customWidth="1"/>
    <col min="48" max="48" width="9" style="51"/>
  </cols>
  <sheetData>
    <row r="1" spans="1:49" ht="86.25" customHeight="1">
      <c r="A1" s="28" t="s">
        <v>26</v>
      </c>
      <c r="B1" s="25"/>
      <c r="C1" s="28"/>
      <c r="D1" s="13"/>
      <c r="E1" s="28" t="s">
        <v>27</v>
      </c>
      <c r="F1" s="25"/>
      <c r="G1" s="29"/>
      <c r="H1" s="13"/>
      <c r="I1" s="29"/>
      <c r="J1" s="13"/>
      <c r="K1" s="29"/>
      <c r="L1" s="13"/>
      <c r="M1" s="29"/>
      <c r="N1" s="13"/>
      <c r="O1" s="14" t="s">
        <v>29</v>
      </c>
      <c r="P1" s="29"/>
      <c r="Q1" s="13" t="s">
        <v>28</v>
      </c>
      <c r="R1" s="29"/>
      <c r="S1" s="15"/>
      <c r="T1" s="29"/>
      <c r="U1" s="13"/>
      <c r="V1" s="29" t="s">
        <v>25</v>
      </c>
      <c r="W1" s="24"/>
      <c r="X1" s="29"/>
      <c r="Z1" s="29"/>
      <c r="AA1" s="53"/>
      <c r="AB1" s="20" t="s">
        <v>80</v>
      </c>
      <c r="AG1" s="20"/>
      <c r="AI1" s="62" t="s">
        <v>1029</v>
      </c>
      <c r="AJ1" s="58" t="s">
        <v>80</v>
      </c>
      <c r="AK1" s="15"/>
      <c r="AL1" s="63"/>
      <c r="AM1" s="15"/>
      <c r="AN1" s="15"/>
      <c r="AO1" s="63"/>
      <c r="AP1" s="15"/>
      <c r="AQ1" s="15"/>
      <c r="AR1" s="63"/>
      <c r="AS1" s="15"/>
      <c r="AT1" s="15"/>
      <c r="AU1" s="63"/>
      <c r="AV1" s="15"/>
      <c r="AW1" s="15"/>
    </row>
    <row r="2" spans="1:49">
      <c r="A2" s="26" t="s">
        <v>221</v>
      </c>
      <c r="B2" s="16" t="s">
        <v>40</v>
      </c>
      <c r="C2" s="26" t="s">
        <v>221</v>
      </c>
      <c r="D2" s="16" t="s">
        <v>41</v>
      </c>
      <c r="E2" s="26" t="s">
        <v>221</v>
      </c>
      <c r="F2" s="16" t="s">
        <v>19</v>
      </c>
      <c r="G2" s="26" t="s">
        <v>221</v>
      </c>
      <c r="H2" s="17" t="s">
        <v>36</v>
      </c>
      <c r="I2" s="26" t="s">
        <v>221</v>
      </c>
      <c r="J2" s="17" t="s">
        <v>37</v>
      </c>
      <c r="K2" s="26" t="s">
        <v>221</v>
      </c>
      <c r="L2" s="17" t="s">
        <v>38</v>
      </c>
      <c r="M2" s="26" t="s">
        <v>221</v>
      </c>
      <c r="N2" s="17" t="s">
        <v>39</v>
      </c>
      <c r="O2" s="16"/>
      <c r="P2" s="26" t="s">
        <v>221</v>
      </c>
      <c r="Q2" s="17" t="s">
        <v>18</v>
      </c>
      <c r="R2" s="26" t="s">
        <v>221</v>
      </c>
      <c r="S2" s="17" t="s">
        <v>20</v>
      </c>
      <c r="T2" s="26" t="s">
        <v>221</v>
      </c>
      <c r="U2" s="17" t="s">
        <v>61</v>
      </c>
      <c r="V2" s="26" t="s">
        <v>221</v>
      </c>
      <c r="W2" s="18" t="s">
        <v>30</v>
      </c>
      <c r="X2" s="26" t="s">
        <v>221</v>
      </c>
      <c r="Y2" s="20" t="s">
        <v>22</v>
      </c>
      <c r="Z2" s="26" t="s">
        <v>221</v>
      </c>
      <c r="AA2" s="20"/>
      <c r="AB2" s="20" t="s">
        <v>218</v>
      </c>
      <c r="AC2" s="41" t="s">
        <v>4</v>
      </c>
      <c r="AD2" s="20" t="s">
        <v>219</v>
      </c>
      <c r="AE2" s="20" t="s">
        <v>220</v>
      </c>
      <c r="AG2" s="20"/>
      <c r="AH2" s="57"/>
      <c r="AJ2" s="59" t="s">
        <v>1010</v>
      </c>
      <c r="AK2" s="17" t="s">
        <v>218</v>
      </c>
      <c r="AL2" s="64"/>
      <c r="AM2" s="50" t="s">
        <v>1010</v>
      </c>
      <c r="AN2" s="49" t="s">
        <v>4</v>
      </c>
      <c r="AO2" s="66"/>
      <c r="AP2" s="50" t="s">
        <v>1010</v>
      </c>
      <c r="AQ2" s="17" t="s">
        <v>219</v>
      </c>
      <c r="AR2" s="64"/>
      <c r="AS2" s="50" t="s">
        <v>1010</v>
      </c>
      <c r="AT2" s="17" t="s">
        <v>220</v>
      </c>
      <c r="AU2" s="64"/>
      <c r="AV2" s="50" t="s">
        <v>1010</v>
      </c>
      <c r="AW2" s="17" t="s">
        <v>1009</v>
      </c>
    </row>
    <row r="3" spans="1:49">
      <c r="A3" s="27" t="s">
        <v>222</v>
      </c>
      <c r="B3" s="10" t="s">
        <v>55</v>
      </c>
      <c r="C3" s="27" t="s">
        <v>243</v>
      </c>
      <c r="D3" s="10" t="s">
        <v>58</v>
      </c>
      <c r="E3" s="27" t="s">
        <v>260</v>
      </c>
      <c r="F3" s="11" t="s">
        <v>42</v>
      </c>
      <c r="G3" s="27" t="s">
        <v>279</v>
      </c>
      <c r="H3" s="10" t="s">
        <v>212</v>
      </c>
      <c r="I3" s="27" t="s">
        <v>298</v>
      </c>
      <c r="J3" s="10" t="s">
        <v>52</v>
      </c>
      <c r="K3" s="27" t="s">
        <v>299</v>
      </c>
      <c r="L3" s="10" t="s">
        <v>50</v>
      </c>
      <c r="M3" s="27" t="s">
        <v>300</v>
      </c>
      <c r="N3" s="10" t="s">
        <v>53</v>
      </c>
      <c r="P3" s="30" t="s">
        <v>355</v>
      </c>
      <c r="Q3" t="s">
        <v>214</v>
      </c>
      <c r="R3" s="30" t="s">
        <v>374</v>
      </c>
      <c r="S3" t="s">
        <v>62</v>
      </c>
      <c r="T3" s="30" t="s">
        <v>393</v>
      </c>
      <c r="U3" t="s">
        <v>100</v>
      </c>
      <c r="V3" s="30" t="s">
        <v>412</v>
      </c>
      <c r="W3" s="7" t="s">
        <v>35</v>
      </c>
      <c r="X3" s="27" t="s">
        <v>484</v>
      </c>
      <c r="Y3" t="s">
        <v>12</v>
      </c>
      <c r="Z3" s="27" t="s">
        <v>431</v>
      </c>
      <c r="AA3" s="40" t="str">
        <f t="shared" ref="AA3:AA34" si="0">_xlfn.XLOOKUP(AB3, AI:AI, AJ:AJ, _xlfn.XLOOKUP(AB3, AL:AL, AM:AM, _xlfn.XLOOKUP(AB3, AO:AO, AP:AP, _xlfn.XLOOKUP(AB3, AR:AR, AS:AS, _xlfn.XLOOKUP(AB3, AU:AU, AV:AV, "該当なし")))))</f>
        <v>R-01</v>
      </c>
      <c r="AB3" s="40">
        <v>1</v>
      </c>
      <c r="AC3" s="40" t="s">
        <v>704</v>
      </c>
      <c r="AH3" s="56">
        <v>1</v>
      </c>
      <c r="AI3" s="62">
        <v>1</v>
      </c>
      <c r="AJ3" s="60" t="str">
        <f>"R-" &amp; TEXT(AH3, "00")</f>
        <v>R-01</v>
      </c>
      <c r="AK3" s="40" t="s">
        <v>704</v>
      </c>
      <c r="AL3" s="6">
        <v>18</v>
      </c>
      <c r="AM3" s="52" t="str">
        <f>"C-" &amp;TEXT(AH3, "00")</f>
        <v>C-01</v>
      </c>
      <c r="AN3" s="67" t="s">
        <v>149</v>
      </c>
      <c r="AO3" s="6">
        <v>17</v>
      </c>
      <c r="AP3" s="52" t="str">
        <f>"K-" &amp;TEXT(AH3, "00")</f>
        <v>K-01</v>
      </c>
      <c r="AQ3" s="40" t="s">
        <v>714</v>
      </c>
      <c r="AR3" s="6">
        <v>22</v>
      </c>
      <c r="AS3" s="52" t="str">
        <f>"D-" &amp;TEXT(AH3, "00")</f>
        <v>D-01</v>
      </c>
      <c r="AT3" s="67" t="s">
        <v>1038</v>
      </c>
      <c r="AU3" s="6">
        <v>4</v>
      </c>
      <c r="AV3" s="52" t="str">
        <f>"O-" &amp;TEXT(AH3, "00")</f>
        <v>O-01</v>
      </c>
      <c r="AW3" s="40" t="s">
        <v>1008</v>
      </c>
    </row>
    <row r="4" spans="1:49">
      <c r="A4" s="27" t="s">
        <v>226</v>
      </c>
      <c r="B4" s="10" t="s">
        <v>56</v>
      </c>
      <c r="C4" s="27" t="s">
        <v>223</v>
      </c>
      <c r="D4" s="10" t="s">
        <v>59</v>
      </c>
      <c r="E4" s="27" t="s">
        <v>261</v>
      </c>
      <c r="F4" s="11" t="s">
        <v>43</v>
      </c>
      <c r="G4" s="27" t="s">
        <v>280</v>
      </c>
      <c r="H4" s="10" t="s">
        <v>213</v>
      </c>
      <c r="I4" s="27" t="s">
        <v>301</v>
      </c>
      <c r="J4" s="10" t="s">
        <v>51</v>
      </c>
      <c r="K4" s="27" t="s">
        <v>319</v>
      </c>
      <c r="L4" s="10" t="s">
        <v>49</v>
      </c>
      <c r="M4" s="27" t="s">
        <v>337</v>
      </c>
      <c r="N4" s="10" t="s">
        <v>54</v>
      </c>
      <c r="P4" s="30" t="s">
        <v>356</v>
      </c>
      <c r="Q4" t="s">
        <v>215</v>
      </c>
      <c r="R4" s="30" t="s">
        <v>375</v>
      </c>
      <c r="S4" t="s">
        <v>668</v>
      </c>
      <c r="T4" s="30" t="s">
        <v>394</v>
      </c>
      <c r="U4" t="s">
        <v>99</v>
      </c>
      <c r="V4" s="30" t="s">
        <v>413</v>
      </c>
      <c r="W4" s="7" t="s">
        <v>31</v>
      </c>
      <c r="X4" s="27" t="s">
        <v>485</v>
      </c>
      <c r="Y4" t="s">
        <v>72</v>
      </c>
      <c r="Z4" s="27" t="s">
        <v>432</v>
      </c>
      <c r="AA4" s="40" t="str">
        <f t="shared" si="0"/>
        <v>R-02</v>
      </c>
      <c r="AB4" s="40">
        <v>2</v>
      </c>
      <c r="AC4" s="40" t="s">
        <v>705</v>
      </c>
      <c r="AH4" s="56">
        <v>2</v>
      </c>
      <c r="AI4" s="62">
        <v>2</v>
      </c>
      <c r="AJ4" s="60" t="str">
        <f t="shared" ref="AJ4:AJ64" si="1">"R-" &amp; TEXT(AH4, "00")</f>
        <v>R-02</v>
      </c>
      <c r="AK4" s="40" t="s">
        <v>705</v>
      </c>
      <c r="AL4" s="6">
        <v>21</v>
      </c>
      <c r="AM4" s="52" t="str">
        <f t="shared" ref="AM4:AM18" si="2">"C-" &amp;TEXT(AH4, "00")</f>
        <v>C-02</v>
      </c>
      <c r="AN4" s="67" t="s">
        <v>722</v>
      </c>
      <c r="AO4" s="6">
        <v>20</v>
      </c>
      <c r="AP4" s="52" t="str">
        <f t="shared" ref="AP4:AP19" si="3">"K-" &amp;TEXT(AH4, "00")</f>
        <v>K-02</v>
      </c>
      <c r="AQ4" s="40" t="s">
        <v>153</v>
      </c>
      <c r="AR4" s="6">
        <v>49</v>
      </c>
      <c r="AS4" s="52" t="str">
        <f t="shared" ref="AS4:AS14" si="4">"D-" &amp;TEXT(AH4, "00")</f>
        <v>D-02</v>
      </c>
      <c r="AT4" s="68" t="s">
        <v>1028</v>
      </c>
      <c r="AU4" s="6">
        <v>5</v>
      </c>
      <c r="AV4" s="52" t="str">
        <f t="shared" ref="AV4:AV23" si="5">"O-" &amp;TEXT(AH4, "00")</f>
        <v>O-02</v>
      </c>
      <c r="AW4" s="40" t="s">
        <v>706</v>
      </c>
    </row>
    <row r="5" spans="1:49">
      <c r="A5" s="27" t="s">
        <v>227</v>
      </c>
      <c r="B5" s="10" t="s">
        <v>57</v>
      </c>
      <c r="C5" s="27" t="s">
        <v>244</v>
      </c>
      <c r="D5" s="10" t="s">
        <v>60</v>
      </c>
      <c r="E5" s="27" t="s">
        <v>262</v>
      </c>
      <c r="F5" s="11" t="s">
        <v>44</v>
      </c>
      <c r="G5" s="27" t="s">
        <v>281</v>
      </c>
      <c r="H5" s="10" t="s">
        <v>45</v>
      </c>
      <c r="I5" s="27" t="s">
        <v>302</v>
      </c>
      <c r="J5" s="10" t="s">
        <v>46</v>
      </c>
      <c r="K5" s="27" t="s">
        <v>320</v>
      </c>
      <c r="L5" s="10" t="s">
        <v>47</v>
      </c>
      <c r="M5" s="27" t="s">
        <v>338</v>
      </c>
      <c r="N5" s="10" t="s">
        <v>88</v>
      </c>
      <c r="P5" s="30" t="s">
        <v>357</v>
      </c>
      <c r="Q5" t="s">
        <v>216</v>
      </c>
      <c r="R5" s="30" t="s">
        <v>376</v>
      </c>
      <c r="S5" t="s">
        <v>63</v>
      </c>
      <c r="T5" s="30" t="s">
        <v>395</v>
      </c>
      <c r="U5" t="s">
        <v>64</v>
      </c>
      <c r="V5" s="30" t="s">
        <v>414</v>
      </c>
      <c r="W5" s="7" t="s">
        <v>32</v>
      </c>
      <c r="X5" s="27" t="s">
        <v>486</v>
      </c>
      <c r="Y5" t="s">
        <v>13</v>
      </c>
      <c r="Z5" s="27" t="s">
        <v>433</v>
      </c>
      <c r="AA5" s="40" t="str">
        <f t="shared" si="0"/>
        <v>R-03</v>
      </c>
      <c r="AB5" s="40">
        <v>3</v>
      </c>
      <c r="AC5" s="40" t="s">
        <v>166</v>
      </c>
      <c r="AH5" s="56">
        <v>3</v>
      </c>
      <c r="AI5" s="62">
        <v>3</v>
      </c>
      <c r="AJ5" s="60" t="str">
        <f t="shared" si="1"/>
        <v>R-03</v>
      </c>
      <c r="AK5" s="40" t="s">
        <v>166</v>
      </c>
      <c r="AL5" s="6">
        <v>38</v>
      </c>
      <c r="AM5" s="52" t="str">
        <f t="shared" si="2"/>
        <v>C-03</v>
      </c>
      <c r="AN5" s="67" t="s">
        <v>723</v>
      </c>
      <c r="AO5" s="6">
        <v>32</v>
      </c>
      <c r="AP5" s="52" t="str">
        <f t="shared" si="3"/>
        <v>K-03</v>
      </c>
      <c r="AQ5" s="40" t="s">
        <v>719</v>
      </c>
      <c r="AR5" s="6">
        <v>55</v>
      </c>
      <c r="AS5" s="52" t="str">
        <f t="shared" si="4"/>
        <v>D-03</v>
      </c>
      <c r="AT5" s="67" t="s">
        <v>1037</v>
      </c>
      <c r="AU5" s="6">
        <v>34</v>
      </c>
      <c r="AV5" s="52" t="str">
        <f t="shared" si="5"/>
        <v>O-03</v>
      </c>
      <c r="AW5" s="40" t="s">
        <v>2</v>
      </c>
    </row>
    <row r="6" spans="1:49">
      <c r="A6" s="27" t="s">
        <v>228</v>
      </c>
      <c r="B6" s="10" t="s">
        <v>101</v>
      </c>
      <c r="C6" s="27" t="s">
        <v>245</v>
      </c>
      <c r="D6" s="10" t="s">
        <v>73</v>
      </c>
      <c r="E6" s="27" t="s">
        <v>263</v>
      </c>
      <c r="F6" s="11" t="s">
        <v>65</v>
      </c>
      <c r="G6" s="27" t="s">
        <v>282</v>
      </c>
      <c r="H6" s="10" t="s">
        <v>670</v>
      </c>
      <c r="I6" s="27" t="s">
        <v>303</v>
      </c>
      <c r="J6" s="10" t="s">
        <v>66</v>
      </c>
      <c r="K6" s="27" t="s">
        <v>321</v>
      </c>
      <c r="L6" s="10" t="s">
        <v>48</v>
      </c>
      <c r="M6" s="27" t="s">
        <v>339</v>
      </c>
      <c r="N6" s="10" t="s">
        <v>103</v>
      </c>
      <c r="P6" s="30" t="s">
        <v>358</v>
      </c>
      <c r="Q6" t="s">
        <v>217</v>
      </c>
      <c r="R6" s="30" t="s">
        <v>377</v>
      </c>
      <c r="T6" s="30" t="s">
        <v>396</v>
      </c>
      <c r="V6" s="30" t="s">
        <v>415</v>
      </c>
      <c r="W6" s="7" t="s">
        <v>33</v>
      </c>
      <c r="X6" s="27" t="s">
        <v>487</v>
      </c>
      <c r="Y6" t="s">
        <v>9</v>
      </c>
      <c r="Z6" s="27" t="s">
        <v>434</v>
      </c>
      <c r="AA6" s="40" t="str">
        <f t="shared" si="0"/>
        <v>O-01</v>
      </c>
      <c r="AB6" s="40">
        <v>4</v>
      </c>
      <c r="AC6" s="40" t="s">
        <v>1008</v>
      </c>
      <c r="AH6" s="56">
        <v>4</v>
      </c>
      <c r="AI6" s="62">
        <v>6</v>
      </c>
      <c r="AJ6" s="60" t="str">
        <f t="shared" si="1"/>
        <v>R-04</v>
      </c>
      <c r="AK6" s="40" t="s">
        <v>707</v>
      </c>
      <c r="AL6" s="65">
        <v>54</v>
      </c>
      <c r="AM6" s="52" t="str">
        <f t="shared" si="2"/>
        <v>C-04</v>
      </c>
      <c r="AN6" s="67" t="s">
        <v>1020</v>
      </c>
      <c r="AO6" s="6">
        <v>33</v>
      </c>
      <c r="AP6" s="52" t="str">
        <f t="shared" si="3"/>
        <v>K-04</v>
      </c>
      <c r="AQ6" s="40" t="s">
        <v>720</v>
      </c>
      <c r="AR6" s="6">
        <v>56</v>
      </c>
      <c r="AS6" s="52" t="str">
        <f t="shared" si="4"/>
        <v>D-04</v>
      </c>
      <c r="AT6" s="67" t="s">
        <v>736</v>
      </c>
      <c r="AU6" s="6">
        <v>39</v>
      </c>
      <c r="AV6" s="52" t="str">
        <f t="shared" si="5"/>
        <v>O-04</v>
      </c>
      <c r="AW6" s="40" t="s">
        <v>724</v>
      </c>
    </row>
    <row r="7" spans="1:49">
      <c r="A7" s="27" t="s">
        <v>229</v>
      </c>
      <c r="B7" s="10" t="s">
        <v>102</v>
      </c>
      <c r="C7" s="27" t="s">
        <v>246</v>
      </c>
      <c r="D7" s="10" t="s">
        <v>662</v>
      </c>
      <c r="E7" s="27" t="s">
        <v>264</v>
      </c>
      <c r="G7" s="27" t="s">
        <v>283</v>
      </c>
      <c r="I7" s="27" t="s">
        <v>304</v>
      </c>
      <c r="K7" s="27" t="s">
        <v>322</v>
      </c>
      <c r="L7" s="10" t="s">
        <v>67</v>
      </c>
      <c r="M7" s="27" t="s">
        <v>340</v>
      </c>
      <c r="N7" s="10" t="s">
        <v>508</v>
      </c>
      <c r="P7" s="30" t="s">
        <v>359</v>
      </c>
      <c r="R7" s="30" t="s">
        <v>378</v>
      </c>
      <c r="T7" s="30" t="s">
        <v>397</v>
      </c>
      <c r="V7" s="30" t="s">
        <v>416</v>
      </c>
      <c r="W7" s="7" t="s">
        <v>34</v>
      </c>
      <c r="X7" s="27" t="s">
        <v>488</v>
      </c>
      <c r="Y7" t="s">
        <v>10</v>
      </c>
      <c r="Z7" s="27" t="s">
        <v>435</v>
      </c>
      <c r="AA7" s="40" t="str">
        <f t="shared" si="0"/>
        <v>O-02</v>
      </c>
      <c r="AB7" s="40">
        <v>5</v>
      </c>
      <c r="AC7" s="40" t="s">
        <v>706</v>
      </c>
      <c r="AH7" s="56">
        <v>5</v>
      </c>
      <c r="AI7" s="62">
        <v>7</v>
      </c>
      <c r="AJ7" s="60" t="str">
        <f t="shared" si="1"/>
        <v>R-05</v>
      </c>
      <c r="AK7" s="40" t="s">
        <v>708</v>
      </c>
      <c r="AL7" s="6">
        <v>25</v>
      </c>
      <c r="AM7" s="52" t="str">
        <f t="shared" si="2"/>
        <v>C-05</v>
      </c>
      <c r="AN7" s="67" t="s">
        <v>1018</v>
      </c>
      <c r="AO7" s="6">
        <v>35</v>
      </c>
      <c r="AP7" s="52" t="str">
        <f t="shared" si="3"/>
        <v>K-05</v>
      </c>
      <c r="AQ7" s="40" t="s">
        <v>721</v>
      </c>
      <c r="AR7" s="6">
        <v>57</v>
      </c>
      <c r="AS7" s="52" t="str">
        <f t="shared" si="4"/>
        <v>D-05</v>
      </c>
      <c r="AT7" s="67" t="s">
        <v>737</v>
      </c>
      <c r="AU7" s="6">
        <v>40</v>
      </c>
      <c r="AV7" s="52" t="str">
        <f t="shared" si="5"/>
        <v>O-05</v>
      </c>
      <c r="AW7" s="40" t="s">
        <v>725</v>
      </c>
    </row>
    <row r="8" spans="1:49">
      <c r="A8" s="27" t="s">
        <v>230</v>
      </c>
      <c r="B8" s="10" t="s">
        <v>512</v>
      </c>
      <c r="C8" s="27" t="s">
        <v>247</v>
      </c>
      <c r="D8" s="10" t="s">
        <v>663</v>
      </c>
      <c r="E8" s="27" t="s">
        <v>265</v>
      </c>
      <c r="G8" s="27" t="s">
        <v>284</v>
      </c>
      <c r="I8" s="27" t="s">
        <v>305</v>
      </c>
      <c r="K8" s="27" t="s">
        <v>323</v>
      </c>
      <c r="L8" s="10" t="s">
        <v>657</v>
      </c>
      <c r="M8" s="27" t="s">
        <v>341</v>
      </c>
      <c r="N8" s="10" t="s">
        <v>510</v>
      </c>
      <c r="P8" s="30" t="s">
        <v>360</v>
      </c>
      <c r="R8" s="30" t="s">
        <v>379</v>
      </c>
      <c r="T8" s="30" t="s">
        <v>398</v>
      </c>
      <c r="V8" s="30" t="s">
        <v>417</v>
      </c>
      <c r="X8" s="27" t="s">
        <v>489</v>
      </c>
      <c r="Y8" t="s">
        <v>159</v>
      </c>
      <c r="Z8" s="27" t="s">
        <v>436</v>
      </c>
      <c r="AA8" s="40" t="str">
        <f t="shared" si="0"/>
        <v>R-04</v>
      </c>
      <c r="AB8" s="40">
        <v>6</v>
      </c>
      <c r="AC8" s="40" t="s">
        <v>707</v>
      </c>
      <c r="AH8" s="56">
        <v>6</v>
      </c>
      <c r="AI8" s="62">
        <v>8</v>
      </c>
      <c r="AJ8" s="60" t="str">
        <f t="shared" si="1"/>
        <v>R-06</v>
      </c>
      <c r="AK8" s="40" t="s">
        <v>5</v>
      </c>
      <c r="AL8" s="6">
        <v>53</v>
      </c>
      <c r="AM8" s="52" t="str">
        <f t="shared" si="2"/>
        <v>C-06</v>
      </c>
      <c r="AN8" s="67" t="s">
        <v>1011</v>
      </c>
      <c r="AO8" s="6">
        <v>48</v>
      </c>
      <c r="AP8" s="52" t="str">
        <f t="shared" si="3"/>
        <v>K-06</v>
      </c>
      <c r="AQ8" t="s">
        <v>153</v>
      </c>
      <c r="AR8" s="6">
        <v>58</v>
      </c>
      <c r="AS8" s="52" t="str">
        <f t="shared" si="4"/>
        <v>D-06</v>
      </c>
      <c r="AT8" s="67" t="s">
        <v>738</v>
      </c>
      <c r="AU8" s="6">
        <v>41</v>
      </c>
      <c r="AV8" s="52" t="str">
        <f t="shared" si="5"/>
        <v>O-06</v>
      </c>
      <c r="AW8" t="s">
        <v>578</v>
      </c>
    </row>
    <row r="9" spans="1:49">
      <c r="A9" s="27" t="s">
        <v>231</v>
      </c>
      <c r="B9" s="10" t="s">
        <v>514</v>
      </c>
      <c r="C9" s="27" t="s">
        <v>248</v>
      </c>
      <c r="D9" s="10" t="s">
        <v>664</v>
      </c>
      <c r="E9" s="27" t="s">
        <v>266</v>
      </c>
      <c r="G9" s="27" t="s">
        <v>285</v>
      </c>
      <c r="I9" s="27" t="s">
        <v>306</v>
      </c>
      <c r="K9" s="27" t="s">
        <v>324</v>
      </c>
      <c r="M9" s="27" t="s">
        <v>342</v>
      </c>
      <c r="N9" s="10" t="s">
        <v>511</v>
      </c>
      <c r="P9" s="30" t="s">
        <v>361</v>
      </c>
      <c r="R9" s="30" t="s">
        <v>380</v>
      </c>
      <c r="T9" s="30" t="s">
        <v>399</v>
      </c>
      <c r="V9" s="30" t="s">
        <v>418</v>
      </c>
      <c r="X9" s="27" t="s">
        <v>490</v>
      </c>
      <c r="Y9" t="s">
        <v>11</v>
      </c>
      <c r="Z9" s="27" t="s">
        <v>437</v>
      </c>
      <c r="AA9" s="40" t="str">
        <f t="shared" si="0"/>
        <v>R-05</v>
      </c>
      <c r="AB9" s="40">
        <v>7</v>
      </c>
      <c r="AC9" s="40" t="s">
        <v>708</v>
      </c>
      <c r="AH9" s="56">
        <v>7</v>
      </c>
      <c r="AI9" s="62">
        <v>9</v>
      </c>
      <c r="AJ9" s="60" t="str">
        <f t="shared" si="1"/>
        <v>R-07</v>
      </c>
      <c r="AK9" s="40" t="s">
        <v>195</v>
      </c>
      <c r="AL9" s="65">
        <v>80</v>
      </c>
      <c r="AM9" s="52" t="str">
        <f t="shared" si="2"/>
        <v>C-07</v>
      </c>
      <c r="AN9" s="67" t="s">
        <v>1017</v>
      </c>
      <c r="AO9" s="6">
        <v>76</v>
      </c>
      <c r="AP9" s="52" t="str">
        <f t="shared" si="3"/>
        <v>K-07</v>
      </c>
      <c r="AQ9" s="40" t="s">
        <v>7</v>
      </c>
      <c r="AR9" s="6">
        <v>59</v>
      </c>
      <c r="AS9" s="52" t="str">
        <f t="shared" si="4"/>
        <v>D-07</v>
      </c>
      <c r="AT9" s="67" t="s">
        <v>739</v>
      </c>
      <c r="AU9" s="6">
        <v>63</v>
      </c>
      <c r="AV9" s="52" t="str">
        <f t="shared" si="5"/>
        <v>O-07</v>
      </c>
      <c r="AW9" s="40" t="s">
        <v>742</v>
      </c>
    </row>
    <row r="10" spans="1:49">
      <c r="A10" s="27" t="s">
        <v>232</v>
      </c>
      <c r="B10" s="10" t="s">
        <v>659</v>
      </c>
      <c r="C10" s="27" t="s">
        <v>249</v>
      </c>
      <c r="D10" s="10" t="s">
        <v>665</v>
      </c>
      <c r="E10" s="27" t="s">
        <v>267</v>
      </c>
      <c r="F10" s="8"/>
      <c r="G10" s="27" t="s">
        <v>286</v>
      </c>
      <c r="I10" s="27" t="s">
        <v>307</v>
      </c>
      <c r="K10" s="27" t="s">
        <v>325</v>
      </c>
      <c r="M10" s="27" t="s">
        <v>343</v>
      </c>
      <c r="N10" s="10" t="s">
        <v>513</v>
      </c>
      <c r="O10" s="12"/>
      <c r="P10" s="30" t="s">
        <v>362</v>
      </c>
      <c r="R10" s="30" t="s">
        <v>381</v>
      </c>
      <c r="T10" s="30" t="s">
        <v>400</v>
      </c>
      <c r="V10" s="30" t="s">
        <v>419</v>
      </c>
      <c r="X10" s="27" t="s">
        <v>491</v>
      </c>
      <c r="Y10" t="s">
        <v>1</v>
      </c>
      <c r="Z10" s="27" t="s">
        <v>438</v>
      </c>
      <c r="AA10" s="40" t="str">
        <f t="shared" si="0"/>
        <v>R-06</v>
      </c>
      <c r="AB10" s="40">
        <v>8</v>
      </c>
      <c r="AC10" s="40" t="s">
        <v>5</v>
      </c>
      <c r="AH10" s="56">
        <v>8</v>
      </c>
      <c r="AI10" s="62">
        <v>10</v>
      </c>
      <c r="AJ10" s="60" t="str">
        <f t="shared" si="1"/>
        <v>R-08</v>
      </c>
      <c r="AK10" s="40" t="s">
        <v>709</v>
      </c>
      <c r="AM10" s="52" t="str">
        <f t="shared" si="2"/>
        <v>C-08</v>
      </c>
      <c r="AN10" s="40"/>
      <c r="AO10" s="6">
        <v>100</v>
      </c>
      <c r="AP10" s="52" t="str">
        <f t="shared" si="3"/>
        <v>K-08</v>
      </c>
      <c r="AQ10" s="40" t="s">
        <v>1043</v>
      </c>
      <c r="AR10" s="6">
        <v>86</v>
      </c>
      <c r="AS10" s="52" t="str">
        <f t="shared" si="4"/>
        <v>D-08</v>
      </c>
      <c r="AT10" s="67" t="s">
        <v>960</v>
      </c>
      <c r="AU10" s="6">
        <v>71</v>
      </c>
      <c r="AV10" s="52" t="str">
        <f t="shared" si="5"/>
        <v>O-08</v>
      </c>
      <c r="AW10" s="40" t="s">
        <v>754</v>
      </c>
    </row>
    <row r="11" spans="1:49">
      <c r="A11" s="27" t="s">
        <v>233</v>
      </c>
      <c r="B11" s="10" t="s">
        <v>660</v>
      </c>
      <c r="C11" s="27" t="s">
        <v>250</v>
      </c>
      <c r="E11" s="27" t="s">
        <v>268</v>
      </c>
      <c r="F11" s="9"/>
      <c r="G11" s="27" t="s">
        <v>287</v>
      </c>
      <c r="I11" s="27" t="s">
        <v>308</v>
      </c>
      <c r="K11" s="27" t="s">
        <v>326</v>
      </c>
      <c r="M11" s="27" t="s">
        <v>344</v>
      </c>
      <c r="N11" s="10" t="s">
        <v>658</v>
      </c>
      <c r="O11" s="12"/>
      <c r="P11" s="30" t="s">
        <v>363</v>
      </c>
      <c r="R11" s="30" t="s">
        <v>382</v>
      </c>
      <c r="T11" s="30" t="s">
        <v>401</v>
      </c>
      <c r="V11" s="30" t="s">
        <v>420</v>
      </c>
      <c r="X11" s="27" t="s">
        <v>492</v>
      </c>
      <c r="Y11" t="s">
        <v>3</v>
      </c>
      <c r="Z11" s="27" t="s">
        <v>439</v>
      </c>
      <c r="AA11" s="40" t="str">
        <f t="shared" si="0"/>
        <v>R-07</v>
      </c>
      <c r="AB11" s="40">
        <v>9</v>
      </c>
      <c r="AC11" s="40" t="s">
        <v>195</v>
      </c>
      <c r="AH11" s="56">
        <v>9</v>
      </c>
      <c r="AI11" s="62">
        <v>11</v>
      </c>
      <c r="AJ11" s="60" t="str">
        <f t="shared" si="1"/>
        <v>R-09</v>
      </c>
      <c r="AK11" s="40" t="s">
        <v>710</v>
      </c>
      <c r="AL11" s="65"/>
      <c r="AM11" s="52" t="str">
        <f t="shared" si="2"/>
        <v>C-09</v>
      </c>
      <c r="AN11" s="40"/>
      <c r="AP11" s="52" t="str">
        <f t="shared" si="3"/>
        <v>K-09</v>
      </c>
      <c r="AR11" s="6">
        <v>99</v>
      </c>
      <c r="AS11" s="52" t="str">
        <f t="shared" si="4"/>
        <v>D-09</v>
      </c>
      <c r="AT11" s="67" t="s">
        <v>1035</v>
      </c>
      <c r="AU11" s="6">
        <v>78</v>
      </c>
      <c r="AV11" s="52" t="str">
        <f t="shared" si="5"/>
        <v>O-09</v>
      </c>
      <c r="AW11" s="40" t="s">
        <v>784</v>
      </c>
    </row>
    <row r="12" spans="1:49">
      <c r="A12" s="27" t="s">
        <v>234</v>
      </c>
      <c r="B12" s="10" t="s">
        <v>661</v>
      </c>
      <c r="C12" s="27" t="s">
        <v>251</v>
      </c>
      <c r="E12" s="27" t="s">
        <v>269</v>
      </c>
      <c r="F12" s="8"/>
      <c r="G12" s="27" t="s">
        <v>288</v>
      </c>
      <c r="I12" s="27" t="s">
        <v>309</v>
      </c>
      <c r="K12" s="27" t="s">
        <v>327</v>
      </c>
      <c r="M12" s="27" t="s">
        <v>345</v>
      </c>
      <c r="N12" s="10" t="s">
        <v>672</v>
      </c>
      <c r="O12" s="12"/>
      <c r="P12" s="30" t="s">
        <v>364</v>
      </c>
      <c r="R12" s="30" t="s">
        <v>383</v>
      </c>
      <c r="T12" s="30" t="s">
        <v>402</v>
      </c>
      <c r="V12" s="30" t="s">
        <v>421</v>
      </c>
      <c r="X12" s="27" t="s">
        <v>493</v>
      </c>
      <c r="Y12" t="s">
        <v>6</v>
      </c>
      <c r="Z12" s="27" t="s">
        <v>440</v>
      </c>
      <c r="AA12" s="40" t="str">
        <f t="shared" si="0"/>
        <v>R-08</v>
      </c>
      <c r="AB12" s="40">
        <v>10</v>
      </c>
      <c r="AC12" s="40" t="s">
        <v>709</v>
      </c>
      <c r="AH12" s="56">
        <v>10</v>
      </c>
      <c r="AI12" s="62">
        <v>12</v>
      </c>
      <c r="AJ12" s="60" t="str">
        <f t="shared" si="1"/>
        <v>R-10</v>
      </c>
      <c r="AK12" s="40" t="s">
        <v>711</v>
      </c>
      <c r="AL12" s="65"/>
      <c r="AM12" s="52" t="str">
        <f t="shared" si="2"/>
        <v>C-10</v>
      </c>
      <c r="AN12" s="40"/>
      <c r="AP12" s="52" t="str">
        <f t="shared" si="3"/>
        <v>K-10</v>
      </c>
      <c r="AS12" s="52" t="str">
        <f t="shared" si="4"/>
        <v>D-10</v>
      </c>
      <c r="AU12" s="6">
        <v>79</v>
      </c>
      <c r="AV12" s="52" t="str">
        <f t="shared" si="5"/>
        <v>O-10</v>
      </c>
      <c r="AW12" s="40" t="s">
        <v>0</v>
      </c>
    </row>
    <row r="13" spans="1:49">
      <c r="A13" s="27" t="s">
        <v>224</v>
      </c>
      <c r="B13" s="10" t="s">
        <v>667</v>
      </c>
      <c r="C13" s="27" t="s">
        <v>252</v>
      </c>
      <c r="E13" s="27" t="s">
        <v>270</v>
      </c>
      <c r="F13" s="8"/>
      <c r="G13" s="27" t="s">
        <v>289</v>
      </c>
      <c r="I13" s="27" t="s">
        <v>310</v>
      </c>
      <c r="K13" s="27" t="s">
        <v>328</v>
      </c>
      <c r="M13" s="27" t="s">
        <v>346</v>
      </c>
      <c r="P13" s="30" t="s">
        <v>365</v>
      </c>
      <c r="R13" s="30" t="s">
        <v>384</v>
      </c>
      <c r="T13" s="30" t="s">
        <v>403</v>
      </c>
      <c r="V13" s="30" t="s">
        <v>422</v>
      </c>
      <c r="X13" s="27" t="s">
        <v>494</v>
      </c>
      <c r="Y13" t="s">
        <v>674</v>
      </c>
      <c r="Z13" s="27" t="s">
        <v>441</v>
      </c>
      <c r="AA13" s="40" t="str">
        <f t="shared" si="0"/>
        <v>R-09</v>
      </c>
      <c r="AB13" s="40">
        <v>11</v>
      </c>
      <c r="AC13" s="40" t="s">
        <v>710</v>
      </c>
      <c r="AH13" s="56">
        <v>11</v>
      </c>
      <c r="AI13" s="62">
        <v>13</v>
      </c>
      <c r="AJ13" s="60" t="str">
        <f t="shared" si="1"/>
        <v>R-11</v>
      </c>
      <c r="AK13" s="40" t="s">
        <v>712</v>
      </c>
      <c r="AL13" s="65"/>
      <c r="AM13" s="52" t="str">
        <f t="shared" si="2"/>
        <v>C-11</v>
      </c>
      <c r="AP13" s="52" t="str">
        <f t="shared" si="3"/>
        <v>K-11</v>
      </c>
      <c r="AS13" s="52" t="str">
        <f t="shared" si="4"/>
        <v>D-11</v>
      </c>
      <c r="AU13" s="6">
        <v>89</v>
      </c>
      <c r="AV13" s="52" t="str">
        <f t="shared" si="5"/>
        <v>O-11</v>
      </c>
      <c r="AW13" s="40" t="s">
        <v>995</v>
      </c>
    </row>
    <row r="14" spans="1:49">
      <c r="A14" s="27" t="s">
        <v>235</v>
      </c>
      <c r="B14" s="10" t="s">
        <v>669</v>
      </c>
      <c r="C14" s="27" t="s">
        <v>225</v>
      </c>
      <c r="E14" s="27" t="s">
        <v>271</v>
      </c>
      <c r="F14" s="8"/>
      <c r="G14" s="27" t="s">
        <v>290</v>
      </c>
      <c r="I14" s="27" t="s">
        <v>311</v>
      </c>
      <c r="K14" s="27" t="s">
        <v>329</v>
      </c>
      <c r="M14" s="27" t="s">
        <v>347</v>
      </c>
      <c r="P14" s="30" t="s">
        <v>366</v>
      </c>
      <c r="R14" s="30" t="s">
        <v>385</v>
      </c>
      <c r="T14" s="30" t="s">
        <v>404</v>
      </c>
      <c r="V14" s="30" t="s">
        <v>423</v>
      </c>
      <c r="X14" s="27" t="s">
        <v>495</v>
      </c>
      <c r="Z14" s="27" t="s">
        <v>442</v>
      </c>
      <c r="AA14" s="40" t="str">
        <f t="shared" si="0"/>
        <v>R-10</v>
      </c>
      <c r="AB14" s="40">
        <v>12</v>
      </c>
      <c r="AC14" s="40" t="s">
        <v>711</v>
      </c>
      <c r="AH14" s="56">
        <v>12</v>
      </c>
      <c r="AI14" s="62">
        <v>14</v>
      </c>
      <c r="AJ14" s="60" t="str">
        <f t="shared" si="1"/>
        <v>R-12</v>
      </c>
      <c r="AK14" s="40" t="s">
        <v>713</v>
      </c>
      <c r="AL14" s="65"/>
      <c r="AM14" s="52" t="str">
        <f t="shared" si="2"/>
        <v>C-12</v>
      </c>
      <c r="AP14" s="52" t="str">
        <f t="shared" si="3"/>
        <v>K-12</v>
      </c>
      <c r="AS14" s="52" t="str">
        <f t="shared" si="4"/>
        <v>D-12</v>
      </c>
      <c r="AU14" s="6">
        <v>90</v>
      </c>
      <c r="AV14" s="52" t="str">
        <f t="shared" si="5"/>
        <v>O-12</v>
      </c>
      <c r="AW14" s="40" t="s">
        <v>997</v>
      </c>
    </row>
    <row r="15" spans="1:49">
      <c r="A15" s="27" t="s">
        <v>236</v>
      </c>
      <c r="B15" s="10" t="s">
        <v>671</v>
      </c>
      <c r="C15" s="27" t="s">
        <v>253</v>
      </c>
      <c r="E15" s="27" t="s">
        <v>272</v>
      </c>
      <c r="G15" s="27" t="s">
        <v>291</v>
      </c>
      <c r="I15" s="27" t="s">
        <v>312</v>
      </c>
      <c r="K15" s="27" t="s">
        <v>330</v>
      </c>
      <c r="M15" s="27" t="s">
        <v>348</v>
      </c>
      <c r="P15" s="30" t="s">
        <v>367</v>
      </c>
      <c r="R15" s="30" t="s">
        <v>386</v>
      </c>
      <c r="T15" s="30" t="s">
        <v>405</v>
      </c>
      <c r="V15" s="30" t="s">
        <v>424</v>
      </c>
      <c r="X15" s="27" t="s">
        <v>496</v>
      </c>
      <c r="Z15" s="27" t="s">
        <v>443</v>
      </c>
      <c r="AA15" s="40" t="str">
        <f t="shared" si="0"/>
        <v>R-11</v>
      </c>
      <c r="AB15" s="40">
        <v>13</v>
      </c>
      <c r="AC15" s="40" t="s">
        <v>712</v>
      </c>
      <c r="AH15" s="56">
        <v>13</v>
      </c>
      <c r="AI15" s="62">
        <v>15</v>
      </c>
      <c r="AJ15" s="60" t="str">
        <f t="shared" si="1"/>
        <v>R-13</v>
      </c>
      <c r="AK15" s="40" t="s">
        <v>142</v>
      </c>
      <c r="AL15" s="65"/>
      <c r="AM15" s="52" t="str">
        <f t="shared" si="2"/>
        <v>C-13</v>
      </c>
      <c r="AP15" s="52" t="str">
        <f t="shared" si="3"/>
        <v>K-13</v>
      </c>
      <c r="AU15" s="6">
        <v>81</v>
      </c>
      <c r="AV15" s="52" t="str">
        <f t="shared" si="5"/>
        <v>O-13</v>
      </c>
      <c r="AW15" s="40" t="s">
        <v>814</v>
      </c>
    </row>
    <row r="16" spans="1:49">
      <c r="A16" s="27" t="s">
        <v>237</v>
      </c>
      <c r="B16" s="10" t="s">
        <v>671</v>
      </c>
      <c r="C16" s="27" t="s">
        <v>254</v>
      </c>
      <c r="E16" s="27" t="s">
        <v>273</v>
      </c>
      <c r="G16" s="27" t="s">
        <v>292</v>
      </c>
      <c r="I16" s="27" t="s">
        <v>313</v>
      </c>
      <c r="K16" s="27" t="s">
        <v>331</v>
      </c>
      <c r="M16" s="27" t="s">
        <v>349</v>
      </c>
      <c r="P16" s="30" t="s">
        <v>368</v>
      </c>
      <c r="R16" s="30" t="s">
        <v>387</v>
      </c>
      <c r="T16" s="30" t="s">
        <v>406</v>
      </c>
      <c r="V16" s="30" t="s">
        <v>425</v>
      </c>
      <c r="Z16" s="27" t="s">
        <v>444</v>
      </c>
      <c r="AA16" s="40" t="str">
        <f t="shared" si="0"/>
        <v>R-12</v>
      </c>
      <c r="AB16" s="40">
        <v>14</v>
      </c>
      <c r="AC16" s="40" t="s">
        <v>713</v>
      </c>
      <c r="AH16" s="56">
        <v>14</v>
      </c>
      <c r="AI16" s="62">
        <v>16</v>
      </c>
      <c r="AJ16" s="60" t="str">
        <f t="shared" si="1"/>
        <v>R-14</v>
      </c>
      <c r="AK16" s="40" t="s">
        <v>140</v>
      </c>
      <c r="AL16" s="65"/>
      <c r="AM16" s="52" t="str">
        <f t="shared" si="2"/>
        <v>C-14</v>
      </c>
      <c r="AP16" s="52" t="str">
        <f t="shared" si="3"/>
        <v>K-14</v>
      </c>
      <c r="AU16" s="6">
        <v>82</v>
      </c>
      <c r="AV16" s="52" t="str">
        <f t="shared" si="5"/>
        <v>O-14</v>
      </c>
      <c r="AW16" s="40" t="s">
        <v>815</v>
      </c>
    </row>
    <row r="17" spans="1:49">
      <c r="A17" s="27" t="s">
        <v>238</v>
      </c>
      <c r="C17" s="27" t="s">
        <v>255</v>
      </c>
      <c r="E17" s="27" t="s">
        <v>274</v>
      </c>
      <c r="G17" s="27" t="s">
        <v>293</v>
      </c>
      <c r="I17" s="27" t="s">
        <v>314</v>
      </c>
      <c r="K17" s="27" t="s">
        <v>332</v>
      </c>
      <c r="M17" s="27" t="s">
        <v>350</v>
      </c>
      <c r="P17" s="30" t="s">
        <v>369</v>
      </c>
      <c r="R17" s="30" t="s">
        <v>388</v>
      </c>
      <c r="T17" s="30" t="s">
        <v>407</v>
      </c>
      <c r="V17" s="30" t="s">
        <v>426</v>
      </c>
      <c r="Z17" s="27" t="s">
        <v>445</v>
      </c>
      <c r="AA17" s="40" t="str">
        <f t="shared" si="0"/>
        <v>R-13</v>
      </c>
      <c r="AB17" s="40">
        <v>15</v>
      </c>
      <c r="AC17" s="40" t="s">
        <v>142</v>
      </c>
      <c r="AH17" s="56">
        <v>15</v>
      </c>
      <c r="AI17" s="62">
        <v>19</v>
      </c>
      <c r="AJ17" s="60" t="str">
        <f t="shared" si="1"/>
        <v>R-15</v>
      </c>
      <c r="AK17" s="40" t="s">
        <v>151</v>
      </c>
      <c r="AL17" s="65"/>
      <c r="AM17" s="52" t="str">
        <f t="shared" si="2"/>
        <v>C-15</v>
      </c>
      <c r="AP17" s="52" t="str">
        <f t="shared" si="3"/>
        <v>K-15</v>
      </c>
      <c r="AU17" s="6">
        <v>89</v>
      </c>
      <c r="AV17" s="52" t="str">
        <f t="shared" si="5"/>
        <v>O-15</v>
      </c>
      <c r="AW17" s="40" t="s">
        <v>995</v>
      </c>
    </row>
    <row r="18" spans="1:49">
      <c r="A18" s="27" t="s">
        <v>239</v>
      </c>
      <c r="C18" s="27" t="s">
        <v>256</v>
      </c>
      <c r="E18" s="27" t="s">
        <v>275</v>
      </c>
      <c r="G18" s="27" t="s">
        <v>294</v>
      </c>
      <c r="I18" s="27" t="s">
        <v>315</v>
      </c>
      <c r="K18" s="27" t="s">
        <v>333</v>
      </c>
      <c r="M18" s="27" t="s">
        <v>351</v>
      </c>
      <c r="P18" s="30" t="s">
        <v>370</v>
      </c>
      <c r="R18" s="30" t="s">
        <v>389</v>
      </c>
      <c r="T18" s="30" t="s">
        <v>408</v>
      </c>
      <c r="V18" s="30" t="s">
        <v>427</v>
      </c>
      <c r="Z18" s="27" t="s">
        <v>446</v>
      </c>
      <c r="AA18" s="40" t="str">
        <f t="shared" si="0"/>
        <v>R-14</v>
      </c>
      <c r="AB18" s="40">
        <v>16</v>
      </c>
      <c r="AC18" s="40" t="s">
        <v>140</v>
      </c>
      <c r="AH18" s="56">
        <v>16</v>
      </c>
      <c r="AI18" s="62">
        <v>23</v>
      </c>
      <c r="AJ18" s="60" t="str">
        <f t="shared" si="1"/>
        <v>R-16</v>
      </c>
      <c r="AK18" s="40" t="s">
        <v>160</v>
      </c>
      <c r="AL18" s="65"/>
      <c r="AM18" s="52" t="str">
        <f t="shared" si="2"/>
        <v>C-16</v>
      </c>
      <c r="AP18" s="52" t="str">
        <f t="shared" si="3"/>
        <v>K-16</v>
      </c>
      <c r="AU18" s="6">
        <v>90</v>
      </c>
      <c r="AV18" s="52" t="str">
        <f t="shared" si="5"/>
        <v>O-16</v>
      </c>
      <c r="AW18" s="40" t="s">
        <v>997</v>
      </c>
    </row>
    <row r="19" spans="1:49">
      <c r="A19" s="27" t="s">
        <v>240</v>
      </c>
      <c r="B19" s="10" t="s">
        <v>74</v>
      </c>
      <c r="C19" s="27" t="s">
        <v>257</v>
      </c>
      <c r="D19" s="10" t="s">
        <v>75</v>
      </c>
      <c r="E19" s="27" t="s">
        <v>276</v>
      </c>
      <c r="F19" s="11" t="s">
        <v>76</v>
      </c>
      <c r="G19" s="27" t="s">
        <v>295</v>
      </c>
      <c r="H19" s="10" t="s">
        <v>71</v>
      </c>
      <c r="I19" s="27" t="s">
        <v>316</v>
      </c>
      <c r="J19" s="10" t="s">
        <v>77</v>
      </c>
      <c r="K19" s="27" t="s">
        <v>334</v>
      </c>
      <c r="L19" s="10" t="s">
        <v>78</v>
      </c>
      <c r="M19" s="27" t="s">
        <v>352</v>
      </c>
      <c r="N19" s="10" t="s">
        <v>79</v>
      </c>
      <c r="P19" s="30" t="s">
        <v>371</v>
      </c>
      <c r="Q19" s="10" t="s">
        <v>79</v>
      </c>
      <c r="R19" s="30" t="s">
        <v>390</v>
      </c>
      <c r="T19" s="30" t="s">
        <v>409</v>
      </c>
      <c r="V19" s="30" t="s">
        <v>428</v>
      </c>
      <c r="Z19" s="27" t="s">
        <v>447</v>
      </c>
      <c r="AA19" s="40" t="str">
        <f t="shared" si="0"/>
        <v>K-01</v>
      </c>
      <c r="AB19" s="40">
        <v>17</v>
      </c>
      <c r="AC19" s="40" t="s">
        <v>714</v>
      </c>
      <c r="AH19" s="56">
        <v>17</v>
      </c>
      <c r="AI19" s="62">
        <v>24</v>
      </c>
      <c r="AJ19" s="60" t="str">
        <f t="shared" si="1"/>
        <v>R-17</v>
      </c>
      <c r="AK19" s="40" t="s">
        <v>172</v>
      </c>
      <c r="AL19" s="65"/>
      <c r="AP19" s="52" t="str">
        <f t="shared" si="3"/>
        <v>K-17</v>
      </c>
      <c r="AU19" s="6">
        <v>97</v>
      </c>
      <c r="AV19" s="52" t="str">
        <f t="shared" si="5"/>
        <v>O-17</v>
      </c>
      <c r="AW19" s="40" t="s">
        <v>1025</v>
      </c>
    </row>
    <row r="20" spans="1:49">
      <c r="A20" s="27" t="s">
        <v>241</v>
      </c>
      <c r="C20" s="27" t="s">
        <v>258</v>
      </c>
      <c r="E20" s="27" t="s">
        <v>277</v>
      </c>
      <c r="G20" s="27" t="s">
        <v>296</v>
      </c>
      <c r="I20" s="27" t="s">
        <v>317</v>
      </c>
      <c r="K20" s="27" t="s">
        <v>335</v>
      </c>
      <c r="M20" s="27" t="s">
        <v>353</v>
      </c>
      <c r="P20" s="30" t="s">
        <v>372</v>
      </c>
      <c r="R20" s="30" t="s">
        <v>391</v>
      </c>
      <c r="T20" s="30" t="s">
        <v>410</v>
      </c>
      <c r="V20" s="30" t="s">
        <v>429</v>
      </c>
      <c r="Z20" s="27" t="s">
        <v>448</v>
      </c>
      <c r="AA20" s="40" t="str">
        <f t="shared" si="0"/>
        <v>C-01</v>
      </c>
      <c r="AB20" s="40">
        <v>18</v>
      </c>
      <c r="AC20" s="40" t="s">
        <v>149</v>
      </c>
      <c r="AH20" s="56">
        <v>18</v>
      </c>
      <c r="AI20" s="62">
        <v>26</v>
      </c>
      <c r="AJ20" s="60" t="str">
        <f t="shared" si="1"/>
        <v>R-18</v>
      </c>
      <c r="AK20" s="40" t="s">
        <v>715</v>
      </c>
      <c r="AL20" s="65"/>
      <c r="AV20" s="52" t="str">
        <f t="shared" si="5"/>
        <v>O-18</v>
      </c>
    </row>
    <row r="21" spans="1:49" ht="19.5" thickBot="1">
      <c r="A21" s="27" t="s">
        <v>242</v>
      </c>
      <c r="C21" s="27" t="s">
        <v>259</v>
      </c>
      <c r="E21" s="27" t="s">
        <v>278</v>
      </c>
      <c r="G21" s="27" t="s">
        <v>297</v>
      </c>
      <c r="I21" s="27" t="s">
        <v>318</v>
      </c>
      <c r="K21" s="27" t="s">
        <v>336</v>
      </c>
      <c r="M21" s="27" t="s">
        <v>354</v>
      </c>
      <c r="O21" s="19"/>
      <c r="P21" s="30" t="s">
        <v>373</v>
      </c>
      <c r="Q21" s="19"/>
      <c r="R21" s="30" t="s">
        <v>392</v>
      </c>
      <c r="S21" s="19"/>
      <c r="T21" s="30" t="s">
        <v>411</v>
      </c>
      <c r="U21" s="19"/>
      <c r="V21" s="30" t="s">
        <v>430</v>
      </c>
      <c r="W21" s="19"/>
      <c r="Z21" s="27" t="s">
        <v>449</v>
      </c>
      <c r="AA21" s="40" t="str">
        <f t="shared" si="0"/>
        <v>R-15</v>
      </c>
      <c r="AB21" s="40">
        <v>19</v>
      </c>
      <c r="AC21" s="40" t="s">
        <v>151</v>
      </c>
      <c r="AH21" s="56">
        <v>19</v>
      </c>
      <c r="AI21" s="62">
        <v>28</v>
      </c>
      <c r="AJ21" s="60" t="str">
        <f t="shared" si="1"/>
        <v>R-19</v>
      </c>
      <c r="AK21" s="40" t="s">
        <v>716</v>
      </c>
      <c r="AL21" s="65"/>
      <c r="AV21" s="52" t="str">
        <f t="shared" si="5"/>
        <v>O-19</v>
      </c>
    </row>
    <row r="22" spans="1:49" ht="19.5" thickTop="1">
      <c r="Z22" s="27" t="s">
        <v>450</v>
      </c>
      <c r="AA22" s="40" t="str">
        <f t="shared" si="0"/>
        <v>K-02</v>
      </c>
      <c r="AB22" s="40">
        <v>20</v>
      </c>
      <c r="AC22" s="40" t="s">
        <v>153</v>
      </c>
      <c r="AH22" s="56">
        <v>20</v>
      </c>
      <c r="AI22" s="62">
        <v>29</v>
      </c>
      <c r="AJ22" s="60" t="str">
        <f t="shared" si="1"/>
        <v>R-20</v>
      </c>
      <c r="AK22" s="40" t="s">
        <v>196</v>
      </c>
      <c r="AL22" s="65"/>
      <c r="AV22" s="52" t="str">
        <f t="shared" si="5"/>
        <v>O-20</v>
      </c>
    </row>
    <row r="23" spans="1:49">
      <c r="Z23" s="27" t="s">
        <v>451</v>
      </c>
      <c r="AA23" s="40" t="str">
        <f t="shared" si="0"/>
        <v>C-02</v>
      </c>
      <c r="AB23" s="40">
        <v>21</v>
      </c>
      <c r="AC23" s="40" t="s">
        <v>1014</v>
      </c>
      <c r="AH23" s="56">
        <v>21</v>
      </c>
      <c r="AI23" s="62">
        <v>30</v>
      </c>
      <c r="AJ23" s="60" t="str">
        <f t="shared" si="1"/>
        <v>R-21</v>
      </c>
      <c r="AK23" s="40" t="s">
        <v>717</v>
      </c>
      <c r="AL23" s="65"/>
      <c r="AV23" s="52" t="str">
        <f t="shared" si="5"/>
        <v>O-21</v>
      </c>
    </row>
    <row r="24" spans="1:49">
      <c r="Z24" s="27" t="s">
        <v>452</v>
      </c>
      <c r="AA24" s="40" t="str">
        <f t="shared" si="0"/>
        <v>D-01</v>
      </c>
      <c r="AB24" s="40">
        <v>22</v>
      </c>
      <c r="AC24" s="40" t="s">
        <v>156</v>
      </c>
      <c r="AH24" s="56">
        <v>22</v>
      </c>
      <c r="AI24" s="62">
        <v>31</v>
      </c>
      <c r="AJ24" s="60" t="str">
        <f t="shared" si="1"/>
        <v>R-22</v>
      </c>
      <c r="AK24" s="40" t="s">
        <v>718</v>
      </c>
      <c r="AL24" s="65"/>
    </row>
    <row r="25" spans="1:49">
      <c r="Z25" s="27" t="s">
        <v>453</v>
      </c>
      <c r="AA25" s="40" t="str">
        <f t="shared" si="0"/>
        <v>R-16</v>
      </c>
      <c r="AB25" s="40">
        <v>23</v>
      </c>
      <c r="AC25" s="40" t="s">
        <v>160</v>
      </c>
      <c r="AH25" s="56">
        <v>23</v>
      </c>
      <c r="AI25" s="62">
        <v>36</v>
      </c>
      <c r="AJ25" s="60" t="str">
        <f t="shared" si="1"/>
        <v>R-23</v>
      </c>
      <c r="AK25" s="40" t="s">
        <v>16</v>
      </c>
      <c r="AL25" s="65"/>
    </row>
    <row r="26" spans="1:49">
      <c r="Z26" s="27" t="s">
        <v>454</v>
      </c>
      <c r="AA26" s="40" t="str">
        <f t="shared" si="0"/>
        <v>R-17</v>
      </c>
      <c r="AB26" s="40">
        <v>24</v>
      </c>
      <c r="AC26" s="40" t="s">
        <v>172</v>
      </c>
      <c r="AH26" s="56">
        <v>24</v>
      </c>
      <c r="AI26" s="62">
        <v>42</v>
      </c>
      <c r="AJ26" s="60" t="str">
        <f t="shared" si="1"/>
        <v>R-24</v>
      </c>
      <c r="AK26" s="40" t="s">
        <v>726</v>
      </c>
      <c r="AL26" s="65"/>
    </row>
    <row r="27" spans="1:49">
      <c r="Z27" s="27" t="s">
        <v>455</v>
      </c>
      <c r="AA27" s="40" t="str">
        <f t="shared" si="0"/>
        <v>C-05</v>
      </c>
      <c r="AB27" s="40">
        <v>25</v>
      </c>
      <c r="AC27" s="40" t="s">
        <v>1018</v>
      </c>
      <c r="AH27" s="56">
        <v>25</v>
      </c>
      <c r="AI27" s="62">
        <v>43</v>
      </c>
      <c r="AJ27" s="60" t="str">
        <f t="shared" si="1"/>
        <v>R-25</v>
      </c>
      <c r="AK27" t="s">
        <v>15</v>
      </c>
    </row>
    <row r="28" spans="1:49">
      <c r="Z28" s="27" t="s">
        <v>456</v>
      </c>
      <c r="AA28" s="40" t="str">
        <f t="shared" si="0"/>
        <v>R-18</v>
      </c>
      <c r="AB28" s="40">
        <v>26</v>
      </c>
      <c r="AC28" s="40" t="s">
        <v>715</v>
      </c>
      <c r="AH28" s="56">
        <v>26</v>
      </c>
      <c r="AI28" s="62">
        <v>44</v>
      </c>
      <c r="AJ28" s="60" t="str">
        <f t="shared" si="1"/>
        <v>R-26</v>
      </c>
      <c r="AK28" t="s">
        <v>727</v>
      </c>
    </row>
    <row r="29" spans="1:49">
      <c r="Z29" s="27" t="s">
        <v>457</v>
      </c>
      <c r="AA29" s="40" t="str">
        <f t="shared" si="0"/>
        <v>該当なし</v>
      </c>
      <c r="AB29" s="40">
        <v>27</v>
      </c>
      <c r="AC29" s="42" t="s">
        <v>195</v>
      </c>
      <c r="AH29" s="56">
        <v>27</v>
      </c>
      <c r="AI29" s="62">
        <v>45</v>
      </c>
      <c r="AJ29" s="60" t="str">
        <f t="shared" si="1"/>
        <v>R-27</v>
      </c>
      <c r="AK29" t="s">
        <v>728</v>
      </c>
    </row>
    <row r="30" spans="1:49">
      <c r="Z30" s="27" t="s">
        <v>458</v>
      </c>
      <c r="AA30" s="40" t="str">
        <f t="shared" si="0"/>
        <v>R-19</v>
      </c>
      <c r="AB30" s="40">
        <v>28</v>
      </c>
      <c r="AC30" s="40" t="s">
        <v>716</v>
      </c>
      <c r="AH30" s="56">
        <v>28</v>
      </c>
      <c r="AI30" s="62">
        <v>46</v>
      </c>
      <c r="AJ30" s="60" t="str">
        <f t="shared" si="1"/>
        <v>R-28</v>
      </c>
      <c r="AK30" t="s">
        <v>729</v>
      </c>
    </row>
    <row r="31" spans="1:49">
      <c r="Z31" s="27" t="s">
        <v>459</v>
      </c>
      <c r="AA31" s="40" t="str">
        <f t="shared" si="0"/>
        <v>R-20</v>
      </c>
      <c r="AB31" s="40">
        <v>29</v>
      </c>
      <c r="AC31" s="40" t="s">
        <v>196</v>
      </c>
      <c r="AH31" s="56">
        <v>29</v>
      </c>
      <c r="AI31" s="62">
        <v>47</v>
      </c>
      <c r="AJ31" s="60" t="str">
        <f t="shared" si="1"/>
        <v>R-29</v>
      </c>
      <c r="AK31" t="s">
        <v>730</v>
      </c>
    </row>
    <row r="32" spans="1:49">
      <c r="Z32" s="27" t="s">
        <v>460</v>
      </c>
      <c r="AA32" s="40" t="str">
        <f t="shared" si="0"/>
        <v>R-21</v>
      </c>
      <c r="AB32" s="40">
        <v>30</v>
      </c>
      <c r="AC32" s="40" t="s">
        <v>717</v>
      </c>
      <c r="AH32" s="56">
        <v>30</v>
      </c>
      <c r="AI32" s="62">
        <v>50</v>
      </c>
      <c r="AJ32" s="60" t="str">
        <f t="shared" si="1"/>
        <v>R-30</v>
      </c>
      <c r="AK32" s="40" t="s">
        <v>731</v>
      </c>
      <c r="AL32" s="65"/>
    </row>
    <row r="33" spans="26:38">
      <c r="Z33" s="27" t="s">
        <v>461</v>
      </c>
      <c r="AA33" s="40" t="str">
        <f t="shared" si="0"/>
        <v>R-22</v>
      </c>
      <c r="AB33" s="40">
        <v>31</v>
      </c>
      <c r="AC33" s="40" t="s">
        <v>718</v>
      </c>
      <c r="AH33" s="56">
        <v>31</v>
      </c>
      <c r="AI33" s="62">
        <v>51</v>
      </c>
      <c r="AJ33" s="60" t="str">
        <f t="shared" si="1"/>
        <v>R-31</v>
      </c>
      <c r="AK33" s="40" t="s">
        <v>1030</v>
      </c>
      <c r="AL33" s="65"/>
    </row>
    <row r="34" spans="26:38">
      <c r="Z34" s="27" t="s">
        <v>462</v>
      </c>
      <c r="AA34" s="40" t="str">
        <f t="shared" si="0"/>
        <v>K-03</v>
      </c>
      <c r="AB34" s="40">
        <v>32</v>
      </c>
      <c r="AC34" s="40" t="s">
        <v>719</v>
      </c>
      <c r="AH34" s="56">
        <v>32</v>
      </c>
      <c r="AI34" s="62">
        <v>52</v>
      </c>
      <c r="AJ34" s="60" t="str">
        <f t="shared" si="1"/>
        <v>R-32</v>
      </c>
      <c r="AK34" s="67" t="s">
        <v>723</v>
      </c>
      <c r="AL34" s="65"/>
    </row>
    <row r="35" spans="26:38">
      <c r="Z35" s="27" t="s">
        <v>463</v>
      </c>
      <c r="AA35" s="40" t="str">
        <f t="shared" ref="AA35:AA66" si="6">_xlfn.XLOOKUP(AB35, AI:AI, AJ:AJ, _xlfn.XLOOKUP(AB35, AL:AL, AM:AM, _xlfn.XLOOKUP(AB35, AO:AO, AP:AP, _xlfn.XLOOKUP(AB35, AR:AR, AS:AS, _xlfn.XLOOKUP(AB35, AU:AU, AV:AV, "該当なし")))))</f>
        <v>K-04</v>
      </c>
      <c r="AB35" s="40">
        <v>33</v>
      </c>
      <c r="AC35" s="40" t="s">
        <v>720</v>
      </c>
      <c r="AH35" s="56">
        <v>33</v>
      </c>
      <c r="AI35" s="62">
        <v>60</v>
      </c>
      <c r="AJ35" s="60" t="str">
        <f t="shared" si="1"/>
        <v>R-33</v>
      </c>
      <c r="AK35" s="40" t="s">
        <v>8</v>
      </c>
      <c r="AL35" s="65"/>
    </row>
    <row r="36" spans="26:38">
      <c r="Z36" s="27" t="s">
        <v>464</v>
      </c>
      <c r="AA36" s="40" t="str">
        <f t="shared" si="6"/>
        <v>O-03</v>
      </c>
      <c r="AB36" s="40">
        <v>34</v>
      </c>
      <c r="AC36" s="40" t="s">
        <v>2</v>
      </c>
      <c r="AH36" s="56">
        <v>34</v>
      </c>
      <c r="AI36" s="62">
        <v>61</v>
      </c>
      <c r="AJ36" s="60" t="str">
        <f t="shared" si="1"/>
        <v>R-34</v>
      </c>
      <c r="AK36" s="40" t="s">
        <v>740</v>
      </c>
      <c r="AL36" s="65"/>
    </row>
    <row r="37" spans="26:38">
      <c r="Z37" s="27" t="s">
        <v>465</v>
      </c>
      <c r="AA37" s="40" t="str">
        <f t="shared" si="6"/>
        <v>K-05</v>
      </c>
      <c r="AB37" s="40">
        <v>35</v>
      </c>
      <c r="AC37" s="40" t="s">
        <v>721</v>
      </c>
      <c r="AH37" s="56">
        <v>35</v>
      </c>
      <c r="AI37" s="62">
        <v>62</v>
      </c>
      <c r="AJ37" s="60" t="str">
        <f t="shared" si="1"/>
        <v>R-35</v>
      </c>
      <c r="AK37" s="40" t="s">
        <v>741</v>
      </c>
      <c r="AL37" s="65"/>
    </row>
    <row r="38" spans="26:38">
      <c r="Z38" s="27" t="s">
        <v>466</v>
      </c>
      <c r="AA38" s="40" t="str">
        <f t="shared" si="6"/>
        <v>R-23</v>
      </c>
      <c r="AB38" s="40">
        <v>36</v>
      </c>
      <c r="AC38" s="40" t="s">
        <v>16</v>
      </c>
      <c r="AH38" s="56">
        <v>36</v>
      </c>
      <c r="AI38" s="62">
        <v>64</v>
      </c>
      <c r="AJ38" s="60" t="str">
        <f t="shared" si="1"/>
        <v>R-36</v>
      </c>
      <c r="AK38" s="40" t="s">
        <v>743</v>
      </c>
      <c r="AL38" s="65"/>
    </row>
    <row r="39" spans="26:38">
      <c r="Z39" s="27" t="s">
        <v>467</v>
      </c>
      <c r="AA39" s="40" t="str">
        <f t="shared" si="6"/>
        <v>該当なし</v>
      </c>
      <c r="AB39" s="40">
        <v>37</v>
      </c>
      <c r="AH39" s="56">
        <v>37</v>
      </c>
      <c r="AI39" s="62">
        <v>65</v>
      </c>
      <c r="AJ39" s="60" t="str">
        <f t="shared" si="1"/>
        <v>R-37</v>
      </c>
      <c r="AK39" s="40" t="s">
        <v>744</v>
      </c>
      <c r="AL39" s="65"/>
    </row>
    <row r="40" spans="26:38">
      <c r="Z40" s="27" t="s">
        <v>468</v>
      </c>
      <c r="AA40" s="40" t="str">
        <f t="shared" si="6"/>
        <v>C-03</v>
      </c>
      <c r="AB40" s="40">
        <v>38</v>
      </c>
      <c r="AC40" s="40" t="s">
        <v>723</v>
      </c>
      <c r="AH40" s="56">
        <v>38</v>
      </c>
      <c r="AI40" s="62">
        <v>66</v>
      </c>
      <c r="AJ40" s="60" t="str">
        <f t="shared" si="1"/>
        <v>R-38</v>
      </c>
      <c r="AK40" s="40" t="s">
        <v>745</v>
      </c>
      <c r="AL40" s="65"/>
    </row>
    <row r="41" spans="26:38">
      <c r="Z41" s="27" t="s">
        <v>469</v>
      </c>
      <c r="AA41" s="40" t="str">
        <f t="shared" si="6"/>
        <v>O-04</v>
      </c>
      <c r="AB41" s="40">
        <v>39</v>
      </c>
      <c r="AC41" s="40" t="s">
        <v>724</v>
      </c>
      <c r="AH41" s="56">
        <v>39</v>
      </c>
      <c r="AI41" s="62">
        <v>67</v>
      </c>
      <c r="AJ41" s="60" t="str">
        <f t="shared" si="1"/>
        <v>R-39</v>
      </c>
      <c r="AK41" s="40" t="s">
        <v>746</v>
      </c>
      <c r="AL41" s="65"/>
    </row>
    <row r="42" spans="26:38">
      <c r="Z42" s="27" t="s">
        <v>470</v>
      </c>
      <c r="AA42" s="40" t="str">
        <f t="shared" si="6"/>
        <v>O-05</v>
      </c>
      <c r="AB42" s="40">
        <v>40</v>
      </c>
      <c r="AC42" s="40" t="s">
        <v>725</v>
      </c>
      <c r="AH42" s="56">
        <v>40</v>
      </c>
      <c r="AI42" s="62">
        <v>68</v>
      </c>
      <c r="AJ42" s="60" t="str">
        <f t="shared" si="1"/>
        <v>R-40</v>
      </c>
      <c r="AK42" s="40" t="s">
        <v>740</v>
      </c>
      <c r="AL42" s="65"/>
    </row>
    <row r="43" spans="26:38">
      <c r="Z43" s="27" t="s">
        <v>471</v>
      </c>
      <c r="AA43" s="40" t="str">
        <f t="shared" si="6"/>
        <v>O-06</v>
      </c>
      <c r="AB43" s="40">
        <v>41</v>
      </c>
      <c r="AC43" t="s">
        <v>578</v>
      </c>
      <c r="AH43" s="56">
        <v>41</v>
      </c>
      <c r="AI43" s="62">
        <v>69</v>
      </c>
      <c r="AJ43" s="60" t="str">
        <f t="shared" si="1"/>
        <v>R-41</v>
      </c>
      <c r="AK43" s="40" t="s">
        <v>749</v>
      </c>
      <c r="AL43" s="65"/>
    </row>
    <row r="44" spans="26:38">
      <c r="Z44" s="27" t="s">
        <v>472</v>
      </c>
      <c r="AA44" s="40" t="str">
        <f t="shared" si="6"/>
        <v>R-24</v>
      </c>
      <c r="AB44" s="40">
        <v>42</v>
      </c>
      <c r="AC44" s="40" t="s">
        <v>726</v>
      </c>
      <c r="AH44" s="56">
        <v>42</v>
      </c>
      <c r="AI44" s="62">
        <v>70</v>
      </c>
      <c r="AJ44" s="60" t="str">
        <f t="shared" si="1"/>
        <v>R-42</v>
      </c>
      <c r="AK44" s="40" t="s">
        <v>752</v>
      </c>
      <c r="AL44" s="65"/>
    </row>
    <row r="45" spans="26:38">
      <c r="Z45" s="27" t="s">
        <v>473</v>
      </c>
      <c r="AA45" s="40" t="str">
        <f t="shared" si="6"/>
        <v>R-25</v>
      </c>
      <c r="AB45" s="40">
        <v>43</v>
      </c>
      <c r="AC45" t="s">
        <v>15</v>
      </c>
      <c r="AH45" s="56">
        <v>43</v>
      </c>
      <c r="AI45" s="62">
        <v>72</v>
      </c>
      <c r="AJ45" s="60" t="str">
        <f t="shared" si="1"/>
        <v>R-43</v>
      </c>
      <c r="AK45" s="40" t="s">
        <v>757</v>
      </c>
      <c r="AL45" s="65"/>
    </row>
    <row r="46" spans="26:38">
      <c r="Z46" s="27" t="s">
        <v>474</v>
      </c>
      <c r="AA46" s="40" t="str">
        <f t="shared" si="6"/>
        <v>R-26</v>
      </c>
      <c r="AB46" s="40">
        <v>44</v>
      </c>
      <c r="AC46" t="s">
        <v>727</v>
      </c>
      <c r="AH46" s="56">
        <v>44</v>
      </c>
      <c r="AI46" s="62">
        <v>73</v>
      </c>
      <c r="AJ46" s="60" t="str">
        <f t="shared" si="1"/>
        <v>R-44</v>
      </c>
      <c r="AK46" s="40" t="s">
        <v>762</v>
      </c>
      <c r="AL46" s="65"/>
    </row>
    <row r="47" spans="26:38">
      <c r="Z47" s="27" t="s">
        <v>475</v>
      </c>
      <c r="AA47" s="40" t="str">
        <f t="shared" si="6"/>
        <v>R-27</v>
      </c>
      <c r="AB47" s="40">
        <v>45</v>
      </c>
      <c r="AC47" t="s">
        <v>728</v>
      </c>
      <c r="AH47" s="56">
        <v>45</v>
      </c>
      <c r="AI47" s="62">
        <v>74</v>
      </c>
      <c r="AJ47" s="60" t="str">
        <f t="shared" si="1"/>
        <v>R-45</v>
      </c>
      <c r="AK47" s="40" t="s">
        <v>766</v>
      </c>
      <c r="AL47" s="65"/>
    </row>
    <row r="48" spans="26:38">
      <c r="Z48" s="27" t="s">
        <v>476</v>
      </c>
      <c r="AA48" s="40" t="str">
        <f t="shared" si="6"/>
        <v>R-28</v>
      </c>
      <c r="AB48" s="40">
        <v>46</v>
      </c>
      <c r="AC48" t="s">
        <v>729</v>
      </c>
      <c r="AH48" s="56">
        <v>46</v>
      </c>
      <c r="AI48" s="62">
        <v>75</v>
      </c>
      <c r="AJ48" s="60" t="str">
        <f t="shared" si="1"/>
        <v>R-46</v>
      </c>
      <c r="AK48" s="40" t="s">
        <v>1031</v>
      </c>
      <c r="AL48" s="65"/>
    </row>
    <row r="49" spans="26:38">
      <c r="Z49" s="27" t="s">
        <v>477</v>
      </c>
      <c r="AA49" s="40" t="str">
        <f t="shared" si="6"/>
        <v>R-29</v>
      </c>
      <c r="AB49" s="40">
        <v>47</v>
      </c>
      <c r="AC49" t="s">
        <v>730</v>
      </c>
      <c r="AH49" s="56">
        <v>47</v>
      </c>
      <c r="AI49" s="62">
        <v>83</v>
      </c>
      <c r="AJ49" s="60" t="str">
        <f t="shared" si="1"/>
        <v>R-47</v>
      </c>
      <c r="AK49" s="40" t="s">
        <v>14</v>
      </c>
      <c r="AL49" s="65"/>
    </row>
    <row r="50" spans="26:38">
      <c r="Z50" s="27" t="s">
        <v>478</v>
      </c>
      <c r="AA50" s="40" t="str">
        <f t="shared" si="6"/>
        <v>K-06</v>
      </c>
      <c r="AB50" s="40">
        <v>48</v>
      </c>
      <c r="AC50" t="s">
        <v>153</v>
      </c>
      <c r="AH50" s="56">
        <v>48</v>
      </c>
      <c r="AI50" s="62">
        <v>84</v>
      </c>
      <c r="AJ50" s="60" t="str">
        <f t="shared" si="1"/>
        <v>R-48</v>
      </c>
      <c r="AK50" s="40" t="s">
        <v>831</v>
      </c>
      <c r="AL50" s="65"/>
    </row>
    <row r="51" spans="26:38">
      <c r="Z51" s="27" t="s">
        <v>479</v>
      </c>
      <c r="AA51" s="40" t="str">
        <f t="shared" si="6"/>
        <v>D-02</v>
      </c>
      <c r="AB51" s="40">
        <v>49</v>
      </c>
      <c r="AC51" t="s">
        <v>606</v>
      </c>
      <c r="AH51" s="56">
        <v>49</v>
      </c>
      <c r="AI51" s="62">
        <v>85</v>
      </c>
      <c r="AJ51" s="60" t="str">
        <f t="shared" si="1"/>
        <v>R-49</v>
      </c>
      <c r="AK51" s="40" t="s">
        <v>830</v>
      </c>
      <c r="AL51" s="65"/>
    </row>
    <row r="52" spans="26:38">
      <c r="Z52" s="27" t="s">
        <v>480</v>
      </c>
      <c r="AA52" s="40" t="str">
        <f t="shared" si="6"/>
        <v>R-30</v>
      </c>
      <c r="AB52" s="40">
        <v>50</v>
      </c>
      <c r="AC52" s="40" t="s">
        <v>731</v>
      </c>
      <c r="AH52" s="56">
        <v>50</v>
      </c>
      <c r="AI52" s="62">
        <v>87</v>
      </c>
      <c r="AJ52" s="60" t="str">
        <f t="shared" si="1"/>
        <v>R-50</v>
      </c>
      <c r="AK52" s="40" t="s">
        <v>963</v>
      </c>
      <c r="AL52" s="65"/>
    </row>
    <row r="53" spans="26:38">
      <c r="Z53" s="27" t="s">
        <v>481</v>
      </c>
      <c r="AA53" s="40" t="str">
        <f t="shared" si="6"/>
        <v>R-31</v>
      </c>
      <c r="AB53" s="40">
        <v>51</v>
      </c>
      <c r="AC53" s="40" t="s">
        <v>732</v>
      </c>
      <c r="AH53" s="56">
        <v>51</v>
      </c>
      <c r="AI53" s="62">
        <v>88</v>
      </c>
      <c r="AJ53" s="60" t="str">
        <f t="shared" si="1"/>
        <v>R-51</v>
      </c>
      <c r="AK53" s="40" t="s">
        <v>992</v>
      </c>
      <c r="AL53" s="65"/>
    </row>
    <row r="54" spans="26:38">
      <c r="Z54" s="27" t="s">
        <v>482</v>
      </c>
      <c r="AA54" s="40" t="str">
        <f t="shared" si="6"/>
        <v>R-32</v>
      </c>
      <c r="AB54" s="40">
        <v>52</v>
      </c>
      <c r="AC54" s="40" t="s">
        <v>733</v>
      </c>
      <c r="AH54" s="56">
        <v>52</v>
      </c>
      <c r="AI54" s="62">
        <v>91</v>
      </c>
      <c r="AJ54" s="60" t="str">
        <f t="shared" si="1"/>
        <v>R-52</v>
      </c>
      <c r="AK54" s="40" t="s">
        <v>998</v>
      </c>
      <c r="AL54" s="65"/>
    </row>
    <row r="55" spans="26:38">
      <c r="Z55" s="27" t="s">
        <v>483</v>
      </c>
      <c r="AA55" s="40" t="str">
        <f t="shared" si="6"/>
        <v>C-06</v>
      </c>
      <c r="AB55" s="40">
        <v>53</v>
      </c>
      <c r="AC55" s="40" t="s">
        <v>734</v>
      </c>
      <c r="AH55" s="56">
        <v>53</v>
      </c>
      <c r="AI55" s="62">
        <v>92</v>
      </c>
      <c r="AJ55" s="60" t="str">
        <f t="shared" si="1"/>
        <v>R-53</v>
      </c>
      <c r="AK55" s="40" t="s">
        <v>1000</v>
      </c>
      <c r="AL55" s="65"/>
    </row>
    <row r="56" spans="26:38">
      <c r="Z56" s="27" t="s">
        <v>536</v>
      </c>
      <c r="AA56" s="40" t="str">
        <f t="shared" si="6"/>
        <v>C-04</v>
      </c>
      <c r="AB56" s="40">
        <v>54</v>
      </c>
      <c r="AC56" s="40" t="s">
        <v>1020</v>
      </c>
      <c r="AH56" s="56">
        <v>54</v>
      </c>
      <c r="AI56" s="62">
        <v>93</v>
      </c>
      <c r="AJ56" s="60" t="str">
        <f t="shared" si="1"/>
        <v>R-54</v>
      </c>
      <c r="AK56" s="40" t="s">
        <v>1002</v>
      </c>
      <c r="AL56" s="65"/>
    </row>
    <row r="57" spans="26:38">
      <c r="Z57" s="27" t="s">
        <v>537</v>
      </c>
      <c r="AA57" s="40" t="str">
        <f t="shared" si="6"/>
        <v>D-03</v>
      </c>
      <c r="AB57" s="40">
        <v>55</v>
      </c>
      <c r="AC57" s="40" t="s">
        <v>735</v>
      </c>
      <c r="AH57" s="56">
        <v>55</v>
      </c>
      <c r="AI57" s="62">
        <v>94</v>
      </c>
      <c r="AJ57" s="60" t="str">
        <f t="shared" si="1"/>
        <v>R-55</v>
      </c>
      <c r="AK57" s="40" t="s">
        <v>1004</v>
      </c>
      <c r="AL57" s="65"/>
    </row>
    <row r="58" spans="26:38">
      <c r="Z58" s="27" t="s">
        <v>538</v>
      </c>
      <c r="AA58" s="40" t="str">
        <f t="shared" si="6"/>
        <v>D-04</v>
      </c>
      <c r="AB58" s="40">
        <v>56</v>
      </c>
      <c r="AC58" s="40" t="s">
        <v>736</v>
      </c>
      <c r="AH58" s="56">
        <v>56</v>
      </c>
      <c r="AI58" s="62">
        <v>95</v>
      </c>
      <c r="AJ58" s="60" t="str">
        <f t="shared" si="1"/>
        <v>R-56</v>
      </c>
      <c r="AK58" s="40" t="s">
        <v>17</v>
      </c>
      <c r="AL58" s="65"/>
    </row>
    <row r="59" spans="26:38">
      <c r="Z59" s="27" t="s">
        <v>539</v>
      </c>
      <c r="AA59" s="40" t="str">
        <f t="shared" si="6"/>
        <v>D-05</v>
      </c>
      <c r="AB59" s="40">
        <v>57</v>
      </c>
      <c r="AC59" s="40" t="s">
        <v>737</v>
      </c>
      <c r="AH59" s="56">
        <v>57</v>
      </c>
      <c r="AI59" s="62">
        <v>96</v>
      </c>
      <c r="AJ59" s="60" t="str">
        <f t="shared" si="1"/>
        <v>R-57</v>
      </c>
      <c r="AK59" s="40" t="s">
        <v>722</v>
      </c>
    </row>
    <row r="60" spans="26:38">
      <c r="Z60" s="27" t="s">
        <v>540</v>
      </c>
      <c r="AA60" s="40" t="str">
        <f t="shared" si="6"/>
        <v>D-06</v>
      </c>
      <c r="AB60" s="40">
        <v>58</v>
      </c>
      <c r="AC60" s="40" t="s">
        <v>738</v>
      </c>
      <c r="AH60" s="56">
        <v>58</v>
      </c>
      <c r="AI60" s="62">
        <v>97</v>
      </c>
      <c r="AJ60" s="60" t="str">
        <f t="shared" si="1"/>
        <v>R-58</v>
      </c>
      <c r="AK60" s="40" t="s">
        <v>1032</v>
      </c>
    </row>
    <row r="61" spans="26:38">
      <c r="Z61" s="27" t="s">
        <v>541</v>
      </c>
      <c r="AA61" s="40" t="str">
        <f t="shared" si="6"/>
        <v>D-07</v>
      </c>
      <c r="AB61" s="40">
        <v>59</v>
      </c>
      <c r="AC61" s="40" t="s">
        <v>739</v>
      </c>
      <c r="AH61" s="56">
        <v>59</v>
      </c>
      <c r="AI61" s="62">
        <v>98</v>
      </c>
      <c r="AJ61" s="60" t="str">
        <f t="shared" si="1"/>
        <v>R-59</v>
      </c>
      <c r="AK61" s="40" t="s">
        <v>1043</v>
      </c>
    </row>
    <row r="62" spans="26:38">
      <c r="Z62" s="27" t="s">
        <v>542</v>
      </c>
      <c r="AA62" s="40" t="str">
        <f t="shared" si="6"/>
        <v>R-33</v>
      </c>
      <c r="AB62" s="40">
        <v>60</v>
      </c>
      <c r="AC62" s="40" t="s">
        <v>8</v>
      </c>
      <c r="AH62" s="56">
        <v>60</v>
      </c>
      <c r="AI62" s="62">
        <v>98</v>
      </c>
      <c r="AJ62" s="60" t="str">
        <f t="shared" si="1"/>
        <v>R-60</v>
      </c>
    </row>
    <row r="63" spans="26:38">
      <c r="Z63" s="27" t="s">
        <v>543</v>
      </c>
      <c r="AA63" s="40" t="str">
        <f t="shared" si="6"/>
        <v>R-34</v>
      </c>
      <c r="AB63" s="40">
        <v>61</v>
      </c>
      <c r="AC63" s="40" t="s">
        <v>740</v>
      </c>
      <c r="AH63" s="56">
        <v>61</v>
      </c>
      <c r="AI63" s="62">
        <v>98</v>
      </c>
      <c r="AJ63" s="60" t="str">
        <f t="shared" si="1"/>
        <v>R-61</v>
      </c>
    </row>
    <row r="64" spans="26:38">
      <c r="Z64" s="27" t="s">
        <v>544</v>
      </c>
      <c r="AA64" s="40" t="str">
        <f t="shared" si="6"/>
        <v>R-35</v>
      </c>
      <c r="AB64" s="40">
        <v>62</v>
      </c>
      <c r="AC64" s="40" t="s">
        <v>741</v>
      </c>
      <c r="AH64" s="56">
        <v>62</v>
      </c>
      <c r="AI64" s="62">
        <v>98</v>
      </c>
      <c r="AJ64" s="60" t="str">
        <f t="shared" si="1"/>
        <v>R-62</v>
      </c>
    </row>
    <row r="65" spans="26:29">
      <c r="Z65" s="27" t="s">
        <v>545</v>
      </c>
      <c r="AA65" s="40" t="str">
        <f t="shared" si="6"/>
        <v>O-07</v>
      </c>
      <c r="AB65" s="40">
        <v>63</v>
      </c>
      <c r="AC65" s="40" t="s">
        <v>742</v>
      </c>
    </row>
    <row r="66" spans="26:29">
      <c r="Z66" s="27" t="s">
        <v>546</v>
      </c>
      <c r="AA66" s="40" t="str">
        <f t="shared" si="6"/>
        <v>R-36</v>
      </c>
      <c r="AB66" s="40">
        <v>64</v>
      </c>
      <c r="AC66" s="40" t="s">
        <v>743</v>
      </c>
    </row>
    <row r="67" spans="26:29">
      <c r="Z67" s="27" t="s">
        <v>547</v>
      </c>
      <c r="AA67" s="40" t="str">
        <f t="shared" ref="AA67:AA98" si="7">_xlfn.XLOOKUP(AB67, AI:AI, AJ:AJ, _xlfn.XLOOKUP(AB67, AL:AL, AM:AM, _xlfn.XLOOKUP(AB67, AO:AO, AP:AP, _xlfn.XLOOKUP(AB67, AR:AR, AS:AS, _xlfn.XLOOKUP(AB67, AU:AU, AV:AV, "該当なし")))))</f>
        <v>R-37</v>
      </c>
      <c r="AB67" s="40">
        <v>65</v>
      </c>
      <c r="AC67" s="40" t="s">
        <v>744</v>
      </c>
    </row>
    <row r="68" spans="26:29">
      <c r="Z68" s="27" t="s">
        <v>548</v>
      </c>
      <c r="AA68" s="40" t="str">
        <f t="shared" si="7"/>
        <v>R-38</v>
      </c>
      <c r="AB68" s="40">
        <v>66</v>
      </c>
      <c r="AC68" s="40" t="s">
        <v>745</v>
      </c>
    </row>
    <row r="69" spans="26:29">
      <c r="Z69" s="27" t="s">
        <v>549</v>
      </c>
      <c r="AA69" s="40" t="str">
        <f t="shared" si="7"/>
        <v>R-39</v>
      </c>
      <c r="AB69" s="40">
        <v>67</v>
      </c>
      <c r="AC69" s="40" t="s">
        <v>746</v>
      </c>
    </row>
    <row r="70" spans="26:29">
      <c r="Z70" s="27" t="s">
        <v>550</v>
      </c>
      <c r="AA70" s="40" t="str">
        <f t="shared" si="7"/>
        <v>R-40</v>
      </c>
      <c r="AB70" s="40">
        <v>68</v>
      </c>
      <c r="AC70" s="40" t="s">
        <v>740</v>
      </c>
    </row>
    <row r="71" spans="26:29">
      <c r="Z71" s="27" t="s">
        <v>551</v>
      </c>
      <c r="AA71" s="40" t="str">
        <f t="shared" si="7"/>
        <v>R-41</v>
      </c>
      <c r="AB71" s="40">
        <v>69</v>
      </c>
      <c r="AC71" s="40" t="s">
        <v>749</v>
      </c>
    </row>
    <row r="72" spans="26:29">
      <c r="Z72" s="27" t="s">
        <v>552</v>
      </c>
      <c r="AA72" s="40" t="str">
        <f t="shared" si="7"/>
        <v>R-42</v>
      </c>
      <c r="AB72" s="40">
        <v>70</v>
      </c>
      <c r="AC72" s="40" t="s">
        <v>752</v>
      </c>
    </row>
    <row r="73" spans="26:29">
      <c r="Z73" s="27" t="s">
        <v>553</v>
      </c>
      <c r="AA73" s="40" t="str">
        <f t="shared" si="7"/>
        <v>O-08</v>
      </c>
      <c r="AB73" s="40">
        <v>71</v>
      </c>
      <c r="AC73" s="40" t="s">
        <v>754</v>
      </c>
    </row>
    <row r="74" spans="26:29">
      <c r="Z74" s="27" t="s">
        <v>554</v>
      </c>
      <c r="AA74" s="40" t="str">
        <f t="shared" si="7"/>
        <v>R-43</v>
      </c>
      <c r="AB74" s="40">
        <v>72</v>
      </c>
      <c r="AC74" s="40" t="s">
        <v>757</v>
      </c>
    </row>
    <row r="75" spans="26:29">
      <c r="Z75" s="27" t="s">
        <v>555</v>
      </c>
      <c r="AA75" s="40" t="str">
        <f t="shared" si="7"/>
        <v>R-44</v>
      </c>
      <c r="AB75" s="40">
        <v>73</v>
      </c>
      <c r="AC75" s="40" t="s">
        <v>762</v>
      </c>
    </row>
    <row r="76" spans="26:29">
      <c r="Z76" s="27" t="s">
        <v>556</v>
      </c>
      <c r="AA76" s="40" t="str">
        <f t="shared" si="7"/>
        <v>R-45</v>
      </c>
      <c r="AB76" s="40">
        <v>74</v>
      </c>
      <c r="AC76" s="40" t="s">
        <v>766</v>
      </c>
    </row>
    <row r="77" spans="26:29">
      <c r="Z77" s="27" t="s">
        <v>557</v>
      </c>
      <c r="AA77" s="40" t="str">
        <f t="shared" si="7"/>
        <v>R-46</v>
      </c>
      <c r="AB77" s="40">
        <v>75</v>
      </c>
      <c r="AC77" s="40" t="s">
        <v>771</v>
      </c>
    </row>
    <row r="78" spans="26:29">
      <c r="Z78" s="27" t="s">
        <v>558</v>
      </c>
      <c r="AA78" s="40" t="str">
        <f t="shared" si="7"/>
        <v>K-07</v>
      </c>
      <c r="AB78" s="40">
        <v>76</v>
      </c>
      <c r="AC78" s="40" t="s">
        <v>7</v>
      </c>
    </row>
    <row r="79" spans="26:29">
      <c r="Z79" s="27" t="s">
        <v>559</v>
      </c>
      <c r="AA79" s="40" t="str">
        <f t="shared" si="7"/>
        <v>該当なし</v>
      </c>
      <c r="AB79" s="40">
        <v>77</v>
      </c>
    </row>
    <row r="80" spans="26:29">
      <c r="Z80" s="27" t="s">
        <v>560</v>
      </c>
      <c r="AA80" s="40" t="str">
        <f t="shared" si="7"/>
        <v>O-09</v>
      </c>
      <c r="AB80" s="40">
        <v>78</v>
      </c>
      <c r="AC80" s="40" t="s">
        <v>784</v>
      </c>
    </row>
    <row r="81" spans="26:29">
      <c r="Z81" s="27" t="s">
        <v>561</v>
      </c>
      <c r="AA81" s="40" t="str">
        <f t="shared" si="7"/>
        <v>O-10</v>
      </c>
      <c r="AB81" s="40">
        <v>79</v>
      </c>
      <c r="AC81" s="40" t="s">
        <v>0</v>
      </c>
    </row>
    <row r="82" spans="26:29">
      <c r="Z82" s="27" t="s">
        <v>562</v>
      </c>
      <c r="AA82" s="40" t="str">
        <f t="shared" si="7"/>
        <v>C-07</v>
      </c>
      <c r="AB82" s="40">
        <v>80</v>
      </c>
      <c r="AC82" s="40" t="s">
        <v>794</v>
      </c>
    </row>
    <row r="83" spans="26:29">
      <c r="Z83" s="27" t="s">
        <v>563</v>
      </c>
      <c r="AA83" s="40" t="str">
        <f t="shared" si="7"/>
        <v>O-13</v>
      </c>
      <c r="AB83" s="40">
        <v>81</v>
      </c>
      <c r="AC83" s="40" t="s">
        <v>814</v>
      </c>
    </row>
    <row r="84" spans="26:29">
      <c r="Z84" s="27" t="s">
        <v>564</v>
      </c>
      <c r="AA84" s="40" t="str">
        <f t="shared" si="7"/>
        <v>O-14</v>
      </c>
      <c r="AB84" s="40">
        <v>82</v>
      </c>
      <c r="AC84" s="40" t="s">
        <v>815</v>
      </c>
    </row>
    <row r="85" spans="26:29">
      <c r="Z85" s="27" t="s">
        <v>565</v>
      </c>
      <c r="AA85" s="40" t="str">
        <f t="shared" si="7"/>
        <v>R-47</v>
      </c>
      <c r="AB85" s="40">
        <v>83</v>
      </c>
      <c r="AC85" s="40" t="s">
        <v>14</v>
      </c>
    </row>
    <row r="86" spans="26:29">
      <c r="Z86" s="27" t="s">
        <v>566</v>
      </c>
      <c r="AA86" s="40" t="str">
        <f t="shared" si="7"/>
        <v>R-48</v>
      </c>
      <c r="AB86" s="40">
        <v>84</v>
      </c>
      <c r="AC86" s="40" t="s">
        <v>831</v>
      </c>
    </row>
    <row r="87" spans="26:29">
      <c r="Z87" s="27" t="s">
        <v>567</v>
      </c>
      <c r="AA87" s="40" t="str">
        <f t="shared" si="7"/>
        <v>R-49</v>
      </c>
      <c r="AB87" s="40">
        <v>85</v>
      </c>
      <c r="AC87" s="40" t="s">
        <v>830</v>
      </c>
    </row>
    <row r="88" spans="26:29">
      <c r="Z88" s="27" t="s">
        <v>568</v>
      </c>
      <c r="AA88" s="40" t="str">
        <f t="shared" si="7"/>
        <v>D-08</v>
      </c>
      <c r="AB88" s="40">
        <v>86</v>
      </c>
      <c r="AC88" s="40" t="s">
        <v>960</v>
      </c>
    </row>
    <row r="89" spans="26:29">
      <c r="Z89" s="27" t="s">
        <v>569</v>
      </c>
      <c r="AA89" s="40" t="str">
        <f t="shared" si="7"/>
        <v>R-50</v>
      </c>
      <c r="AB89" s="40">
        <v>87</v>
      </c>
      <c r="AC89" s="40" t="s">
        <v>963</v>
      </c>
    </row>
    <row r="90" spans="26:29">
      <c r="Z90" s="27" t="s">
        <v>570</v>
      </c>
      <c r="AA90" s="40" t="str">
        <f t="shared" si="7"/>
        <v>R-51</v>
      </c>
      <c r="AB90" s="40">
        <v>88</v>
      </c>
      <c r="AC90" s="40" t="s">
        <v>992</v>
      </c>
    </row>
    <row r="91" spans="26:29">
      <c r="Z91" s="27" t="s">
        <v>571</v>
      </c>
      <c r="AA91" s="40" t="str">
        <f t="shared" si="7"/>
        <v>O-11</v>
      </c>
      <c r="AB91" s="40">
        <v>89</v>
      </c>
      <c r="AC91" s="40" t="s">
        <v>995</v>
      </c>
    </row>
    <row r="92" spans="26:29">
      <c r="Z92" s="27" t="s">
        <v>572</v>
      </c>
      <c r="AA92" s="40" t="str">
        <f t="shared" si="7"/>
        <v>O-12</v>
      </c>
      <c r="AB92" s="40">
        <v>90</v>
      </c>
      <c r="AC92" s="40" t="s">
        <v>997</v>
      </c>
    </row>
    <row r="93" spans="26:29">
      <c r="Z93" s="27" t="s">
        <v>573</v>
      </c>
      <c r="AA93" s="40" t="str">
        <f t="shared" si="7"/>
        <v>R-52</v>
      </c>
      <c r="AB93" s="40">
        <v>91</v>
      </c>
      <c r="AC93" s="40" t="s">
        <v>998</v>
      </c>
    </row>
    <row r="94" spans="26:29">
      <c r="Z94" s="27" t="s">
        <v>832</v>
      </c>
      <c r="AA94" s="40" t="str">
        <f t="shared" si="7"/>
        <v>R-53</v>
      </c>
      <c r="AB94" s="40">
        <v>92</v>
      </c>
      <c r="AC94" s="40" t="s">
        <v>1000</v>
      </c>
    </row>
    <row r="95" spans="26:29">
      <c r="Z95" s="27" t="s">
        <v>833</v>
      </c>
      <c r="AA95" s="40" t="str">
        <f t="shared" si="7"/>
        <v>R-54</v>
      </c>
      <c r="AB95" s="40">
        <v>93</v>
      </c>
      <c r="AC95" s="40" t="s">
        <v>1002</v>
      </c>
    </row>
    <row r="96" spans="26:29">
      <c r="Z96" s="27" t="s">
        <v>834</v>
      </c>
      <c r="AA96" s="40" t="str">
        <f t="shared" si="7"/>
        <v>R-55</v>
      </c>
      <c r="AB96" s="40">
        <v>94</v>
      </c>
      <c r="AC96" s="40" t="s">
        <v>1004</v>
      </c>
    </row>
    <row r="97" spans="26:29">
      <c r="Z97" s="27" t="s">
        <v>835</v>
      </c>
      <c r="AA97" s="40" t="str">
        <f t="shared" si="7"/>
        <v>R-56</v>
      </c>
      <c r="AB97" s="40">
        <v>95</v>
      </c>
      <c r="AC97" s="40" t="s">
        <v>17</v>
      </c>
    </row>
    <row r="98" spans="26:29">
      <c r="Z98" s="27" t="s">
        <v>836</v>
      </c>
      <c r="AA98" s="40" t="str">
        <f t="shared" si="7"/>
        <v>R-57</v>
      </c>
      <c r="AB98" s="40">
        <v>96</v>
      </c>
      <c r="AC98" s="40" t="s">
        <v>794</v>
      </c>
    </row>
    <row r="99" spans="26:29">
      <c r="Z99" s="27" t="s">
        <v>837</v>
      </c>
      <c r="AA99" s="40" t="str">
        <f t="shared" ref="AA99:AA130" si="8">_xlfn.XLOOKUP(AB99, AI:AI, AJ:AJ, _xlfn.XLOOKUP(AB99, AL:AL, AM:AM, _xlfn.XLOOKUP(AB99, AO:AO, AP:AP, _xlfn.XLOOKUP(AB99, AR:AR, AS:AS, _xlfn.XLOOKUP(AB99, AU:AU, AV:AV, "該当なし")))))</f>
        <v>R-58</v>
      </c>
      <c r="AB99" s="40">
        <v>97</v>
      </c>
    </row>
    <row r="100" spans="26:29">
      <c r="Z100" s="27" t="s">
        <v>838</v>
      </c>
      <c r="AA100" s="40" t="str">
        <f t="shared" si="8"/>
        <v>R-59</v>
      </c>
      <c r="AB100" s="40">
        <v>98</v>
      </c>
      <c r="AC100" s="40" t="s">
        <v>1032</v>
      </c>
    </row>
    <row r="101" spans="26:29">
      <c r="Z101" s="27" t="s">
        <v>839</v>
      </c>
      <c r="AA101" s="40" t="str">
        <f t="shared" si="8"/>
        <v>D-09</v>
      </c>
      <c r="AB101" s="40">
        <v>99</v>
      </c>
    </row>
    <row r="102" spans="26:29">
      <c r="Z102" s="27" t="s">
        <v>840</v>
      </c>
      <c r="AA102" s="40" t="str">
        <f t="shared" si="8"/>
        <v>K-08</v>
      </c>
      <c r="AB102" s="40">
        <v>100</v>
      </c>
      <c r="AC102" s="40" t="s">
        <v>1043</v>
      </c>
    </row>
    <row r="103" spans="26:29">
      <c r="Z103" s="27" t="s">
        <v>841</v>
      </c>
      <c r="AA103" s="40" t="str">
        <f t="shared" si="8"/>
        <v>該当なし</v>
      </c>
      <c r="AB103" s="40">
        <v>101</v>
      </c>
    </row>
    <row r="104" spans="26:29">
      <c r="Z104" s="27" t="s">
        <v>842</v>
      </c>
      <c r="AA104" s="40" t="str">
        <f t="shared" si="8"/>
        <v>該当なし</v>
      </c>
      <c r="AB104" s="40">
        <v>102</v>
      </c>
    </row>
    <row r="105" spans="26:29">
      <c r="Z105" s="27" t="s">
        <v>843</v>
      </c>
      <c r="AA105" s="40" t="str">
        <f t="shared" si="8"/>
        <v>該当なし</v>
      </c>
      <c r="AB105" s="40">
        <v>103</v>
      </c>
    </row>
    <row r="106" spans="26:29">
      <c r="Z106" s="27" t="s">
        <v>844</v>
      </c>
      <c r="AA106" s="40" t="str">
        <f t="shared" si="8"/>
        <v>該当なし</v>
      </c>
      <c r="AB106" s="40">
        <v>104</v>
      </c>
    </row>
    <row r="107" spans="26:29">
      <c r="Z107" s="27" t="s">
        <v>845</v>
      </c>
      <c r="AA107" s="40" t="str">
        <f t="shared" si="8"/>
        <v>該当なし</v>
      </c>
      <c r="AB107" s="40">
        <v>105</v>
      </c>
    </row>
    <row r="108" spans="26:29">
      <c r="Z108" s="27" t="s">
        <v>846</v>
      </c>
      <c r="AA108" s="40" t="str">
        <f t="shared" si="8"/>
        <v>該当なし</v>
      </c>
      <c r="AB108" s="40">
        <v>106</v>
      </c>
    </row>
    <row r="109" spans="26:29">
      <c r="Z109" s="27" t="s">
        <v>847</v>
      </c>
      <c r="AA109" s="40" t="str">
        <f t="shared" si="8"/>
        <v>該当なし</v>
      </c>
      <c r="AB109" s="40">
        <v>107</v>
      </c>
    </row>
    <row r="110" spans="26:29">
      <c r="Z110" s="27" t="s">
        <v>848</v>
      </c>
      <c r="AA110" s="40" t="str">
        <f t="shared" si="8"/>
        <v>該当なし</v>
      </c>
      <c r="AB110" s="40">
        <v>108</v>
      </c>
    </row>
    <row r="111" spans="26:29">
      <c r="Z111" s="27" t="s">
        <v>849</v>
      </c>
      <c r="AA111" s="40" t="str">
        <f t="shared" si="8"/>
        <v>該当なし</v>
      </c>
      <c r="AB111" s="40">
        <v>109</v>
      </c>
    </row>
    <row r="112" spans="26:29">
      <c r="Z112" s="27" t="s">
        <v>850</v>
      </c>
      <c r="AA112" s="40" t="str">
        <f t="shared" si="8"/>
        <v>該当なし</v>
      </c>
      <c r="AB112" s="40">
        <v>110</v>
      </c>
    </row>
    <row r="113" spans="26:28">
      <c r="Z113" s="27" t="s">
        <v>851</v>
      </c>
      <c r="AA113" s="40" t="str">
        <f t="shared" si="8"/>
        <v>該当なし</v>
      </c>
      <c r="AB113" s="40">
        <v>111</v>
      </c>
    </row>
    <row r="114" spans="26:28">
      <c r="Z114" s="27" t="s">
        <v>852</v>
      </c>
      <c r="AA114" s="40" t="str">
        <f t="shared" si="8"/>
        <v>該当なし</v>
      </c>
      <c r="AB114" s="40">
        <v>112</v>
      </c>
    </row>
    <row r="115" spans="26:28">
      <c r="Z115" s="27" t="s">
        <v>853</v>
      </c>
      <c r="AA115" s="40" t="str">
        <f t="shared" si="8"/>
        <v>該当なし</v>
      </c>
      <c r="AB115" s="40">
        <v>113</v>
      </c>
    </row>
    <row r="116" spans="26:28">
      <c r="Z116" s="27" t="s">
        <v>854</v>
      </c>
      <c r="AA116" s="40" t="str">
        <f t="shared" si="8"/>
        <v>該当なし</v>
      </c>
      <c r="AB116" s="40">
        <v>114</v>
      </c>
    </row>
    <row r="117" spans="26:28">
      <c r="Z117" s="27" t="s">
        <v>855</v>
      </c>
      <c r="AA117" s="40" t="str">
        <f t="shared" si="8"/>
        <v>該当なし</v>
      </c>
      <c r="AB117" s="40">
        <v>115</v>
      </c>
    </row>
    <row r="118" spans="26:28">
      <c r="Z118" s="27" t="s">
        <v>856</v>
      </c>
      <c r="AA118" s="40" t="str">
        <f t="shared" si="8"/>
        <v>該当なし</v>
      </c>
      <c r="AB118" s="40">
        <v>116</v>
      </c>
    </row>
    <row r="119" spans="26:28">
      <c r="Z119" s="27" t="s">
        <v>857</v>
      </c>
      <c r="AA119" s="40" t="str">
        <f t="shared" si="8"/>
        <v>該当なし</v>
      </c>
      <c r="AB119" s="40">
        <v>117</v>
      </c>
    </row>
    <row r="120" spans="26:28">
      <c r="Z120" s="27" t="s">
        <v>858</v>
      </c>
      <c r="AA120" s="40" t="str">
        <f t="shared" si="8"/>
        <v>該当なし</v>
      </c>
      <c r="AB120" s="40">
        <v>118</v>
      </c>
    </row>
    <row r="121" spans="26:28">
      <c r="Z121" s="27" t="s">
        <v>859</v>
      </c>
      <c r="AA121" s="40" t="str">
        <f t="shared" si="8"/>
        <v>該当なし</v>
      </c>
      <c r="AB121" s="40">
        <v>119</v>
      </c>
    </row>
    <row r="122" spans="26:28">
      <c r="Z122" s="27" t="s">
        <v>860</v>
      </c>
      <c r="AA122" s="40" t="str">
        <f t="shared" si="8"/>
        <v>該当なし</v>
      </c>
      <c r="AB122" s="40">
        <v>120</v>
      </c>
    </row>
    <row r="123" spans="26:28">
      <c r="Z123" s="27" t="s">
        <v>861</v>
      </c>
      <c r="AA123" s="40" t="str">
        <f t="shared" si="8"/>
        <v>該当なし</v>
      </c>
      <c r="AB123" s="40">
        <v>121</v>
      </c>
    </row>
    <row r="124" spans="26:28">
      <c r="Z124" s="27" t="s">
        <v>862</v>
      </c>
      <c r="AA124" s="40" t="str">
        <f t="shared" si="8"/>
        <v>該当なし</v>
      </c>
      <c r="AB124" s="40">
        <v>122</v>
      </c>
    </row>
    <row r="125" spans="26:28">
      <c r="Z125" s="27" t="s">
        <v>863</v>
      </c>
      <c r="AA125" s="40" t="str">
        <f t="shared" si="8"/>
        <v>該当なし</v>
      </c>
      <c r="AB125" s="40">
        <v>123</v>
      </c>
    </row>
    <row r="126" spans="26:28">
      <c r="Z126" s="27" t="s">
        <v>864</v>
      </c>
      <c r="AA126" s="40" t="str">
        <f t="shared" si="8"/>
        <v>該当なし</v>
      </c>
      <c r="AB126" s="40">
        <v>124</v>
      </c>
    </row>
    <row r="127" spans="26:28">
      <c r="Z127" s="27" t="s">
        <v>865</v>
      </c>
      <c r="AA127" s="40" t="str">
        <f t="shared" si="8"/>
        <v>該当なし</v>
      </c>
      <c r="AB127" s="40">
        <v>125</v>
      </c>
    </row>
    <row r="128" spans="26:28">
      <c r="Z128" s="27" t="s">
        <v>866</v>
      </c>
      <c r="AA128" s="40" t="str">
        <f t="shared" si="8"/>
        <v>該当なし</v>
      </c>
      <c r="AB128" s="40">
        <v>126</v>
      </c>
    </row>
    <row r="129" spans="26:28">
      <c r="Z129" s="27" t="s">
        <v>867</v>
      </c>
      <c r="AA129" s="40" t="str">
        <f t="shared" si="8"/>
        <v>該当なし</v>
      </c>
      <c r="AB129" s="40">
        <v>127</v>
      </c>
    </row>
    <row r="130" spans="26:28">
      <c r="Z130" s="27" t="s">
        <v>868</v>
      </c>
      <c r="AA130" s="40" t="str">
        <f t="shared" si="8"/>
        <v>該当なし</v>
      </c>
      <c r="AB130" s="40">
        <v>128</v>
      </c>
    </row>
    <row r="131" spans="26:28">
      <c r="Z131" s="27" t="s">
        <v>869</v>
      </c>
      <c r="AA131" s="40" t="str">
        <f t="shared" ref="AA131:AA162" si="9">_xlfn.XLOOKUP(AB131, AI:AI, AJ:AJ, _xlfn.XLOOKUP(AB131, AL:AL, AM:AM, _xlfn.XLOOKUP(AB131, AO:AO, AP:AP, _xlfn.XLOOKUP(AB131, AR:AR, AS:AS, _xlfn.XLOOKUP(AB131, AU:AU, AV:AV, "該当なし")))))</f>
        <v>該当なし</v>
      </c>
      <c r="AB131" s="40">
        <v>129</v>
      </c>
    </row>
    <row r="132" spans="26:28">
      <c r="Z132" s="27" t="s">
        <v>870</v>
      </c>
      <c r="AA132" s="40" t="str">
        <f t="shared" si="9"/>
        <v>該当なし</v>
      </c>
      <c r="AB132" s="40">
        <v>130</v>
      </c>
    </row>
    <row r="133" spans="26:28">
      <c r="Z133" s="27" t="s">
        <v>871</v>
      </c>
      <c r="AA133" s="40" t="str">
        <f t="shared" si="9"/>
        <v>該当なし</v>
      </c>
      <c r="AB133" s="40">
        <v>131</v>
      </c>
    </row>
    <row r="134" spans="26:28">
      <c r="Z134" s="27" t="s">
        <v>872</v>
      </c>
      <c r="AA134" s="40" t="str">
        <f t="shared" si="9"/>
        <v>該当なし</v>
      </c>
      <c r="AB134" s="40">
        <v>132</v>
      </c>
    </row>
    <row r="135" spans="26:28">
      <c r="Z135" s="27" t="s">
        <v>873</v>
      </c>
      <c r="AA135" s="40" t="str">
        <f t="shared" si="9"/>
        <v>該当なし</v>
      </c>
      <c r="AB135" s="40">
        <v>133</v>
      </c>
    </row>
    <row r="136" spans="26:28">
      <c r="Z136" s="27" t="s">
        <v>874</v>
      </c>
      <c r="AA136" s="40" t="str">
        <f t="shared" si="9"/>
        <v>該当なし</v>
      </c>
      <c r="AB136" s="40">
        <v>134</v>
      </c>
    </row>
    <row r="137" spans="26:28">
      <c r="Z137" s="27" t="s">
        <v>875</v>
      </c>
      <c r="AA137" s="40" t="str">
        <f t="shared" si="9"/>
        <v>該当なし</v>
      </c>
      <c r="AB137" s="40">
        <v>135</v>
      </c>
    </row>
    <row r="138" spans="26:28">
      <c r="Z138" s="27" t="s">
        <v>876</v>
      </c>
      <c r="AA138" s="40" t="str">
        <f t="shared" si="9"/>
        <v>該当なし</v>
      </c>
      <c r="AB138" s="40">
        <v>136</v>
      </c>
    </row>
    <row r="139" spans="26:28">
      <c r="Z139" s="27" t="s">
        <v>877</v>
      </c>
      <c r="AA139" s="40" t="str">
        <f t="shared" si="9"/>
        <v>該当なし</v>
      </c>
      <c r="AB139" s="40">
        <v>137</v>
      </c>
    </row>
    <row r="140" spans="26:28">
      <c r="Z140" s="27" t="s">
        <v>878</v>
      </c>
      <c r="AA140" s="40" t="str">
        <f t="shared" si="9"/>
        <v>該当なし</v>
      </c>
      <c r="AB140" s="40">
        <v>138</v>
      </c>
    </row>
    <row r="141" spans="26:28">
      <c r="Z141" s="27" t="s">
        <v>879</v>
      </c>
      <c r="AA141" s="40" t="str">
        <f t="shared" si="9"/>
        <v>該当なし</v>
      </c>
      <c r="AB141" s="40">
        <v>139</v>
      </c>
    </row>
    <row r="142" spans="26:28">
      <c r="Z142" s="27" t="s">
        <v>880</v>
      </c>
      <c r="AA142" s="40" t="str">
        <f t="shared" si="9"/>
        <v>該当なし</v>
      </c>
      <c r="AB142" s="40">
        <v>140</v>
      </c>
    </row>
    <row r="143" spans="26:28">
      <c r="Z143" s="27" t="s">
        <v>881</v>
      </c>
      <c r="AA143" s="40" t="str">
        <f t="shared" si="9"/>
        <v>該当なし</v>
      </c>
      <c r="AB143" s="40">
        <v>141</v>
      </c>
    </row>
    <row r="144" spans="26:28">
      <c r="Z144" s="27" t="s">
        <v>882</v>
      </c>
      <c r="AA144" s="40" t="str">
        <f t="shared" si="9"/>
        <v>該当なし</v>
      </c>
      <c r="AB144" s="40">
        <v>142</v>
      </c>
    </row>
    <row r="145" spans="26:28">
      <c r="Z145" s="27" t="s">
        <v>883</v>
      </c>
      <c r="AA145" s="40" t="str">
        <f t="shared" si="9"/>
        <v>該当なし</v>
      </c>
      <c r="AB145" s="40">
        <v>143</v>
      </c>
    </row>
    <row r="146" spans="26:28">
      <c r="Z146" s="27" t="s">
        <v>884</v>
      </c>
      <c r="AA146" s="40" t="str">
        <f t="shared" si="9"/>
        <v>該当なし</v>
      </c>
      <c r="AB146" s="40">
        <v>144</v>
      </c>
    </row>
    <row r="147" spans="26:28">
      <c r="Z147" s="27" t="s">
        <v>885</v>
      </c>
      <c r="AA147" s="40" t="str">
        <f t="shared" si="9"/>
        <v>該当なし</v>
      </c>
      <c r="AB147" s="40">
        <v>145</v>
      </c>
    </row>
    <row r="148" spans="26:28">
      <c r="Z148" s="27" t="s">
        <v>886</v>
      </c>
      <c r="AA148" s="40" t="str">
        <f t="shared" si="9"/>
        <v>該当なし</v>
      </c>
      <c r="AB148" s="40">
        <v>146</v>
      </c>
    </row>
    <row r="149" spans="26:28">
      <c r="Z149" s="27" t="s">
        <v>887</v>
      </c>
      <c r="AA149" s="40" t="str">
        <f t="shared" si="9"/>
        <v>該当なし</v>
      </c>
      <c r="AB149" s="40">
        <v>147</v>
      </c>
    </row>
    <row r="150" spans="26:28">
      <c r="Z150" s="27" t="s">
        <v>888</v>
      </c>
      <c r="AA150" s="40" t="str">
        <f t="shared" si="9"/>
        <v>該当なし</v>
      </c>
      <c r="AB150" s="40">
        <v>148</v>
      </c>
    </row>
    <row r="151" spans="26:28">
      <c r="Z151" s="27" t="s">
        <v>889</v>
      </c>
      <c r="AA151" s="40" t="str">
        <f t="shared" si="9"/>
        <v>該当なし</v>
      </c>
      <c r="AB151" s="40">
        <v>149</v>
      </c>
    </row>
    <row r="152" spans="26:28">
      <c r="Z152" s="27" t="s">
        <v>890</v>
      </c>
      <c r="AA152" s="40" t="str">
        <f t="shared" si="9"/>
        <v>該当なし</v>
      </c>
      <c r="AB152" s="40">
        <v>150</v>
      </c>
    </row>
    <row r="153" spans="26:28">
      <c r="Z153" s="27" t="s">
        <v>891</v>
      </c>
      <c r="AA153" s="40" t="str">
        <f t="shared" si="9"/>
        <v>該当なし</v>
      </c>
      <c r="AB153" s="40">
        <v>151</v>
      </c>
    </row>
    <row r="154" spans="26:28">
      <c r="Z154" s="27" t="s">
        <v>892</v>
      </c>
      <c r="AA154" s="40" t="str">
        <f t="shared" si="9"/>
        <v>該当なし</v>
      </c>
      <c r="AB154" s="40">
        <v>152</v>
      </c>
    </row>
    <row r="155" spans="26:28">
      <c r="Z155" s="27" t="s">
        <v>893</v>
      </c>
      <c r="AA155" s="40" t="str">
        <f t="shared" si="9"/>
        <v>該当なし</v>
      </c>
      <c r="AB155" s="40">
        <v>153</v>
      </c>
    </row>
    <row r="156" spans="26:28">
      <c r="Z156" s="27" t="s">
        <v>894</v>
      </c>
      <c r="AA156" s="40" t="str">
        <f t="shared" si="9"/>
        <v>該当なし</v>
      </c>
      <c r="AB156" s="40">
        <v>154</v>
      </c>
    </row>
    <row r="157" spans="26:28">
      <c r="Z157" s="27" t="s">
        <v>895</v>
      </c>
      <c r="AA157" s="40" t="str">
        <f t="shared" si="9"/>
        <v>該当なし</v>
      </c>
      <c r="AB157" t="s">
        <v>896</v>
      </c>
    </row>
    <row r="158" spans="26:28">
      <c r="Z158" s="27" t="s">
        <v>897</v>
      </c>
      <c r="AA158" s="40" t="str">
        <f t="shared" si="9"/>
        <v>該当なし</v>
      </c>
      <c r="AB158" t="s">
        <v>898</v>
      </c>
    </row>
    <row r="159" spans="26:28">
      <c r="Z159" s="27" t="s">
        <v>899</v>
      </c>
      <c r="AA159" s="40" t="str">
        <f t="shared" si="9"/>
        <v>該当なし</v>
      </c>
      <c r="AB159" t="s">
        <v>900</v>
      </c>
    </row>
    <row r="160" spans="26:28">
      <c r="Z160" s="27" t="s">
        <v>901</v>
      </c>
      <c r="AA160" s="40" t="str">
        <f t="shared" si="9"/>
        <v>該当なし</v>
      </c>
      <c r="AB160" t="s">
        <v>902</v>
      </c>
    </row>
    <row r="161" spans="26:28">
      <c r="Z161" s="27" t="s">
        <v>903</v>
      </c>
      <c r="AA161" s="40" t="str">
        <f t="shared" si="9"/>
        <v>該当なし</v>
      </c>
      <c r="AB161" t="s">
        <v>904</v>
      </c>
    </row>
    <row r="162" spans="26:28">
      <c r="Z162" s="27" t="s">
        <v>905</v>
      </c>
      <c r="AA162" s="40" t="str">
        <f t="shared" si="9"/>
        <v>該当なし</v>
      </c>
      <c r="AB162" t="s">
        <v>906</v>
      </c>
    </row>
    <row r="163" spans="26:28">
      <c r="Z163" s="27" t="s">
        <v>907</v>
      </c>
      <c r="AA163" s="40" t="str">
        <f t="shared" ref="AA163:AA187" si="10">_xlfn.XLOOKUP(AB163, AI:AI, AJ:AJ, _xlfn.XLOOKUP(AB163, AL:AL, AM:AM, _xlfn.XLOOKUP(AB163, AO:AO, AP:AP, _xlfn.XLOOKUP(AB163, AR:AR, AS:AS, _xlfn.XLOOKUP(AB163, AU:AU, AV:AV, "該当なし")))))</f>
        <v>該当なし</v>
      </c>
      <c r="AB163" t="s">
        <v>908</v>
      </c>
    </row>
    <row r="164" spans="26:28">
      <c r="Z164" s="27" t="s">
        <v>909</v>
      </c>
      <c r="AA164" s="40" t="str">
        <f t="shared" si="10"/>
        <v>該当なし</v>
      </c>
      <c r="AB164" t="s">
        <v>910</v>
      </c>
    </row>
    <row r="165" spans="26:28">
      <c r="Z165" s="27" t="s">
        <v>911</v>
      </c>
      <c r="AA165" s="40" t="str">
        <f t="shared" si="10"/>
        <v>該当なし</v>
      </c>
      <c r="AB165" t="s">
        <v>912</v>
      </c>
    </row>
    <row r="166" spans="26:28">
      <c r="Z166" s="27" t="s">
        <v>913</v>
      </c>
      <c r="AA166" s="40" t="str">
        <f t="shared" si="10"/>
        <v>該当なし</v>
      </c>
      <c r="AB166" t="s">
        <v>914</v>
      </c>
    </row>
    <row r="167" spans="26:28">
      <c r="Z167" s="27" t="s">
        <v>915</v>
      </c>
      <c r="AA167" s="40" t="str">
        <f t="shared" si="10"/>
        <v>該当なし</v>
      </c>
      <c r="AB167" t="s">
        <v>916</v>
      </c>
    </row>
    <row r="168" spans="26:28">
      <c r="Z168" s="27" t="s">
        <v>917</v>
      </c>
      <c r="AA168" s="40" t="str">
        <f t="shared" si="10"/>
        <v>該当なし</v>
      </c>
      <c r="AB168" t="s">
        <v>918</v>
      </c>
    </row>
    <row r="169" spans="26:28">
      <c r="Z169" s="27" t="s">
        <v>919</v>
      </c>
      <c r="AA169" s="40" t="str">
        <f t="shared" si="10"/>
        <v>該当なし</v>
      </c>
      <c r="AB169" t="s">
        <v>920</v>
      </c>
    </row>
    <row r="170" spans="26:28">
      <c r="Z170" s="27" t="s">
        <v>921</v>
      </c>
      <c r="AA170" s="40" t="str">
        <f t="shared" si="10"/>
        <v>該当なし</v>
      </c>
      <c r="AB170" t="s">
        <v>922</v>
      </c>
    </row>
    <row r="171" spans="26:28">
      <c r="Z171" s="27" t="s">
        <v>923</v>
      </c>
      <c r="AA171" s="40" t="str">
        <f t="shared" si="10"/>
        <v>該当なし</v>
      </c>
      <c r="AB171" t="s">
        <v>924</v>
      </c>
    </row>
    <row r="172" spans="26:28">
      <c r="Z172" s="27" t="s">
        <v>925</v>
      </c>
      <c r="AA172" s="40" t="str">
        <f t="shared" si="10"/>
        <v>該当なし</v>
      </c>
      <c r="AB172" t="s">
        <v>926</v>
      </c>
    </row>
    <row r="173" spans="26:28">
      <c r="Z173" s="27" t="s">
        <v>927</v>
      </c>
      <c r="AA173" s="40" t="str">
        <f t="shared" si="10"/>
        <v>該当なし</v>
      </c>
      <c r="AB173" t="s">
        <v>928</v>
      </c>
    </row>
    <row r="174" spans="26:28">
      <c r="Z174" s="27" t="s">
        <v>929</v>
      </c>
      <c r="AA174" s="40" t="str">
        <f t="shared" si="10"/>
        <v>該当なし</v>
      </c>
      <c r="AB174" t="s">
        <v>930</v>
      </c>
    </row>
    <row r="175" spans="26:28">
      <c r="Z175" s="27" t="s">
        <v>931</v>
      </c>
      <c r="AA175" s="40" t="str">
        <f t="shared" si="10"/>
        <v>該当なし</v>
      </c>
      <c r="AB175" t="s">
        <v>932</v>
      </c>
    </row>
    <row r="176" spans="26:28">
      <c r="Z176" s="27" t="s">
        <v>933</v>
      </c>
      <c r="AA176" s="40" t="str">
        <f t="shared" si="10"/>
        <v>該当なし</v>
      </c>
      <c r="AB176" t="s">
        <v>934</v>
      </c>
    </row>
    <row r="177" spans="26:28">
      <c r="Z177" s="27" t="s">
        <v>935</v>
      </c>
      <c r="AA177" s="40" t="str">
        <f t="shared" si="10"/>
        <v>該当なし</v>
      </c>
      <c r="AB177" t="s">
        <v>936</v>
      </c>
    </row>
    <row r="178" spans="26:28">
      <c r="Z178" s="27" t="s">
        <v>937</v>
      </c>
      <c r="AA178" s="40" t="str">
        <f t="shared" si="10"/>
        <v>該当なし</v>
      </c>
      <c r="AB178" t="s">
        <v>938</v>
      </c>
    </row>
    <row r="179" spans="26:28">
      <c r="Z179" s="27" t="s">
        <v>939</v>
      </c>
      <c r="AA179" s="40" t="str">
        <f t="shared" si="10"/>
        <v>該当なし</v>
      </c>
      <c r="AB179" t="s">
        <v>940</v>
      </c>
    </row>
    <row r="180" spans="26:28">
      <c r="Z180" s="27" t="s">
        <v>941</v>
      </c>
      <c r="AA180" s="40" t="str">
        <f t="shared" si="10"/>
        <v>該当なし</v>
      </c>
      <c r="AB180" t="s">
        <v>942</v>
      </c>
    </row>
    <row r="181" spans="26:28">
      <c r="Z181" s="27" t="s">
        <v>943</v>
      </c>
      <c r="AA181" s="40" t="str">
        <f t="shared" si="10"/>
        <v>該当なし</v>
      </c>
      <c r="AB181" t="s">
        <v>944</v>
      </c>
    </row>
    <row r="182" spans="26:28">
      <c r="Z182" s="27" t="s">
        <v>945</v>
      </c>
      <c r="AA182" s="40" t="str">
        <f t="shared" si="10"/>
        <v>該当なし</v>
      </c>
      <c r="AB182" t="s">
        <v>946</v>
      </c>
    </row>
    <row r="183" spans="26:28">
      <c r="Z183" s="27" t="s">
        <v>947</v>
      </c>
      <c r="AA183" s="40" t="str">
        <f t="shared" si="10"/>
        <v>該当なし</v>
      </c>
      <c r="AB183" t="s">
        <v>948</v>
      </c>
    </row>
    <row r="184" spans="26:28">
      <c r="Z184" s="27" t="s">
        <v>949</v>
      </c>
      <c r="AA184" s="40" t="str">
        <f t="shared" si="10"/>
        <v>該当なし</v>
      </c>
      <c r="AB184" t="s">
        <v>950</v>
      </c>
    </row>
    <row r="185" spans="26:28">
      <c r="Z185" s="27" t="s">
        <v>951</v>
      </c>
      <c r="AA185" s="40" t="str">
        <f t="shared" si="10"/>
        <v>該当なし</v>
      </c>
      <c r="AB185" t="s">
        <v>952</v>
      </c>
    </row>
    <row r="186" spans="26:28">
      <c r="Z186" s="27" t="s">
        <v>953</v>
      </c>
      <c r="AA186" s="40" t="str">
        <f t="shared" si="10"/>
        <v>該当なし</v>
      </c>
      <c r="AB186" t="s">
        <v>954</v>
      </c>
    </row>
    <row r="187" spans="26:28">
      <c r="Z187" s="27" t="s">
        <v>955</v>
      </c>
      <c r="AA187" s="40" t="str">
        <f t="shared" si="10"/>
        <v>該当なし</v>
      </c>
      <c r="AB187" t="s">
        <v>956</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F8A22-C22A-432F-99BA-C4BF041BBC2C}">
  <dimension ref="B1:O196"/>
  <sheetViews>
    <sheetView topLeftCell="A163" workbookViewId="0">
      <selection activeCell="E2" sqref="E2:E185"/>
    </sheetView>
  </sheetViews>
  <sheetFormatPr defaultRowHeight="18.75"/>
  <cols>
    <col min="3" max="3" width="28.75" customWidth="1"/>
    <col min="4" max="4" width="28.75" style="73" customWidth="1"/>
    <col min="5" max="5" width="15.875" customWidth="1"/>
    <col min="7" max="7" width="21.875" customWidth="1"/>
  </cols>
  <sheetData>
    <row r="1" spans="2:15">
      <c r="B1" t="s">
        <v>68</v>
      </c>
      <c r="C1" t="s">
        <v>497</v>
      </c>
      <c r="D1" s="73" t="s">
        <v>1298</v>
      </c>
      <c r="E1" t="s">
        <v>1297</v>
      </c>
    </row>
    <row r="2" spans="2:15">
      <c r="B2" s="84" t="s">
        <v>1263</v>
      </c>
      <c r="C2" s="85" t="s">
        <v>8</v>
      </c>
      <c r="D2" s="97" t="s">
        <v>1299</v>
      </c>
      <c r="E2" t="s">
        <v>1308</v>
      </c>
      <c r="F2" s="2"/>
      <c r="G2" t="s">
        <v>1308</v>
      </c>
      <c r="H2" t="str">
        <f t="shared" ref="H2:H31" si="0">"r" &amp; TEXT(ROW(A1), "00") &amp; "_photo1.jpg"</f>
        <v>r01_photo1.jpg</v>
      </c>
      <c r="I2" s="2"/>
      <c r="J2" s="2"/>
      <c r="K2" s="2"/>
      <c r="O2" s="2"/>
    </row>
    <row r="3" spans="2:15">
      <c r="B3" s="82" t="s">
        <v>1263</v>
      </c>
      <c r="C3" s="83" t="s">
        <v>1031</v>
      </c>
      <c r="D3" s="5" t="s">
        <v>1300</v>
      </c>
      <c r="E3" t="s">
        <v>1342</v>
      </c>
      <c r="F3" s="2"/>
      <c r="G3" t="s">
        <v>1309</v>
      </c>
      <c r="H3" t="str">
        <f t="shared" si="0"/>
        <v>r02_photo1.jpg</v>
      </c>
      <c r="I3" s="2"/>
      <c r="J3" s="2"/>
      <c r="K3" s="2"/>
      <c r="O3" s="2"/>
    </row>
    <row r="4" spans="2:15">
      <c r="B4" s="84" t="s">
        <v>1263</v>
      </c>
      <c r="C4" s="85" t="s">
        <v>749</v>
      </c>
      <c r="D4" s="97" t="s">
        <v>1301</v>
      </c>
      <c r="E4" t="s">
        <v>1343</v>
      </c>
      <c r="F4" s="2"/>
      <c r="G4" t="s">
        <v>1310</v>
      </c>
      <c r="H4" t="str">
        <f t="shared" si="0"/>
        <v>r03_photo1.jpg</v>
      </c>
      <c r="I4" s="2"/>
      <c r="J4" s="2"/>
      <c r="K4" s="2"/>
      <c r="O4" s="2"/>
    </row>
    <row r="5" spans="2:15">
      <c r="B5" s="82" t="s">
        <v>1263</v>
      </c>
      <c r="C5" s="83" t="s">
        <v>749</v>
      </c>
      <c r="D5" s="97" t="s">
        <v>1301</v>
      </c>
      <c r="F5" s="2"/>
      <c r="G5" t="s">
        <v>1311</v>
      </c>
      <c r="H5" t="str">
        <f t="shared" si="0"/>
        <v>r04_photo1.jpg</v>
      </c>
      <c r="I5" s="2"/>
      <c r="J5" s="2"/>
      <c r="K5" s="2"/>
      <c r="O5" s="2"/>
    </row>
    <row r="6" spans="2:15">
      <c r="B6" s="84" t="s">
        <v>1263</v>
      </c>
      <c r="C6" s="85" t="s">
        <v>757</v>
      </c>
      <c r="D6" s="97" t="s">
        <v>1302</v>
      </c>
      <c r="E6" t="s">
        <v>1344</v>
      </c>
      <c r="F6" s="2"/>
      <c r="H6" t="str">
        <f t="shared" si="0"/>
        <v>r05_photo1.jpg</v>
      </c>
      <c r="I6" s="2"/>
      <c r="J6" s="2"/>
      <c r="K6" s="2"/>
      <c r="O6" s="2"/>
    </row>
    <row r="7" spans="2:15">
      <c r="B7" s="82" t="s">
        <v>1263</v>
      </c>
      <c r="C7" s="83" t="s">
        <v>740</v>
      </c>
      <c r="D7" s="5" t="s">
        <v>1303</v>
      </c>
      <c r="E7" t="s">
        <v>1345</v>
      </c>
      <c r="F7" s="2"/>
      <c r="H7" t="str">
        <f t="shared" si="0"/>
        <v>r06_photo1.jpg</v>
      </c>
      <c r="I7" s="2"/>
      <c r="J7" s="2"/>
      <c r="K7" s="2"/>
      <c r="O7" s="2"/>
    </row>
    <row r="8" spans="2:15">
      <c r="B8" s="84" t="s">
        <v>1263</v>
      </c>
      <c r="C8" s="85" t="s">
        <v>740</v>
      </c>
      <c r="D8" s="5" t="s">
        <v>1303</v>
      </c>
      <c r="F8" s="2"/>
      <c r="H8" t="str">
        <f t="shared" si="0"/>
        <v>r07_photo1.jpg</v>
      </c>
      <c r="I8" s="2"/>
      <c r="J8" s="2"/>
      <c r="K8" s="2"/>
      <c r="O8" s="2"/>
    </row>
    <row r="9" spans="2:15">
      <c r="B9" s="82" t="s">
        <v>1263</v>
      </c>
      <c r="C9" s="83" t="s">
        <v>740</v>
      </c>
      <c r="D9" s="5" t="s">
        <v>1303</v>
      </c>
      <c r="E9" s="88"/>
      <c r="F9" s="2"/>
      <c r="H9" t="str">
        <f t="shared" si="0"/>
        <v>r08_photo1.jpg</v>
      </c>
      <c r="I9" s="2"/>
      <c r="J9" s="2"/>
      <c r="K9" s="2"/>
      <c r="O9" s="2"/>
    </row>
    <row r="10" spans="2:15">
      <c r="B10" s="84" t="s">
        <v>1263</v>
      </c>
      <c r="C10" s="85" t="s">
        <v>740</v>
      </c>
      <c r="D10" s="5" t="s">
        <v>1303</v>
      </c>
      <c r="E10" s="88"/>
      <c r="F10" s="2"/>
      <c r="H10" t="str">
        <f t="shared" si="0"/>
        <v>r09_photo1.jpg</v>
      </c>
      <c r="I10" s="2"/>
      <c r="J10" s="2"/>
      <c r="K10" s="2"/>
      <c r="O10" s="2"/>
    </row>
    <row r="11" spans="2:15">
      <c r="B11" s="82" t="s">
        <v>1263</v>
      </c>
      <c r="C11" s="83" t="s">
        <v>766</v>
      </c>
      <c r="D11" s="5"/>
      <c r="F11" s="2"/>
      <c r="H11" t="str">
        <f t="shared" si="0"/>
        <v>r10_photo1.jpg</v>
      </c>
      <c r="I11" s="2"/>
      <c r="J11" s="2"/>
      <c r="K11" s="2"/>
      <c r="O11" s="2"/>
    </row>
    <row r="12" spans="2:15">
      <c r="B12" s="84" t="s">
        <v>1263</v>
      </c>
      <c r="C12" s="85" t="s">
        <v>766</v>
      </c>
      <c r="D12" s="97"/>
      <c r="H12" t="str">
        <f t="shared" si="0"/>
        <v>r11_photo1.jpg</v>
      </c>
    </row>
    <row r="13" spans="2:15">
      <c r="B13" s="82" t="s">
        <v>1263</v>
      </c>
      <c r="C13" s="83" t="s">
        <v>762</v>
      </c>
      <c r="D13" s="5" t="s">
        <v>762</v>
      </c>
      <c r="E13" t="s">
        <v>1346</v>
      </c>
      <c r="H13" t="str">
        <f t="shared" si="0"/>
        <v>r12_photo1.jpg</v>
      </c>
    </row>
    <row r="14" spans="2:15">
      <c r="B14" s="84" t="s">
        <v>1263</v>
      </c>
      <c r="C14" s="85" t="s">
        <v>762</v>
      </c>
      <c r="D14" s="5" t="s">
        <v>762</v>
      </c>
      <c r="E14" t="s">
        <v>1347</v>
      </c>
      <c r="H14" t="str">
        <f t="shared" si="0"/>
        <v>r13_photo1.jpg</v>
      </c>
    </row>
    <row r="15" spans="2:15">
      <c r="B15" s="82" t="s">
        <v>1263</v>
      </c>
      <c r="C15" s="83" t="s">
        <v>762</v>
      </c>
      <c r="D15" s="5" t="s">
        <v>762</v>
      </c>
      <c r="E15" s="88"/>
      <c r="H15" t="str">
        <f t="shared" si="0"/>
        <v>r14_photo1.jpg</v>
      </c>
    </row>
    <row r="16" spans="2:15">
      <c r="B16" s="84" t="s">
        <v>1263</v>
      </c>
      <c r="C16" s="85" t="s">
        <v>762</v>
      </c>
      <c r="D16" s="5" t="s">
        <v>762</v>
      </c>
      <c r="E16" s="88"/>
      <c r="H16" t="str">
        <f t="shared" si="0"/>
        <v>r15_photo1.jpg</v>
      </c>
    </row>
    <row r="17" spans="2:8">
      <c r="B17" s="82" t="s">
        <v>1263</v>
      </c>
      <c r="C17" s="83" t="s">
        <v>752</v>
      </c>
      <c r="D17" s="5"/>
      <c r="H17" t="str">
        <f t="shared" si="0"/>
        <v>r16_photo1.jpg</v>
      </c>
    </row>
    <row r="18" spans="2:8">
      <c r="B18" s="86" t="s">
        <v>1272</v>
      </c>
      <c r="C18" s="83" t="s">
        <v>1194</v>
      </c>
      <c r="D18" s="5" t="s">
        <v>1304</v>
      </c>
      <c r="E18" t="s">
        <v>1309</v>
      </c>
      <c r="H18" t="str">
        <f t="shared" si="0"/>
        <v>r17_photo1.jpg</v>
      </c>
    </row>
    <row r="19" spans="2:8">
      <c r="B19" s="87" t="s">
        <v>1272</v>
      </c>
      <c r="C19" s="85" t="s">
        <v>1194</v>
      </c>
      <c r="D19" s="97" t="s">
        <v>1305</v>
      </c>
      <c r="E19" t="s">
        <v>1348</v>
      </c>
      <c r="H19" t="str">
        <f t="shared" si="0"/>
        <v>r18_photo1.jpg</v>
      </c>
    </row>
    <row r="20" spans="2:8">
      <c r="B20" s="86" t="s">
        <v>1272</v>
      </c>
      <c r="C20" s="83" t="s">
        <v>1194</v>
      </c>
      <c r="D20" s="5"/>
      <c r="H20" t="str">
        <f t="shared" si="0"/>
        <v>r19_photo1.jpg</v>
      </c>
    </row>
    <row r="21" spans="2:8">
      <c r="B21" s="84" t="s">
        <v>1272</v>
      </c>
      <c r="C21" s="85" t="s">
        <v>1195</v>
      </c>
      <c r="D21" s="97"/>
      <c r="H21" t="str">
        <f t="shared" si="0"/>
        <v>r20_photo1.jpg</v>
      </c>
    </row>
    <row r="22" spans="2:8">
      <c r="B22" s="86" t="s">
        <v>1272</v>
      </c>
      <c r="C22" s="83" t="s">
        <v>1195</v>
      </c>
      <c r="D22" s="5"/>
      <c r="H22" t="str">
        <f t="shared" si="0"/>
        <v>r21_photo1.jpg</v>
      </c>
    </row>
    <row r="23" spans="2:8">
      <c r="B23" s="87" t="s">
        <v>1272</v>
      </c>
      <c r="C23" s="85" t="s">
        <v>1195</v>
      </c>
      <c r="D23" s="97"/>
      <c r="H23" t="str">
        <f t="shared" si="0"/>
        <v>r22_photo1.jpg</v>
      </c>
    </row>
    <row r="24" spans="2:8">
      <c r="B24" s="86" t="s">
        <v>1272</v>
      </c>
      <c r="C24" s="83" t="s">
        <v>1195</v>
      </c>
      <c r="D24" s="5"/>
      <c r="H24" t="str">
        <f t="shared" si="0"/>
        <v>r23_photo1.jpg</v>
      </c>
    </row>
    <row r="25" spans="2:8">
      <c r="B25" s="87" t="s">
        <v>1272</v>
      </c>
      <c r="C25" s="85" t="s">
        <v>1195</v>
      </c>
      <c r="D25" s="97"/>
      <c r="H25" t="str">
        <f t="shared" si="0"/>
        <v>r24_photo1.jpg</v>
      </c>
    </row>
    <row r="26" spans="2:8">
      <c r="B26" s="86" t="s">
        <v>1272</v>
      </c>
      <c r="C26" s="83" t="s">
        <v>1195</v>
      </c>
      <c r="D26" s="5"/>
      <c r="H26" t="str">
        <f t="shared" si="0"/>
        <v>r25_photo1.jpg</v>
      </c>
    </row>
    <row r="27" spans="2:8">
      <c r="B27" s="84" t="s">
        <v>1203</v>
      </c>
      <c r="C27" s="85" t="s">
        <v>1242</v>
      </c>
      <c r="D27" s="97" t="s">
        <v>1306</v>
      </c>
      <c r="E27" t="s">
        <v>1310</v>
      </c>
      <c r="H27" t="str">
        <f t="shared" si="0"/>
        <v>r26_photo1.jpg</v>
      </c>
    </row>
    <row r="28" spans="2:8">
      <c r="B28" s="84" t="s">
        <v>1268</v>
      </c>
      <c r="C28" s="85" t="s">
        <v>1227</v>
      </c>
      <c r="D28" s="97"/>
      <c r="H28" t="str">
        <f t="shared" si="0"/>
        <v>r27_photo1.jpg</v>
      </c>
    </row>
    <row r="29" spans="2:8">
      <c r="B29" s="82" t="s">
        <v>1268</v>
      </c>
      <c r="C29" s="83" t="s">
        <v>1227</v>
      </c>
      <c r="D29" s="5"/>
      <c r="E29" t="s">
        <v>1311</v>
      </c>
      <c r="H29" t="str">
        <f t="shared" si="0"/>
        <v>r28_photo1.jpg</v>
      </c>
    </row>
    <row r="30" spans="2:8">
      <c r="B30" s="84" t="s">
        <v>1268</v>
      </c>
      <c r="C30" s="85" t="s">
        <v>1227</v>
      </c>
      <c r="D30" s="97"/>
      <c r="H30" t="str">
        <f t="shared" si="0"/>
        <v>r29_photo1.jpg</v>
      </c>
    </row>
    <row r="31" spans="2:8">
      <c r="B31" s="82" t="s">
        <v>1268</v>
      </c>
      <c r="C31" s="83" t="s">
        <v>1227</v>
      </c>
      <c r="D31" s="5"/>
      <c r="H31" t="str">
        <f t="shared" si="0"/>
        <v>r30_photo1.jpg</v>
      </c>
    </row>
    <row r="32" spans="2:8">
      <c r="B32" s="82" t="s">
        <v>1290</v>
      </c>
      <c r="C32" s="83" t="s">
        <v>1238</v>
      </c>
      <c r="D32" s="5"/>
      <c r="E32" t="s">
        <v>1312</v>
      </c>
      <c r="H32" t="str">
        <f>"r" &amp; TEXT(ROW(A36), "00") &amp; "_photo1.jpg"</f>
        <v>r36_photo1.jpg</v>
      </c>
    </row>
    <row r="33" spans="2:8">
      <c r="B33" s="84" t="s">
        <v>1290</v>
      </c>
      <c r="C33" s="85" t="s">
        <v>1238</v>
      </c>
      <c r="D33" s="97"/>
      <c r="H33" t="str">
        <f>"r" &amp; TEXT(ROW(A32), "00") &amp; "_photo1.jpg"</f>
        <v>r32_photo1.jpg</v>
      </c>
    </row>
    <row r="34" spans="2:8">
      <c r="B34" s="82" t="s">
        <v>1290</v>
      </c>
      <c r="C34" s="83" t="s">
        <v>1239</v>
      </c>
      <c r="D34" s="5"/>
    </row>
    <row r="35" spans="2:8">
      <c r="B35" s="84" t="s">
        <v>1366</v>
      </c>
      <c r="C35" s="85" t="s">
        <v>1227</v>
      </c>
      <c r="D35" s="97"/>
      <c r="E35" t="s">
        <v>1313</v>
      </c>
      <c r="H35" t="str">
        <f>"r" &amp; TEXT(ROW(A31), "00") &amp; "_photo1.jpg"</f>
        <v>r31_photo1.jpg</v>
      </c>
    </row>
    <row r="36" spans="2:8">
      <c r="B36" s="82" t="s">
        <v>1366</v>
      </c>
      <c r="C36" s="83" t="s">
        <v>1227</v>
      </c>
      <c r="D36" s="5"/>
      <c r="H36" t="str">
        <f>"r" &amp; TEXT(ROW(A35), "00") &amp; "_photo1.jpg"</f>
        <v>r35_photo1.jpg</v>
      </c>
    </row>
    <row r="37" spans="2:8">
      <c r="B37" s="87" t="s">
        <v>1277</v>
      </c>
      <c r="C37" s="85" t="s">
        <v>1219</v>
      </c>
      <c r="D37" s="97"/>
      <c r="E37" t="s">
        <v>1314</v>
      </c>
    </row>
    <row r="38" spans="2:8">
      <c r="B38" s="87" t="s">
        <v>1264</v>
      </c>
      <c r="C38" s="85" t="s">
        <v>5</v>
      </c>
      <c r="D38" s="97"/>
      <c r="E38" t="s">
        <v>1315</v>
      </c>
    </row>
    <row r="39" spans="2:8">
      <c r="B39" s="86" t="s">
        <v>1264</v>
      </c>
      <c r="C39" s="83" t="s">
        <v>5</v>
      </c>
      <c r="D39" s="5"/>
    </row>
    <row r="40" spans="2:8">
      <c r="B40" s="87" t="s">
        <v>1264</v>
      </c>
      <c r="C40" s="85" t="s">
        <v>5</v>
      </c>
      <c r="D40" s="97"/>
    </row>
    <row r="41" spans="2:8">
      <c r="B41" s="86" t="s">
        <v>1264</v>
      </c>
      <c r="C41" s="83" t="s">
        <v>5</v>
      </c>
      <c r="D41" s="5"/>
    </row>
    <row r="42" spans="2:8">
      <c r="B42" s="87" t="s">
        <v>1264</v>
      </c>
      <c r="C42" s="85" t="s">
        <v>5</v>
      </c>
      <c r="D42" s="97"/>
    </row>
    <row r="43" spans="2:8">
      <c r="B43" s="86" t="s">
        <v>1264</v>
      </c>
      <c r="C43" s="83" t="s">
        <v>5</v>
      </c>
      <c r="D43" s="5"/>
    </row>
    <row r="44" spans="2:8">
      <c r="B44" s="87" t="s">
        <v>1264</v>
      </c>
      <c r="C44" s="85" t="s">
        <v>5</v>
      </c>
      <c r="D44" s="97"/>
    </row>
    <row r="45" spans="2:8">
      <c r="B45" s="86" t="s">
        <v>1264</v>
      </c>
      <c r="C45" s="83" t="s">
        <v>1160</v>
      </c>
      <c r="D45" s="5"/>
    </row>
    <row r="46" spans="2:8">
      <c r="B46" s="87" t="s">
        <v>1264</v>
      </c>
      <c r="C46" s="85" t="s">
        <v>1160</v>
      </c>
      <c r="D46" s="97"/>
    </row>
    <row r="47" spans="2:8">
      <c r="B47" s="86" t="s">
        <v>1264</v>
      </c>
      <c r="C47" s="83" t="s">
        <v>1160</v>
      </c>
      <c r="D47" s="5"/>
    </row>
    <row r="48" spans="2:8">
      <c r="B48" s="87" t="s">
        <v>1264</v>
      </c>
      <c r="C48" s="85" t="s">
        <v>1160</v>
      </c>
      <c r="D48" s="97"/>
    </row>
    <row r="49" spans="2:5">
      <c r="B49" s="86" t="s">
        <v>1264</v>
      </c>
      <c r="C49" s="83" t="s">
        <v>1160</v>
      </c>
      <c r="D49" s="5"/>
    </row>
    <row r="50" spans="2:5">
      <c r="B50" s="87" t="s">
        <v>1264</v>
      </c>
      <c r="C50" s="85" t="s">
        <v>1161</v>
      </c>
      <c r="D50" s="97"/>
    </row>
    <row r="51" spans="2:5">
      <c r="B51" s="86" t="s">
        <v>1264</v>
      </c>
      <c r="C51" s="83" t="s">
        <v>1161</v>
      </c>
      <c r="D51" s="5"/>
    </row>
    <row r="52" spans="2:5">
      <c r="B52" s="87" t="s">
        <v>1264</v>
      </c>
      <c r="C52" s="85" t="s">
        <v>1161</v>
      </c>
      <c r="D52" s="97"/>
    </row>
    <row r="53" spans="2:5">
      <c r="B53" s="86" t="s">
        <v>1264</v>
      </c>
      <c r="C53" s="83" t="s">
        <v>1161</v>
      </c>
      <c r="D53" s="5"/>
    </row>
    <row r="54" spans="2:5">
      <c r="B54" s="87" t="s">
        <v>1264</v>
      </c>
      <c r="C54" s="85" t="s">
        <v>1161</v>
      </c>
      <c r="D54" s="97"/>
    </row>
    <row r="55" spans="2:5">
      <c r="B55" s="86" t="s">
        <v>1264</v>
      </c>
      <c r="C55" s="83" t="s">
        <v>1161</v>
      </c>
      <c r="D55" s="5"/>
    </row>
    <row r="56" spans="2:5">
      <c r="B56" s="87" t="s">
        <v>1264</v>
      </c>
      <c r="C56" s="85" t="s">
        <v>1245</v>
      </c>
      <c r="D56" s="97"/>
    </row>
    <row r="57" spans="2:5">
      <c r="B57" s="86" t="s">
        <v>1264</v>
      </c>
      <c r="C57" s="83" t="s">
        <v>1216</v>
      </c>
      <c r="D57" s="5"/>
    </row>
    <row r="58" spans="2:5">
      <c r="B58" s="87" t="s">
        <v>1264</v>
      </c>
      <c r="C58" s="85" t="s">
        <v>1216</v>
      </c>
      <c r="D58" s="97"/>
    </row>
    <row r="59" spans="2:5">
      <c r="B59" s="86" t="s">
        <v>1264</v>
      </c>
      <c r="C59" s="83" t="s">
        <v>1216</v>
      </c>
      <c r="D59" s="5"/>
    </row>
    <row r="60" spans="2:5">
      <c r="B60" s="87" t="s">
        <v>1264</v>
      </c>
      <c r="C60" s="85" t="s">
        <v>1216</v>
      </c>
      <c r="D60" s="97"/>
    </row>
    <row r="61" spans="2:5">
      <c r="B61" s="86" t="s">
        <v>1264</v>
      </c>
      <c r="C61" s="83" t="s">
        <v>1246</v>
      </c>
      <c r="D61" s="5"/>
    </row>
    <row r="62" spans="2:5">
      <c r="B62" s="87" t="s">
        <v>1278</v>
      </c>
      <c r="C62" s="85" t="s">
        <v>1225</v>
      </c>
      <c r="D62" s="97"/>
      <c r="E62" t="s">
        <v>1316</v>
      </c>
    </row>
    <row r="63" spans="2:5">
      <c r="B63" s="86" t="s">
        <v>1278</v>
      </c>
      <c r="C63" s="83" t="s">
        <v>1225</v>
      </c>
      <c r="D63" s="5"/>
    </row>
    <row r="64" spans="2:5">
      <c r="B64" s="87" t="s">
        <v>1278</v>
      </c>
      <c r="C64" s="85" t="s">
        <v>1225</v>
      </c>
      <c r="D64" s="97"/>
    </row>
    <row r="65" spans="2:7">
      <c r="B65" s="86" t="s">
        <v>1278</v>
      </c>
      <c r="C65" s="83" t="s">
        <v>1225</v>
      </c>
      <c r="D65" s="5"/>
    </row>
    <row r="66" spans="2:7">
      <c r="B66" s="87" t="s">
        <v>1278</v>
      </c>
      <c r="C66" s="85" t="s">
        <v>1225</v>
      </c>
      <c r="D66" s="97"/>
    </row>
    <row r="67" spans="2:7">
      <c r="B67" s="86" t="s">
        <v>1278</v>
      </c>
      <c r="C67" s="83" t="s">
        <v>1225</v>
      </c>
      <c r="D67" s="5"/>
    </row>
    <row r="68" spans="2:7">
      <c r="B68" s="84" t="s">
        <v>1271</v>
      </c>
      <c r="C68" s="85" t="s">
        <v>14</v>
      </c>
      <c r="D68" s="97"/>
      <c r="E68" t="s">
        <v>1317</v>
      </c>
    </row>
    <row r="69" spans="2:7">
      <c r="B69" s="82" t="s">
        <v>1271</v>
      </c>
      <c r="C69" s="83" t="s">
        <v>14</v>
      </c>
      <c r="D69" s="5"/>
    </row>
    <row r="70" spans="2:7">
      <c r="B70" s="92" t="s">
        <v>1269</v>
      </c>
      <c r="C70" s="85" t="s">
        <v>831</v>
      </c>
      <c r="D70" s="97"/>
      <c r="E70" t="s">
        <v>1318</v>
      </c>
    </row>
    <row r="71" spans="2:7">
      <c r="B71" s="93" t="s">
        <v>1269</v>
      </c>
      <c r="C71" s="83" t="s">
        <v>831</v>
      </c>
      <c r="D71" s="5"/>
      <c r="E71" t="s">
        <v>1319</v>
      </c>
    </row>
    <row r="72" spans="2:7">
      <c r="B72" s="91" t="s">
        <v>1274</v>
      </c>
      <c r="C72" s="74" t="s">
        <v>1227</v>
      </c>
      <c r="D72" s="97"/>
      <c r="E72" t="s">
        <v>1320</v>
      </c>
    </row>
    <row r="73" spans="2:7">
      <c r="B73" t="s">
        <v>1274</v>
      </c>
      <c r="C73" s="75" t="s">
        <v>1227</v>
      </c>
      <c r="D73" s="5"/>
      <c r="E73" t="s">
        <v>1321</v>
      </c>
    </row>
    <row r="74" spans="2:7">
      <c r="B74" s="2" t="s">
        <v>1211</v>
      </c>
      <c r="C74" s="89" t="s">
        <v>1240</v>
      </c>
      <c r="D74" s="96"/>
      <c r="E74" t="s">
        <v>1322</v>
      </c>
    </row>
    <row r="75" spans="2:7">
      <c r="B75" s="2" t="s">
        <v>1285</v>
      </c>
      <c r="C75" s="75" t="s">
        <v>1233</v>
      </c>
      <c r="D75" s="5"/>
    </row>
    <row r="76" spans="2:7">
      <c r="B76" s="94" t="s">
        <v>1285</v>
      </c>
      <c r="C76" s="74" t="s">
        <v>1233</v>
      </c>
      <c r="D76" s="97"/>
    </row>
    <row r="77" spans="2:7">
      <c r="B77" s="94" t="s">
        <v>1273</v>
      </c>
      <c r="C77" s="74" t="s">
        <v>1049</v>
      </c>
      <c r="D77" s="97"/>
    </row>
    <row r="78" spans="2:7">
      <c r="B78" s="2" t="s">
        <v>1273</v>
      </c>
      <c r="C78" s="75" t="s">
        <v>1217</v>
      </c>
      <c r="D78" s="5"/>
      <c r="G78" t="s">
        <v>1312</v>
      </c>
    </row>
    <row r="79" spans="2:7">
      <c r="B79" s="76" t="s">
        <v>1273</v>
      </c>
      <c r="C79" s="74" t="s">
        <v>1217</v>
      </c>
      <c r="D79" s="97"/>
      <c r="G79" t="s">
        <v>1313</v>
      </c>
    </row>
    <row r="80" spans="2:7">
      <c r="B80" s="77" t="s">
        <v>1273</v>
      </c>
      <c r="C80" s="75" t="s">
        <v>1217</v>
      </c>
      <c r="D80" s="5"/>
      <c r="G80" t="s">
        <v>1314</v>
      </c>
    </row>
    <row r="81" spans="2:7">
      <c r="B81" s="76" t="s">
        <v>1273</v>
      </c>
      <c r="C81" s="74" t="s">
        <v>15</v>
      </c>
      <c r="D81" s="97"/>
      <c r="G81" t="s">
        <v>1315</v>
      </c>
    </row>
    <row r="82" spans="2:7">
      <c r="B82" s="77" t="s">
        <v>1273</v>
      </c>
      <c r="C82" s="75" t="s">
        <v>15</v>
      </c>
      <c r="D82" s="5"/>
      <c r="G82" t="s">
        <v>1316</v>
      </c>
    </row>
    <row r="83" spans="2:7">
      <c r="B83" s="70" t="s">
        <v>1273</v>
      </c>
      <c r="C83" s="74" t="s">
        <v>1231</v>
      </c>
      <c r="D83" s="97"/>
      <c r="G83" t="s">
        <v>1317</v>
      </c>
    </row>
    <row r="84" spans="2:7">
      <c r="B84" s="69" t="s">
        <v>1273</v>
      </c>
      <c r="C84" s="75" t="s">
        <v>1231</v>
      </c>
      <c r="D84" s="5"/>
      <c r="G84" t="s">
        <v>1318</v>
      </c>
    </row>
    <row r="85" spans="2:7">
      <c r="B85" s="70" t="s">
        <v>1273</v>
      </c>
      <c r="C85" s="74" t="s">
        <v>1231</v>
      </c>
      <c r="D85" s="97"/>
      <c r="G85" t="s">
        <v>1319</v>
      </c>
    </row>
    <row r="86" spans="2:7">
      <c r="B86" s="69" t="s">
        <v>1273</v>
      </c>
      <c r="C86" s="75" t="s">
        <v>1231</v>
      </c>
      <c r="D86" s="5"/>
      <c r="G86" t="s">
        <v>1320</v>
      </c>
    </row>
    <row r="87" spans="2:7">
      <c r="B87" s="70" t="s">
        <v>1273</v>
      </c>
      <c r="C87" s="74" t="s">
        <v>1231</v>
      </c>
      <c r="D87" s="97"/>
      <c r="G87" t="s">
        <v>1321</v>
      </c>
    </row>
    <row r="88" spans="2:7">
      <c r="B88" s="77" t="s">
        <v>1273</v>
      </c>
      <c r="C88" s="75" t="s">
        <v>1231</v>
      </c>
      <c r="D88" s="5"/>
      <c r="G88" t="s">
        <v>1322</v>
      </c>
    </row>
    <row r="89" spans="2:7">
      <c r="B89" s="76" t="s">
        <v>1273</v>
      </c>
      <c r="C89" s="74" t="s">
        <v>1218</v>
      </c>
      <c r="D89" s="97"/>
      <c r="G89" t="s">
        <v>1323</v>
      </c>
    </row>
    <row r="90" spans="2:7">
      <c r="B90" s="70" t="s">
        <v>1223</v>
      </c>
      <c r="C90" s="74" t="s">
        <v>1210</v>
      </c>
      <c r="D90" s="97"/>
      <c r="G90" t="s">
        <v>1324</v>
      </c>
    </row>
    <row r="91" spans="2:7">
      <c r="B91" s="69" t="s">
        <v>1223</v>
      </c>
      <c r="C91" s="75" t="s">
        <v>1210</v>
      </c>
      <c r="D91" s="5"/>
      <c r="G91" t="s">
        <v>1325</v>
      </c>
    </row>
    <row r="92" spans="2:7">
      <c r="B92" s="70" t="s">
        <v>1267</v>
      </c>
      <c r="C92" s="74" t="s">
        <v>709</v>
      </c>
      <c r="D92" s="97"/>
      <c r="G92" t="s">
        <v>1326</v>
      </c>
    </row>
    <row r="93" spans="2:7">
      <c r="B93" s="69" t="s">
        <v>1267</v>
      </c>
      <c r="C93" s="75" t="s">
        <v>709</v>
      </c>
      <c r="D93" s="5"/>
      <c r="G93" t="s">
        <v>1327</v>
      </c>
    </row>
    <row r="94" spans="2:7">
      <c r="B94" s="70" t="s">
        <v>1267</v>
      </c>
      <c r="C94" s="74" t="s">
        <v>709</v>
      </c>
      <c r="D94" s="97"/>
      <c r="G94" t="s">
        <v>1328</v>
      </c>
    </row>
    <row r="95" spans="2:7">
      <c r="B95" s="69" t="s">
        <v>1267</v>
      </c>
      <c r="C95" s="75" t="s">
        <v>709</v>
      </c>
      <c r="D95" s="5"/>
      <c r="G95" t="s">
        <v>1329</v>
      </c>
    </row>
    <row r="96" spans="2:7">
      <c r="B96" s="70" t="s">
        <v>1267</v>
      </c>
      <c r="C96" s="74" t="s">
        <v>709</v>
      </c>
      <c r="D96" s="97"/>
      <c r="G96" t="s">
        <v>1330</v>
      </c>
    </row>
    <row r="97" spans="2:7">
      <c r="B97" s="69" t="s">
        <v>1267</v>
      </c>
      <c r="C97" s="75" t="s">
        <v>709</v>
      </c>
      <c r="D97" s="5"/>
      <c r="G97" t="s">
        <v>1331</v>
      </c>
    </row>
    <row r="98" spans="2:7">
      <c r="B98" s="70" t="s">
        <v>1267</v>
      </c>
      <c r="C98" s="74" t="s">
        <v>709</v>
      </c>
      <c r="D98" s="97"/>
      <c r="G98" t="s">
        <v>1332</v>
      </c>
    </row>
    <row r="99" spans="2:7">
      <c r="B99" s="69" t="s">
        <v>1267</v>
      </c>
      <c r="C99" s="75" t="s">
        <v>709</v>
      </c>
      <c r="D99" s="5"/>
      <c r="G99" t="s">
        <v>1333</v>
      </c>
    </row>
    <row r="100" spans="2:7">
      <c r="B100" s="70" t="s">
        <v>1267</v>
      </c>
      <c r="C100" s="74" t="s">
        <v>709</v>
      </c>
      <c r="D100" s="97"/>
      <c r="G100" t="s">
        <v>1334</v>
      </c>
    </row>
    <row r="101" spans="2:7">
      <c r="B101" s="69" t="s">
        <v>1267</v>
      </c>
      <c r="C101" s="75" t="s">
        <v>709</v>
      </c>
      <c r="D101" s="5"/>
      <c r="G101" t="s">
        <v>1335</v>
      </c>
    </row>
    <row r="102" spans="2:7">
      <c r="B102" s="70" t="s">
        <v>1282</v>
      </c>
      <c r="C102" s="74" t="s">
        <v>710</v>
      </c>
      <c r="D102" s="97"/>
      <c r="G102" t="s">
        <v>1336</v>
      </c>
    </row>
    <row r="103" spans="2:7">
      <c r="B103" s="69" t="s">
        <v>1282</v>
      </c>
      <c r="C103" s="75" t="s">
        <v>710</v>
      </c>
      <c r="D103" s="5"/>
      <c r="G103" t="s">
        <v>1337</v>
      </c>
    </row>
    <row r="104" spans="2:7">
      <c r="B104" s="70" t="s">
        <v>1282</v>
      </c>
      <c r="C104" s="74" t="s">
        <v>710</v>
      </c>
      <c r="D104" s="97"/>
      <c r="G104" t="s">
        <v>1338</v>
      </c>
    </row>
    <row r="105" spans="2:7">
      <c r="B105" s="69" t="s">
        <v>1282</v>
      </c>
      <c r="C105" s="75" t="s">
        <v>710</v>
      </c>
      <c r="D105" s="5"/>
      <c r="G105" t="s">
        <v>1339</v>
      </c>
    </row>
    <row r="106" spans="2:7">
      <c r="B106" s="70" t="s">
        <v>1115</v>
      </c>
      <c r="C106" s="74" t="s">
        <v>1221</v>
      </c>
      <c r="D106" s="97"/>
      <c r="G106" t="s">
        <v>1340</v>
      </c>
    </row>
    <row r="107" spans="2:7">
      <c r="B107" s="69" t="s">
        <v>1266</v>
      </c>
      <c r="C107" s="75" t="s">
        <v>1206</v>
      </c>
      <c r="D107" s="5"/>
      <c r="G107" t="s">
        <v>1341</v>
      </c>
    </row>
    <row r="108" spans="2:7">
      <c r="B108" s="70" t="s">
        <v>1266</v>
      </c>
      <c r="C108" s="74" t="s">
        <v>1206</v>
      </c>
      <c r="D108" s="97"/>
    </row>
    <row r="109" spans="2:7">
      <c r="B109" s="69" t="s">
        <v>1266</v>
      </c>
      <c r="C109" s="75" t="s">
        <v>1206</v>
      </c>
      <c r="D109" s="5"/>
    </row>
    <row r="110" spans="2:7">
      <c r="B110" s="70" t="s">
        <v>1293</v>
      </c>
      <c r="C110" s="74" t="s">
        <v>1224</v>
      </c>
      <c r="D110" s="97"/>
    </row>
    <row r="111" spans="2:7">
      <c r="B111" s="70" t="s">
        <v>1293</v>
      </c>
      <c r="C111" s="75" t="s">
        <v>1224</v>
      </c>
      <c r="D111" s="5"/>
    </row>
    <row r="112" spans="2:7">
      <c r="B112" s="70" t="s">
        <v>1293</v>
      </c>
      <c r="C112" s="74" t="s">
        <v>1224</v>
      </c>
      <c r="D112" s="97"/>
    </row>
    <row r="113" spans="2:5">
      <c r="B113" s="70" t="s">
        <v>1293</v>
      </c>
      <c r="C113" s="75" t="s">
        <v>1224</v>
      </c>
      <c r="D113" s="5"/>
    </row>
    <row r="114" spans="2:5">
      <c r="B114" s="70" t="s">
        <v>1279</v>
      </c>
      <c r="C114" s="74" t="s">
        <v>1209</v>
      </c>
      <c r="D114" s="97"/>
    </row>
    <row r="115" spans="2:5">
      <c r="B115" s="69" t="s">
        <v>1279</v>
      </c>
      <c r="C115" s="75" t="s">
        <v>1209</v>
      </c>
      <c r="D115" s="5"/>
    </row>
    <row r="116" spans="2:5">
      <c r="B116" s="70" t="s">
        <v>1279</v>
      </c>
      <c r="C116" s="74" t="s">
        <v>1209</v>
      </c>
      <c r="D116" s="97"/>
    </row>
    <row r="117" spans="2:5">
      <c r="B117" s="69" t="s">
        <v>1279</v>
      </c>
      <c r="C117" s="75" t="s">
        <v>1209</v>
      </c>
      <c r="D117" s="5"/>
    </row>
    <row r="118" spans="2:5">
      <c r="B118" s="69" t="s">
        <v>1265</v>
      </c>
      <c r="C118" s="75" t="s">
        <v>1167</v>
      </c>
      <c r="D118" s="5"/>
      <c r="E118" t="s">
        <v>1330</v>
      </c>
    </row>
    <row r="119" spans="2:5">
      <c r="B119" s="70" t="s">
        <v>1265</v>
      </c>
      <c r="C119" s="74" t="s">
        <v>1167</v>
      </c>
      <c r="D119" s="97"/>
    </row>
    <row r="120" spans="2:5">
      <c r="B120" s="69" t="s">
        <v>1265</v>
      </c>
      <c r="C120" s="75" t="s">
        <v>1167</v>
      </c>
      <c r="D120" s="5"/>
    </row>
    <row r="121" spans="2:5">
      <c r="B121" s="70" t="s">
        <v>1265</v>
      </c>
      <c r="C121" s="74" t="s">
        <v>1167</v>
      </c>
      <c r="D121" s="97"/>
    </row>
    <row r="122" spans="2:5">
      <c r="B122" s="69" t="s">
        <v>1265</v>
      </c>
      <c r="C122" s="75" t="s">
        <v>1167</v>
      </c>
      <c r="D122" s="5"/>
    </row>
    <row r="123" spans="2:5">
      <c r="B123" s="70" t="s">
        <v>1265</v>
      </c>
      <c r="C123" s="74" t="s">
        <v>1167</v>
      </c>
      <c r="D123" s="97"/>
    </row>
    <row r="124" spans="2:5">
      <c r="B124" s="69" t="s">
        <v>1265</v>
      </c>
      <c r="C124" s="75" t="s">
        <v>1167</v>
      </c>
      <c r="D124" s="5"/>
    </row>
    <row r="125" spans="2:5">
      <c r="B125" s="91" t="s">
        <v>1265</v>
      </c>
      <c r="C125" s="74" t="s">
        <v>1167</v>
      </c>
      <c r="D125" s="97"/>
    </row>
    <row r="126" spans="2:5">
      <c r="B126" s="69" t="s">
        <v>1265</v>
      </c>
      <c r="C126" s="75" t="s">
        <v>1167</v>
      </c>
      <c r="D126" s="5"/>
    </row>
    <row r="127" spans="2:5">
      <c r="B127" s="70" t="s">
        <v>1265</v>
      </c>
      <c r="C127" s="74" t="s">
        <v>1167</v>
      </c>
      <c r="D127" s="97"/>
    </row>
    <row r="128" spans="2:5">
      <c r="B128" s="69" t="s">
        <v>1265</v>
      </c>
      <c r="C128" s="75" t="s">
        <v>1167</v>
      </c>
      <c r="D128" s="5"/>
    </row>
    <row r="129" spans="2:4">
      <c r="B129" s="70" t="s">
        <v>1265</v>
      </c>
      <c r="C129" s="74" t="s">
        <v>1167</v>
      </c>
      <c r="D129" s="97"/>
    </row>
    <row r="130" spans="2:4">
      <c r="B130" s="69" t="s">
        <v>1265</v>
      </c>
      <c r="C130" s="75" t="s">
        <v>1167</v>
      </c>
      <c r="D130" s="5"/>
    </row>
    <row r="131" spans="2:4">
      <c r="B131" s="70" t="s">
        <v>1265</v>
      </c>
      <c r="C131" s="74" t="s">
        <v>1168</v>
      </c>
      <c r="D131" s="97"/>
    </row>
    <row r="132" spans="2:4">
      <c r="B132" s="69" t="s">
        <v>1265</v>
      </c>
      <c r="C132" s="75" t="s">
        <v>1176</v>
      </c>
      <c r="D132" s="5"/>
    </row>
    <row r="133" spans="2:4">
      <c r="B133" s="70" t="s">
        <v>1265</v>
      </c>
      <c r="C133" s="74" t="s">
        <v>1176</v>
      </c>
      <c r="D133" s="97"/>
    </row>
    <row r="134" spans="2:4">
      <c r="B134" s="78" t="s">
        <v>1265</v>
      </c>
      <c r="C134" s="75" t="s">
        <v>1190</v>
      </c>
      <c r="D134" s="5"/>
    </row>
    <row r="135" spans="2:4">
      <c r="B135" s="70" t="s">
        <v>1265</v>
      </c>
      <c r="C135" s="74" t="s">
        <v>1190</v>
      </c>
      <c r="D135" s="97"/>
    </row>
    <row r="136" spans="2:4">
      <c r="B136" s="69" t="s">
        <v>1265</v>
      </c>
      <c r="C136" s="75" t="s">
        <v>1179</v>
      </c>
      <c r="D136" s="5"/>
    </row>
    <row r="137" spans="2:4">
      <c r="B137" s="69" t="s">
        <v>1280</v>
      </c>
      <c r="C137" s="75" t="s">
        <v>1222</v>
      </c>
      <c r="D137" s="5"/>
    </row>
    <row r="138" spans="2:4">
      <c r="B138" s="80" t="s">
        <v>1280</v>
      </c>
      <c r="C138" s="74" t="s">
        <v>1252</v>
      </c>
      <c r="D138" s="97"/>
    </row>
    <row r="139" spans="2:4">
      <c r="B139" s="81" t="s">
        <v>1280</v>
      </c>
      <c r="C139" s="75" t="s">
        <v>1252</v>
      </c>
      <c r="D139" s="5"/>
    </row>
    <row r="140" spans="2:4">
      <c r="B140" s="80" t="s">
        <v>1280</v>
      </c>
      <c r="C140" s="74" t="s">
        <v>1251</v>
      </c>
      <c r="D140" s="97"/>
    </row>
    <row r="141" spans="2:4">
      <c r="B141" s="81" t="s">
        <v>1280</v>
      </c>
      <c r="C141" s="75" t="s">
        <v>1251</v>
      </c>
      <c r="D141" s="5"/>
    </row>
    <row r="142" spans="2:4">
      <c r="B142" s="80" t="s">
        <v>1280</v>
      </c>
      <c r="C142" s="74" t="s">
        <v>1251</v>
      </c>
      <c r="D142" s="97"/>
    </row>
    <row r="143" spans="2:4">
      <c r="B143" s="81" t="s">
        <v>1280</v>
      </c>
      <c r="C143" s="75" t="s">
        <v>1251</v>
      </c>
      <c r="D143" s="5"/>
    </row>
    <row r="144" spans="2:4">
      <c r="B144" s="80" t="s">
        <v>1280</v>
      </c>
      <c r="C144" s="74" t="s">
        <v>1251</v>
      </c>
      <c r="D144" s="97"/>
    </row>
    <row r="145" spans="2:5">
      <c r="B145" s="81" t="s">
        <v>1280</v>
      </c>
      <c r="C145" s="75" t="s">
        <v>1251</v>
      </c>
      <c r="D145" s="5"/>
    </row>
    <row r="146" spans="2:5">
      <c r="B146" s="80" t="s">
        <v>1280</v>
      </c>
      <c r="C146" s="74" t="s">
        <v>1251</v>
      </c>
      <c r="D146" s="97"/>
    </row>
    <row r="147" spans="2:5">
      <c r="B147" s="79" t="s">
        <v>1232</v>
      </c>
      <c r="C147" s="74" t="s">
        <v>1190</v>
      </c>
      <c r="D147" s="97"/>
    </row>
    <row r="148" spans="2:5">
      <c r="B148" s="79" t="s">
        <v>1232</v>
      </c>
      <c r="C148" s="75" t="s">
        <v>1190</v>
      </c>
      <c r="D148" s="5"/>
    </row>
    <row r="149" spans="2:5">
      <c r="B149" s="79" t="s">
        <v>1232</v>
      </c>
      <c r="C149" s="74" t="s">
        <v>1190</v>
      </c>
      <c r="D149" s="97"/>
    </row>
    <row r="150" spans="2:5">
      <c r="B150" s="77" t="s">
        <v>1288</v>
      </c>
      <c r="C150" s="75" t="s">
        <v>1235</v>
      </c>
      <c r="D150" s="5"/>
    </row>
    <row r="151" spans="2:5">
      <c r="B151" s="76" t="s">
        <v>1288</v>
      </c>
      <c r="C151" s="74" t="s">
        <v>1235</v>
      </c>
      <c r="D151" s="97"/>
    </row>
    <row r="152" spans="2:5">
      <c r="B152" s="77" t="s">
        <v>1288</v>
      </c>
      <c r="C152" s="75" t="s">
        <v>1228</v>
      </c>
      <c r="D152" s="5"/>
    </row>
    <row r="153" spans="2:5">
      <c r="B153" s="69" t="s">
        <v>1283</v>
      </c>
      <c r="C153" s="75" t="s">
        <v>1243</v>
      </c>
      <c r="D153" s="5"/>
    </row>
    <row r="154" spans="2:5">
      <c r="B154" s="70" t="s">
        <v>1283</v>
      </c>
      <c r="C154" s="74" t="s">
        <v>1243</v>
      </c>
      <c r="D154" s="97"/>
    </row>
    <row r="155" spans="2:5">
      <c r="B155" s="70" t="s">
        <v>1284</v>
      </c>
      <c r="C155" s="74" t="s">
        <v>1210</v>
      </c>
      <c r="D155" s="97"/>
    </row>
    <row r="156" spans="2:5">
      <c r="B156" s="69" t="s">
        <v>1284</v>
      </c>
      <c r="C156" s="75" t="s">
        <v>1210</v>
      </c>
      <c r="D156" s="5"/>
    </row>
    <row r="157" spans="2:5">
      <c r="B157" s="70" t="s">
        <v>1284</v>
      </c>
      <c r="C157" s="74" t="s">
        <v>1210</v>
      </c>
      <c r="D157" s="97"/>
    </row>
    <row r="158" spans="2:5">
      <c r="B158" s="69" t="s">
        <v>1284</v>
      </c>
      <c r="C158" s="75" t="s">
        <v>1210</v>
      </c>
      <c r="D158" s="5"/>
    </row>
    <row r="159" spans="2:5">
      <c r="B159" s="70" t="s">
        <v>1284</v>
      </c>
      <c r="C159" s="74" t="s">
        <v>1210</v>
      </c>
      <c r="D159" s="97"/>
    </row>
    <row r="160" spans="2:5">
      <c r="B160" s="70" t="s">
        <v>1281</v>
      </c>
      <c r="C160" s="74" t="s">
        <v>1049</v>
      </c>
      <c r="D160" s="97"/>
      <c r="E160" s="2"/>
    </row>
    <row r="161" spans="2:5">
      <c r="B161" s="91" t="s">
        <v>1281</v>
      </c>
      <c r="C161" s="74" t="s">
        <v>1213</v>
      </c>
      <c r="D161" s="97"/>
    </row>
    <row r="162" spans="2:5">
      <c r="B162" s="69" t="s">
        <v>1281</v>
      </c>
      <c r="C162" s="75" t="s">
        <v>1213</v>
      </c>
      <c r="D162" s="5"/>
    </row>
    <row r="163" spans="2:5">
      <c r="B163" s="70" t="s">
        <v>1281</v>
      </c>
      <c r="C163" s="74" t="s">
        <v>1213</v>
      </c>
      <c r="D163" s="97"/>
    </row>
    <row r="164" spans="2:5">
      <c r="B164" s="69" t="s">
        <v>1281</v>
      </c>
      <c r="C164" s="75" t="s">
        <v>1213</v>
      </c>
      <c r="D164" s="5"/>
    </row>
    <row r="165" spans="2:5">
      <c r="B165" s="70" t="s">
        <v>1281</v>
      </c>
      <c r="C165" s="74" t="s">
        <v>1213</v>
      </c>
      <c r="D165" s="97"/>
    </row>
    <row r="166" spans="2:5">
      <c r="B166" s="69" t="s">
        <v>1281</v>
      </c>
      <c r="C166" s="75" t="s">
        <v>1213</v>
      </c>
      <c r="D166" s="5"/>
    </row>
    <row r="167" spans="2:5">
      <c r="B167" s="70" t="s">
        <v>1281</v>
      </c>
      <c r="C167" s="74" t="s">
        <v>1213</v>
      </c>
      <c r="D167" s="97"/>
    </row>
    <row r="168" spans="2:5">
      <c r="B168" s="69" t="s">
        <v>1281</v>
      </c>
      <c r="C168" s="75" t="s">
        <v>1179</v>
      </c>
      <c r="D168" s="5"/>
    </row>
    <row r="169" spans="2:5">
      <c r="B169" s="78" t="s">
        <v>1286</v>
      </c>
      <c r="C169" s="75" t="s">
        <v>1202</v>
      </c>
      <c r="D169" s="5"/>
      <c r="E169" s="2"/>
    </row>
    <row r="170" spans="2:5">
      <c r="B170" s="77" t="s">
        <v>1276</v>
      </c>
      <c r="C170" s="75" t="s">
        <v>1191</v>
      </c>
      <c r="D170" s="5"/>
      <c r="E170" s="2"/>
    </row>
    <row r="171" spans="2:5">
      <c r="B171" s="77" t="s">
        <v>1276</v>
      </c>
      <c r="C171" s="74" t="s">
        <v>1191</v>
      </c>
      <c r="D171" s="97"/>
      <c r="E171" s="2"/>
    </row>
    <row r="172" spans="2:5">
      <c r="B172" s="77" t="s">
        <v>1276</v>
      </c>
      <c r="C172" s="75" t="s">
        <v>1191</v>
      </c>
      <c r="D172" s="5"/>
      <c r="E172" s="2"/>
    </row>
    <row r="173" spans="2:5">
      <c r="B173" s="77" t="s">
        <v>1276</v>
      </c>
      <c r="C173" s="74" t="s">
        <v>1191</v>
      </c>
      <c r="D173" s="97"/>
    </row>
    <row r="174" spans="2:5">
      <c r="B174" s="77" t="s">
        <v>1276</v>
      </c>
      <c r="C174" s="75" t="s">
        <v>1191</v>
      </c>
      <c r="D174" s="5"/>
    </row>
    <row r="175" spans="2:5">
      <c r="B175" s="77" t="s">
        <v>1276</v>
      </c>
      <c r="C175" s="74" t="s">
        <v>1191</v>
      </c>
      <c r="D175" s="97"/>
    </row>
    <row r="176" spans="2:5">
      <c r="B176" s="77" t="s">
        <v>1276</v>
      </c>
      <c r="C176" s="75" t="s">
        <v>1191</v>
      </c>
      <c r="D176" s="5"/>
    </row>
    <row r="177" spans="2:5">
      <c r="B177" s="77" t="s">
        <v>1276</v>
      </c>
      <c r="C177" s="74" t="s">
        <v>1193</v>
      </c>
      <c r="D177" s="97"/>
    </row>
    <row r="178" spans="2:5">
      <c r="B178" s="77" t="s">
        <v>1276</v>
      </c>
      <c r="C178" s="75" t="s">
        <v>1193</v>
      </c>
      <c r="D178" s="5"/>
    </row>
    <row r="179" spans="2:5">
      <c r="B179" s="77" t="s">
        <v>1276</v>
      </c>
      <c r="C179" s="74" t="s">
        <v>1193</v>
      </c>
      <c r="D179" s="97"/>
    </row>
    <row r="180" spans="2:5">
      <c r="B180" s="77" t="s">
        <v>1276</v>
      </c>
      <c r="C180" s="75" t="s">
        <v>1193</v>
      </c>
      <c r="D180" s="5"/>
    </row>
    <row r="181" spans="2:5">
      <c r="B181" s="76" t="s">
        <v>1291</v>
      </c>
      <c r="C181" s="74" t="s">
        <v>830</v>
      </c>
      <c r="D181" s="97"/>
      <c r="E181" s="2"/>
    </row>
    <row r="182" spans="2:5">
      <c r="B182" s="77" t="s">
        <v>1291</v>
      </c>
      <c r="C182" s="75" t="s">
        <v>830</v>
      </c>
      <c r="D182" s="5"/>
      <c r="E182" s="2"/>
    </row>
    <row r="183" spans="2:5">
      <c r="B183" s="76" t="s">
        <v>1291</v>
      </c>
      <c r="C183" s="74" t="s">
        <v>830</v>
      </c>
      <c r="D183" s="97"/>
      <c r="E183" s="2"/>
    </row>
    <row r="184" spans="2:5">
      <c r="B184" s="70" t="s">
        <v>1292</v>
      </c>
      <c r="C184" s="74" t="s">
        <v>1226</v>
      </c>
      <c r="D184" s="97"/>
    </row>
    <row r="185" spans="2:5">
      <c r="B185" s="69" t="s">
        <v>1292</v>
      </c>
      <c r="C185" s="75" t="s">
        <v>1226</v>
      </c>
      <c r="D185" s="5"/>
      <c r="E185" s="2"/>
    </row>
    <row r="186" spans="2:5">
      <c r="B186" s="69"/>
      <c r="C186" s="75"/>
      <c r="D186" s="5"/>
    </row>
    <row r="187" spans="2:5">
      <c r="B187" s="69"/>
      <c r="C187" s="75"/>
      <c r="D187" s="5"/>
    </row>
    <row r="188" spans="2:5">
      <c r="B188" s="69"/>
      <c r="C188" s="75"/>
      <c r="D188" s="5"/>
    </row>
    <row r="189" spans="2:5">
      <c r="B189" s="69"/>
      <c r="C189" s="75"/>
      <c r="D189" s="5"/>
    </row>
    <row r="190" spans="2:5">
      <c r="B190" s="69"/>
      <c r="C190" s="75"/>
      <c r="D190" s="5"/>
    </row>
    <row r="191" spans="2:5">
      <c r="B191" s="69"/>
      <c r="C191" s="75"/>
      <c r="D191" s="5"/>
    </row>
    <row r="192" spans="2:5">
      <c r="B192" s="69"/>
      <c r="C192" s="75"/>
      <c r="D192" s="5"/>
    </row>
    <row r="193" spans="2:4">
      <c r="B193" s="69"/>
      <c r="C193" s="75"/>
      <c r="D193" s="5"/>
    </row>
    <row r="194" spans="2:4">
      <c r="B194" s="69"/>
      <c r="C194" s="75"/>
      <c r="D194" s="5"/>
    </row>
    <row r="195" spans="2:4">
      <c r="B195" s="69"/>
      <c r="C195" s="75"/>
      <c r="D195" s="5"/>
    </row>
    <row r="196" spans="2:4">
      <c r="B196" s="90"/>
      <c r="C196" s="95"/>
      <c r="D196" s="5"/>
    </row>
  </sheetData>
  <phoneticPr fontId="1"/>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56385-9D6F-42EA-BBC1-97A2E9F0C124}">
  <dimension ref="A1:E290"/>
  <sheetViews>
    <sheetView workbookViewId="0">
      <selection activeCell="E4" sqref="E4"/>
    </sheetView>
  </sheetViews>
  <sheetFormatPr defaultRowHeight="18.75"/>
  <cols>
    <col min="3" max="3" width="34.25" customWidth="1"/>
    <col min="5" max="5" width="71.625" customWidth="1"/>
  </cols>
  <sheetData>
    <row r="1" spans="1:5">
      <c r="E1" t="s">
        <v>1392</v>
      </c>
    </row>
    <row r="2" spans="1:5" ht="93.75">
      <c r="A2" s="82" t="s">
        <v>1354</v>
      </c>
      <c r="B2" s="74" t="s">
        <v>1054</v>
      </c>
      <c r="C2" s="74" t="s">
        <v>1307</v>
      </c>
      <c r="D2" s="74" t="s">
        <v>8</v>
      </c>
      <c r="E2" s="94" t="s">
        <v>1393</v>
      </c>
    </row>
    <row r="3" spans="1:5" ht="75">
      <c r="A3" s="82" t="s">
        <v>1354</v>
      </c>
      <c r="B3" s="75" t="s">
        <v>1050</v>
      </c>
      <c r="C3" s="75" t="s">
        <v>769</v>
      </c>
      <c r="D3" s="75" t="s">
        <v>1031</v>
      </c>
    </row>
    <row r="4" spans="1:5" ht="56.25">
      <c r="A4" s="82" t="s">
        <v>1263</v>
      </c>
      <c r="B4" s="74" t="s">
        <v>1050</v>
      </c>
      <c r="C4" s="74" t="s">
        <v>747</v>
      </c>
      <c r="D4" s="74" t="s">
        <v>1357</v>
      </c>
    </row>
    <row r="5" spans="1:5" ht="112.5">
      <c r="A5" s="82" t="s">
        <v>1263</v>
      </c>
      <c r="B5" s="75" t="s">
        <v>1050</v>
      </c>
      <c r="C5" s="75" t="s">
        <v>759</v>
      </c>
      <c r="D5" s="75" t="s">
        <v>1357</v>
      </c>
    </row>
    <row r="6" spans="1:5" ht="131.25">
      <c r="A6" s="82" t="s">
        <v>1263</v>
      </c>
      <c r="B6" s="74" t="s">
        <v>1050</v>
      </c>
      <c r="C6" s="74" t="s">
        <v>756</v>
      </c>
      <c r="D6" s="74" t="s">
        <v>757</v>
      </c>
    </row>
    <row r="7" spans="1:5" ht="93.75">
      <c r="A7" s="82" t="s">
        <v>1354</v>
      </c>
      <c r="B7" s="75" t="s">
        <v>1054</v>
      </c>
      <c r="C7" s="75" t="s">
        <v>637</v>
      </c>
      <c r="D7" s="75" t="s">
        <v>740</v>
      </c>
    </row>
    <row r="8" spans="1:5" ht="37.5">
      <c r="A8" s="82" t="s">
        <v>1354</v>
      </c>
      <c r="B8" s="74" t="s">
        <v>1054</v>
      </c>
      <c r="C8" s="74" t="s">
        <v>639</v>
      </c>
      <c r="D8" s="74" t="s">
        <v>740</v>
      </c>
    </row>
    <row r="9" spans="1:5" ht="168.75">
      <c r="A9" s="82" t="s">
        <v>1354</v>
      </c>
      <c r="B9" s="75" t="s">
        <v>1054</v>
      </c>
      <c r="C9" s="75" t="s">
        <v>640</v>
      </c>
      <c r="D9" s="75" t="s">
        <v>740</v>
      </c>
    </row>
    <row r="10" spans="1:5" ht="112.5">
      <c r="A10" s="82" t="s">
        <v>1354</v>
      </c>
      <c r="B10" s="74" t="s">
        <v>1050</v>
      </c>
      <c r="C10" s="74" t="s">
        <v>702</v>
      </c>
      <c r="D10" s="74" t="s">
        <v>740</v>
      </c>
    </row>
    <row r="11" spans="1:5" ht="112.5">
      <c r="A11" s="82" t="s">
        <v>1263</v>
      </c>
      <c r="B11" s="75" t="s">
        <v>1050</v>
      </c>
      <c r="C11" s="75" t="s">
        <v>778</v>
      </c>
      <c r="D11" s="75" t="s">
        <v>1355</v>
      </c>
    </row>
    <row r="12" spans="1:5" ht="93.75">
      <c r="A12" s="82" t="s">
        <v>1263</v>
      </c>
      <c r="B12" s="74" t="s">
        <v>1050</v>
      </c>
      <c r="C12" s="74" t="s">
        <v>768</v>
      </c>
      <c r="D12" s="74" t="s">
        <v>1355</v>
      </c>
    </row>
    <row r="13" spans="1:5" ht="75">
      <c r="A13" s="82" t="s">
        <v>1263</v>
      </c>
      <c r="B13" s="75" t="s">
        <v>1050</v>
      </c>
      <c r="C13" s="75" t="s">
        <v>760</v>
      </c>
      <c r="D13" s="75" t="s">
        <v>1356</v>
      </c>
    </row>
    <row r="14" spans="1:5" ht="75">
      <c r="A14" s="82" t="s">
        <v>1263</v>
      </c>
      <c r="B14" s="74" t="s">
        <v>1050</v>
      </c>
      <c r="C14" s="74" t="s">
        <v>761</v>
      </c>
      <c r="D14" s="74" t="s">
        <v>1356</v>
      </c>
    </row>
    <row r="15" spans="1:5" ht="56.25">
      <c r="A15" s="82" t="s">
        <v>1263</v>
      </c>
      <c r="B15" s="75" t="s">
        <v>1050</v>
      </c>
      <c r="C15" s="75" t="s">
        <v>764</v>
      </c>
      <c r="D15" s="75" t="s">
        <v>1356</v>
      </c>
    </row>
    <row r="16" spans="1:5" ht="56.25">
      <c r="A16" s="82" t="s">
        <v>1263</v>
      </c>
      <c r="B16" s="74" t="s">
        <v>1050</v>
      </c>
      <c r="C16" s="74" t="s">
        <v>765</v>
      </c>
      <c r="D16" s="74" t="s">
        <v>1356</v>
      </c>
    </row>
    <row r="17" spans="1:4" ht="93.75">
      <c r="A17" s="82" t="s">
        <v>1354</v>
      </c>
      <c r="B17" s="75" t="s">
        <v>1050</v>
      </c>
      <c r="C17" s="75" t="s">
        <v>750</v>
      </c>
      <c r="D17" s="75" t="s">
        <v>752</v>
      </c>
    </row>
    <row r="18" spans="1:4" ht="37.5">
      <c r="A18" s="82" t="s">
        <v>1272</v>
      </c>
      <c r="B18" s="74" t="s">
        <v>1054</v>
      </c>
      <c r="C18" s="74" t="s">
        <v>634</v>
      </c>
      <c r="D18" s="74" t="s">
        <v>1195</v>
      </c>
    </row>
    <row r="19" spans="1:4" ht="37.5">
      <c r="A19" s="82" t="s">
        <v>1272</v>
      </c>
      <c r="B19" s="75" t="s">
        <v>1069</v>
      </c>
      <c r="C19" s="75" t="s">
        <v>167</v>
      </c>
      <c r="D19" s="75" t="s">
        <v>1195</v>
      </c>
    </row>
    <row r="20" spans="1:4" ht="56.25">
      <c r="A20" s="82" t="s">
        <v>1272</v>
      </c>
      <c r="B20" s="74" t="s">
        <v>1051</v>
      </c>
      <c r="C20" s="74" t="s">
        <v>165</v>
      </c>
      <c r="D20" s="74" t="s">
        <v>1195</v>
      </c>
    </row>
    <row r="21" spans="1:4" ht="93.75">
      <c r="A21" s="82" t="s">
        <v>1272</v>
      </c>
      <c r="B21" s="75" t="s">
        <v>1050</v>
      </c>
      <c r="C21" s="75" t="s">
        <v>682</v>
      </c>
      <c r="D21" s="75" t="s">
        <v>1195</v>
      </c>
    </row>
    <row r="22" spans="1:4" ht="37.5">
      <c r="A22" s="82" t="s">
        <v>1272</v>
      </c>
      <c r="B22" s="74" t="s">
        <v>1077</v>
      </c>
      <c r="C22" s="74" t="s">
        <v>91</v>
      </c>
      <c r="D22" s="74" t="s">
        <v>1195</v>
      </c>
    </row>
    <row r="23" spans="1:4" ht="112.5">
      <c r="A23" s="82" t="s">
        <v>1272</v>
      </c>
      <c r="B23" s="75" t="s">
        <v>1050</v>
      </c>
      <c r="C23" s="75" t="s">
        <v>676</v>
      </c>
      <c r="D23" s="75" t="s">
        <v>1195</v>
      </c>
    </row>
    <row r="24" spans="1:4" ht="75">
      <c r="A24" s="82" t="s">
        <v>1272</v>
      </c>
      <c r="B24" s="74" t="s">
        <v>1050</v>
      </c>
      <c r="C24" s="74" t="s">
        <v>677</v>
      </c>
      <c r="D24" s="74" t="s">
        <v>1195</v>
      </c>
    </row>
    <row r="25" spans="1:4" ht="37.5">
      <c r="A25" s="82" t="s">
        <v>1272</v>
      </c>
      <c r="B25" s="75" t="s">
        <v>1050</v>
      </c>
      <c r="C25" s="75" t="s">
        <v>1198</v>
      </c>
      <c r="D25" s="75" t="s">
        <v>1195</v>
      </c>
    </row>
    <row r="26" spans="1:4" ht="56.25">
      <c r="A26" s="82" t="s">
        <v>1272</v>
      </c>
      <c r="B26" s="74" t="s">
        <v>1050</v>
      </c>
      <c r="C26" s="74" t="s">
        <v>1048</v>
      </c>
      <c r="D26" s="74" t="s">
        <v>1195</v>
      </c>
    </row>
    <row r="27" spans="1:4" ht="168.75">
      <c r="A27" s="82" t="s">
        <v>1203</v>
      </c>
      <c r="B27" s="75" t="s">
        <v>1054</v>
      </c>
      <c r="C27" s="75" t="s">
        <v>1241</v>
      </c>
      <c r="D27" s="75" t="s">
        <v>1242</v>
      </c>
    </row>
    <row r="28" spans="1:4" ht="150">
      <c r="A28" s="82" t="s">
        <v>1268</v>
      </c>
      <c r="B28" s="74" t="s">
        <v>1054</v>
      </c>
      <c r="C28" s="74" t="s">
        <v>973</v>
      </c>
      <c r="D28" s="74" t="s">
        <v>1227</v>
      </c>
    </row>
    <row r="29" spans="1:4" ht="187.5">
      <c r="A29" s="82" t="s">
        <v>1268</v>
      </c>
      <c r="B29" s="75" t="s">
        <v>1054</v>
      </c>
      <c r="C29" s="75" t="s">
        <v>974</v>
      </c>
      <c r="D29" s="75" t="s">
        <v>1227</v>
      </c>
    </row>
    <row r="30" spans="1:4" ht="93.75">
      <c r="A30" s="82" t="s">
        <v>1268</v>
      </c>
      <c r="B30" s="74" t="s">
        <v>1054</v>
      </c>
      <c r="C30" s="74" t="s">
        <v>975</v>
      </c>
      <c r="D30" s="74" t="s">
        <v>1227</v>
      </c>
    </row>
    <row r="31" spans="1:4" ht="56.25">
      <c r="A31" s="82" t="s">
        <v>1268</v>
      </c>
      <c r="B31" s="75" t="s">
        <v>1054</v>
      </c>
      <c r="C31" s="75" t="s">
        <v>976</v>
      </c>
      <c r="D31" s="75" t="s">
        <v>1227</v>
      </c>
    </row>
    <row r="32" spans="1:4" ht="75">
      <c r="A32" s="82" t="s">
        <v>1274</v>
      </c>
      <c r="B32" s="74" t="s">
        <v>1054</v>
      </c>
      <c r="C32" s="74" t="s">
        <v>966</v>
      </c>
      <c r="D32" s="74" t="s">
        <v>1227</v>
      </c>
    </row>
    <row r="33" spans="1:4" ht="56.25">
      <c r="A33" s="82" t="s">
        <v>1274</v>
      </c>
      <c r="B33" s="75" t="s">
        <v>1054</v>
      </c>
      <c r="C33" s="75" t="s">
        <v>967</v>
      </c>
      <c r="D33" s="75" t="s">
        <v>1227</v>
      </c>
    </row>
    <row r="34" spans="1:4" ht="243.75">
      <c r="A34" s="82" t="s">
        <v>1290</v>
      </c>
      <c r="B34" s="74" t="s">
        <v>1054</v>
      </c>
      <c r="C34" s="74" t="s">
        <v>978</v>
      </c>
      <c r="D34" s="74" t="s">
        <v>1238</v>
      </c>
    </row>
    <row r="35" spans="1:4" ht="187.5">
      <c r="A35" s="82" t="s">
        <v>1290</v>
      </c>
      <c r="B35" s="75" t="s">
        <v>1054</v>
      </c>
      <c r="C35" s="75" t="s">
        <v>1372</v>
      </c>
      <c r="D35" s="75" t="s">
        <v>1374</v>
      </c>
    </row>
    <row r="36" spans="1:4" ht="75">
      <c r="A36" s="82" t="s">
        <v>1290</v>
      </c>
      <c r="B36" s="74" t="s">
        <v>1054</v>
      </c>
      <c r="C36" s="74" t="s">
        <v>980</v>
      </c>
      <c r="D36" s="74" t="s">
        <v>1239</v>
      </c>
    </row>
    <row r="37" spans="1:4" ht="112.5">
      <c r="A37" s="82" t="s">
        <v>1277</v>
      </c>
      <c r="B37" s="75" t="s">
        <v>1054</v>
      </c>
      <c r="C37" s="75" t="s">
        <v>1375</v>
      </c>
      <c r="D37" s="75" t="s">
        <v>1219</v>
      </c>
    </row>
    <row r="38" spans="1:4" ht="93.75">
      <c r="A38" s="82" t="s">
        <v>1264</v>
      </c>
      <c r="B38" s="74" t="s">
        <v>1054</v>
      </c>
      <c r="C38" s="74" t="s">
        <v>580</v>
      </c>
      <c r="D38" s="74" t="s">
        <v>5</v>
      </c>
    </row>
    <row r="39" spans="1:4" ht="93.75">
      <c r="A39" s="82" t="s">
        <v>1264</v>
      </c>
      <c r="B39" s="75" t="s">
        <v>1054</v>
      </c>
      <c r="C39" s="75" t="s">
        <v>588</v>
      </c>
      <c r="D39" s="75" t="s">
        <v>5</v>
      </c>
    </row>
    <row r="40" spans="1:4">
      <c r="A40" s="82" t="s">
        <v>1264</v>
      </c>
      <c r="B40" s="74" t="s">
        <v>1069</v>
      </c>
      <c r="C40" s="74" t="s">
        <v>116</v>
      </c>
      <c r="D40" s="74" t="s">
        <v>5</v>
      </c>
    </row>
    <row r="41" spans="1:4" ht="37.5">
      <c r="A41" s="82" t="s">
        <v>1264</v>
      </c>
      <c r="B41" s="75" t="s">
        <v>1053</v>
      </c>
      <c r="C41" s="75" t="s">
        <v>582</v>
      </c>
      <c r="D41" s="75" t="s">
        <v>5</v>
      </c>
    </row>
    <row r="42" spans="1:4" ht="37.5">
      <c r="A42" s="82" t="s">
        <v>1264</v>
      </c>
      <c r="B42" s="74" t="s">
        <v>1051</v>
      </c>
      <c r="C42" s="74" t="s">
        <v>115</v>
      </c>
      <c r="D42" s="74" t="s">
        <v>5</v>
      </c>
    </row>
    <row r="43" spans="1:4">
      <c r="A43" s="82" t="s">
        <v>1264</v>
      </c>
      <c r="B43" s="75" t="s">
        <v>1051</v>
      </c>
      <c r="C43" s="75" t="s">
        <v>117</v>
      </c>
      <c r="D43" s="75" t="s">
        <v>5</v>
      </c>
    </row>
    <row r="44" spans="1:4" ht="75">
      <c r="A44" s="82" t="s">
        <v>1264</v>
      </c>
      <c r="B44" s="74" t="s">
        <v>1050</v>
      </c>
      <c r="C44" s="74" t="s">
        <v>786</v>
      </c>
      <c r="D44" s="74" t="s">
        <v>5</v>
      </c>
    </row>
    <row r="45" spans="1:4" ht="56.25">
      <c r="A45" s="82" t="s">
        <v>1381</v>
      </c>
      <c r="B45" s="75" t="s">
        <v>1111</v>
      </c>
      <c r="C45" s="75" t="s">
        <v>1380</v>
      </c>
      <c r="D45" s="75" t="s">
        <v>1160</v>
      </c>
    </row>
    <row r="46" spans="1:4" ht="56.25">
      <c r="A46" s="82" t="s">
        <v>1381</v>
      </c>
      <c r="B46" s="74" t="s">
        <v>1111</v>
      </c>
      <c r="C46" s="74" t="s">
        <v>163</v>
      </c>
      <c r="D46" s="74" t="s">
        <v>1160</v>
      </c>
    </row>
    <row r="47" spans="1:4" ht="56.25">
      <c r="A47" s="82" t="s">
        <v>1381</v>
      </c>
      <c r="B47" s="75" t="s">
        <v>1051</v>
      </c>
      <c r="C47" s="75" t="s">
        <v>161</v>
      </c>
      <c r="D47" s="75" t="s">
        <v>1160</v>
      </c>
    </row>
    <row r="48" spans="1:4" ht="93.75">
      <c r="A48" s="82" t="s">
        <v>1381</v>
      </c>
      <c r="B48" s="74" t="s">
        <v>1051</v>
      </c>
      <c r="C48" s="74" t="s">
        <v>162</v>
      </c>
      <c r="D48" s="74" t="s">
        <v>1160</v>
      </c>
    </row>
    <row r="49" spans="1:4" ht="75">
      <c r="A49" s="82" t="s">
        <v>1381</v>
      </c>
      <c r="B49" s="75" t="s">
        <v>1050</v>
      </c>
      <c r="C49" s="75" t="s">
        <v>806</v>
      </c>
      <c r="D49" s="75" t="s">
        <v>1160</v>
      </c>
    </row>
    <row r="50" spans="1:4" ht="56.25">
      <c r="A50" s="82" t="s">
        <v>1264</v>
      </c>
      <c r="B50" s="74" t="s">
        <v>1054</v>
      </c>
      <c r="C50" s="74" t="s">
        <v>1162</v>
      </c>
      <c r="D50" s="74" t="s">
        <v>1161</v>
      </c>
    </row>
    <row r="51" spans="1:4" ht="93.75">
      <c r="A51" s="82" t="s">
        <v>1264</v>
      </c>
      <c r="B51" s="75" t="s">
        <v>1054</v>
      </c>
      <c r="C51" s="75" t="s">
        <v>1163</v>
      </c>
      <c r="D51" s="75" t="s">
        <v>1161</v>
      </c>
    </row>
    <row r="52" spans="1:4" ht="56.25">
      <c r="A52" s="82" t="s">
        <v>1264</v>
      </c>
      <c r="B52" s="74" t="s">
        <v>1051</v>
      </c>
      <c r="C52" s="74" t="s">
        <v>171</v>
      </c>
      <c r="D52" s="74" t="s">
        <v>1161</v>
      </c>
    </row>
    <row r="53" spans="1:4" ht="93.75">
      <c r="A53" s="82" t="s">
        <v>1264</v>
      </c>
      <c r="B53" s="75" t="s">
        <v>1051</v>
      </c>
      <c r="C53" s="75" t="s">
        <v>173</v>
      </c>
      <c r="D53" s="75" t="s">
        <v>1161</v>
      </c>
    </row>
    <row r="54" spans="1:4" ht="37.5">
      <c r="A54" s="82" t="s">
        <v>1264</v>
      </c>
      <c r="B54" s="74" t="s">
        <v>1051</v>
      </c>
      <c r="C54" s="74" t="s">
        <v>174</v>
      </c>
      <c r="D54" s="74" t="s">
        <v>1161</v>
      </c>
    </row>
    <row r="55" spans="1:4" ht="56.25">
      <c r="A55" s="82" t="s">
        <v>1264</v>
      </c>
      <c r="B55" s="75" t="s">
        <v>1098</v>
      </c>
      <c r="C55" s="75" t="s">
        <v>589</v>
      </c>
      <c r="D55" s="75" t="s">
        <v>1161</v>
      </c>
    </row>
    <row r="56" spans="1:4" ht="93.75">
      <c r="A56" s="82" t="s">
        <v>1381</v>
      </c>
      <c r="B56" s="74" t="s">
        <v>1050</v>
      </c>
      <c r="C56" s="74" t="s">
        <v>775</v>
      </c>
      <c r="D56" s="74" t="s">
        <v>1245</v>
      </c>
    </row>
    <row r="57" spans="1:4" ht="75">
      <c r="A57" s="82" t="s">
        <v>1264</v>
      </c>
      <c r="B57" s="75" t="s">
        <v>1098</v>
      </c>
      <c r="C57" s="75" t="s">
        <v>583</v>
      </c>
      <c r="D57" s="75" t="s">
        <v>1216</v>
      </c>
    </row>
    <row r="58" spans="1:4" ht="56.25">
      <c r="A58" s="82" t="s">
        <v>1264</v>
      </c>
      <c r="B58" s="74" t="s">
        <v>1098</v>
      </c>
      <c r="C58" s="74" t="s">
        <v>586</v>
      </c>
      <c r="D58" s="74" t="s">
        <v>1216</v>
      </c>
    </row>
    <row r="59" spans="1:4" ht="37.5">
      <c r="A59" s="82" t="s">
        <v>1264</v>
      </c>
      <c r="B59" s="75" t="s">
        <v>1050</v>
      </c>
      <c r="C59" s="75" t="s">
        <v>678</v>
      </c>
      <c r="D59" s="75" t="s">
        <v>1216</v>
      </c>
    </row>
    <row r="60" spans="1:4" ht="56.25">
      <c r="A60" s="82" t="s">
        <v>1264</v>
      </c>
      <c r="B60" s="74" t="s">
        <v>1050</v>
      </c>
      <c r="C60" s="74" t="s">
        <v>680</v>
      </c>
      <c r="D60" s="74" t="s">
        <v>1216</v>
      </c>
    </row>
    <row r="61" spans="1:4" ht="56.25">
      <c r="A61" s="82" t="s">
        <v>1264</v>
      </c>
      <c r="B61" s="75" t="s">
        <v>1050</v>
      </c>
      <c r="C61" s="75" t="s">
        <v>779</v>
      </c>
      <c r="D61" s="75" t="s">
        <v>1246</v>
      </c>
    </row>
    <row r="62" spans="1:4" ht="37.5">
      <c r="A62" s="82" t="s">
        <v>1278</v>
      </c>
      <c r="B62" s="74" t="s">
        <v>1054</v>
      </c>
      <c r="C62" s="74" t="s">
        <v>520</v>
      </c>
      <c r="D62" s="74" t="s">
        <v>1225</v>
      </c>
    </row>
    <row r="63" spans="1:4" ht="37.5">
      <c r="A63" s="82" t="s">
        <v>1278</v>
      </c>
      <c r="B63" s="75" t="s">
        <v>1054</v>
      </c>
      <c r="C63" s="75" t="s">
        <v>521</v>
      </c>
      <c r="D63" s="75" t="s">
        <v>1225</v>
      </c>
    </row>
    <row r="64" spans="1:4" ht="37.5">
      <c r="A64" s="82" t="s">
        <v>1278</v>
      </c>
      <c r="B64" s="74" t="s">
        <v>1050</v>
      </c>
      <c r="C64" s="74" t="s">
        <v>807</v>
      </c>
      <c r="D64" s="74" t="s">
        <v>1225</v>
      </c>
    </row>
    <row r="65" spans="1:4" ht="37.5">
      <c r="A65" s="82" t="s">
        <v>1278</v>
      </c>
      <c r="B65" s="75" t="s">
        <v>1050</v>
      </c>
      <c r="C65" s="75" t="s">
        <v>809</v>
      </c>
      <c r="D65" s="75" t="s">
        <v>1225</v>
      </c>
    </row>
    <row r="66" spans="1:4" ht="75">
      <c r="A66" s="82" t="s">
        <v>1278</v>
      </c>
      <c r="B66" s="74" t="s">
        <v>1050</v>
      </c>
      <c r="C66" s="74" t="s">
        <v>810</v>
      </c>
      <c r="D66" s="74" t="s">
        <v>1225</v>
      </c>
    </row>
    <row r="67" spans="1:4" ht="37.5">
      <c r="A67" s="82" t="s">
        <v>1278</v>
      </c>
      <c r="B67" s="75" t="s">
        <v>1050</v>
      </c>
      <c r="C67" s="75" t="s">
        <v>811</v>
      </c>
      <c r="D67" s="75" t="s">
        <v>1225</v>
      </c>
    </row>
    <row r="68" spans="1:4" ht="56.25">
      <c r="A68" s="82" t="s">
        <v>1271</v>
      </c>
      <c r="B68" s="74" t="s">
        <v>1050</v>
      </c>
      <c r="C68" s="74" t="s">
        <v>820</v>
      </c>
      <c r="D68" s="74" t="s">
        <v>14</v>
      </c>
    </row>
    <row r="69" spans="1:4" ht="56.25">
      <c r="A69" s="82" t="s">
        <v>1271</v>
      </c>
      <c r="B69" s="75" t="s">
        <v>1050</v>
      </c>
      <c r="C69" s="75" t="s">
        <v>822</v>
      </c>
      <c r="D69" s="75" t="s">
        <v>14</v>
      </c>
    </row>
    <row r="70" spans="1:4" ht="93.75">
      <c r="A70" s="82" t="s">
        <v>1269</v>
      </c>
      <c r="B70" s="74" t="s">
        <v>1054</v>
      </c>
      <c r="C70" s="74" t="s">
        <v>989</v>
      </c>
      <c r="D70" s="74" t="s">
        <v>831</v>
      </c>
    </row>
    <row r="71" spans="1:4" ht="75">
      <c r="A71" s="82" t="s">
        <v>1269</v>
      </c>
      <c r="B71" s="75" t="s">
        <v>1050</v>
      </c>
      <c r="C71" s="75" t="s">
        <v>824</v>
      </c>
      <c r="D71" s="75" t="s">
        <v>1387</v>
      </c>
    </row>
    <row r="72" spans="1:4" ht="75">
      <c r="A72" s="82" t="s">
        <v>1274</v>
      </c>
      <c r="B72" s="74" t="s">
        <v>1054</v>
      </c>
      <c r="C72" s="74" t="s">
        <v>598</v>
      </c>
      <c r="D72" s="74" t="s">
        <v>1227</v>
      </c>
    </row>
    <row r="73" spans="1:4" ht="93.75">
      <c r="A73" s="82" t="s">
        <v>1274</v>
      </c>
      <c r="B73" s="75" t="s">
        <v>1054</v>
      </c>
      <c r="C73" s="75" t="s">
        <v>965</v>
      </c>
      <c r="D73" s="75" t="s">
        <v>1227</v>
      </c>
    </row>
    <row r="74" spans="1:4" ht="37.5">
      <c r="A74" s="82" t="s">
        <v>1211</v>
      </c>
      <c r="B74" s="74" t="s">
        <v>1054</v>
      </c>
      <c r="C74" s="74" t="s">
        <v>984</v>
      </c>
      <c r="D74" s="108" t="s">
        <v>1240</v>
      </c>
    </row>
    <row r="75" spans="1:4" ht="93.75">
      <c r="A75" s="82" t="s">
        <v>1285</v>
      </c>
      <c r="B75" s="75" t="s">
        <v>1050</v>
      </c>
      <c r="C75" s="75" t="s">
        <v>684</v>
      </c>
      <c r="D75" s="75" t="s">
        <v>1233</v>
      </c>
    </row>
    <row r="76" spans="1:4" ht="131.25">
      <c r="A76" s="82" t="s">
        <v>1285</v>
      </c>
      <c r="B76" s="74" t="s">
        <v>1050</v>
      </c>
      <c r="C76" s="74" t="s">
        <v>686</v>
      </c>
      <c r="D76" s="74" t="s">
        <v>1233</v>
      </c>
    </row>
    <row r="77" spans="1:4" ht="131.25">
      <c r="A77" s="82" t="s">
        <v>1273</v>
      </c>
      <c r="B77" s="75" t="s">
        <v>1050</v>
      </c>
      <c r="C77" s="75" t="s">
        <v>681</v>
      </c>
      <c r="D77" s="75" t="s">
        <v>1389</v>
      </c>
    </row>
    <row r="78" spans="1:4" ht="75">
      <c r="A78" s="82" t="s">
        <v>1273</v>
      </c>
      <c r="B78" s="74" t="s">
        <v>1050</v>
      </c>
      <c r="C78" s="74" t="s">
        <v>689</v>
      </c>
      <c r="D78" s="74" t="s">
        <v>1218</v>
      </c>
    </row>
    <row r="79" spans="1:4" ht="37.5">
      <c r="A79" s="82" t="s">
        <v>1273</v>
      </c>
      <c r="B79" s="75" t="s">
        <v>1050</v>
      </c>
      <c r="C79" s="75" t="s">
        <v>690</v>
      </c>
      <c r="D79" s="75" t="s">
        <v>1217</v>
      </c>
    </row>
    <row r="80" spans="1:4">
      <c r="A80" s="82" t="s">
        <v>1273</v>
      </c>
      <c r="B80" s="74" t="s">
        <v>1098</v>
      </c>
      <c r="C80" s="74" t="s">
        <v>592</v>
      </c>
      <c r="D80" s="74" t="s">
        <v>1217</v>
      </c>
    </row>
    <row r="81" spans="1:4" ht="37.5">
      <c r="A81" s="82" t="s">
        <v>1273</v>
      </c>
      <c r="B81" s="75" t="s">
        <v>1054</v>
      </c>
      <c r="C81" s="75" t="s">
        <v>593</v>
      </c>
      <c r="D81" s="75" t="s">
        <v>15</v>
      </c>
    </row>
    <row r="82" spans="1:4" ht="37.5">
      <c r="A82" s="82" t="s">
        <v>1273</v>
      </c>
      <c r="B82" s="74" t="s">
        <v>1098</v>
      </c>
      <c r="C82" s="74" t="s">
        <v>590</v>
      </c>
      <c r="D82" s="74" t="s">
        <v>15</v>
      </c>
    </row>
    <row r="83" spans="1:4" ht="93.75">
      <c r="A83" s="82" t="s">
        <v>1273</v>
      </c>
      <c r="B83" s="75" t="s">
        <v>1054</v>
      </c>
      <c r="C83" s="75" t="s">
        <v>612</v>
      </c>
      <c r="D83" s="75" t="s">
        <v>1231</v>
      </c>
    </row>
    <row r="84" spans="1:4" ht="93.75">
      <c r="A84" s="82" t="s">
        <v>1273</v>
      </c>
      <c r="B84" s="74" t="s">
        <v>1054</v>
      </c>
      <c r="C84" s="74" t="s">
        <v>616</v>
      </c>
      <c r="D84" s="74" t="s">
        <v>1231</v>
      </c>
    </row>
    <row r="85" spans="1:4" ht="131.25">
      <c r="A85" s="82" t="s">
        <v>1273</v>
      </c>
      <c r="B85" s="75" t="s">
        <v>1054</v>
      </c>
      <c r="C85" s="75" t="s">
        <v>617</v>
      </c>
      <c r="D85" s="75" t="s">
        <v>1231</v>
      </c>
    </row>
    <row r="86" spans="1:4" ht="75">
      <c r="A86" s="82" t="s">
        <v>1273</v>
      </c>
      <c r="B86" s="74" t="s">
        <v>1054</v>
      </c>
      <c r="C86" s="74" t="s">
        <v>618</v>
      </c>
      <c r="D86" s="74" t="s">
        <v>1231</v>
      </c>
    </row>
    <row r="87" spans="1:4" ht="93.75">
      <c r="A87" s="82" t="s">
        <v>1273</v>
      </c>
      <c r="B87" s="75" t="s">
        <v>1054</v>
      </c>
      <c r="C87" s="75" t="s">
        <v>619</v>
      </c>
      <c r="D87" s="75" t="s">
        <v>1231</v>
      </c>
    </row>
    <row r="88" spans="1:4" ht="56.25">
      <c r="A88" s="82" t="s">
        <v>1273</v>
      </c>
      <c r="B88" s="74" t="s">
        <v>1054</v>
      </c>
      <c r="C88" s="74" t="s">
        <v>1230</v>
      </c>
      <c r="D88" s="74" t="s">
        <v>1231</v>
      </c>
    </row>
    <row r="89" spans="1:4" ht="93.75">
      <c r="A89" s="82" t="s">
        <v>1273</v>
      </c>
      <c r="B89" s="75" t="s">
        <v>1050</v>
      </c>
      <c r="C89" s="75" t="s">
        <v>691</v>
      </c>
      <c r="D89" s="75" t="s">
        <v>1218</v>
      </c>
    </row>
    <row r="90" spans="1:4" ht="37.5">
      <c r="A90" s="82" t="s">
        <v>1223</v>
      </c>
      <c r="B90" s="74" t="s">
        <v>1051</v>
      </c>
      <c r="C90" s="101" t="s">
        <v>183</v>
      </c>
      <c r="D90" s="74" t="s">
        <v>1210</v>
      </c>
    </row>
    <row r="91" spans="1:4" ht="75">
      <c r="A91" s="82" t="s">
        <v>1223</v>
      </c>
      <c r="B91" s="75" t="s">
        <v>1051</v>
      </c>
      <c r="C91" s="75" t="s">
        <v>1215</v>
      </c>
      <c r="D91" s="75" t="s">
        <v>1210</v>
      </c>
    </row>
    <row r="92" spans="1:4" ht="37.5">
      <c r="A92" s="82" t="s">
        <v>1267</v>
      </c>
      <c r="B92" s="74" t="s">
        <v>1051</v>
      </c>
      <c r="C92" s="74" t="s">
        <v>120</v>
      </c>
      <c r="D92" s="74" t="s">
        <v>709</v>
      </c>
    </row>
    <row r="93" spans="1:4" ht="37.5">
      <c r="A93" s="82" t="s">
        <v>1267</v>
      </c>
      <c r="B93" s="75" t="s">
        <v>1051</v>
      </c>
      <c r="C93" s="75" t="s">
        <v>121</v>
      </c>
      <c r="D93" s="75" t="s">
        <v>709</v>
      </c>
    </row>
    <row r="94" spans="1:4" ht="75">
      <c r="A94" s="82" t="s">
        <v>1267</v>
      </c>
      <c r="B94" s="74" t="s">
        <v>1051</v>
      </c>
      <c r="C94" s="74" t="s">
        <v>122</v>
      </c>
      <c r="D94" s="74" t="s">
        <v>709</v>
      </c>
    </row>
    <row r="95" spans="1:4" ht="56.25">
      <c r="A95" s="82" t="s">
        <v>1267</v>
      </c>
      <c r="B95" s="75" t="s">
        <v>1051</v>
      </c>
      <c r="C95" s="75" t="s">
        <v>123</v>
      </c>
      <c r="D95" s="75" t="s">
        <v>709</v>
      </c>
    </row>
    <row r="96" spans="1:4" ht="56.25">
      <c r="A96" s="82" t="s">
        <v>1267</v>
      </c>
      <c r="B96" s="74" t="s">
        <v>1051</v>
      </c>
      <c r="C96" s="74" t="s">
        <v>127</v>
      </c>
      <c r="D96" s="74" t="s">
        <v>709</v>
      </c>
    </row>
    <row r="97" spans="1:4" ht="56.25">
      <c r="A97" s="82" t="s">
        <v>1267</v>
      </c>
      <c r="B97" s="75" t="s">
        <v>1051</v>
      </c>
      <c r="C97" s="75" t="s">
        <v>129</v>
      </c>
      <c r="D97" s="75" t="s">
        <v>709</v>
      </c>
    </row>
    <row r="98" spans="1:4" ht="37.5">
      <c r="A98" s="82" t="s">
        <v>1267</v>
      </c>
      <c r="B98" s="74" t="s">
        <v>1051</v>
      </c>
      <c r="C98" s="74" t="s">
        <v>175</v>
      </c>
      <c r="D98" s="74" t="s">
        <v>709</v>
      </c>
    </row>
    <row r="99" spans="1:4" ht="112.5">
      <c r="A99" s="82" t="s">
        <v>1267</v>
      </c>
      <c r="B99" s="75" t="s">
        <v>1051</v>
      </c>
      <c r="C99" s="75" t="s">
        <v>176</v>
      </c>
      <c r="D99" s="75" t="s">
        <v>709</v>
      </c>
    </row>
    <row r="100" spans="1:4" ht="75">
      <c r="A100" s="82" t="s">
        <v>1267</v>
      </c>
      <c r="B100" s="74" t="s">
        <v>1054</v>
      </c>
      <c r="C100" s="74" t="s">
        <v>985</v>
      </c>
      <c r="D100" s="74" t="s">
        <v>709</v>
      </c>
    </row>
    <row r="101" spans="1:4" ht="75">
      <c r="A101" s="82" t="s">
        <v>1267</v>
      </c>
      <c r="B101" s="75" t="s">
        <v>1054</v>
      </c>
      <c r="C101" s="75" t="s">
        <v>986</v>
      </c>
      <c r="D101" s="75" t="s">
        <v>709</v>
      </c>
    </row>
    <row r="102" spans="1:4" ht="56.25">
      <c r="A102" s="82" t="s">
        <v>1282</v>
      </c>
      <c r="B102" s="74" t="s">
        <v>1051</v>
      </c>
      <c r="C102" s="74" t="s">
        <v>124</v>
      </c>
      <c r="D102" s="74" t="s">
        <v>710</v>
      </c>
    </row>
    <row r="103" spans="1:4" ht="56.25">
      <c r="A103" s="82" t="s">
        <v>1282</v>
      </c>
      <c r="B103" s="75" t="s">
        <v>1051</v>
      </c>
      <c r="C103" s="75" t="s">
        <v>125</v>
      </c>
      <c r="D103" s="75" t="s">
        <v>710</v>
      </c>
    </row>
    <row r="104" spans="1:4" ht="56.25">
      <c r="A104" s="82" t="s">
        <v>1282</v>
      </c>
      <c r="B104" s="74" t="s">
        <v>1051</v>
      </c>
      <c r="C104" s="74" t="s">
        <v>126</v>
      </c>
      <c r="D104" s="74" t="s">
        <v>710</v>
      </c>
    </row>
    <row r="105" spans="1:4" ht="131.25">
      <c r="A105" s="82" t="s">
        <v>1282</v>
      </c>
      <c r="B105" s="75" t="s">
        <v>1051</v>
      </c>
      <c r="C105" s="75" t="s">
        <v>128</v>
      </c>
      <c r="D105" s="75" t="s">
        <v>710</v>
      </c>
    </row>
    <row r="106" spans="1:4" ht="56.25">
      <c r="A106" s="82" t="s">
        <v>1115</v>
      </c>
      <c r="B106" s="74" t="s">
        <v>1051</v>
      </c>
      <c r="C106" s="101" t="s">
        <v>190</v>
      </c>
      <c r="D106" s="74" t="s">
        <v>1221</v>
      </c>
    </row>
    <row r="107" spans="1:4" ht="75">
      <c r="A107" s="82" t="s">
        <v>1266</v>
      </c>
      <c r="B107" s="75" t="s">
        <v>1051</v>
      </c>
      <c r="C107" s="75" t="s">
        <v>1244</v>
      </c>
      <c r="D107" s="75" t="s">
        <v>1206</v>
      </c>
    </row>
    <row r="108" spans="1:4" ht="93.75">
      <c r="A108" s="82" t="s">
        <v>1266</v>
      </c>
      <c r="B108" s="74" t="s">
        <v>1051</v>
      </c>
      <c r="C108" s="74" t="s">
        <v>131</v>
      </c>
      <c r="D108" s="74" t="s">
        <v>1206</v>
      </c>
    </row>
    <row r="109" spans="1:4" ht="37.5">
      <c r="A109" s="82" t="s">
        <v>1266</v>
      </c>
      <c r="B109" s="75" t="s">
        <v>1051</v>
      </c>
      <c r="C109" s="75" t="s">
        <v>132</v>
      </c>
      <c r="D109" s="75" t="s">
        <v>1206</v>
      </c>
    </row>
    <row r="110" spans="1:4" ht="112.5">
      <c r="A110" s="82" t="s">
        <v>1293</v>
      </c>
      <c r="B110" s="74" t="s">
        <v>1051</v>
      </c>
      <c r="C110" s="74" t="s">
        <v>202</v>
      </c>
      <c r="D110" s="74" t="s">
        <v>1224</v>
      </c>
    </row>
    <row r="111" spans="1:4" ht="37.5">
      <c r="A111" s="82" t="s">
        <v>1293</v>
      </c>
      <c r="B111" s="75" t="s">
        <v>1051</v>
      </c>
      <c r="C111" s="75" t="s">
        <v>203</v>
      </c>
      <c r="D111" s="75" t="s">
        <v>1224</v>
      </c>
    </row>
    <row r="112" spans="1:4" ht="37.5">
      <c r="A112" s="82" t="s">
        <v>1293</v>
      </c>
      <c r="B112" s="74" t="s">
        <v>1051</v>
      </c>
      <c r="C112" s="74" t="s">
        <v>204</v>
      </c>
      <c r="D112" s="74" t="s">
        <v>1224</v>
      </c>
    </row>
    <row r="113" spans="1:4" ht="75">
      <c r="A113" s="82" t="s">
        <v>1293</v>
      </c>
      <c r="B113" s="75" t="s">
        <v>1051</v>
      </c>
      <c r="C113" s="75" t="s">
        <v>205</v>
      </c>
      <c r="D113" s="75" t="s">
        <v>1224</v>
      </c>
    </row>
    <row r="114" spans="1:4" ht="56.25">
      <c r="A114" s="82" t="s">
        <v>1279</v>
      </c>
      <c r="B114" s="74" t="s">
        <v>1051</v>
      </c>
      <c r="C114" s="74" t="s">
        <v>136</v>
      </c>
      <c r="D114" s="74" t="s">
        <v>1209</v>
      </c>
    </row>
    <row r="115" spans="1:4" ht="56.25">
      <c r="A115" s="82" t="s">
        <v>1279</v>
      </c>
      <c r="B115" s="75" t="s">
        <v>1051</v>
      </c>
      <c r="C115" s="75" t="s">
        <v>137</v>
      </c>
      <c r="D115" s="75" t="s">
        <v>1209</v>
      </c>
    </row>
    <row r="116" spans="1:4" ht="56.25">
      <c r="A116" s="82" t="s">
        <v>1279</v>
      </c>
      <c r="B116" s="74" t="s">
        <v>1051</v>
      </c>
      <c r="C116" s="74" t="s">
        <v>141</v>
      </c>
      <c r="D116" s="74" t="s">
        <v>1209</v>
      </c>
    </row>
    <row r="117" spans="1:4" ht="75">
      <c r="A117" s="82" t="s">
        <v>1279</v>
      </c>
      <c r="B117" s="75" t="s">
        <v>1051</v>
      </c>
      <c r="C117" s="75" t="s">
        <v>138</v>
      </c>
      <c r="D117" s="75" t="s">
        <v>1209</v>
      </c>
    </row>
    <row r="118" spans="1:4" ht="37.5">
      <c r="A118" s="82" t="s">
        <v>1265</v>
      </c>
      <c r="B118" s="74" t="s">
        <v>1071</v>
      </c>
      <c r="C118" s="74" t="s">
        <v>83</v>
      </c>
      <c r="D118" s="74" t="s">
        <v>1167</v>
      </c>
    </row>
    <row r="119" spans="1:4" ht="37.5">
      <c r="A119" s="82" t="s">
        <v>1265</v>
      </c>
      <c r="B119" s="75" t="s">
        <v>1071</v>
      </c>
      <c r="C119" s="75" t="s">
        <v>82</v>
      </c>
      <c r="D119" s="75" t="s">
        <v>1167</v>
      </c>
    </row>
    <row r="120" spans="1:4" ht="37.5">
      <c r="A120" s="82" t="s">
        <v>1265</v>
      </c>
      <c r="B120" s="74" t="s">
        <v>1054</v>
      </c>
      <c r="C120" s="74" t="s">
        <v>969</v>
      </c>
      <c r="D120" s="74" t="s">
        <v>1167</v>
      </c>
    </row>
    <row r="121" spans="1:4" ht="37.5">
      <c r="A121" s="82" t="s">
        <v>1265</v>
      </c>
      <c r="B121" s="75" t="s">
        <v>1077</v>
      </c>
      <c r="C121" s="75" t="s">
        <v>509</v>
      </c>
      <c r="D121" s="75" t="s">
        <v>1167</v>
      </c>
    </row>
    <row r="122" spans="1:4" ht="56.25">
      <c r="A122" s="82" t="s">
        <v>1265</v>
      </c>
      <c r="B122" s="74" t="s">
        <v>1077</v>
      </c>
      <c r="C122" s="74" t="s">
        <v>81</v>
      </c>
      <c r="D122" s="74" t="s">
        <v>1167</v>
      </c>
    </row>
    <row r="123" spans="1:4" ht="37.5">
      <c r="A123" s="82" t="s">
        <v>1265</v>
      </c>
      <c r="B123" s="75" t="s">
        <v>1095</v>
      </c>
      <c r="C123" s="75" t="s">
        <v>169</v>
      </c>
      <c r="D123" s="75" t="s">
        <v>1167</v>
      </c>
    </row>
    <row r="124" spans="1:4" ht="56.25">
      <c r="A124" s="82" t="s">
        <v>1265</v>
      </c>
      <c r="B124" s="74" t="s">
        <v>1051</v>
      </c>
      <c r="C124" s="74" t="s">
        <v>104</v>
      </c>
      <c r="D124" s="74" t="s">
        <v>1167</v>
      </c>
    </row>
    <row r="125" spans="1:4" ht="56.25">
      <c r="A125" s="82" t="s">
        <v>1265</v>
      </c>
      <c r="B125" s="75" t="s">
        <v>1051</v>
      </c>
      <c r="C125" s="75" t="s">
        <v>106</v>
      </c>
      <c r="D125" s="75" t="s">
        <v>1167</v>
      </c>
    </row>
    <row r="126" spans="1:4" ht="75">
      <c r="A126" s="82" t="s">
        <v>1265</v>
      </c>
      <c r="B126" s="74" t="s">
        <v>1051</v>
      </c>
      <c r="C126" s="74" t="s">
        <v>109</v>
      </c>
      <c r="D126" s="74" t="s">
        <v>1167</v>
      </c>
    </row>
    <row r="127" spans="1:4" ht="56.25">
      <c r="A127" s="82" t="s">
        <v>1265</v>
      </c>
      <c r="B127" s="75" t="s">
        <v>1051</v>
      </c>
      <c r="C127" s="75" t="s">
        <v>110</v>
      </c>
      <c r="D127" s="75" t="s">
        <v>1167</v>
      </c>
    </row>
    <row r="128" spans="1:4" ht="37.5">
      <c r="A128" s="82" t="s">
        <v>1265</v>
      </c>
      <c r="B128" s="74" t="s">
        <v>1051</v>
      </c>
      <c r="C128" s="102" t="s">
        <v>1045</v>
      </c>
      <c r="D128" s="74" t="s">
        <v>1167</v>
      </c>
    </row>
    <row r="129" spans="1:4" ht="56.25">
      <c r="A129" s="82" t="s">
        <v>1265</v>
      </c>
      <c r="B129" s="75" t="s">
        <v>1051</v>
      </c>
      <c r="C129" s="75" t="s">
        <v>168</v>
      </c>
      <c r="D129" s="75" t="s">
        <v>1167</v>
      </c>
    </row>
    <row r="130" spans="1:4" ht="37.5">
      <c r="A130" s="82" t="s">
        <v>1265</v>
      </c>
      <c r="B130" s="74" t="s">
        <v>1051</v>
      </c>
      <c r="C130" s="74" t="s">
        <v>182</v>
      </c>
      <c r="D130" s="74" t="s">
        <v>1167</v>
      </c>
    </row>
    <row r="131" spans="1:4" ht="75">
      <c r="A131" s="82" t="s">
        <v>1265</v>
      </c>
      <c r="B131" s="75" t="s">
        <v>1051</v>
      </c>
      <c r="C131" s="75" t="s">
        <v>105</v>
      </c>
      <c r="D131" s="75" t="s">
        <v>1168</v>
      </c>
    </row>
    <row r="132" spans="1:4" ht="37.5">
      <c r="A132" s="82" t="s">
        <v>1265</v>
      </c>
      <c r="B132" s="74" t="s">
        <v>1051</v>
      </c>
      <c r="C132" s="103" t="s">
        <v>1046</v>
      </c>
      <c r="D132" s="74" t="s">
        <v>1176</v>
      </c>
    </row>
    <row r="133" spans="1:4" ht="37.5">
      <c r="A133" s="82" t="s">
        <v>1265</v>
      </c>
      <c r="B133" s="75" t="s">
        <v>1051</v>
      </c>
      <c r="C133" s="75" t="s">
        <v>111</v>
      </c>
      <c r="D133" s="75" t="s">
        <v>1176</v>
      </c>
    </row>
    <row r="134" spans="1:4" ht="93.75">
      <c r="A134" s="82" t="s">
        <v>1265</v>
      </c>
      <c r="B134" s="74" t="s">
        <v>1051</v>
      </c>
      <c r="C134" s="74" t="s">
        <v>107</v>
      </c>
      <c r="D134" s="74" t="s">
        <v>1190</v>
      </c>
    </row>
    <row r="135" spans="1:4" ht="37.5">
      <c r="A135" s="82" t="s">
        <v>1265</v>
      </c>
      <c r="B135" s="75" t="s">
        <v>1069</v>
      </c>
      <c r="C135" s="75" t="s">
        <v>114</v>
      </c>
      <c r="D135" s="75" t="s">
        <v>1190</v>
      </c>
    </row>
    <row r="136" spans="1:4" ht="56.25">
      <c r="A136" s="82" t="s">
        <v>1265</v>
      </c>
      <c r="B136" s="74" t="s">
        <v>1051</v>
      </c>
      <c r="C136" s="74" t="s">
        <v>170</v>
      </c>
      <c r="D136" s="74" t="s">
        <v>1179</v>
      </c>
    </row>
    <row r="137" spans="1:4" ht="75">
      <c r="A137" s="82" t="s">
        <v>1280</v>
      </c>
      <c r="B137" s="75" t="s">
        <v>1051</v>
      </c>
      <c r="C137" s="75" t="s">
        <v>194</v>
      </c>
      <c r="D137" s="75" t="s">
        <v>1222</v>
      </c>
    </row>
    <row r="138" spans="1:4" ht="56.25">
      <c r="A138" s="107" t="s">
        <v>1280</v>
      </c>
      <c r="B138" s="74" t="s">
        <v>1051</v>
      </c>
      <c r="C138" s="74" t="s">
        <v>186</v>
      </c>
      <c r="D138" s="74" t="s">
        <v>1252</v>
      </c>
    </row>
    <row r="139" spans="1:4" ht="75">
      <c r="A139" s="107" t="s">
        <v>1280</v>
      </c>
      <c r="B139" s="75" t="s">
        <v>1051</v>
      </c>
      <c r="C139" s="75" t="s">
        <v>191</v>
      </c>
      <c r="D139" s="75" t="s">
        <v>1252</v>
      </c>
    </row>
    <row r="140" spans="1:4" ht="75">
      <c r="A140" s="107" t="s">
        <v>1280</v>
      </c>
      <c r="B140" s="74" t="s">
        <v>1051</v>
      </c>
      <c r="C140" s="74" t="s">
        <v>184</v>
      </c>
      <c r="D140" s="74" t="s">
        <v>1251</v>
      </c>
    </row>
    <row r="141" spans="1:4" ht="93.75">
      <c r="A141" s="107" t="s">
        <v>1280</v>
      </c>
      <c r="B141" s="75" t="s">
        <v>1051</v>
      </c>
      <c r="C141" s="75" t="s">
        <v>187</v>
      </c>
      <c r="D141" s="75" t="s">
        <v>1251</v>
      </c>
    </row>
    <row r="142" spans="1:4" ht="56.25">
      <c r="A142" s="107" t="s">
        <v>1280</v>
      </c>
      <c r="B142" s="74" t="s">
        <v>1051</v>
      </c>
      <c r="C142" s="74" t="s">
        <v>188</v>
      </c>
      <c r="D142" s="74" t="s">
        <v>1251</v>
      </c>
    </row>
    <row r="143" spans="1:4" ht="75">
      <c r="A143" s="107" t="s">
        <v>1280</v>
      </c>
      <c r="B143" s="75" t="s">
        <v>1051</v>
      </c>
      <c r="C143" s="75" t="s">
        <v>189</v>
      </c>
      <c r="D143" s="75" t="s">
        <v>1251</v>
      </c>
    </row>
    <row r="144" spans="1:4" ht="37.5">
      <c r="A144" s="107" t="s">
        <v>1280</v>
      </c>
      <c r="B144" s="74" t="s">
        <v>1051</v>
      </c>
      <c r="C144" s="74" t="s">
        <v>192</v>
      </c>
      <c r="D144" s="74" t="s">
        <v>1251</v>
      </c>
    </row>
    <row r="145" spans="1:4" ht="37.5">
      <c r="A145" s="107" t="s">
        <v>1280</v>
      </c>
      <c r="B145" s="75" t="s">
        <v>1051</v>
      </c>
      <c r="C145" s="75" t="s">
        <v>193</v>
      </c>
      <c r="D145" s="75" t="s">
        <v>1251</v>
      </c>
    </row>
    <row r="146" spans="1:4" ht="37.5">
      <c r="A146" s="107" t="s">
        <v>1280</v>
      </c>
      <c r="B146" s="74" t="s">
        <v>1051</v>
      </c>
      <c r="C146" s="74" t="s">
        <v>197</v>
      </c>
      <c r="D146" s="74" t="s">
        <v>1251</v>
      </c>
    </row>
    <row r="147" spans="1:4" ht="56.25">
      <c r="A147" s="82" t="s">
        <v>1232</v>
      </c>
      <c r="B147" s="75" t="s">
        <v>1054</v>
      </c>
      <c r="C147" s="75" t="s">
        <v>988</v>
      </c>
      <c r="D147" s="75" t="s">
        <v>1190</v>
      </c>
    </row>
    <row r="148" spans="1:4" ht="112.5">
      <c r="A148" s="82" t="s">
        <v>1232</v>
      </c>
      <c r="B148" s="74" t="s">
        <v>1054</v>
      </c>
      <c r="C148" s="74" t="s">
        <v>1023</v>
      </c>
      <c r="D148" s="74" t="s">
        <v>1190</v>
      </c>
    </row>
    <row r="149" spans="1:4" ht="37.5">
      <c r="A149" s="82" t="s">
        <v>1232</v>
      </c>
      <c r="B149" s="75" t="s">
        <v>1051</v>
      </c>
      <c r="C149" s="75" t="s">
        <v>108</v>
      </c>
      <c r="D149" s="75" t="s">
        <v>1190</v>
      </c>
    </row>
    <row r="150" spans="1:4" ht="75">
      <c r="A150" s="82" t="s">
        <v>1288</v>
      </c>
      <c r="B150" s="74" t="s">
        <v>1050</v>
      </c>
      <c r="C150" s="74" t="s">
        <v>693</v>
      </c>
      <c r="D150" s="74" t="s">
        <v>1235</v>
      </c>
    </row>
    <row r="151" spans="1:4" ht="56.25">
      <c r="A151" s="82" t="s">
        <v>1288</v>
      </c>
      <c r="B151" s="75" t="s">
        <v>1050</v>
      </c>
      <c r="C151" s="75" t="s">
        <v>694</v>
      </c>
      <c r="D151" s="75" t="s">
        <v>1235</v>
      </c>
    </row>
    <row r="152" spans="1:4" ht="37.5">
      <c r="A152" s="82" t="s">
        <v>1288</v>
      </c>
      <c r="B152" s="74" t="s">
        <v>1098</v>
      </c>
      <c r="C152" s="74" t="s">
        <v>596</v>
      </c>
      <c r="D152" s="74" t="s">
        <v>1228</v>
      </c>
    </row>
    <row r="153" spans="1:4" ht="75">
      <c r="A153" s="82" t="s">
        <v>1283</v>
      </c>
      <c r="B153" s="75" t="s">
        <v>1054</v>
      </c>
      <c r="C153" s="75" t="s">
        <v>1012</v>
      </c>
      <c r="D153" s="75" t="s">
        <v>1243</v>
      </c>
    </row>
    <row r="154" spans="1:4" ht="56.25">
      <c r="A154" s="82" t="s">
        <v>1283</v>
      </c>
      <c r="B154" s="74" t="s">
        <v>1054</v>
      </c>
      <c r="C154" s="74" t="s">
        <v>1013</v>
      </c>
      <c r="D154" s="74" t="s">
        <v>1243</v>
      </c>
    </row>
    <row r="155" spans="1:4" ht="56.25">
      <c r="A155" s="82" t="s">
        <v>1284</v>
      </c>
      <c r="B155" s="75" t="s">
        <v>1051</v>
      </c>
      <c r="C155" s="75" t="s">
        <v>1220</v>
      </c>
      <c r="D155" s="75" t="s">
        <v>1210</v>
      </c>
    </row>
    <row r="156" spans="1:4" ht="37.5">
      <c r="A156" s="82" t="s">
        <v>1284</v>
      </c>
      <c r="B156" s="74" t="s">
        <v>1051</v>
      </c>
      <c r="C156" s="74" t="s">
        <v>119</v>
      </c>
      <c r="D156" s="74" t="s">
        <v>1210</v>
      </c>
    </row>
    <row r="157" spans="1:4" ht="37.5">
      <c r="A157" s="82" t="s">
        <v>1284</v>
      </c>
      <c r="B157" s="75" t="s">
        <v>1051</v>
      </c>
      <c r="C157" s="75" t="s">
        <v>139</v>
      </c>
      <c r="D157" s="75" t="s">
        <v>1210</v>
      </c>
    </row>
    <row r="158" spans="1:4" ht="37.5">
      <c r="A158" s="82" t="s">
        <v>1284</v>
      </c>
      <c r="B158" s="74" t="s">
        <v>1051</v>
      </c>
      <c r="C158" s="74" t="s">
        <v>143</v>
      </c>
      <c r="D158" s="74" t="s">
        <v>1210</v>
      </c>
    </row>
    <row r="159" spans="1:4" ht="56.25">
      <c r="A159" s="82" t="s">
        <v>1284</v>
      </c>
      <c r="B159" s="75" t="s">
        <v>1051</v>
      </c>
      <c r="C159" s="75" t="s">
        <v>144</v>
      </c>
      <c r="D159" s="75" t="s">
        <v>1210</v>
      </c>
    </row>
    <row r="160" spans="1:4" ht="56.25">
      <c r="A160" s="82" t="s">
        <v>1281</v>
      </c>
      <c r="B160" s="74" t="s">
        <v>1079</v>
      </c>
      <c r="C160" s="74" t="s">
        <v>89</v>
      </c>
      <c r="D160" s="74" t="s">
        <v>1049</v>
      </c>
    </row>
    <row r="161" spans="1:4" ht="75">
      <c r="A161" s="82" t="s">
        <v>1281</v>
      </c>
      <c r="B161" s="75" t="s">
        <v>1051</v>
      </c>
      <c r="C161" s="75" t="s">
        <v>1212</v>
      </c>
      <c r="D161" s="75" t="s">
        <v>1213</v>
      </c>
    </row>
    <row r="162" spans="1:4" ht="56.25">
      <c r="A162" s="82" t="s">
        <v>1281</v>
      </c>
      <c r="B162" s="74" t="s">
        <v>1054</v>
      </c>
      <c r="C162" s="74" t="s">
        <v>1229</v>
      </c>
      <c r="D162" s="74" t="s">
        <v>1213</v>
      </c>
    </row>
    <row r="163" spans="1:4" ht="131.25">
      <c r="A163" s="82" t="s">
        <v>1281</v>
      </c>
      <c r="B163" s="75" t="s">
        <v>1054</v>
      </c>
      <c r="C163" s="75" t="s">
        <v>641</v>
      </c>
      <c r="D163" s="75" t="s">
        <v>1213</v>
      </c>
    </row>
    <row r="164" spans="1:4" ht="75">
      <c r="A164" s="82" t="s">
        <v>1281</v>
      </c>
      <c r="B164" s="74" t="s">
        <v>1054</v>
      </c>
      <c r="C164" s="74" t="s">
        <v>643</v>
      </c>
      <c r="D164" s="74" t="s">
        <v>1213</v>
      </c>
    </row>
    <row r="165" spans="1:4" ht="56.25">
      <c r="A165" s="82" t="s">
        <v>1281</v>
      </c>
      <c r="B165" s="75" t="s">
        <v>1054</v>
      </c>
      <c r="C165" s="75" t="s">
        <v>644</v>
      </c>
      <c r="D165" s="75" t="s">
        <v>1213</v>
      </c>
    </row>
    <row r="166" spans="1:4" ht="56.25">
      <c r="A166" s="82" t="s">
        <v>1281</v>
      </c>
      <c r="B166" s="74" t="s">
        <v>1050</v>
      </c>
      <c r="C166" s="74" t="s">
        <v>692</v>
      </c>
      <c r="D166" s="74" t="s">
        <v>1213</v>
      </c>
    </row>
    <row r="167" spans="1:4" ht="56.25">
      <c r="A167" s="82" t="s">
        <v>1281</v>
      </c>
      <c r="B167" s="75" t="s">
        <v>1054</v>
      </c>
      <c r="C167" s="75" t="s">
        <v>990</v>
      </c>
      <c r="D167" s="75" t="s">
        <v>1213</v>
      </c>
    </row>
    <row r="168" spans="1:4" ht="75">
      <c r="A168" s="82" t="s">
        <v>1281</v>
      </c>
      <c r="B168" s="74" t="s">
        <v>1077</v>
      </c>
      <c r="C168" s="74" t="s">
        <v>90</v>
      </c>
      <c r="D168" s="74" t="s">
        <v>1179</v>
      </c>
    </row>
    <row r="169" spans="1:4" ht="93.75">
      <c r="A169" s="82" t="s">
        <v>1286</v>
      </c>
      <c r="B169" s="75" t="s">
        <v>1077</v>
      </c>
      <c r="C169" s="75" t="s">
        <v>96</v>
      </c>
      <c r="D169" s="75" t="s">
        <v>1202</v>
      </c>
    </row>
    <row r="170" spans="1:4">
      <c r="A170" s="82" t="s">
        <v>1276</v>
      </c>
      <c r="B170" s="74" t="s">
        <v>1098</v>
      </c>
      <c r="C170" s="74" t="s">
        <v>649</v>
      </c>
      <c r="D170" s="74" t="s">
        <v>1191</v>
      </c>
    </row>
    <row r="171" spans="1:4">
      <c r="A171" s="82" t="s">
        <v>1276</v>
      </c>
      <c r="B171" s="75" t="s">
        <v>1069</v>
      </c>
      <c r="C171" s="75" t="s">
        <v>698</v>
      </c>
      <c r="D171" s="75" t="s">
        <v>1191</v>
      </c>
    </row>
    <row r="172" spans="1:4">
      <c r="A172" s="82" t="s">
        <v>1276</v>
      </c>
      <c r="B172" s="74" t="s">
        <v>1069</v>
      </c>
      <c r="C172" s="74" t="s">
        <v>700</v>
      </c>
      <c r="D172" s="74" t="s">
        <v>1191</v>
      </c>
    </row>
    <row r="173" spans="1:4" ht="56.25">
      <c r="A173" s="82" t="s">
        <v>1276</v>
      </c>
      <c r="B173" s="75" t="s">
        <v>1051</v>
      </c>
      <c r="C173" s="75" t="s">
        <v>146</v>
      </c>
      <c r="D173" s="75" t="s">
        <v>1191</v>
      </c>
    </row>
    <row r="174" spans="1:4" ht="75">
      <c r="A174" s="82" t="s">
        <v>1276</v>
      </c>
      <c r="B174" s="74" t="s">
        <v>1050</v>
      </c>
      <c r="C174" s="74" t="s">
        <v>696</v>
      </c>
      <c r="D174" s="74" t="s">
        <v>1191</v>
      </c>
    </row>
    <row r="175" spans="1:4" ht="37.5">
      <c r="A175" s="82" t="s">
        <v>1276</v>
      </c>
      <c r="B175" s="75" t="s">
        <v>1050</v>
      </c>
      <c r="C175" s="75" t="s">
        <v>699</v>
      </c>
      <c r="D175" s="75" t="s">
        <v>1191</v>
      </c>
    </row>
    <row r="176" spans="1:4" ht="37.5">
      <c r="A176" s="82" t="s">
        <v>1276</v>
      </c>
      <c r="B176" s="74" t="s">
        <v>1050</v>
      </c>
      <c r="C176" s="74" t="s">
        <v>701</v>
      </c>
      <c r="D176" s="74" t="s">
        <v>1191</v>
      </c>
    </row>
    <row r="177" spans="1:4" ht="112.5">
      <c r="A177" s="82" t="s">
        <v>1276</v>
      </c>
      <c r="B177" s="75" t="s">
        <v>1054</v>
      </c>
      <c r="C177" s="75" t="s">
        <v>991</v>
      </c>
      <c r="D177" s="75" t="s">
        <v>1193</v>
      </c>
    </row>
    <row r="178" spans="1:4" ht="56.25">
      <c r="A178" s="82" t="s">
        <v>1276</v>
      </c>
      <c r="B178" s="74" t="s">
        <v>1051</v>
      </c>
      <c r="C178" s="74" t="s">
        <v>112</v>
      </c>
      <c r="D178" s="74" t="s">
        <v>1193</v>
      </c>
    </row>
    <row r="179" spans="1:4" ht="112.5">
      <c r="A179" s="82" t="s">
        <v>1276</v>
      </c>
      <c r="B179" s="75" t="s">
        <v>1051</v>
      </c>
      <c r="C179" s="75" t="s">
        <v>113</v>
      </c>
      <c r="D179" s="75" t="s">
        <v>1193</v>
      </c>
    </row>
    <row r="180" spans="1:4" ht="75">
      <c r="A180" s="82" t="s">
        <v>1276</v>
      </c>
      <c r="B180" s="74" t="s">
        <v>1051</v>
      </c>
      <c r="C180" s="74" t="s">
        <v>145</v>
      </c>
      <c r="D180" s="74" t="s">
        <v>1193</v>
      </c>
    </row>
    <row r="181" spans="1:4" ht="131.25">
      <c r="A181" s="82" t="s">
        <v>1291</v>
      </c>
      <c r="B181" s="75" t="s">
        <v>1050</v>
      </c>
      <c r="C181" s="75" t="s">
        <v>825</v>
      </c>
      <c r="D181" s="75" t="s">
        <v>830</v>
      </c>
    </row>
    <row r="182" spans="1:4" ht="56.25">
      <c r="A182" s="82" t="s">
        <v>1291</v>
      </c>
      <c r="B182" s="74" t="s">
        <v>1050</v>
      </c>
      <c r="C182" s="74" t="s">
        <v>827</v>
      </c>
      <c r="D182" s="74" t="s">
        <v>830</v>
      </c>
    </row>
    <row r="183" spans="1:4" ht="75">
      <c r="A183" s="82" t="s">
        <v>1291</v>
      </c>
      <c r="B183" s="75" t="s">
        <v>1050</v>
      </c>
      <c r="C183" s="75" t="s">
        <v>828</v>
      </c>
      <c r="D183" s="75" t="s">
        <v>830</v>
      </c>
    </row>
    <row r="184" spans="1:4" ht="75">
      <c r="A184" s="82" t="s">
        <v>1292</v>
      </c>
      <c r="B184" s="74" t="s">
        <v>1054</v>
      </c>
      <c r="C184" s="74" t="s">
        <v>602</v>
      </c>
      <c r="D184" s="74" t="s">
        <v>1226</v>
      </c>
    </row>
    <row r="185" spans="1:4" ht="168.75">
      <c r="A185" s="82" t="s">
        <v>1292</v>
      </c>
      <c r="B185" s="75" t="s">
        <v>1054</v>
      </c>
      <c r="C185" s="75" t="s">
        <v>983</v>
      </c>
      <c r="D185" s="75" t="s">
        <v>1226</v>
      </c>
    </row>
    <row r="186" spans="1:4" ht="75">
      <c r="A186" s="76" t="s">
        <v>211</v>
      </c>
      <c r="B186" s="74" t="s">
        <v>1152</v>
      </c>
      <c r="C186" s="74" t="s">
        <v>148</v>
      </c>
      <c r="D186" s="74"/>
    </row>
    <row r="187" spans="1:4" ht="75">
      <c r="A187" s="77" t="s">
        <v>1052</v>
      </c>
      <c r="B187" s="75" t="s">
        <v>1054</v>
      </c>
      <c r="C187" s="75" t="s">
        <v>615</v>
      </c>
      <c r="D187" s="75" t="s">
        <v>1049</v>
      </c>
    </row>
    <row r="188" spans="1:4" ht="37.5">
      <c r="A188" s="76" t="s">
        <v>1052</v>
      </c>
      <c r="B188" s="74" t="s">
        <v>1053</v>
      </c>
      <c r="C188" s="74" t="s">
        <v>525</v>
      </c>
      <c r="D188" s="74" t="s">
        <v>1049</v>
      </c>
    </row>
    <row r="189" spans="1:4">
      <c r="A189" s="77" t="s">
        <v>1052</v>
      </c>
      <c r="B189" s="75" t="s">
        <v>1053</v>
      </c>
      <c r="C189" s="75" t="s">
        <v>614</v>
      </c>
      <c r="D189" s="75"/>
    </row>
    <row r="190" spans="1:4">
      <c r="A190" s="76" t="s">
        <v>1055</v>
      </c>
      <c r="B190" s="74" t="s">
        <v>1054</v>
      </c>
      <c r="C190" s="74" t="s">
        <v>527</v>
      </c>
      <c r="D190" s="74" t="s">
        <v>1049</v>
      </c>
    </row>
    <row r="191" spans="1:4" ht="56.25">
      <c r="A191" s="77" t="s">
        <v>1055</v>
      </c>
      <c r="B191" s="75" t="s">
        <v>1054</v>
      </c>
      <c r="C191" s="75" t="s">
        <v>529</v>
      </c>
      <c r="D191" s="75" t="s">
        <v>1049</v>
      </c>
    </row>
    <row r="192" spans="1:4" ht="187.5">
      <c r="A192" s="76" t="s">
        <v>1055</v>
      </c>
      <c r="B192" s="74" t="s">
        <v>1054</v>
      </c>
      <c r="C192" s="74" t="s">
        <v>579</v>
      </c>
      <c r="D192" s="74" t="s">
        <v>1049</v>
      </c>
    </row>
    <row r="193" spans="1:4" ht="93.75">
      <c r="A193" s="77" t="s">
        <v>1055</v>
      </c>
      <c r="B193" s="75" t="s">
        <v>1054</v>
      </c>
      <c r="C193" s="75" t="s">
        <v>1034</v>
      </c>
      <c r="D193" s="75" t="s">
        <v>1049</v>
      </c>
    </row>
    <row r="194" spans="1:4" ht="75">
      <c r="A194" s="76" t="s">
        <v>1055</v>
      </c>
      <c r="B194" s="74" t="s">
        <v>1054</v>
      </c>
      <c r="C194" s="74" t="s">
        <v>655</v>
      </c>
      <c r="D194" s="74" t="s">
        <v>1049</v>
      </c>
    </row>
    <row r="195" spans="1:4" ht="112.5">
      <c r="A195" s="77" t="s">
        <v>1055</v>
      </c>
      <c r="B195" s="75" t="s">
        <v>1054</v>
      </c>
      <c r="C195" s="75" t="s">
        <v>610</v>
      </c>
      <c r="D195" s="75" t="s">
        <v>1049</v>
      </c>
    </row>
    <row r="196" spans="1:4">
      <c r="A196" s="76" t="s">
        <v>1055</v>
      </c>
      <c r="B196" s="74" t="s">
        <v>1053</v>
      </c>
      <c r="C196" s="74" t="s">
        <v>528</v>
      </c>
      <c r="D196" s="74" t="s">
        <v>1049</v>
      </c>
    </row>
    <row r="197" spans="1:4" ht="56.25">
      <c r="A197" s="77" t="s">
        <v>1055</v>
      </c>
      <c r="B197" s="75" t="s">
        <v>1053</v>
      </c>
      <c r="C197" s="75" t="s">
        <v>530</v>
      </c>
      <c r="D197" s="75" t="s">
        <v>1049</v>
      </c>
    </row>
    <row r="198" spans="1:4" ht="37.5">
      <c r="A198" s="76" t="s">
        <v>1055</v>
      </c>
      <c r="B198" s="74" t="s">
        <v>1053</v>
      </c>
      <c r="C198" s="74" t="s">
        <v>531</v>
      </c>
      <c r="D198" s="74" t="s">
        <v>1049</v>
      </c>
    </row>
    <row r="199" spans="1:4" ht="168.75">
      <c r="A199" s="77" t="s">
        <v>1055</v>
      </c>
      <c r="B199" s="75" t="s">
        <v>1050</v>
      </c>
      <c r="C199" s="75" t="s">
        <v>1022</v>
      </c>
      <c r="D199" s="75" t="s">
        <v>1049</v>
      </c>
    </row>
    <row r="200" spans="1:4" ht="112.5">
      <c r="A200" s="76" t="s">
        <v>1055</v>
      </c>
      <c r="B200" s="74" t="s">
        <v>1050</v>
      </c>
      <c r="C200" s="74" t="s">
        <v>802</v>
      </c>
      <c r="D200" s="74" t="s">
        <v>1049</v>
      </c>
    </row>
    <row r="201" spans="1:4" ht="75">
      <c r="A201" s="77" t="s">
        <v>1056</v>
      </c>
      <c r="B201" s="75" t="s">
        <v>1050</v>
      </c>
      <c r="C201" s="75" t="s">
        <v>801</v>
      </c>
      <c r="D201" s="75" t="s">
        <v>1049</v>
      </c>
    </row>
    <row r="202" spans="1:4" ht="37.5">
      <c r="A202" s="76" t="s">
        <v>1057</v>
      </c>
      <c r="B202" s="74" t="s">
        <v>1050</v>
      </c>
      <c r="C202" s="74" t="s">
        <v>797</v>
      </c>
      <c r="D202" s="74" t="s">
        <v>1049</v>
      </c>
    </row>
    <row r="203" spans="1:4" ht="56.25">
      <c r="A203" s="77" t="s">
        <v>1057</v>
      </c>
      <c r="B203" s="75" t="s">
        <v>1050</v>
      </c>
      <c r="C203" s="75" t="s">
        <v>798</v>
      </c>
      <c r="D203" s="75" t="s">
        <v>1049</v>
      </c>
    </row>
    <row r="204" spans="1:4" ht="56.25">
      <c r="A204" s="76" t="s">
        <v>1057</v>
      </c>
      <c r="B204" s="74" t="s">
        <v>1050</v>
      </c>
      <c r="C204" s="74" t="s">
        <v>799</v>
      </c>
      <c r="D204" s="74" t="s">
        <v>1049</v>
      </c>
    </row>
    <row r="205" spans="1:4" ht="93.75">
      <c r="A205" s="77" t="s">
        <v>1057</v>
      </c>
      <c r="B205" s="75" t="s">
        <v>1050</v>
      </c>
      <c r="C205" s="75" t="s">
        <v>800</v>
      </c>
      <c r="D205" s="75" t="s">
        <v>1049</v>
      </c>
    </row>
    <row r="206" spans="1:4" ht="56.25">
      <c r="A206" s="76" t="s">
        <v>1058</v>
      </c>
      <c r="B206" s="74" t="s">
        <v>1054</v>
      </c>
      <c r="C206" s="74" t="s">
        <v>1016</v>
      </c>
      <c r="D206" s="74" t="s">
        <v>1049</v>
      </c>
    </row>
    <row r="207" spans="1:4" ht="75">
      <c r="A207" s="77" t="s">
        <v>1059</v>
      </c>
      <c r="B207" s="75" t="s">
        <v>1050</v>
      </c>
      <c r="C207" s="75" t="s">
        <v>793</v>
      </c>
      <c r="D207" s="75" t="s">
        <v>1049</v>
      </c>
    </row>
    <row r="208" spans="1:4" ht="37.5">
      <c r="A208" s="76" t="s">
        <v>1059</v>
      </c>
      <c r="B208" s="74" t="s">
        <v>1050</v>
      </c>
      <c r="C208" s="74" t="s">
        <v>795</v>
      </c>
      <c r="D208" s="74" t="s">
        <v>1049</v>
      </c>
    </row>
    <row r="209" spans="1:4" ht="75">
      <c r="A209" s="77" t="s">
        <v>1166</v>
      </c>
      <c r="B209" s="75" t="s">
        <v>1051</v>
      </c>
      <c r="C209" s="75" t="s">
        <v>178</v>
      </c>
      <c r="D209" s="75" t="s">
        <v>1165</v>
      </c>
    </row>
    <row r="210" spans="1:4" ht="37.5">
      <c r="A210" s="76" t="s">
        <v>1166</v>
      </c>
      <c r="B210" s="74" t="s">
        <v>1051</v>
      </c>
      <c r="C210" s="74" t="s">
        <v>179</v>
      </c>
      <c r="D210" s="74" t="s">
        <v>1165</v>
      </c>
    </row>
    <row r="211" spans="1:4" ht="131.25">
      <c r="A211" s="77" t="s">
        <v>1166</v>
      </c>
      <c r="B211" s="75" t="s">
        <v>1051</v>
      </c>
      <c r="C211" s="75" t="s">
        <v>180</v>
      </c>
      <c r="D211" s="75" t="s">
        <v>1165</v>
      </c>
    </row>
    <row r="212" spans="1:4" ht="150">
      <c r="A212" s="76" t="s">
        <v>1166</v>
      </c>
      <c r="B212" s="74" t="s">
        <v>1051</v>
      </c>
      <c r="C212" s="74" t="s">
        <v>181</v>
      </c>
      <c r="D212" s="74" t="s">
        <v>1165</v>
      </c>
    </row>
    <row r="213" spans="1:4" ht="56.25">
      <c r="A213" s="77" t="s">
        <v>1166</v>
      </c>
      <c r="B213" s="75" t="s">
        <v>1051</v>
      </c>
      <c r="C213" s="75" t="s">
        <v>206</v>
      </c>
      <c r="D213" s="75" t="s">
        <v>1165</v>
      </c>
    </row>
    <row r="214" spans="1:4" ht="37.5">
      <c r="A214" s="76" t="s">
        <v>1166</v>
      </c>
      <c r="B214" s="74" t="s">
        <v>1051</v>
      </c>
      <c r="C214" s="74" t="s">
        <v>207</v>
      </c>
      <c r="D214" s="74" t="s">
        <v>1165</v>
      </c>
    </row>
    <row r="215" spans="1:4" ht="56.25">
      <c r="A215" s="77" t="s">
        <v>1214</v>
      </c>
      <c r="B215" s="75" t="s">
        <v>1051</v>
      </c>
      <c r="C215" s="75" t="s">
        <v>150</v>
      </c>
      <c r="D215" s="75" t="s">
        <v>1049</v>
      </c>
    </row>
    <row r="216" spans="1:4" ht="206.25">
      <c r="A216" s="76" t="s">
        <v>1060</v>
      </c>
      <c r="B216" s="74" t="s">
        <v>1050</v>
      </c>
      <c r="C216" s="74" t="s">
        <v>792</v>
      </c>
      <c r="D216" s="74" t="s">
        <v>1049</v>
      </c>
    </row>
    <row r="217" spans="1:4" ht="93.75">
      <c r="A217" s="77" t="s">
        <v>1061</v>
      </c>
      <c r="B217" s="75" t="s">
        <v>1054</v>
      </c>
      <c r="C217" s="75" t="s">
        <v>625</v>
      </c>
      <c r="D217" s="75" t="s">
        <v>1049</v>
      </c>
    </row>
    <row r="218" spans="1:4" ht="75">
      <c r="A218" s="76" t="s">
        <v>1062</v>
      </c>
      <c r="B218" s="74" t="s">
        <v>1054</v>
      </c>
      <c r="C218" s="74" t="s">
        <v>627</v>
      </c>
      <c r="D218" s="74" t="s">
        <v>1049</v>
      </c>
    </row>
    <row r="219" spans="1:4" ht="93.75">
      <c r="A219" s="77" t="s">
        <v>1062</v>
      </c>
      <c r="B219" s="75" t="s">
        <v>1054</v>
      </c>
      <c r="C219" s="75" t="s">
        <v>630</v>
      </c>
      <c r="D219" s="75" t="s">
        <v>1049</v>
      </c>
    </row>
    <row r="220" spans="1:4" ht="75">
      <c r="A220" s="76" t="s">
        <v>1062</v>
      </c>
      <c r="B220" s="74" t="s">
        <v>1054</v>
      </c>
      <c r="C220" s="74" t="s">
        <v>629</v>
      </c>
      <c r="D220" s="74" t="s">
        <v>1049</v>
      </c>
    </row>
    <row r="221" spans="1:4" ht="37.5">
      <c r="A221" s="77" t="s">
        <v>1063</v>
      </c>
      <c r="B221" s="75" t="s">
        <v>1054</v>
      </c>
      <c r="C221" s="75" t="s">
        <v>631</v>
      </c>
      <c r="D221" s="75" t="s">
        <v>1049</v>
      </c>
    </row>
    <row r="222" spans="1:4" ht="75">
      <c r="A222" s="76" t="s">
        <v>1063</v>
      </c>
      <c r="B222" s="74" t="s">
        <v>1054</v>
      </c>
      <c r="C222" s="74" t="s">
        <v>633</v>
      </c>
      <c r="D222" s="74" t="s">
        <v>1049</v>
      </c>
    </row>
    <row r="223" spans="1:4" ht="93.75">
      <c r="A223" s="77" t="s">
        <v>1063</v>
      </c>
      <c r="B223" s="75" t="s">
        <v>1050</v>
      </c>
      <c r="C223" s="75" t="s">
        <v>803</v>
      </c>
      <c r="D223" s="75" t="s">
        <v>1049</v>
      </c>
    </row>
    <row r="224" spans="1:4" ht="75">
      <c r="A224" s="76" t="s">
        <v>1063</v>
      </c>
      <c r="B224" s="74" t="s">
        <v>1050</v>
      </c>
      <c r="C224" s="74" t="s">
        <v>804</v>
      </c>
      <c r="D224" s="74" t="s">
        <v>1049</v>
      </c>
    </row>
    <row r="225" spans="1:4" ht="75">
      <c r="A225" s="77" t="s">
        <v>1063</v>
      </c>
      <c r="B225" s="75" t="s">
        <v>1050</v>
      </c>
      <c r="C225" s="75" t="s">
        <v>805</v>
      </c>
      <c r="D225" s="75" t="s">
        <v>1049</v>
      </c>
    </row>
    <row r="226" spans="1:4" ht="93.75">
      <c r="A226" s="76" t="s">
        <v>1064</v>
      </c>
      <c r="B226" s="74" t="s">
        <v>1054</v>
      </c>
      <c r="C226" s="74" t="s">
        <v>959</v>
      </c>
      <c r="D226" s="74" t="s">
        <v>1049</v>
      </c>
    </row>
    <row r="227" spans="1:4" ht="56.25">
      <c r="A227" s="77" t="s">
        <v>1065</v>
      </c>
      <c r="B227" s="75" t="s">
        <v>1054</v>
      </c>
      <c r="C227" s="75" t="s">
        <v>523</v>
      </c>
      <c r="D227" s="75" t="s">
        <v>1049</v>
      </c>
    </row>
    <row r="228" spans="1:4" ht="75">
      <c r="A228" s="76" t="s">
        <v>1065</v>
      </c>
      <c r="B228" s="74" t="s">
        <v>1054</v>
      </c>
      <c r="C228" s="74" t="s">
        <v>604</v>
      </c>
      <c r="D228" s="74" t="s">
        <v>1049</v>
      </c>
    </row>
    <row r="229" spans="1:4" ht="93.75">
      <c r="A229" s="77" t="s">
        <v>1065</v>
      </c>
      <c r="B229" s="75" t="s">
        <v>1054</v>
      </c>
      <c r="C229" s="75" t="s">
        <v>607</v>
      </c>
      <c r="D229" s="75" t="s">
        <v>1049</v>
      </c>
    </row>
    <row r="230" spans="1:4" ht="37.5">
      <c r="A230" s="76" t="s">
        <v>1066</v>
      </c>
      <c r="B230" s="74" t="s">
        <v>1051</v>
      </c>
      <c r="C230" s="74" t="s">
        <v>147</v>
      </c>
      <c r="D230" s="74" t="s">
        <v>1049</v>
      </c>
    </row>
    <row r="231" spans="1:4" ht="37.5">
      <c r="A231" s="77" t="s">
        <v>1066</v>
      </c>
      <c r="B231" s="75" t="s">
        <v>1051</v>
      </c>
      <c r="C231" s="104" t="s">
        <v>1040</v>
      </c>
      <c r="D231" s="75" t="s">
        <v>1049</v>
      </c>
    </row>
    <row r="232" spans="1:4" ht="37.5">
      <c r="A232" s="76" t="s">
        <v>1067</v>
      </c>
      <c r="B232" s="74" t="s">
        <v>1054</v>
      </c>
      <c r="C232" s="74" t="s">
        <v>575</v>
      </c>
      <c r="D232" s="74" t="s">
        <v>1049</v>
      </c>
    </row>
    <row r="233" spans="1:4" ht="131.25">
      <c r="A233" s="77" t="s">
        <v>1067</v>
      </c>
      <c r="B233" s="75" t="s">
        <v>1051</v>
      </c>
      <c r="C233" s="75" t="s">
        <v>152</v>
      </c>
      <c r="D233" s="75" t="s">
        <v>1049</v>
      </c>
    </row>
    <row r="234" spans="1:4" ht="75">
      <c r="A234" s="76" t="s">
        <v>1067</v>
      </c>
      <c r="B234" s="74" t="s">
        <v>1051</v>
      </c>
      <c r="C234" s="74" t="s">
        <v>154</v>
      </c>
      <c r="D234" s="74" t="s">
        <v>1049</v>
      </c>
    </row>
    <row r="235" spans="1:4" ht="75">
      <c r="A235" s="77" t="s">
        <v>1067</v>
      </c>
      <c r="B235" s="75" t="s">
        <v>1051</v>
      </c>
      <c r="C235" s="75" t="s">
        <v>164</v>
      </c>
      <c r="D235" s="75" t="s">
        <v>1049</v>
      </c>
    </row>
    <row r="236" spans="1:4" ht="75">
      <c r="A236" s="76" t="s">
        <v>1067</v>
      </c>
      <c r="B236" s="74" t="s">
        <v>1051</v>
      </c>
      <c r="C236" s="74" t="s">
        <v>199</v>
      </c>
      <c r="D236" s="74" t="s">
        <v>1049</v>
      </c>
    </row>
    <row r="237" spans="1:4" ht="75">
      <c r="A237" s="77" t="s">
        <v>1068</v>
      </c>
      <c r="B237" s="75" t="s">
        <v>1054</v>
      </c>
      <c r="C237" s="75" t="s">
        <v>1042</v>
      </c>
      <c r="D237" s="75" t="s">
        <v>1049</v>
      </c>
    </row>
    <row r="238" spans="1:4" ht="37.5">
      <c r="A238" s="76" t="s">
        <v>1068</v>
      </c>
      <c r="B238" s="74" t="s">
        <v>1069</v>
      </c>
      <c r="C238" s="74" t="s">
        <v>1041</v>
      </c>
      <c r="D238" s="74" t="s">
        <v>1049</v>
      </c>
    </row>
    <row r="239" spans="1:4" ht="131.25">
      <c r="A239" s="77" t="s">
        <v>1068</v>
      </c>
      <c r="B239" s="75" t="s">
        <v>1051</v>
      </c>
      <c r="C239" s="75" t="s">
        <v>200</v>
      </c>
      <c r="D239" s="75" t="s">
        <v>1049</v>
      </c>
    </row>
    <row r="240" spans="1:4" ht="93.75">
      <c r="A240" s="76" t="s">
        <v>1070</v>
      </c>
      <c r="B240" s="74" t="s">
        <v>1071</v>
      </c>
      <c r="C240" s="74" t="s">
        <v>209</v>
      </c>
      <c r="D240" s="74" t="s">
        <v>1049</v>
      </c>
    </row>
    <row r="241" spans="1:4" ht="37.5">
      <c r="A241" s="77" t="s">
        <v>1070</v>
      </c>
      <c r="B241" s="75" t="s">
        <v>1051</v>
      </c>
      <c r="C241" s="75" t="s">
        <v>210</v>
      </c>
      <c r="D241" s="75" t="s">
        <v>1049</v>
      </c>
    </row>
    <row r="242" spans="1:4" ht="206.25">
      <c r="A242" s="76" t="s">
        <v>1072</v>
      </c>
      <c r="B242" s="74" t="s">
        <v>1054</v>
      </c>
      <c r="C242" s="74" t="s">
        <v>519</v>
      </c>
      <c r="D242" s="74" t="s">
        <v>1049</v>
      </c>
    </row>
    <row r="243" spans="1:4" ht="56.25">
      <c r="A243" s="77" t="s">
        <v>1073</v>
      </c>
      <c r="B243" s="75" t="s">
        <v>1054</v>
      </c>
      <c r="C243" s="75" t="s">
        <v>603</v>
      </c>
      <c r="D243" s="75" t="s">
        <v>1049</v>
      </c>
    </row>
    <row r="244" spans="1:4" ht="112.5">
      <c r="A244" s="76" t="s">
        <v>1074</v>
      </c>
      <c r="B244" s="74" t="s">
        <v>1050</v>
      </c>
      <c r="C244" s="74" t="s">
        <v>777</v>
      </c>
      <c r="D244" s="74" t="s">
        <v>1049</v>
      </c>
    </row>
    <row r="245" spans="1:4" ht="56.25">
      <c r="A245" s="77" t="s">
        <v>1074</v>
      </c>
      <c r="B245" s="75" t="s">
        <v>1050</v>
      </c>
      <c r="C245" s="75" t="s">
        <v>773</v>
      </c>
      <c r="D245" s="75" t="s">
        <v>1049</v>
      </c>
    </row>
    <row r="246" spans="1:4">
      <c r="A246" s="76" t="s">
        <v>1075</v>
      </c>
      <c r="B246" s="74" t="s">
        <v>1051</v>
      </c>
      <c r="C246" s="74" t="s">
        <v>208</v>
      </c>
      <c r="D246" s="74" t="s">
        <v>1049</v>
      </c>
    </row>
    <row r="247" spans="1:4" ht="75">
      <c r="A247" s="77" t="s">
        <v>1075</v>
      </c>
      <c r="B247" s="75" t="s">
        <v>1050</v>
      </c>
      <c r="C247" s="75" t="s">
        <v>776</v>
      </c>
      <c r="D247" s="75"/>
    </row>
    <row r="248" spans="1:4">
      <c r="A248" s="76" t="s">
        <v>1076</v>
      </c>
      <c r="B248" s="74" t="s">
        <v>1077</v>
      </c>
      <c r="C248" s="74" t="s">
        <v>92</v>
      </c>
      <c r="D248" s="74" t="s">
        <v>1049</v>
      </c>
    </row>
    <row r="249" spans="1:4" ht="37.5">
      <c r="A249" s="77" t="s">
        <v>1078</v>
      </c>
      <c r="B249" s="75" t="s">
        <v>1079</v>
      </c>
      <c r="C249" s="75" t="s">
        <v>95</v>
      </c>
      <c r="D249" s="75" t="s">
        <v>1049</v>
      </c>
    </row>
    <row r="250" spans="1:4">
      <c r="A250" s="76" t="s">
        <v>1078</v>
      </c>
      <c r="B250" s="74" t="s">
        <v>1077</v>
      </c>
      <c r="C250" s="74" t="s">
        <v>93</v>
      </c>
      <c r="D250" s="74" t="s">
        <v>1257</v>
      </c>
    </row>
    <row r="251" spans="1:4" ht="75">
      <c r="A251" s="77" t="s">
        <v>1078</v>
      </c>
      <c r="B251" s="75" t="s">
        <v>1077</v>
      </c>
      <c r="C251" s="75" t="s">
        <v>94</v>
      </c>
      <c r="D251" s="75" t="s">
        <v>1257</v>
      </c>
    </row>
    <row r="252" spans="1:4" ht="112.5">
      <c r="A252" s="76" t="s">
        <v>1289</v>
      </c>
      <c r="B252" s="74" t="s">
        <v>1051</v>
      </c>
      <c r="C252" s="74" t="s">
        <v>666</v>
      </c>
      <c r="D252" s="74" t="s">
        <v>1251</v>
      </c>
    </row>
    <row r="253" spans="1:4" ht="75">
      <c r="A253" s="77" t="s">
        <v>1289</v>
      </c>
      <c r="B253" s="75" t="s">
        <v>1051</v>
      </c>
      <c r="C253" s="75" t="s">
        <v>134</v>
      </c>
      <c r="D253" s="75" t="s">
        <v>1208</v>
      </c>
    </row>
    <row r="254" spans="1:4" ht="37.5">
      <c r="A254" s="76" t="s">
        <v>1289</v>
      </c>
      <c r="B254" s="74" t="s">
        <v>1051</v>
      </c>
      <c r="C254" s="74" t="s">
        <v>135</v>
      </c>
      <c r="D254" s="74" t="s">
        <v>1208</v>
      </c>
    </row>
    <row r="255" spans="1:4">
      <c r="A255" s="77" t="s">
        <v>1081</v>
      </c>
      <c r="B255" s="75" t="s">
        <v>1054</v>
      </c>
      <c r="C255" s="75" t="s">
        <v>516</v>
      </c>
      <c r="D255" s="75" t="s">
        <v>1049</v>
      </c>
    </row>
    <row r="256" spans="1:4" ht="75">
      <c r="A256" s="76" t="s">
        <v>1081</v>
      </c>
      <c r="B256" s="74" t="s">
        <v>1054</v>
      </c>
      <c r="C256" s="74" t="s">
        <v>517</v>
      </c>
      <c r="D256" s="74" t="s">
        <v>1049</v>
      </c>
    </row>
    <row r="257" spans="1:4" ht="37.5">
      <c r="A257" s="77" t="s">
        <v>1081</v>
      </c>
      <c r="B257" s="75" t="s">
        <v>1054</v>
      </c>
      <c r="C257" s="75" t="s">
        <v>518</v>
      </c>
      <c r="D257" s="75" t="s">
        <v>1049</v>
      </c>
    </row>
    <row r="258" spans="1:4" ht="56.25">
      <c r="A258" s="76" t="s">
        <v>1081</v>
      </c>
      <c r="B258" s="74" t="s">
        <v>1053</v>
      </c>
      <c r="C258" s="74" t="s">
        <v>515</v>
      </c>
      <c r="D258" s="74" t="s">
        <v>1049</v>
      </c>
    </row>
    <row r="259" spans="1:4" ht="131.25">
      <c r="A259" s="77" t="s">
        <v>1082</v>
      </c>
      <c r="B259" s="75" t="s">
        <v>1053</v>
      </c>
      <c r="C259" s="75" t="s">
        <v>532</v>
      </c>
      <c r="D259" s="75" t="s">
        <v>1049</v>
      </c>
    </row>
    <row r="260" spans="1:4" ht="56.25">
      <c r="A260" s="76" t="s">
        <v>1083</v>
      </c>
      <c r="B260" s="74" t="s">
        <v>1054</v>
      </c>
      <c r="C260" s="74" t="s">
        <v>534</v>
      </c>
      <c r="D260" s="74" t="s">
        <v>1049</v>
      </c>
    </row>
    <row r="261" spans="1:4" ht="56.25">
      <c r="A261" s="77" t="s">
        <v>1084</v>
      </c>
      <c r="B261" s="75" t="s">
        <v>1054</v>
      </c>
      <c r="C261" s="75" t="s">
        <v>576</v>
      </c>
      <c r="D261" s="75" t="s">
        <v>1049</v>
      </c>
    </row>
    <row r="262" spans="1:4" ht="93.75">
      <c r="A262" s="76" t="s">
        <v>1085</v>
      </c>
      <c r="B262" s="74" t="s">
        <v>1054</v>
      </c>
      <c r="C262" s="74" t="s">
        <v>645</v>
      </c>
      <c r="D262" s="74" t="s">
        <v>1049</v>
      </c>
    </row>
    <row r="263" spans="1:4" ht="56.25">
      <c r="A263" s="77" t="s">
        <v>1085</v>
      </c>
      <c r="B263" s="75" t="s">
        <v>1054</v>
      </c>
      <c r="C263" s="75" t="s">
        <v>648</v>
      </c>
      <c r="D263" s="75" t="s">
        <v>1049</v>
      </c>
    </row>
    <row r="264" spans="1:4" ht="37.5">
      <c r="A264" s="76" t="s">
        <v>1085</v>
      </c>
      <c r="B264" s="74" t="s">
        <v>1054</v>
      </c>
      <c r="C264" s="74" t="s">
        <v>650</v>
      </c>
      <c r="D264" s="74" t="s">
        <v>1049</v>
      </c>
    </row>
    <row r="265" spans="1:4" ht="56.25">
      <c r="A265" s="77" t="s">
        <v>1085</v>
      </c>
      <c r="B265" s="75" t="s">
        <v>1054</v>
      </c>
      <c r="C265" s="75" t="s">
        <v>651</v>
      </c>
      <c r="D265" s="75" t="s">
        <v>1049</v>
      </c>
    </row>
    <row r="266" spans="1:4" ht="56.25">
      <c r="A266" s="76" t="s">
        <v>1085</v>
      </c>
      <c r="B266" s="74" t="s">
        <v>1053</v>
      </c>
      <c r="C266" s="74" t="s">
        <v>647</v>
      </c>
      <c r="D266" s="74" t="s">
        <v>1049</v>
      </c>
    </row>
    <row r="267" spans="1:4" ht="56.25">
      <c r="A267" s="77" t="s">
        <v>1086</v>
      </c>
      <c r="B267" s="75" t="s">
        <v>1050</v>
      </c>
      <c r="C267" s="75" t="s">
        <v>753</v>
      </c>
      <c r="D267" s="75" t="s">
        <v>1049</v>
      </c>
    </row>
    <row r="268" spans="1:4" ht="75">
      <c r="A268" s="76" t="s">
        <v>1087</v>
      </c>
      <c r="B268" s="74" t="s">
        <v>1050</v>
      </c>
      <c r="C268" s="74" t="s">
        <v>780</v>
      </c>
      <c r="D268" s="74" t="s">
        <v>1049</v>
      </c>
    </row>
    <row r="269" spans="1:4" ht="75">
      <c r="A269" s="77" t="s">
        <v>1087</v>
      </c>
      <c r="B269" s="75" t="s">
        <v>1050</v>
      </c>
      <c r="C269" s="75" t="s">
        <v>782</v>
      </c>
      <c r="D269" s="75" t="s">
        <v>1049</v>
      </c>
    </row>
    <row r="270" spans="1:4" ht="37.5">
      <c r="A270" s="76" t="s">
        <v>1087</v>
      </c>
      <c r="B270" s="74" t="s">
        <v>1050</v>
      </c>
      <c r="C270" s="74" t="s">
        <v>785</v>
      </c>
      <c r="D270" s="74" t="s">
        <v>1049</v>
      </c>
    </row>
    <row r="271" spans="1:4" ht="37.5">
      <c r="A271" s="77" t="s">
        <v>1087</v>
      </c>
      <c r="B271" s="75" t="s">
        <v>1050</v>
      </c>
      <c r="C271" s="75" t="s">
        <v>787</v>
      </c>
      <c r="D271" s="75" t="s">
        <v>1049</v>
      </c>
    </row>
    <row r="272" spans="1:4" ht="168.75">
      <c r="A272" s="76" t="s">
        <v>1087</v>
      </c>
      <c r="B272" s="74" t="s">
        <v>1050</v>
      </c>
      <c r="C272" s="74" t="s">
        <v>788</v>
      </c>
      <c r="D272" s="74" t="s">
        <v>1049</v>
      </c>
    </row>
    <row r="273" spans="1:4" ht="225">
      <c r="A273" s="77" t="s">
        <v>1088</v>
      </c>
      <c r="B273" s="75" t="s">
        <v>1050</v>
      </c>
      <c r="C273" s="75" t="s">
        <v>789</v>
      </c>
      <c r="D273" s="75" t="s">
        <v>1049</v>
      </c>
    </row>
    <row r="274" spans="1:4" ht="56.25">
      <c r="A274" s="76" t="s">
        <v>1088</v>
      </c>
      <c r="B274" s="74" t="s">
        <v>1050</v>
      </c>
      <c r="C274" s="74" t="s">
        <v>790</v>
      </c>
      <c r="D274" s="74" t="s">
        <v>1049</v>
      </c>
    </row>
    <row r="275" spans="1:4" ht="93.75">
      <c r="A275" s="77" t="s">
        <v>1089</v>
      </c>
      <c r="B275" s="75" t="s">
        <v>1054</v>
      </c>
      <c r="C275" s="75" t="s">
        <v>957</v>
      </c>
      <c r="D275" s="75" t="s">
        <v>1049</v>
      </c>
    </row>
    <row r="276" spans="1:4">
      <c r="A276" s="76" t="s">
        <v>1089</v>
      </c>
      <c r="B276" s="74" t="s">
        <v>1054</v>
      </c>
      <c r="C276" s="74" t="s">
        <v>958</v>
      </c>
      <c r="D276" s="74" t="s">
        <v>1049</v>
      </c>
    </row>
    <row r="277" spans="1:4" ht="56.25">
      <c r="A277" s="77" t="s">
        <v>1089</v>
      </c>
      <c r="B277" s="75" t="s">
        <v>1054</v>
      </c>
      <c r="C277" s="75" t="s">
        <v>968</v>
      </c>
      <c r="D277" s="75" t="s">
        <v>1049</v>
      </c>
    </row>
    <row r="278" spans="1:4" ht="56.25">
      <c r="A278" s="76" t="s">
        <v>1090</v>
      </c>
      <c r="B278" s="74" t="s">
        <v>1054</v>
      </c>
      <c r="C278" s="74" t="s">
        <v>970</v>
      </c>
      <c r="D278" s="74" t="s">
        <v>1049</v>
      </c>
    </row>
    <row r="279" spans="1:4" ht="56.25">
      <c r="A279" s="77" t="s">
        <v>1270</v>
      </c>
      <c r="B279" s="75" t="s">
        <v>1054</v>
      </c>
      <c r="C279" s="75" t="s">
        <v>971</v>
      </c>
      <c r="D279" s="75" t="s">
        <v>998</v>
      </c>
    </row>
    <row r="280" spans="1:4" ht="150">
      <c r="A280" s="76" t="s">
        <v>1090</v>
      </c>
      <c r="B280" s="74" t="s">
        <v>1054</v>
      </c>
      <c r="C280" s="74" t="s">
        <v>972</v>
      </c>
      <c r="D280" s="74" t="s">
        <v>1049</v>
      </c>
    </row>
    <row r="281" spans="1:4" ht="112.5">
      <c r="A281" s="77" t="s">
        <v>1090</v>
      </c>
      <c r="B281" s="75" t="s">
        <v>1054</v>
      </c>
      <c r="C281" s="75" t="s">
        <v>977</v>
      </c>
      <c r="D281" s="75" t="s">
        <v>1049</v>
      </c>
    </row>
    <row r="282" spans="1:4" ht="75">
      <c r="A282" s="76" t="s">
        <v>1091</v>
      </c>
      <c r="B282" s="74" t="s">
        <v>1050</v>
      </c>
      <c r="C282" s="74" t="s">
        <v>812</v>
      </c>
      <c r="D282" s="74" t="s">
        <v>1049</v>
      </c>
    </row>
    <row r="283" spans="1:4" ht="56.25">
      <c r="A283" s="77" t="s">
        <v>1091</v>
      </c>
      <c r="B283" s="75" t="s">
        <v>1050</v>
      </c>
      <c r="C283" s="75" t="s">
        <v>813</v>
      </c>
      <c r="D283" s="75" t="s">
        <v>1049</v>
      </c>
    </row>
    <row r="284" spans="1:4" ht="112.5">
      <c r="A284" s="76" t="s">
        <v>1285</v>
      </c>
      <c r="B284" s="74" t="s">
        <v>1054</v>
      </c>
      <c r="C284" s="74" t="s">
        <v>981</v>
      </c>
      <c r="D284" s="74" t="s">
        <v>1296</v>
      </c>
    </row>
    <row r="285" spans="1:4" ht="37.5">
      <c r="A285" s="77" t="s">
        <v>1092</v>
      </c>
      <c r="B285" s="75" t="s">
        <v>1054</v>
      </c>
      <c r="C285" s="75" t="s">
        <v>982</v>
      </c>
      <c r="D285" s="75" t="s">
        <v>1049</v>
      </c>
    </row>
    <row r="286" spans="1:4" ht="168.75">
      <c r="A286" s="76" t="s">
        <v>1295</v>
      </c>
      <c r="B286" s="74" t="s">
        <v>1050</v>
      </c>
      <c r="C286" s="74" t="s">
        <v>816</v>
      </c>
      <c r="D286" s="74" t="s">
        <v>1234</v>
      </c>
    </row>
    <row r="287" spans="1:4" ht="168.75">
      <c r="A287" s="77" t="s">
        <v>1295</v>
      </c>
      <c r="B287" s="75" t="s">
        <v>1050</v>
      </c>
      <c r="C287" s="75" t="s">
        <v>819</v>
      </c>
      <c r="D287" s="75" t="s">
        <v>1234</v>
      </c>
    </row>
    <row r="288" spans="1:4" ht="75">
      <c r="A288" s="76" t="s">
        <v>1295</v>
      </c>
      <c r="B288" s="74" t="s">
        <v>1054</v>
      </c>
      <c r="C288" s="74" t="s">
        <v>962</v>
      </c>
      <c r="D288" s="74" t="s">
        <v>1234</v>
      </c>
    </row>
    <row r="289" spans="1:4" ht="156.75" customHeight="1" thickBot="1">
      <c r="A289" s="105" t="s">
        <v>1295</v>
      </c>
      <c r="B289" s="106" t="s">
        <v>1050</v>
      </c>
      <c r="C289" s="106" t="s">
        <v>687</v>
      </c>
      <c r="D289" s="106" t="s">
        <v>1234</v>
      </c>
    </row>
    <row r="290" spans="1:4" ht="19.5" thickTop="1"/>
  </sheetData>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x m l n s = " h t t p : / / s c h e m a s . m i c r o s o f t . c o m / D a t a M a s h u p " > A A A A A B U D A A B Q S w M E F A A C A A g A t 5 L 2 W u N n / e e l A A A A 9 g A A A B I A H A B D b 2 5 m a W c v U G F j a 2 F n Z S 5 4 b W w g o h g A K K A U A A A A A A A A A A A A A A A A A A A A A A A A A A A A h Y 9 N D o I w G E S v Q r q n P 0 i C I R 9 l 4 c 5 I Q m J i 3 D Z Q o Q r F 0 G K 5 m w u P 5 B X E K O r O 5 b x 5 i 5 n 7 9 Q b p 2 D b e R f Z G d T p B D F P k S V 1 0 p d J V g g Z 7 8 J c o 5 Z C L 4 i Q q 6 U 2 y N v F o y g T V 1 p 5 j Q p x z 2 C 1 w 1 1 c k o J S R f b b Z F r V s B f r I 6 r / s K 2 2 s 0 I V E H H a v M T z A L A w x i y J M g c w Q M q W / Q j D t f b Y / E F Z D Y 4 d e 8 q P w 1 z m Q O Q J 5 f + A P U E s D B B Q A A g A I A L e S 9 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3 k v Z a K I p H u A 4 A A A A R A A A A E w A c A E Z v c m 1 1 b G F z L 1 N l Y 3 R p b 2 4 x L m 0 g o h g A K K A U A A A A A A A A A A A A A A A A A A A A A A A A A A A A K 0 5 N L s n M z 1 M I h t C G 1 g B Q S w E C L Q A U A A I A C A C 3 k v Z a 4 2 f 9 5 6 U A A A D 2 A A A A E g A A A A A A A A A A A A A A A A A A A A A A Q 2 9 u Z m l n L 1 B h Y 2 t h Z 2 U u e G 1 s U E s B A i 0 A F A A C A A g A t 5 L 2 W g / K 6 a u k A A A A 6 Q A A A B M A A A A A A A A A A A A A A A A A 8 Q A A A F t D b 2 5 0 Z W 5 0 X 1 R 5 c G V z X S 5 4 b W x Q S w E C L Q A U A A I A C A C 3 k v Z 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k e l D A L d F L U G V K 5 C y 0 p E t R A A A A A A C A A A A A A A Q Z g A A A A E A A C A A A A D 2 q r r P T 7 c H + P 7 O F 7 G h g 6 F a o + 4 R o A s 1 r n Y W y + G s F n C b l w A A A A A O g A A A A A I A A C A A A A C z D 9 U k C I w i X c W U V 3 X p P I o B S J 3 M Z 8 K W J + e i 4 1 5 t X p h 9 Y 1 A A A A B C 0 6 r I h T y 3 1 d 1 H a + f A K y j U w u c W y g h Z 4 d g Y r a o Q 2 E 0 J P p x 3 H B u 3 Z V u A Q I 4 R M Q X 9 E g o y 2 v G T 9 A 6 e d I P 8 2 w f B F T G S 8 f K E t T b G 3 / l J y v k 0 d P O 0 6 E A A A A B G g q 4 b f u k Z D A E z G c b x 2 8 + e v Y T T J w V h W l w Q 1 4 U o u r u Z n I 0 o 9 e J x l b k i X F j o 0 W p o k J I Q V l / z f Q 1 k l X d p b w i k 2 i 3 t < / D a t a M a s h u p > 
</file>

<file path=customXml/item3.xml><?xml version="1.0" encoding="utf-8"?>
<p:properties xmlns:p="http://schemas.microsoft.com/office/2006/metadata/properties" xmlns:xsi="http://www.w3.org/2001/XMLSchema-instance" xmlns:pc="http://schemas.microsoft.com/office/infopath/2007/PartnerControls">
  <documentManagement>
    <_activity xmlns="66b38c01-d661-40e0-a392-af664a5697a7" xsi:nil="true"/>
  </documentManagement>
</p:properties>
</file>

<file path=customXml/item4.xml><?xml version="1.0" encoding="utf-8"?>
<ct:contentTypeSchema xmlns:ct="http://schemas.microsoft.com/office/2006/metadata/contentType" xmlns:ma="http://schemas.microsoft.com/office/2006/metadata/properties/metaAttributes" ct:_="" ma:_="" ma:contentTypeName="ドキュメント" ma:contentTypeID="0x010100E8EDC0A103BB4947973C9A15BAFD636C" ma:contentTypeVersion="10" ma:contentTypeDescription="新しいドキュメントを作成します。" ma:contentTypeScope="" ma:versionID="914dbe2566220cc077cc80a1fdf08b06">
  <xsd:schema xmlns:xsd="http://www.w3.org/2001/XMLSchema" xmlns:xs="http://www.w3.org/2001/XMLSchema" xmlns:p="http://schemas.microsoft.com/office/2006/metadata/properties" xmlns:ns3="66b38c01-d661-40e0-a392-af664a5697a7" targetNamespace="http://schemas.microsoft.com/office/2006/metadata/properties" ma:root="true" ma:fieldsID="eeaa7071357815225b8ce04add37956c" ns3:_="">
    <xsd:import namespace="66b38c01-d661-40e0-a392-af664a5697a7"/>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ObjectDetectorVersions" minOccurs="0"/>
                <xsd:element ref="ns3:MediaServiceSearchPropertie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b38c01-d661-40e0-a392-af664a5697a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SearchProperties" ma:index="16" nillable="true" ma:displayName="MediaServiceSearchProperties" ma:hidden="true" ma:internalName="MediaServiceSearchProperties" ma:readOnly="true">
      <xsd:simpleType>
        <xsd:restriction base="dms:Note"/>
      </xsd:simpleType>
    </xsd:element>
    <xsd:element name="_activity" ma:index="17"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9206043-0A03-48B5-84F2-4447F8DF2373}">
  <ds:schemaRefs>
    <ds:schemaRef ds:uri="http://schemas.microsoft.com/sharepoint/v3/contenttype/forms"/>
  </ds:schemaRefs>
</ds:datastoreItem>
</file>

<file path=customXml/itemProps2.xml><?xml version="1.0" encoding="utf-8"?>
<ds:datastoreItem xmlns:ds="http://schemas.openxmlformats.org/officeDocument/2006/customXml" ds:itemID="{4801C72D-F5A1-4EDE-B1F4-7573DED1A401}">
  <ds:schemaRefs>
    <ds:schemaRef ds:uri="http://schemas.microsoft.com/DataMashup"/>
  </ds:schemaRefs>
</ds:datastoreItem>
</file>

<file path=customXml/itemProps3.xml><?xml version="1.0" encoding="utf-8"?>
<ds:datastoreItem xmlns:ds="http://schemas.openxmlformats.org/officeDocument/2006/customXml" ds:itemID="{1B16ACD1-EB65-4C47-9A0A-3EA21F785978}">
  <ds:schemaRefs>
    <ds:schemaRef ds:uri="http://purl.org/dc/elements/1.1/"/>
    <ds:schemaRef ds:uri="http://schemas.microsoft.com/office/infopath/2007/PartnerControls"/>
    <ds:schemaRef ds:uri="http://www.w3.org/XML/1998/namespace"/>
    <ds:schemaRef ds:uri="http://purl.org/dc/terms/"/>
    <ds:schemaRef ds:uri="http://schemas.microsoft.com/office/2006/metadata/properties"/>
    <ds:schemaRef ds:uri="http://schemas.openxmlformats.org/package/2006/metadata/core-properties"/>
    <ds:schemaRef ds:uri="http://schemas.microsoft.com/office/2006/documentManagement/types"/>
    <ds:schemaRef ds:uri="66b38c01-d661-40e0-a392-af664a5697a7"/>
    <ds:schemaRef ds:uri="http://purl.org/dc/dcmitype/"/>
  </ds:schemaRefs>
</ds:datastoreItem>
</file>

<file path=customXml/itemProps4.xml><?xml version="1.0" encoding="utf-8"?>
<ds:datastoreItem xmlns:ds="http://schemas.openxmlformats.org/officeDocument/2006/customXml" ds:itemID="{354AF502-E945-46D8-817C-9BDBDBCFA5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b38c01-d661-40e0-a392-af664a5697a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180ddbcb-f220-472c-9388-aa60cc908595}" enabled="0" method="" siteId="{180ddbcb-f220-472c-9388-aa60cc908595}"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code</vt:lpstr>
      <vt:lpstr>Sheet1</vt:lpstr>
      <vt:lpstr>ヒアリングコードリストあ</vt:lpstr>
      <vt:lpstr>コードリスト</vt:lpstr>
      <vt:lpstr>Sheet2</vt:lpstr>
      <vt:lpstr>まとめ</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A16-wqqd@kure.kosen-ac.jp</dc:creator>
  <cp:keywords/>
  <dc:description/>
  <cp:lastModifiedBy>Toshimori Fumiya</cp:lastModifiedBy>
  <cp:revision/>
  <cp:lastPrinted>2025-07-16T20:05:49Z</cp:lastPrinted>
  <dcterms:created xsi:type="dcterms:W3CDTF">2023-10-13T01:45:44Z</dcterms:created>
  <dcterms:modified xsi:type="dcterms:W3CDTF">2025-07-27T03:12:39Z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0x010100E8EDC0A103BB4947973C9A15BAFD636C</vt:lpwstr>
  </property>
</Properties>
</file>