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AnalystPortfolioProjects-main\DataAnalystPortfolioProjects-main\"/>
    </mc:Choice>
  </mc:AlternateContent>
  <xr:revisionPtr revIDLastSave="0" documentId="13_ncr:1_{CEF95351-9513-4947-BBBB-C4A80A8A3A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<sst xmlns="http://schemas.openxmlformats.org/spreadsheetml/2006/main" count="65" uniqueCount="53">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</sst>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3" fillId="5" borderId="2" xfId="2" applyNumberFormat="1" applyFill="1"/>
    <xf numFmtId="166" fontId="3" fillId="5" borderId="2" xfId="2" applyNumberFormat="1" applyFill="1"/>
    <xf numFmtId="0" fontId="8" fillId="0" borderId="0" xfId="6" applyFont="1"/>
    <xf numFmtId="0" fontId="9" fillId="0" borderId="0" xfId="6" applyFont="1"/>
    <xf numFmtId="1" fontId="8" fillId="0" borderId="0" xfId="6" applyNumberFormat="1" applyFont="1"/>
    <xf numFmtId="166" fontId="8" fillId="0" borderId="0" xfId="6" applyNumberFormat="1" applyFont="1"/>
    <xf numFmtId="0" fontId="10" fillId="0" borderId="0" xfId="6" applyFont="1"/>
    <xf numFmtId="0" fontId="6" fillId="2" borderId="1" xfId="1" applyFont="1"/>
    <xf numFmtId="1" fontId="6" fillId="2" borderId="1" xfId="1" applyNumberFormat="1" applyFont="1"/>
    <xf numFmtId="166" fontId="6" fillId="2" borderId="1" xfId="1" applyNumberFormat="1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" fontId="4" fillId="3" borderId="0" xfId="3" applyNumberFormat="1"/>
    <xf numFmtId="166" fontId="25" fillId="0" borderId="0" xfId="0" applyNumberFormat="1" applyFont="1"/>
    <xf numFmtId="167" fontId="25" fillId="0" borderId="0" xfId="10" applyNumberFormat="1" applyFont="1"/>
    <xf numFmtId="166" fontId="0" fillId="0" borderId="0" xfId="0" applyNumberFormat="1"/>
    <xf numFmtId="167" fontId="0" fillId="0" borderId="0" xfId="0" applyNumberFormat="1"/>
    <xf numFmtId="166" fontId="0" fillId="0" borderId="11" xfId="0" applyNumberFormat="1" applyBorder="1"/>
    <xf numFmtId="0" fontId="0" fillId="0" borderId="13" xfId="0" applyBorder="1"/>
    <xf numFmtId="0" fontId="30" fillId="36" borderId="0" xfId="0" applyFont="1" applyFill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/>
    <xf numFmtId="167" fontId="0" fillId="37" borderId="0" xfId="0" applyNumberFormat="1" applyFill="1"/>
    <xf numFmtId="0" fontId="29" fillId="0" borderId="0" xfId="0" applyFont="1" applyAlignment="1">
      <alignment vertical="top" wrapText="1"/>
    </xf>
    <xf numFmtId="1" fontId="0" fillId="0" borderId="0" xfId="0" applyNumberForma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 xr:uid="{00000000-0005-0000-0000-00001C000000}"/>
    <cellStyle name="Currency 2" xfId="7" xr:uid="{00000000-0005-0000-0000-00001D000000}"/>
    <cellStyle name="Currency 3" xfId="5" xr:uid="{00000000-0005-0000-0000-00001E000000}"/>
    <cellStyle name="Currency 4" xfId="9" xr:uid="{00000000-0005-0000-0000-00001F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 xr:uid="{00000000-0005-0000-0000-00002A000000}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topLeftCell="A3" zoomScale="96" zoomScaleNormal="96" workbookViewId="0">
      <selection activeCell="D29" sqref="D29"/>
    </sheetView>
  </sheetViews>
  <sheetFormatPr defaultColWidth="8.88671875" defaultRowHeight="14.4" x14ac:dyDescent="0.3"/>
  <cols>
    <col min="1" max="1" width="40.5546875" style="1" customWidth="1"/>
    <col min="2" max="2" width="12.5546875" style="1" customWidth="1"/>
    <col min="3" max="3" width="7.109375" style="1" customWidth="1"/>
    <col min="4" max="4" width="40.5546875" style="1" customWidth="1"/>
    <col min="5" max="5" width="12.5546875" style="1" customWidth="1"/>
    <col min="6" max="16384" width="8.88671875" style="1"/>
  </cols>
  <sheetData>
    <row r="1" spans="1:6" s="15" customFormat="1" ht="40.65" customHeight="1" x14ac:dyDescent="0.3">
      <c r="A1" s="12" t="s">
        <v>23</v>
      </c>
      <c r="B1" s="13"/>
      <c r="C1" s="13"/>
      <c r="D1" s="13"/>
      <c r="E1" s="13"/>
      <c r="F1" s="14"/>
    </row>
    <row r="2" spans="1:6" s="17" customFormat="1" ht="3.9" customHeight="1" x14ac:dyDescent="0.3">
      <c r="A2" s="18"/>
      <c r="B2" s="19"/>
      <c r="C2" s="19"/>
      <c r="D2" s="19"/>
      <c r="E2" s="19"/>
      <c r="F2" s="16"/>
    </row>
    <row r="3" spans="1:6" x14ac:dyDescent="0.3">
      <c r="A3" s="4"/>
      <c r="B3" s="4"/>
      <c r="C3" s="4"/>
      <c r="D3" s="4"/>
      <c r="E3" s="4"/>
      <c r="F3" s="4"/>
    </row>
    <row r="4" spans="1:6" ht="15.6" x14ac:dyDescent="0.3">
      <c r="A4" s="5" t="s">
        <v>21</v>
      </c>
      <c r="B4" s="4"/>
      <c r="C4" s="4"/>
      <c r="D4" s="5" t="s">
        <v>22</v>
      </c>
      <c r="E4" s="4"/>
      <c r="F4" s="4"/>
    </row>
    <row r="5" spans="1:6" x14ac:dyDescent="0.3">
      <c r="A5" s="4" t="s">
        <v>29</v>
      </c>
      <c r="B5" s="9">
        <v>13</v>
      </c>
      <c r="C5" s="4"/>
      <c r="D5" s="4" t="s">
        <v>0</v>
      </c>
      <c r="E5" s="4">
        <f>B5*B6</f>
        <v>13000</v>
      </c>
      <c r="F5" s="4"/>
    </row>
    <row r="6" spans="1:6" x14ac:dyDescent="0.3">
      <c r="A6" s="4" t="s">
        <v>25</v>
      </c>
      <c r="B6" s="9">
        <v>1000</v>
      </c>
      <c r="C6" s="4"/>
      <c r="D6" s="4" t="s">
        <v>4</v>
      </c>
      <c r="E6" s="6">
        <f>B7*B8*B9</f>
        <v>399.99999999561999</v>
      </c>
      <c r="F6" s="4"/>
    </row>
    <row r="7" spans="1:6" x14ac:dyDescent="0.3">
      <c r="A7" s="4" t="s">
        <v>1</v>
      </c>
      <c r="B7" s="10">
        <v>9.9999999998905</v>
      </c>
      <c r="C7" s="4"/>
      <c r="D7" s="4" t="s">
        <v>5</v>
      </c>
      <c r="E7" s="20">
        <f>E5/E6</f>
        <v>32.500000000355875</v>
      </c>
      <c r="F7" s="4"/>
    </row>
    <row r="8" spans="1:6" x14ac:dyDescent="0.3">
      <c r="A8" s="4" t="s">
        <v>2</v>
      </c>
      <c r="B8" s="10">
        <v>8</v>
      </c>
      <c r="C8" s="4"/>
      <c r="D8" s="4"/>
      <c r="E8" s="4"/>
      <c r="F8" s="4"/>
    </row>
    <row r="9" spans="1:6" ht="15.6" x14ac:dyDescent="0.3">
      <c r="A9" s="4" t="s">
        <v>3</v>
      </c>
      <c r="B9" s="10">
        <v>5</v>
      </c>
      <c r="C9" s="4"/>
      <c r="D9" s="5" t="s">
        <v>6</v>
      </c>
      <c r="E9" s="4"/>
      <c r="F9" s="4"/>
    </row>
    <row r="10" spans="1:6" x14ac:dyDescent="0.3">
      <c r="A10" s="4" t="s">
        <v>16</v>
      </c>
      <c r="B10" s="9">
        <v>35</v>
      </c>
      <c r="C10" s="4"/>
      <c r="D10" s="4" t="s">
        <v>7</v>
      </c>
      <c r="E10" s="4">
        <f>B8*B9</f>
        <v>40</v>
      </c>
      <c r="F10" s="4"/>
    </row>
    <row r="11" spans="1:6" x14ac:dyDescent="0.3">
      <c r="A11" s="4" t="s">
        <v>14</v>
      </c>
      <c r="B11" s="9">
        <v>50</v>
      </c>
      <c r="C11" s="4"/>
      <c r="D11" s="4" t="s">
        <v>8</v>
      </c>
      <c r="E11" s="7">
        <f>E10*B11</f>
        <v>2000</v>
      </c>
      <c r="F11" s="4"/>
    </row>
    <row r="12" spans="1:6" x14ac:dyDescent="0.3">
      <c r="A12" s="4" t="s">
        <v>15</v>
      </c>
      <c r="B12" s="9">
        <v>75</v>
      </c>
      <c r="C12" s="4"/>
      <c r="D12" s="4" t="s">
        <v>9</v>
      </c>
      <c r="E12" s="7">
        <f>IF(E10&gt;B10,(E10-B10)*B12,0)</f>
        <v>375</v>
      </c>
      <c r="F12" s="4"/>
    </row>
    <row r="13" spans="1:6" x14ac:dyDescent="0.3">
      <c r="C13" s="4"/>
      <c r="D13" s="4"/>
      <c r="E13" s="4"/>
      <c r="F13" s="4"/>
    </row>
    <row r="14" spans="1:6" ht="15.6" x14ac:dyDescent="0.3">
      <c r="A14" s="5" t="s">
        <v>10</v>
      </c>
      <c r="C14" s="4"/>
      <c r="D14" s="5" t="s">
        <v>17</v>
      </c>
      <c r="F14" s="4"/>
    </row>
    <row r="15" spans="1:6" x14ac:dyDescent="0.3">
      <c r="A15" s="4" t="s">
        <v>11</v>
      </c>
      <c r="B15" s="7">
        <f>E11+E12</f>
        <v>2375</v>
      </c>
      <c r="C15" s="4"/>
      <c r="D15" s="4" t="s">
        <v>26</v>
      </c>
      <c r="E15" s="21">
        <v>35</v>
      </c>
      <c r="F15" s="4"/>
    </row>
    <row r="16" spans="1:6" x14ac:dyDescent="0.3">
      <c r="A16" s="4" t="s">
        <v>12</v>
      </c>
      <c r="B16" s="7">
        <f>B15*B7</f>
        <v>23749.999999739939</v>
      </c>
      <c r="C16" s="4"/>
      <c r="D16" s="4" t="s">
        <v>28</v>
      </c>
      <c r="E16" s="22">
        <v>2140</v>
      </c>
      <c r="F16" s="4"/>
    </row>
    <row r="17" spans="1:6" x14ac:dyDescent="0.3">
      <c r="A17" s="4" t="s">
        <v>13</v>
      </c>
      <c r="B17" s="7">
        <f>B16*E7</f>
        <v>771875.00000000012</v>
      </c>
      <c r="C17" s="4"/>
      <c r="D17" s="4" t="s">
        <v>27</v>
      </c>
      <c r="E17" s="7">
        <f>E15*E16</f>
        <v>74900</v>
      </c>
      <c r="F17" s="4"/>
    </row>
    <row r="18" spans="1:6" x14ac:dyDescent="0.3">
      <c r="A18" s="4" t="s">
        <v>24</v>
      </c>
      <c r="B18" s="11">
        <v>100000</v>
      </c>
      <c r="C18" s="4"/>
      <c r="D18" s="4" t="s">
        <v>18</v>
      </c>
      <c r="E18" s="7">
        <f>E17*B5</f>
        <v>973700</v>
      </c>
      <c r="F18" s="4"/>
    </row>
    <row r="19" spans="1:6" x14ac:dyDescent="0.3">
      <c r="A19" s="4"/>
      <c r="B19" s="8"/>
      <c r="C19" s="4"/>
      <c r="D19" s="4"/>
      <c r="E19" s="4"/>
      <c r="F19" s="4"/>
    </row>
    <row r="20" spans="1:6" ht="15" thickBot="1" x14ac:dyDescent="0.35">
      <c r="A20" s="2" t="s">
        <v>19</v>
      </c>
      <c r="B20" s="3">
        <f>B17+B18</f>
        <v>871875.00000000012</v>
      </c>
      <c r="C20" s="4"/>
      <c r="D20" s="2" t="s">
        <v>20</v>
      </c>
      <c r="E20" s="3">
        <f>E18-B20</f>
        <v>101824.99999999988</v>
      </c>
      <c r="F20" s="4"/>
    </row>
    <row r="21" spans="1:6" ht="15" thickTop="1" x14ac:dyDescent="0.3">
      <c r="C21" s="4"/>
      <c r="D21" s="4"/>
      <c r="E21" s="4"/>
      <c r="F21" s="4"/>
    </row>
    <row r="22" spans="1:6" x14ac:dyDescent="0.3">
      <c r="C22" s="4"/>
      <c r="D22" s="4"/>
      <c r="E22" s="4"/>
      <c r="F22" s="4"/>
    </row>
    <row r="23" spans="1:6" x14ac:dyDescent="0.3">
      <c r="C23" s="4"/>
      <c r="D23" s="4"/>
      <c r="E23" s="4"/>
      <c r="F23" s="4"/>
    </row>
    <row r="24" spans="1:6" x14ac:dyDescent="0.3">
      <c r="C24" s="4"/>
      <c r="D24" s="4"/>
      <c r="E24" s="4"/>
      <c r="F24" s="4"/>
    </row>
    <row r="25" spans="1:6" x14ac:dyDescent="0.3"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E88-66CE-49C7-B72F-633530039593}">
  <sheetPr>
    <outlinePr summaryBelow="0"/>
  </sheetPr>
  <dimension ref="B1:G12"/>
  <sheetViews>
    <sheetView showGridLines="0" workbookViewId="0"/>
  </sheetViews>
  <sheetFormatPr defaultRowHeight="14.4" outlineLevelRow="1" outlineLevelCol="1" x14ac:dyDescent="0.3"/>
  <cols>
    <col min="3" max="3" width="26.88671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42" t="s">
        <v>35</v>
      </c>
      <c r="C2" s="42"/>
      <c r="D2" s="29"/>
      <c r="E2" s="29"/>
      <c r="F2" s="29"/>
      <c r="G2" s="29"/>
    </row>
    <row r="3" spans="2:7" ht="15.6" collapsed="1" x14ac:dyDescent="0.3">
      <c r="B3" s="41"/>
      <c r="C3" s="41"/>
      <c r="D3" s="30" t="s">
        <v>37</v>
      </c>
      <c r="E3" s="30" t="s">
        <v>32</v>
      </c>
      <c r="F3" s="30" t="s">
        <v>33</v>
      </c>
      <c r="G3" s="30" t="s">
        <v>34</v>
      </c>
    </row>
    <row r="4" spans="2:7" ht="30.6" hidden="1" outlineLevel="1" x14ac:dyDescent="0.3">
      <c r="B4" s="43"/>
      <c r="C4" s="43"/>
      <c r="E4" s="33" t="s">
        <v>48</v>
      </c>
      <c r="F4" s="33" t="s">
        <v>48</v>
      </c>
      <c r="G4" s="33" t="s">
        <v>48</v>
      </c>
    </row>
    <row r="5" spans="2:7" x14ac:dyDescent="0.3">
      <c r="B5" s="44" t="s">
        <v>36</v>
      </c>
      <c r="C5" s="44"/>
      <c r="D5" s="26"/>
      <c r="E5" s="26"/>
      <c r="F5" s="26"/>
      <c r="G5" s="26"/>
    </row>
    <row r="6" spans="2:7" outlineLevel="1" x14ac:dyDescent="0.3">
      <c r="B6" s="43"/>
      <c r="C6" s="43" t="s">
        <v>30</v>
      </c>
      <c r="D6" s="23">
        <v>35</v>
      </c>
      <c r="E6" s="31">
        <v>35</v>
      </c>
      <c r="F6" s="31">
        <v>30</v>
      </c>
      <c r="G6" s="31">
        <v>40</v>
      </c>
    </row>
    <row r="7" spans="2:7" outlineLevel="1" x14ac:dyDescent="0.3">
      <c r="B7" s="43"/>
      <c r="C7" s="43" t="s">
        <v>31</v>
      </c>
      <c r="D7" s="24">
        <v>2140</v>
      </c>
      <c r="E7" s="32">
        <v>2140</v>
      </c>
      <c r="F7" s="32">
        <v>2461</v>
      </c>
      <c r="G7" s="32">
        <v>1819</v>
      </c>
    </row>
    <row r="8" spans="2:7" x14ac:dyDescent="0.3">
      <c r="B8" s="44" t="s">
        <v>38</v>
      </c>
      <c r="C8" s="44"/>
      <c r="D8" s="26"/>
      <c r="E8" s="26"/>
      <c r="F8" s="26"/>
      <c r="G8" s="26"/>
    </row>
    <row r="9" spans="2:7" ht="15" outlineLevel="1" thickBot="1" x14ac:dyDescent="0.35">
      <c r="B9" s="45"/>
      <c r="C9" s="45" t="s">
        <v>49</v>
      </c>
      <c r="D9" s="25">
        <v>101825</v>
      </c>
      <c r="E9" s="25">
        <v>101825</v>
      </c>
      <c r="F9" s="25">
        <v>87914.999999999898</v>
      </c>
      <c r="G9" s="25">
        <v>74004.999999999898</v>
      </c>
    </row>
    <row r="10" spans="2:7" x14ac:dyDescent="0.3">
      <c r="B10" t="s">
        <v>39</v>
      </c>
    </row>
    <row r="11" spans="2:7" x14ac:dyDescent="0.3">
      <c r="B11" t="s">
        <v>40</v>
      </c>
    </row>
    <row r="12" spans="2:7" x14ac:dyDescent="0.3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13"/>
  <sheetViews>
    <sheetView showGridLines="0" workbookViewId="0">
      <selection activeCell="L16" sqref="L16"/>
    </sheetView>
  </sheetViews>
  <sheetFormatPr defaultRowHeight="14.4" outlineLevelRow="1" outlineLevelCol="1" x14ac:dyDescent="0.3"/>
  <cols>
    <col min="3" max="3" width="14.88671875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36" t="s">
        <v>35</v>
      </c>
      <c r="C2" s="36"/>
      <c r="D2" s="29"/>
      <c r="E2" s="29"/>
      <c r="F2" s="29"/>
      <c r="G2" s="29"/>
      <c r="H2" s="29"/>
    </row>
    <row r="3" spans="2:8" ht="15.6" collapsed="1" x14ac:dyDescent="0.3">
      <c r="B3" s="35"/>
      <c r="C3" s="35"/>
      <c r="D3" s="30" t="s">
        <v>37</v>
      </c>
      <c r="E3" s="30" t="s">
        <v>42</v>
      </c>
      <c r="F3" s="30" t="s">
        <v>44</v>
      </c>
      <c r="G3" s="30" t="s">
        <v>46</v>
      </c>
      <c r="H3" s="30" t="s">
        <v>47</v>
      </c>
    </row>
    <row r="4" spans="2:8" ht="40.799999999999997" hidden="1" outlineLevel="1" x14ac:dyDescent="0.3">
      <c r="B4" s="37"/>
      <c r="C4" s="37"/>
      <c r="E4" s="33" t="s">
        <v>43</v>
      </c>
      <c r="F4" s="33" t="s">
        <v>45</v>
      </c>
      <c r="G4" s="33" t="s">
        <v>43</v>
      </c>
      <c r="H4" s="33" t="s">
        <v>43</v>
      </c>
    </row>
    <row r="5" spans="2:8" x14ac:dyDescent="0.3">
      <c r="B5" s="38" t="s">
        <v>36</v>
      </c>
      <c r="C5" s="38"/>
      <c r="D5" s="26"/>
      <c r="E5" s="26"/>
      <c r="F5" s="26"/>
      <c r="G5" s="26"/>
      <c r="H5" s="26"/>
    </row>
    <row r="6" spans="2:8" outlineLevel="1" x14ac:dyDescent="0.3">
      <c r="B6" s="37"/>
      <c r="C6" s="27" t="s">
        <v>50</v>
      </c>
      <c r="D6" s="34">
        <v>9.9999999998905</v>
      </c>
      <c r="E6" s="40">
        <v>11.4471462468341</v>
      </c>
      <c r="F6" s="40">
        <v>10</v>
      </c>
      <c r="G6" s="40">
        <v>12</v>
      </c>
      <c r="H6" s="40">
        <v>9.9999999998905</v>
      </c>
    </row>
    <row r="7" spans="2:8" outlineLevel="1" x14ac:dyDescent="0.3">
      <c r="B7" s="37"/>
      <c r="C7" s="27" t="s">
        <v>51</v>
      </c>
      <c r="D7" s="34">
        <v>6.8000116119112901</v>
      </c>
      <c r="E7" s="40">
        <v>9.1577169974672792</v>
      </c>
      <c r="F7" s="40">
        <v>8</v>
      </c>
      <c r="G7" s="40">
        <v>8</v>
      </c>
      <c r="H7" s="40">
        <v>6.8000116119112901</v>
      </c>
    </row>
    <row r="8" spans="2:8" outlineLevel="1" x14ac:dyDescent="0.3">
      <c r="B8" s="37"/>
      <c r="C8" s="27" t="s">
        <v>52</v>
      </c>
      <c r="D8" s="34">
        <v>4.2499954785460003</v>
      </c>
      <c r="E8" s="40">
        <v>5.7235731234170499</v>
      </c>
      <c r="F8" s="40">
        <v>5</v>
      </c>
      <c r="G8" s="40">
        <v>6</v>
      </c>
      <c r="H8" s="40">
        <v>4.2499954785460003</v>
      </c>
    </row>
    <row r="9" spans="2:8" x14ac:dyDescent="0.3">
      <c r="B9" s="38" t="s">
        <v>38</v>
      </c>
      <c r="C9" s="38"/>
      <c r="D9" s="26"/>
      <c r="E9" s="26"/>
      <c r="F9" s="26"/>
      <c r="G9" s="26"/>
      <c r="H9" s="26"/>
    </row>
    <row r="10" spans="2:8" ht="15" outlineLevel="1" thickBot="1" x14ac:dyDescent="0.35">
      <c r="B10" s="39"/>
      <c r="C10" s="28" t="s">
        <v>49</v>
      </c>
      <c r="D10" s="25">
        <v>198800</v>
      </c>
      <c r="E10" s="25">
        <v>-100225.42389588201</v>
      </c>
      <c r="F10" s="25">
        <v>86300</v>
      </c>
      <c r="G10" s="25">
        <v>-44950</v>
      </c>
      <c r="H10" s="25">
        <v>198800</v>
      </c>
    </row>
    <row r="11" spans="2:8" x14ac:dyDescent="0.3">
      <c r="B11" t="s">
        <v>39</v>
      </c>
    </row>
    <row r="12" spans="2:8" x14ac:dyDescent="0.3">
      <c r="B12" t="s">
        <v>40</v>
      </c>
    </row>
    <row r="13" spans="2:8" x14ac:dyDescent="0.3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TOSIN Bello</cp:lastModifiedBy>
  <dcterms:created xsi:type="dcterms:W3CDTF">2017-08-25T02:34:34Z</dcterms:created>
  <dcterms:modified xsi:type="dcterms:W3CDTF">2025-07-03T19:49:09Z</dcterms:modified>
</cp:coreProperties>
</file>