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68" windowWidth="14808" windowHeight="7956" activeTab="4"/>
  </bookViews>
  <sheets>
    <sheet name="Sheet1" sheetId="4" r:id="rId1"/>
    <sheet name="Sheet2" sheetId="2" r:id="rId2"/>
    <sheet name="Surface based" sheetId="3" r:id="rId3"/>
    <sheet name="Point based" sheetId="5" r:id="rId4"/>
    <sheet name="Summary" sheetId="6" r:id="rId5"/>
  </sheets>
  <externalReferences>
    <externalReference r:id="rId6"/>
  </externalReferences>
  <definedNames>
    <definedName name="temp" localSheetId="3">'Point based'!$B$2:$T$21</definedName>
    <definedName name="temp_1" localSheetId="2">'Surface based'!$B$2:$U$21</definedName>
  </definedNames>
  <calcPr calcId="145621"/>
</workbook>
</file>

<file path=xl/calcChain.xml><?xml version="1.0" encoding="utf-8"?>
<calcChain xmlns="http://schemas.openxmlformats.org/spreadsheetml/2006/main">
  <c r="O5" i="6" l="1"/>
  <c r="M5" i="6"/>
  <c r="L5" i="6"/>
  <c r="O4" i="6"/>
  <c r="M4" i="6"/>
  <c r="L4" i="6"/>
  <c r="O3" i="6"/>
  <c r="M3" i="6"/>
  <c r="L3" i="6"/>
  <c r="E23" i="6" l="1"/>
  <c r="C23" i="6"/>
  <c r="B23" i="6"/>
  <c r="S25" i="3" l="1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K21" i="4" l="1"/>
  <c r="J21" i="4"/>
  <c r="I21" i="4"/>
  <c r="K20" i="4"/>
  <c r="J20" i="4"/>
  <c r="I20" i="4"/>
  <c r="K19" i="4"/>
  <c r="J19" i="4"/>
  <c r="I19" i="4"/>
  <c r="K18" i="4"/>
  <c r="J18" i="4"/>
  <c r="I18" i="4"/>
  <c r="K17" i="4"/>
  <c r="J17" i="4"/>
  <c r="I17" i="4"/>
  <c r="K16" i="4"/>
  <c r="J16" i="4"/>
  <c r="I16" i="4"/>
  <c r="K15" i="4"/>
  <c r="J15" i="4"/>
  <c r="I15" i="4"/>
  <c r="K14" i="4"/>
  <c r="J14" i="4"/>
  <c r="I14" i="4"/>
  <c r="K13" i="4"/>
  <c r="J13" i="4"/>
  <c r="I13" i="4"/>
  <c r="K12" i="4"/>
  <c r="J12" i="4"/>
  <c r="I12" i="4"/>
  <c r="K11" i="4"/>
  <c r="J11" i="4"/>
  <c r="I11" i="4"/>
  <c r="K10" i="4"/>
  <c r="J10" i="4"/>
  <c r="I10" i="4"/>
  <c r="K9" i="4"/>
  <c r="J9" i="4"/>
  <c r="I9" i="4"/>
  <c r="K8" i="4"/>
  <c r="J8" i="4"/>
  <c r="I8" i="4"/>
  <c r="K7" i="4"/>
  <c r="J7" i="4"/>
  <c r="I7" i="4"/>
  <c r="K6" i="4"/>
  <c r="J6" i="4"/>
  <c r="I6" i="4"/>
  <c r="K5" i="4"/>
  <c r="J5" i="4"/>
  <c r="I5" i="4"/>
  <c r="K4" i="4"/>
  <c r="J4" i="4"/>
  <c r="I4" i="4"/>
  <c r="K3" i="4"/>
  <c r="J3" i="4"/>
  <c r="I3" i="4"/>
  <c r="K2" i="4"/>
  <c r="J2" i="4"/>
  <c r="I2" i="4"/>
  <c r="G23" i="4" l="1"/>
  <c r="F23" i="4"/>
  <c r="G24" i="4"/>
  <c r="F24" i="4"/>
  <c r="I9" i="2"/>
  <c r="I8" i="2"/>
  <c r="I7" i="2"/>
  <c r="I6" i="2"/>
  <c r="I5" i="2"/>
  <c r="I4" i="2"/>
  <c r="I3" i="2"/>
  <c r="I2" i="2"/>
  <c r="D9" i="2"/>
  <c r="D8" i="2"/>
  <c r="D7" i="2"/>
  <c r="D6" i="2"/>
  <c r="D5" i="2"/>
  <c r="D4" i="2"/>
  <c r="D3" i="2"/>
  <c r="D2" i="2"/>
</calcChain>
</file>

<file path=xl/comments1.xml><?xml version="1.0" encoding="utf-8"?>
<comments xmlns="http://schemas.openxmlformats.org/spreadsheetml/2006/main">
  <authors>
    <author>Author</author>
  </authors>
  <commentList>
    <comment ref="B2" authorId="0">
      <text>
        <r>
          <rPr>
            <b/>
            <sz val="9"/>
            <color indexed="81"/>
            <rFont val="Tahoma"/>
            <charset val="1"/>
          </rPr>
          <t>Results of a Fourier Descriptor based retrieval</t>
        </r>
      </text>
    </comment>
    <comment ref="C2" authorId="0">
      <text>
        <r>
          <rPr>
            <b/>
            <sz val="9"/>
            <color indexed="81"/>
            <rFont val="Tahoma"/>
            <charset val="1"/>
          </rPr>
          <t>Based on the reconstruction accuracy measure</t>
        </r>
      </text>
    </comment>
    <comment ref="D2" authorId="0">
      <text>
        <r>
          <rPr>
            <b/>
            <sz val="9"/>
            <color indexed="81"/>
            <rFont val="Tahoma"/>
            <charset val="1"/>
          </rPr>
          <t>Results of a Fourier Descriptor based retrieval</t>
        </r>
      </text>
    </comment>
    <comment ref="E2" authorId="0">
      <text>
        <r>
          <rPr>
            <b/>
            <sz val="9"/>
            <color indexed="81"/>
            <rFont val="Tahoma"/>
            <charset val="1"/>
          </rPr>
          <t>Based on the reconstruction accuracy measure</t>
        </r>
      </text>
    </comment>
    <comment ref="L2" authorId="0">
      <text>
        <r>
          <rPr>
            <b/>
            <sz val="9"/>
            <color indexed="81"/>
            <rFont val="Tahoma"/>
            <charset val="1"/>
          </rPr>
          <t>Results of a Fourier Descriptor based retrieval</t>
        </r>
      </text>
    </comment>
    <comment ref="M2" authorId="0">
      <text>
        <r>
          <rPr>
            <b/>
            <sz val="9"/>
            <color indexed="81"/>
            <rFont val="Tahoma"/>
            <charset val="1"/>
          </rPr>
          <t>Based on the reconstruction accuracy measure</t>
        </r>
      </text>
    </comment>
    <comment ref="N2" authorId="0">
      <text>
        <r>
          <rPr>
            <b/>
            <sz val="9"/>
            <color indexed="81"/>
            <rFont val="Tahoma"/>
            <charset val="1"/>
          </rPr>
          <t>Results of a Fourier Descriptor based retrieval</t>
        </r>
      </text>
    </comment>
    <comment ref="O2" authorId="0">
      <text>
        <r>
          <rPr>
            <b/>
            <sz val="9"/>
            <color indexed="81"/>
            <rFont val="Tahoma"/>
            <charset val="1"/>
          </rPr>
          <t>Based on the reconstruction accuracy measure</t>
        </r>
      </text>
    </comment>
    <comment ref="L9" authorId="0">
      <text>
        <r>
          <rPr>
            <b/>
            <sz val="9"/>
            <color indexed="81"/>
            <rFont val="Tahoma"/>
            <charset val="1"/>
          </rPr>
          <t>Results of a Fourier Descriptor based retrieval</t>
        </r>
      </text>
    </comment>
    <comment ref="M9" authorId="0">
      <text>
        <r>
          <rPr>
            <b/>
            <sz val="9"/>
            <color indexed="81"/>
            <rFont val="Tahoma"/>
            <charset val="1"/>
          </rPr>
          <t>Based on the reconstruction accuracy measure</t>
        </r>
      </text>
    </comment>
    <comment ref="N9" authorId="0">
      <text>
        <r>
          <rPr>
            <b/>
            <sz val="9"/>
            <color indexed="81"/>
            <rFont val="Tahoma"/>
            <charset val="1"/>
          </rPr>
          <t>Results of a Fourier Descriptor based retrieval</t>
        </r>
      </text>
    </comment>
    <comment ref="O9" authorId="0">
      <text>
        <r>
          <rPr>
            <b/>
            <sz val="9"/>
            <color indexed="81"/>
            <rFont val="Tahoma"/>
            <charset val="1"/>
          </rPr>
          <t>Based on the reconstruction accuracy measure</t>
        </r>
      </text>
    </comment>
  </commentList>
</comments>
</file>

<file path=xl/connections.xml><?xml version="1.0" encoding="utf-8"?>
<connections xmlns="http://schemas.openxmlformats.org/spreadsheetml/2006/main">
  <connection id="1" name="temp" type="6" refreshedVersion="4" background="1" saveData="1">
    <textPr codePage="437" sourceFile="C:\Users\kubota\Documents\MATLAB\Dots\temp.txt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temp1" type="6" refreshedVersion="4" background="1" saveData="1">
    <textPr codePage="437" sourceFile="C:\Users\kubota\Documents\MATLAB\Dots\temp.txt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<sst xmlns="http://schemas.openxmlformats.org/spreadsheetml/2006/main" count="156" uniqueCount="41">
  <si>
    <t>nump</t>
  </si>
  <si>
    <t>mean</t>
  </si>
  <si>
    <t>min</t>
  </si>
  <si>
    <t>max</t>
  </si>
  <si>
    <t>std</t>
  </si>
  <si>
    <t>std err</t>
  </si>
  <si>
    <t>anchor:</t>
  </si>
  <si>
    <t>arrow:</t>
  </si>
  <si>
    <t>balloon:</t>
  </si>
  <si>
    <t>camel:</t>
  </si>
  <si>
    <t>car:</t>
  </si>
  <si>
    <t>cherries:</t>
  </si>
  <si>
    <t>dolphin:</t>
  </si>
  <si>
    <t>duck:</t>
  </si>
  <si>
    <t>fish:</t>
  </si>
  <si>
    <t>horse:</t>
  </si>
  <si>
    <t>kangaroo:</t>
  </si>
  <si>
    <t>palmtree:</t>
  </si>
  <si>
    <t>pistol:</t>
  </si>
  <si>
    <t>plane:</t>
  </si>
  <si>
    <t>shoe:</t>
  </si>
  <si>
    <t>squirrel:</t>
  </si>
  <si>
    <t>star:</t>
  </si>
  <si>
    <t>telephone:</t>
  </si>
  <si>
    <t>umbrella:</t>
  </si>
  <si>
    <t>violin:</t>
  </si>
  <si>
    <t>T</t>
  </si>
  <si>
    <t>P</t>
  </si>
  <si>
    <t>AT</t>
  </si>
  <si>
    <t>humans</t>
  </si>
  <si>
    <t>&gt;0.9</t>
  </si>
  <si>
    <t>&gt;0.8</t>
  </si>
  <si>
    <t>surface</t>
  </si>
  <si>
    <t>point</t>
  </si>
  <si>
    <t>N</t>
  </si>
  <si>
    <t>M</t>
  </si>
  <si>
    <t>na</t>
  </si>
  <si>
    <t>All</t>
  </si>
  <si>
    <t>A</t>
  </si>
  <si>
    <t>RHO</t>
  </si>
  <si>
    <t>RHO-pval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</si>
</sst>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002405949256338E-2"/>
          <c:y val="5.1400554097404488E-2"/>
          <c:w val="0.86314960629921256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v>Surface based</c:v>
          </c:tx>
          <c:errBars>
            <c:errDir val="y"/>
            <c:errBarType val="both"/>
            <c:errValType val="cust"/>
            <c:noEndCap val="0"/>
            <c:plus>
              <c:numRef>
                <c:f>Sheet2!$D$2:$D$9</c:f>
                <c:numCache>
                  <c:formatCode>General</c:formatCode>
                  <c:ptCount val="8"/>
                  <c:pt idx="0">
                    <c:v>4.5607847893467675E-2</c:v>
                  </c:pt>
                  <c:pt idx="1">
                    <c:v>4.1845429857990467E-2</c:v>
                  </c:pt>
                  <c:pt idx="2">
                    <c:v>3.9665980386220122E-2</c:v>
                  </c:pt>
                  <c:pt idx="3">
                    <c:v>3.5215315149131225E-2</c:v>
                  </c:pt>
                  <c:pt idx="4">
                    <c:v>2.849343414672377E-2</c:v>
                  </c:pt>
                  <c:pt idx="5">
                    <c:v>2.5006314991891231E-2</c:v>
                  </c:pt>
                  <c:pt idx="6">
                    <c:v>2.7782245371725026E-2</c:v>
                  </c:pt>
                  <c:pt idx="7">
                    <c:v>1.8651499163676668E-2</c:v>
                  </c:pt>
                </c:numCache>
              </c:numRef>
            </c:plus>
            <c:minus>
              <c:numRef>
                <c:f>Sheet2!$D$2:$D$9</c:f>
                <c:numCache>
                  <c:formatCode>General</c:formatCode>
                  <c:ptCount val="8"/>
                  <c:pt idx="0">
                    <c:v>4.5607847893467675E-2</c:v>
                  </c:pt>
                  <c:pt idx="1">
                    <c:v>4.1845429857990467E-2</c:v>
                  </c:pt>
                  <c:pt idx="2">
                    <c:v>3.9665980386220122E-2</c:v>
                  </c:pt>
                  <c:pt idx="3">
                    <c:v>3.5215315149131225E-2</c:v>
                  </c:pt>
                  <c:pt idx="4">
                    <c:v>2.849343414672377E-2</c:v>
                  </c:pt>
                  <c:pt idx="5">
                    <c:v>2.5006314991891231E-2</c:v>
                  </c:pt>
                  <c:pt idx="6">
                    <c:v>2.7782245371725026E-2</c:v>
                  </c:pt>
                  <c:pt idx="7">
                    <c:v>1.8651499163676668E-2</c:v>
                  </c:pt>
                </c:numCache>
              </c:numRef>
            </c:minus>
            <c:spPr>
              <a:ln w="25400">
                <a:solidFill>
                  <a:srgbClr val="0070C0"/>
                </a:solidFill>
              </a:ln>
            </c:spPr>
          </c:errBars>
          <c:cat>
            <c:numRef>
              <c:f>Sheet2!$A$2:$A$9</c:f>
              <c:numCache>
                <c:formatCode>General</c:formatCode>
                <c:ptCount val="8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</c:numCache>
            </c:numRef>
          </c:cat>
          <c:val>
            <c:numRef>
              <c:f>Sheet2!$B$2:$B$9</c:f>
              <c:numCache>
                <c:formatCode>General</c:formatCode>
                <c:ptCount val="8"/>
                <c:pt idx="0">
                  <c:v>0.8639</c:v>
                </c:pt>
                <c:pt idx="1">
                  <c:v>0.86629999999999996</c:v>
                </c:pt>
                <c:pt idx="2">
                  <c:v>0.88649999999999995</c:v>
                </c:pt>
                <c:pt idx="3">
                  <c:v>0.89129999999999998</c:v>
                </c:pt>
                <c:pt idx="4">
                  <c:v>0.91320000000000001</c:v>
                </c:pt>
                <c:pt idx="5">
                  <c:v>0.91779999999999995</c:v>
                </c:pt>
                <c:pt idx="6">
                  <c:v>0.92659999999999998</c:v>
                </c:pt>
                <c:pt idx="7">
                  <c:v>0.94799999999999995</c:v>
                </c:pt>
              </c:numCache>
            </c:numRef>
          </c:val>
          <c:smooth val="0"/>
        </c:ser>
        <c:ser>
          <c:idx val="1"/>
          <c:order val="1"/>
          <c:tx>
            <c:v>Point based</c:v>
          </c:tx>
          <c:errBars>
            <c:errDir val="y"/>
            <c:errBarType val="both"/>
            <c:errValType val="cust"/>
            <c:noEndCap val="0"/>
            <c:plus>
              <c:numRef>
                <c:f>Sheet2!$I$2:$I$9</c:f>
                <c:numCache>
                  <c:formatCode>General</c:formatCode>
                  <c:ptCount val="8"/>
                  <c:pt idx="0">
                    <c:v>4.2212495032183363E-2</c:v>
                  </c:pt>
                  <c:pt idx="1">
                    <c:v>4.0698351188637655E-2</c:v>
                  </c:pt>
                  <c:pt idx="2">
                    <c:v>4.5286665866048889E-2</c:v>
                  </c:pt>
                  <c:pt idx="3">
                    <c:v>4.1822488284603401E-2</c:v>
                  </c:pt>
                  <c:pt idx="4">
                    <c:v>3.7578297207998011E-2</c:v>
                  </c:pt>
                  <c:pt idx="5">
                    <c:v>3.7257115180579226E-2</c:v>
                  </c:pt>
                  <c:pt idx="6">
                    <c:v>2.95258049491413E-2</c:v>
                  </c:pt>
                  <c:pt idx="7">
                    <c:v>3.0007577990269475E-2</c:v>
                  </c:pt>
                </c:numCache>
              </c:numRef>
            </c:plus>
            <c:minus>
              <c:numRef>
                <c:f>Sheet2!$I$2:$I$9</c:f>
                <c:numCache>
                  <c:formatCode>General</c:formatCode>
                  <c:ptCount val="8"/>
                  <c:pt idx="0">
                    <c:v>4.2212495032183363E-2</c:v>
                  </c:pt>
                  <c:pt idx="1">
                    <c:v>4.0698351188637655E-2</c:v>
                  </c:pt>
                  <c:pt idx="2">
                    <c:v>4.5286665866048889E-2</c:v>
                  </c:pt>
                  <c:pt idx="3">
                    <c:v>4.1822488284603401E-2</c:v>
                  </c:pt>
                  <c:pt idx="4">
                    <c:v>3.7578297207998011E-2</c:v>
                  </c:pt>
                  <c:pt idx="5">
                    <c:v>3.7257115180579226E-2</c:v>
                  </c:pt>
                  <c:pt idx="6">
                    <c:v>2.95258049491413E-2</c:v>
                  </c:pt>
                  <c:pt idx="7">
                    <c:v>3.0007577990269475E-2</c:v>
                  </c:pt>
                </c:numCache>
              </c:numRef>
            </c:minus>
            <c:spPr>
              <a:ln w="25400">
                <a:solidFill>
                  <a:srgbClr val="C00000"/>
                </a:solidFill>
              </a:ln>
            </c:spPr>
          </c:errBars>
          <c:val>
            <c:numRef>
              <c:f>Sheet2!$G$2:$G$9</c:f>
              <c:numCache>
                <c:formatCode>General</c:formatCode>
                <c:ptCount val="8"/>
                <c:pt idx="0">
                  <c:v>0.73429999999999995</c:v>
                </c:pt>
                <c:pt idx="1">
                  <c:v>0.77310000000000001</c:v>
                </c:pt>
                <c:pt idx="2">
                  <c:v>0.7853</c:v>
                </c:pt>
                <c:pt idx="3">
                  <c:v>0.82250000000000001</c:v>
                </c:pt>
                <c:pt idx="4">
                  <c:v>0.85</c:v>
                </c:pt>
                <c:pt idx="5">
                  <c:v>0.86170000000000002</c:v>
                </c:pt>
                <c:pt idx="6">
                  <c:v>0.89529999999999998</c:v>
                </c:pt>
                <c:pt idx="7">
                  <c:v>0.89600000000000002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505664"/>
        <c:axId val="163507200"/>
      </c:lineChart>
      <c:catAx>
        <c:axId val="163505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3507200"/>
        <c:crosses val="autoZero"/>
        <c:auto val="1"/>
        <c:lblAlgn val="ctr"/>
        <c:lblOffset val="100"/>
        <c:noMultiLvlLbl val="0"/>
      </c:catAx>
      <c:valAx>
        <c:axId val="163507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5056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104090113735782"/>
          <c:y val="0.33294947506561678"/>
          <c:w val="0.2411813210848644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</xdr:colOff>
      <xdr:row>10</xdr:row>
      <xdr:rowOff>118110</xdr:rowOff>
    </xdr:from>
    <xdr:to>
      <xdr:col>17</xdr:col>
      <xdr:colOff>365760</xdr:colOff>
      <xdr:row>25</xdr:row>
      <xdr:rowOff>118110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shiro/Research/NSF2011/Summer2012/Experiments/Grouping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criptive"/>
      <sheetName val="anova"/>
      <sheetName val="t"/>
      <sheetName val="Sheet3"/>
    </sheetNames>
    <sheetDataSet>
      <sheetData sheetId="0" refreshError="1"/>
      <sheetData sheetId="1">
        <row r="2">
          <cell r="E2">
            <v>30</v>
          </cell>
          <cell r="F2">
            <v>30</v>
          </cell>
          <cell r="G2">
            <v>30</v>
          </cell>
          <cell r="H2">
            <v>30</v>
          </cell>
          <cell r="I2">
            <v>50</v>
          </cell>
          <cell r="J2">
            <v>20</v>
          </cell>
          <cell r="K2">
            <v>60</v>
          </cell>
          <cell r="L2">
            <v>30</v>
          </cell>
          <cell r="M2">
            <v>40</v>
          </cell>
          <cell r="N2">
            <v>20</v>
          </cell>
          <cell r="O2">
            <v>50</v>
          </cell>
          <cell r="P2">
            <v>20</v>
          </cell>
          <cell r="Q2">
            <v>20</v>
          </cell>
          <cell r="R2">
            <v>30</v>
          </cell>
          <cell r="S2">
            <v>20</v>
          </cell>
          <cell r="T2">
            <v>10</v>
          </cell>
          <cell r="U2">
            <v>10</v>
          </cell>
          <cell r="V2" t="str">
            <v>anchor</v>
          </cell>
        </row>
        <row r="3">
          <cell r="E3">
            <v>30</v>
          </cell>
          <cell r="F3">
            <v>30</v>
          </cell>
          <cell r="G3">
            <v>30</v>
          </cell>
          <cell r="H3">
            <v>20</v>
          </cell>
          <cell r="I3">
            <v>20</v>
          </cell>
          <cell r="J3">
            <v>50</v>
          </cell>
          <cell r="K3">
            <v>30</v>
          </cell>
          <cell r="L3">
            <v>20</v>
          </cell>
          <cell r="M3">
            <v>30</v>
          </cell>
          <cell r="N3">
            <v>30</v>
          </cell>
          <cell r="O3">
            <v>40</v>
          </cell>
          <cell r="P3">
            <v>20</v>
          </cell>
          <cell r="Q3">
            <v>20</v>
          </cell>
          <cell r="R3">
            <v>20</v>
          </cell>
          <cell r="S3">
            <v>20</v>
          </cell>
          <cell r="T3">
            <v>10</v>
          </cell>
          <cell r="U3">
            <v>10</v>
          </cell>
          <cell r="V3" t="str">
            <v>arrow</v>
          </cell>
        </row>
        <row r="4">
          <cell r="E4">
            <v>60</v>
          </cell>
          <cell r="F4">
            <v>30</v>
          </cell>
          <cell r="G4">
            <v>50</v>
          </cell>
          <cell r="H4">
            <v>30</v>
          </cell>
          <cell r="I4">
            <v>20</v>
          </cell>
          <cell r="J4">
            <v>30</v>
          </cell>
          <cell r="K4">
            <v>40</v>
          </cell>
          <cell r="L4">
            <v>30</v>
          </cell>
          <cell r="M4">
            <v>30</v>
          </cell>
          <cell r="N4">
            <v>20</v>
          </cell>
          <cell r="O4">
            <v>60</v>
          </cell>
          <cell r="P4">
            <v>10</v>
          </cell>
          <cell r="Q4">
            <v>30</v>
          </cell>
          <cell r="R4">
            <v>30</v>
          </cell>
          <cell r="S4">
            <v>30</v>
          </cell>
          <cell r="T4">
            <v>10</v>
          </cell>
          <cell r="U4">
            <v>10</v>
          </cell>
          <cell r="V4" t="str">
            <v>balloon</v>
          </cell>
        </row>
        <row r="5">
          <cell r="E5">
            <v>10</v>
          </cell>
          <cell r="F5">
            <v>50</v>
          </cell>
          <cell r="G5">
            <v>70</v>
          </cell>
          <cell r="H5">
            <v>40</v>
          </cell>
          <cell r="I5">
            <v>40</v>
          </cell>
          <cell r="J5">
            <v>40</v>
          </cell>
          <cell r="K5">
            <v>60</v>
          </cell>
          <cell r="L5">
            <v>110</v>
          </cell>
          <cell r="M5">
            <v>70</v>
          </cell>
          <cell r="N5">
            <v>40</v>
          </cell>
          <cell r="O5">
            <v>70</v>
          </cell>
          <cell r="P5">
            <v>40</v>
          </cell>
          <cell r="Q5">
            <v>50</v>
          </cell>
          <cell r="R5">
            <v>40</v>
          </cell>
          <cell r="S5">
            <v>40</v>
          </cell>
          <cell r="T5">
            <v>10</v>
          </cell>
          <cell r="U5">
            <v>10</v>
          </cell>
          <cell r="V5" t="str">
            <v>camel</v>
          </cell>
        </row>
        <row r="6">
          <cell r="E6">
            <v>30</v>
          </cell>
          <cell r="F6">
            <v>40</v>
          </cell>
          <cell r="G6">
            <v>40</v>
          </cell>
          <cell r="H6">
            <v>40</v>
          </cell>
          <cell r="I6">
            <v>40</v>
          </cell>
          <cell r="J6">
            <v>50</v>
          </cell>
          <cell r="K6">
            <v>80</v>
          </cell>
          <cell r="L6">
            <v>70</v>
          </cell>
          <cell r="M6">
            <v>70</v>
          </cell>
          <cell r="N6">
            <v>50</v>
          </cell>
          <cell r="O6">
            <v>60</v>
          </cell>
          <cell r="P6">
            <v>40</v>
          </cell>
          <cell r="Q6">
            <v>70</v>
          </cell>
          <cell r="R6">
            <v>70</v>
          </cell>
          <cell r="S6">
            <v>30</v>
          </cell>
          <cell r="T6">
            <v>10</v>
          </cell>
          <cell r="U6">
            <v>10</v>
          </cell>
          <cell r="V6" t="str">
            <v>car</v>
          </cell>
        </row>
        <row r="7">
          <cell r="E7">
            <v>30</v>
          </cell>
          <cell r="F7">
            <v>50</v>
          </cell>
          <cell r="G7">
            <v>30</v>
          </cell>
          <cell r="H7">
            <v>50</v>
          </cell>
          <cell r="I7">
            <v>30</v>
          </cell>
          <cell r="J7">
            <v>40</v>
          </cell>
          <cell r="K7">
            <v>60</v>
          </cell>
          <cell r="L7">
            <v>30</v>
          </cell>
          <cell r="M7">
            <v>70</v>
          </cell>
          <cell r="N7">
            <v>60</v>
          </cell>
          <cell r="O7">
            <v>50</v>
          </cell>
          <cell r="P7">
            <v>40</v>
          </cell>
          <cell r="Q7">
            <v>70</v>
          </cell>
          <cell r="R7">
            <v>40</v>
          </cell>
          <cell r="S7">
            <v>30</v>
          </cell>
          <cell r="T7">
            <v>10</v>
          </cell>
          <cell r="U7">
            <v>10</v>
          </cell>
          <cell r="V7" t="str">
            <v>cherries</v>
          </cell>
        </row>
        <row r="8">
          <cell r="E8">
            <v>30</v>
          </cell>
          <cell r="F8">
            <v>40</v>
          </cell>
          <cell r="G8">
            <v>60</v>
          </cell>
          <cell r="H8">
            <v>30</v>
          </cell>
          <cell r="I8">
            <v>40</v>
          </cell>
          <cell r="J8">
            <v>30</v>
          </cell>
          <cell r="K8">
            <v>30</v>
          </cell>
          <cell r="L8">
            <v>40</v>
          </cell>
          <cell r="M8">
            <v>30</v>
          </cell>
          <cell r="N8">
            <v>30</v>
          </cell>
          <cell r="O8">
            <v>30</v>
          </cell>
          <cell r="P8">
            <v>20</v>
          </cell>
          <cell r="Q8">
            <v>20</v>
          </cell>
          <cell r="R8">
            <v>20</v>
          </cell>
          <cell r="S8">
            <v>20</v>
          </cell>
          <cell r="T8">
            <v>10</v>
          </cell>
          <cell r="U8">
            <v>10</v>
          </cell>
          <cell r="V8" t="str">
            <v>dolphin</v>
          </cell>
        </row>
        <row r="9">
          <cell r="E9">
            <v>20</v>
          </cell>
          <cell r="F9">
            <v>40</v>
          </cell>
          <cell r="G9">
            <v>50</v>
          </cell>
          <cell r="H9">
            <v>40</v>
          </cell>
          <cell r="I9">
            <v>40</v>
          </cell>
          <cell r="J9">
            <v>30</v>
          </cell>
          <cell r="K9">
            <v>50</v>
          </cell>
          <cell r="L9">
            <v>70</v>
          </cell>
          <cell r="M9">
            <v>40</v>
          </cell>
          <cell r="N9">
            <v>50</v>
          </cell>
          <cell r="O9">
            <v>50</v>
          </cell>
          <cell r="P9">
            <v>30</v>
          </cell>
          <cell r="Q9">
            <v>60</v>
          </cell>
          <cell r="R9">
            <v>30</v>
          </cell>
          <cell r="S9">
            <v>20</v>
          </cell>
          <cell r="T9">
            <v>10</v>
          </cell>
          <cell r="U9">
            <v>10</v>
          </cell>
          <cell r="V9" t="str">
            <v>duck</v>
          </cell>
        </row>
        <row r="10">
          <cell r="E10">
            <v>30</v>
          </cell>
          <cell r="F10">
            <v>30</v>
          </cell>
          <cell r="G10">
            <v>80</v>
          </cell>
          <cell r="H10">
            <v>30</v>
          </cell>
          <cell r="I10">
            <v>30</v>
          </cell>
          <cell r="J10">
            <v>40</v>
          </cell>
          <cell r="K10">
            <v>40</v>
          </cell>
          <cell r="L10">
            <v>40</v>
          </cell>
          <cell r="M10">
            <v>40</v>
          </cell>
          <cell r="N10">
            <v>40</v>
          </cell>
          <cell r="O10">
            <v>60</v>
          </cell>
          <cell r="P10">
            <v>20</v>
          </cell>
          <cell r="Q10">
            <v>20</v>
          </cell>
          <cell r="R10">
            <v>30</v>
          </cell>
          <cell r="S10">
            <v>20</v>
          </cell>
          <cell r="T10">
            <v>10</v>
          </cell>
          <cell r="U10">
            <v>10</v>
          </cell>
          <cell r="V10" t="str">
            <v>fish</v>
          </cell>
        </row>
        <row r="11">
          <cell r="E11">
            <v>60</v>
          </cell>
          <cell r="F11">
            <v>40</v>
          </cell>
          <cell r="G11">
            <v>60</v>
          </cell>
          <cell r="H11">
            <v>40</v>
          </cell>
          <cell r="I11">
            <v>40</v>
          </cell>
          <cell r="J11">
            <v>50</v>
          </cell>
          <cell r="K11">
            <v>60</v>
          </cell>
          <cell r="L11">
            <v>60</v>
          </cell>
          <cell r="M11">
            <v>80</v>
          </cell>
          <cell r="N11">
            <v>40</v>
          </cell>
          <cell r="O11">
            <v>80</v>
          </cell>
          <cell r="P11">
            <v>30</v>
          </cell>
          <cell r="Q11">
            <v>40</v>
          </cell>
          <cell r="R11">
            <v>40</v>
          </cell>
          <cell r="S11">
            <v>40</v>
          </cell>
          <cell r="T11">
            <v>10</v>
          </cell>
          <cell r="U11">
            <v>10</v>
          </cell>
          <cell r="V11" t="str">
            <v>horse</v>
          </cell>
        </row>
        <row r="12">
          <cell r="E12">
            <v>40</v>
          </cell>
          <cell r="F12">
            <v>60</v>
          </cell>
          <cell r="G12">
            <v>70</v>
          </cell>
          <cell r="H12">
            <v>50</v>
          </cell>
          <cell r="I12">
            <v>60</v>
          </cell>
          <cell r="J12">
            <v>50</v>
          </cell>
          <cell r="K12">
            <v>70</v>
          </cell>
          <cell r="L12">
            <v>40</v>
          </cell>
          <cell r="M12">
            <v>40</v>
          </cell>
          <cell r="N12">
            <v>70</v>
          </cell>
          <cell r="O12">
            <v>70</v>
          </cell>
          <cell r="P12">
            <v>40</v>
          </cell>
          <cell r="Q12">
            <v>50</v>
          </cell>
          <cell r="R12">
            <v>40</v>
          </cell>
          <cell r="S12">
            <v>10</v>
          </cell>
          <cell r="T12">
            <v>10</v>
          </cell>
          <cell r="U12">
            <v>10</v>
          </cell>
          <cell r="V12" t="str">
            <v>kangaroo</v>
          </cell>
        </row>
        <row r="13">
          <cell r="E13">
            <v>70</v>
          </cell>
          <cell r="F13">
            <v>50</v>
          </cell>
          <cell r="G13">
            <v>70</v>
          </cell>
          <cell r="H13">
            <v>60</v>
          </cell>
          <cell r="I13">
            <v>60</v>
          </cell>
          <cell r="J13">
            <v>50</v>
          </cell>
          <cell r="K13">
            <v>50</v>
          </cell>
          <cell r="L13">
            <v>50</v>
          </cell>
          <cell r="M13">
            <v>60</v>
          </cell>
          <cell r="N13">
            <v>60</v>
          </cell>
          <cell r="O13">
            <v>70</v>
          </cell>
          <cell r="P13">
            <v>40</v>
          </cell>
          <cell r="Q13">
            <v>40</v>
          </cell>
          <cell r="R13">
            <v>40</v>
          </cell>
          <cell r="S13">
            <v>30</v>
          </cell>
          <cell r="T13">
            <v>10</v>
          </cell>
          <cell r="U13">
            <v>10</v>
          </cell>
          <cell r="V13" t="str">
            <v>palmtree</v>
          </cell>
        </row>
        <row r="14">
          <cell r="E14">
            <v>50</v>
          </cell>
          <cell r="F14">
            <v>40</v>
          </cell>
          <cell r="H14">
            <v>40</v>
          </cell>
          <cell r="I14">
            <v>40</v>
          </cell>
          <cell r="J14">
            <v>60</v>
          </cell>
          <cell r="K14">
            <v>100</v>
          </cell>
          <cell r="L14">
            <v>90</v>
          </cell>
          <cell r="M14">
            <v>60</v>
          </cell>
          <cell r="N14">
            <v>130</v>
          </cell>
          <cell r="O14">
            <v>80</v>
          </cell>
          <cell r="P14">
            <v>30</v>
          </cell>
          <cell r="Q14">
            <v>70</v>
          </cell>
          <cell r="R14">
            <v>50</v>
          </cell>
          <cell r="S14">
            <v>30</v>
          </cell>
          <cell r="T14">
            <v>10</v>
          </cell>
          <cell r="U14">
            <v>10</v>
          </cell>
          <cell r="V14" t="str">
            <v>pistol</v>
          </cell>
        </row>
        <row r="15">
          <cell r="E15">
            <v>30</v>
          </cell>
          <cell r="F15">
            <v>40</v>
          </cell>
          <cell r="G15">
            <v>40</v>
          </cell>
          <cell r="H15">
            <v>30</v>
          </cell>
          <cell r="I15">
            <v>50</v>
          </cell>
          <cell r="J15">
            <v>40</v>
          </cell>
          <cell r="K15">
            <v>40</v>
          </cell>
          <cell r="L15">
            <v>40</v>
          </cell>
          <cell r="M15">
            <v>60</v>
          </cell>
          <cell r="N15">
            <v>60</v>
          </cell>
          <cell r="O15">
            <v>40</v>
          </cell>
          <cell r="P15">
            <v>20</v>
          </cell>
          <cell r="Q15">
            <v>50</v>
          </cell>
          <cell r="R15">
            <v>30</v>
          </cell>
          <cell r="S15">
            <v>40</v>
          </cell>
          <cell r="T15">
            <v>10</v>
          </cell>
          <cell r="U15">
            <v>10</v>
          </cell>
          <cell r="V15" t="str">
            <v>plane</v>
          </cell>
        </row>
        <row r="16">
          <cell r="E16">
            <v>30</v>
          </cell>
          <cell r="F16">
            <v>40</v>
          </cell>
          <cell r="G16">
            <v>30</v>
          </cell>
          <cell r="H16">
            <v>30</v>
          </cell>
          <cell r="I16">
            <v>30</v>
          </cell>
          <cell r="J16">
            <v>30</v>
          </cell>
          <cell r="K16">
            <v>40</v>
          </cell>
          <cell r="L16">
            <v>30</v>
          </cell>
          <cell r="M16">
            <v>40</v>
          </cell>
          <cell r="N16">
            <v>30</v>
          </cell>
          <cell r="O16">
            <v>50</v>
          </cell>
          <cell r="P16">
            <v>20</v>
          </cell>
          <cell r="Q16">
            <v>30</v>
          </cell>
          <cell r="R16">
            <v>20</v>
          </cell>
          <cell r="S16">
            <v>20</v>
          </cell>
          <cell r="T16">
            <v>10</v>
          </cell>
          <cell r="U16">
            <v>10</v>
          </cell>
          <cell r="V16" t="str">
            <v>shoe</v>
          </cell>
        </row>
        <row r="17">
          <cell r="E17">
            <v>50</v>
          </cell>
          <cell r="F17">
            <v>50</v>
          </cell>
          <cell r="G17">
            <v>50</v>
          </cell>
          <cell r="H17">
            <v>50</v>
          </cell>
          <cell r="I17">
            <v>30</v>
          </cell>
          <cell r="J17">
            <v>50</v>
          </cell>
          <cell r="K17">
            <v>50</v>
          </cell>
          <cell r="L17">
            <v>40</v>
          </cell>
          <cell r="M17">
            <v>60</v>
          </cell>
          <cell r="N17">
            <v>50</v>
          </cell>
          <cell r="O17">
            <v>50</v>
          </cell>
          <cell r="P17">
            <v>20</v>
          </cell>
          <cell r="Q17">
            <v>40</v>
          </cell>
          <cell r="R17">
            <v>40</v>
          </cell>
          <cell r="S17">
            <v>30</v>
          </cell>
          <cell r="T17">
            <v>10</v>
          </cell>
          <cell r="U17">
            <v>10</v>
          </cell>
          <cell r="V17" t="str">
            <v>squirrel</v>
          </cell>
        </row>
        <row r="18">
          <cell r="E18">
            <v>30</v>
          </cell>
          <cell r="F18">
            <v>30</v>
          </cell>
          <cell r="G18">
            <v>30</v>
          </cell>
          <cell r="H18">
            <v>20</v>
          </cell>
          <cell r="I18">
            <v>10</v>
          </cell>
          <cell r="J18">
            <v>30</v>
          </cell>
          <cell r="K18">
            <v>30</v>
          </cell>
          <cell r="L18">
            <v>10</v>
          </cell>
          <cell r="M18">
            <v>30</v>
          </cell>
          <cell r="N18">
            <v>30</v>
          </cell>
          <cell r="O18">
            <v>50</v>
          </cell>
          <cell r="P18">
            <v>20</v>
          </cell>
          <cell r="Q18">
            <v>10</v>
          </cell>
          <cell r="R18">
            <v>20</v>
          </cell>
          <cell r="S18">
            <v>10</v>
          </cell>
          <cell r="T18">
            <v>10</v>
          </cell>
          <cell r="U18">
            <v>10</v>
          </cell>
          <cell r="V18" t="str">
            <v>star</v>
          </cell>
        </row>
        <row r="19">
          <cell r="E19">
            <v>20</v>
          </cell>
          <cell r="F19">
            <v>30</v>
          </cell>
          <cell r="G19">
            <v>20</v>
          </cell>
          <cell r="H19">
            <v>20</v>
          </cell>
          <cell r="I19">
            <v>30</v>
          </cell>
          <cell r="J19">
            <v>30</v>
          </cell>
          <cell r="K19">
            <v>40</v>
          </cell>
          <cell r="L19">
            <v>20</v>
          </cell>
          <cell r="M19">
            <v>40</v>
          </cell>
          <cell r="N19">
            <v>30</v>
          </cell>
          <cell r="O19">
            <v>60</v>
          </cell>
          <cell r="P19">
            <v>20</v>
          </cell>
          <cell r="Q19">
            <v>20</v>
          </cell>
          <cell r="R19">
            <v>20</v>
          </cell>
          <cell r="S19">
            <v>10</v>
          </cell>
          <cell r="T19">
            <v>10</v>
          </cell>
          <cell r="U19">
            <v>10</v>
          </cell>
          <cell r="V19" t="str">
            <v>telephone</v>
          </cell>
        </row>
        <row r="20">
          <cell r="E20">
            <v>20</v>
          </cell>
          <cell r="F20">
            <v>20</v>
          </cell>
          <cell r="G20">
            <v>20</v>
          </cell>
          <cell r="H20">
            <v>20</v>
          </cell>
          <cell r="I20">
            <v>10</v>
          </cell>
          <cell r="J20">
            <v>20</v>
          </cell>
          <cell r="K20">
            <v>30</v>
          </cell>
          <cell r="L20">
            <v>40</v>
          </cell>
          <cell r="M20">
            <v>20</v>
          </cell>
          <cell r="N20">
            <v>20</v>
          </cell>
          <cell r="O20">
            <v>100</v>
          </cell>
          <cell r="P20">
            <v>20</v>
          </cell>
          <cell r="Q20">
            <v>40</v>
          </cell>
          <cell r="R20">
            <v>40</v>
          </cell>
          <cell r="S20">
            <v>20</v>
          </cell>
          <cell r="T20">
            <v>10</v>
          </cell>
          <cell r="U20">
            <v>10</v>
          </cell>
          <cell r="V20" t="str">
            <v>umbrella</v>
          </cell>
        </row>
        <row r="21">
          <cell r="E21">
            <v>40</v>
          </cell>
          <cell r="F21">
            <v>40</v>
          </cell>
          <cell r="G21">
            <v>40</v>
          </cell>
          <cell r="H21">
            <v>30</v>
          </cell>
          <cell r="I21">
            <v>40</v>
          </cell>
          <cell r="J21">
            <v>50</v>
          </cell>
          <cell r="K21">
            <v>50</v>
          </cell>
          <cell r="L21">
            <v>50</v>
          </cell>
          <cell r="M21">
            <v>40</v>
          </cell>
          <cell r="N21">
            <v>40</v>
          </cell>
          <cell r="O21">
            <v>50</v>
          </cell>
          <cell r="P21">
            <v>30</v>
          </cell>
          <cell r="Q21">
            <v>60</v>
          </cell>
          <cell r="R21">
            <v>40</v>
          </cell>
          <cell r="S21">
            <v>30</v>
          </cell>
          <cell r="T21">
            <v>10</v>
          </cell>
          <cell r="U21">
            <v>10</v>
          </cell>
          <cell r="V21" t="str">
            <v>violin</v>
          </cell>
        </row>
      </sheetData>
      <sheetData sheetId="2" refreshError="1"/>
      <sheetData sheetId="3" refreshError="1"/>
    </sheetDataSet>
  </externalBook>
</externalLink>
</file>

<file path=xl/queryTables/queryTable1.xml><?xml version="1.0" encoding="utf-8"?>
<queryTable xmlns="http://schemas.openxmlformats.org/spreadsheetml/2006/main" name="temp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emp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J2" sqref="J2:J21"/>
    </sheetView>
  </sheetViews>
  <sheetFormatPr defaultRowHeight="14.4" x14ac:dyDescent="0.3"/>
  <cols>
    <col min="9" max="11" width="8.88671875" style="1"/>
  </cols>
  <sheetData>
    <row r="1" spans="1:11" x14ac:dyDescent="0.3">
      <c r="I1" s="1" t="s">
        <v>26</v>
      </c>
      <c r="J1" s="1" t="s">
        <v>27</v>
      </c>
      <c r="K1" s="1" t="s">
        <v>28</v>
      </c>
    </row>
    <row r="2" spans="1:11" x14ac:dyDescent="0.3">
      <c r="A2" t="s">
        <v>6</v>
      </c>
      <c r="B2">
        <v>50</v>
      </c>
      <c r="C2">
        <v>51</v>
      </c>
      <c r="D2">
        <v>51</v>
      </c>
      <c r="E2">
        <v>50</v>
      </c>
      <c r="F2">
        <v>1</v>
      </c>
      <c r="G2">
        <v>0.88</v>
      </c>
      <c r="I2" s="1">
        <f>AVERAGE([1]anova!S2:V2)</f>
        <v>13.333333333333334</v>
      </c>
      <c r="J2" s="1">
        <f>AVERAGE([1]anova!E2:L2)</f>
        <v>35</v>
      </c>
      <c r="K2" s="1">
        <f>AVERAGE([1]anova!M2:R2)</f>
        <v>30</v>
      </c>
    </row>
    <row r="3" spans="1:11" x14ac:dyDescent="0.3">
      <c r="A3" t="s">
        <v>7</v>
      </c>
      <c r="B3">
        <v>50</v>
      </c>
      <c r="C3">
        <v>51</v>
      </c>
      <c r="D3">
        <v>51</v>
      </c>
      <c r="E3">
        <v>50</v>
      </c>
      <c r="F3">
        <v>1</v>
      </c>
      <c r="G3">
        <v>0.98</v>
      </c>
      <c r="I3" s="1">
        <f>AVERAGE([1]anova!S3:V3)</f>
        <v>13.333333333333334</v>
      </c>
      <c r="J3" s="1">
        <f>AVERAGE([1]anova!E3:L3)</f>
        <v>28.75</v>
      </c>
      <c r="K3" s="1">
        <f>AVERAGE([1]anova!M3:R3)</f>
        <v>26.666666666666668</v>
      </c>
    </row>
    <row r="4" spans="1:11" x14ac:dyDescent="0.3">
      <c r="A4" t="s">
        <v>8</v>
      </c>
      <c r="B4">
        <v>50</v>
      </c>
      <c r="C4">
        <v>51</v>
      </c>
      <c r="D4">
        <v>51</v>
      </c>
      <c r="E4">
        <v>50</v>
      </c>
      <c r="F4">
        <v>1</v>
      </c>
      <c r="G4">
        <v>0.98</v>
      </c>
      <c r="I4" s="1">
        <f>AVERAGE([1]anova!S4:V4)</f>
        <v>16.666666666666668</v>
      </c>
      <c r="J4" s="1">
        <f>AVERAGE([1]anova!E4:L4)</f>
        <v>36.25</v>
      </c>
      <c r="K4" s="1">
        <f>AVERAGE([1]anova!M4:R4)</f>
        <v>30</v>
      </c>
    </row>
    <row r="5" spans="1:11" x14ac:dyDescent="0.3">
      <c r="A5" t="s">
        <v>9</v>
      </c>
      <c r="B5">
        <v>50</v>
      </c>
      <c r="C5">
        <v>52</v>
      </c>
      <c r="D5">
        <v>52</v>
      </c>
      <c r="E5">
        <v>51</v>
      </c>
      <c r="F5">
        <v>0.71150000000000002</v>
      </c>
      <c r="G5">
        <v>0.72550000000000003</v>
      </c>
      <c r="I5" s="1">
        <f>AVERAGE([1]anova!S5:V5)</f>
        <v>20</v>
      </c>
      <c r="J5" s="1">
        <f>AVERAGE([1]anova!E5:L5)</f>
        <v>52.5</v>
      </c>
      <c r="K5" s="1">
        <f>AVERAGE([1]anova!M5:R5)</f>
        <v>51.666666666666664</v>
      </c>
    </row>
    <row r="6" spans="1:11" x14ac:dyDescent="0.3">
      <c r="A6" t="s">
        <v>10</v>
      </c>
      <c r="B6">
        <v>50</v>
      </c>
      <c r="C6">
        <v>52</v>
      </c>
      <c r="D6">
        <v>52</v>
      </c>
      <c r="E6">
        <v>51</v>
      </c>
      <c r="F6">
        <v>1</v>
      </c>
      <c r="G6">
        <v>1</v>
      </c>
      <c r="I6" s="1">
        <f>AVERAGE([1]anova!S6:V6)</f>
        <v>16.666666666666668</v>
      </c>
      <c r="J6" s="1">
        <f>AVERAGE([1]anova!E6:L6)</f>
        <v>48.75</v>
      </c>
      <c r="K6" s="1">
        <f>AVERAGE([1]anova!M6:R6)</f>
        <v>60</v>
      </c>
    </row>
    <row r="7" spans="1:11" x14ac:dyDescent="0.3">
      <c r="A7" t="s">
        <v>11</v>
      </c>
      <c r="B7">
        <v>50</v>
      </c>
      <c r="C7">
        <v>50</v>
      </c>
      <c r="D7">
        <v>50</v>
      </c>
      <c r="E7">
        <v>49</v>
      </c>
      <c r="F7">
        <v>0.57999999999999996</v>
      </c>
      <c r="G7">
        <v>0.48980000000000001</v>
      </c>
      <c r="I7" s="1">
        <f>AVERAGE([1]anova!S7:V7)</f>
        <v>16.666666666666668</v>
      </c>
      <c r="J7" s="1">
        <f>AVERAGE([1]anova!E7:L7)</f>
        <v>40</v>
      </c>
      <c r="K7" s="1">
        <f>AVERAGE([1]anova!M7:R7)</f>
        <v>55</v>
      </c>
    </row>
    <row r="8" spans="1:11" x14ac:dyDescent="0.3">
      <c r="A8" t="s">
        <v>12</v>
      </c>
      <c r="B8">
        <v>50</v>
      </c>
      <c r="C8">
        <v>50</v>
      </c>
      <c r="D8">
        <v>50</v>
      </c>
      <c r="E8">
        <v>49</v>
      </c>
      <c r="F8">
        <v>1</v>
      </c>
      <c r="G8">
        <v>0.85709999999999997</v>
      </c>
      <c r="I8" s="1">
        <f>AVERAGE([1]anova!S8:V8)</f>
        <v>13.333333333333334</v>
      </c>
      <c r="J8" s="1">
        <f>AVERAGE([1]anova!E8:L8)</f>
        <v>37.5</v>
      </c>
      <c r="K8" s="1">
        <f>AVERAGE([1]anova!M8:R8)</f>
        <v>25</v>
      </c>
    </row>
    <row r="9" spans="1:11" x14ac:dyDescent="0.3">
      <c r="A9" t="s">
        <v>13</v>
      </c>
      <c r="B9">
        <v>50</v>
      </c>
      <c r="C9">
        <v>50</v>
      </c>
      <c r="D9">
        <v>50</v>
      </c>
      <c r="E9">
        <v>49</v>
      </c>
      <c r="F9">
        <v>1</v>
      </c>
      <c r="G9">
        <v>0.91839999999999999</v>
      </c>
      <c r="I9" s="1">
        <f>AVERAGE([1]anova!S9:V9)</f>
        <v>13.333333333333334</v>
      </c>
      <c r="J9" s="1">
        <f>AVERAGE([1]anova!E9:L9)</f>
        <v>42.5</v>
      </c>
      <c r="K9" s="1">
        <f>AVERAGE([1]anova!M9:R9)</f>
        <v>43.333333333333336</v>
      </c>
    </row>
    <row r="10" spans="1:11" x14ac:dyDescent="0.3">
      <c r="A10" t="s">
        <v>14</v>
      </c>
      <c r="B10">
        <v>50</v>
      </c>
      <c r="C10">
        <v>51</v>
      </c>
      <c r="D10">
        <v>51</v>
      </c>
      <c r="E10">
        <v>50</v>
      </c>
      <c r="F10">
        <v>1</v>
      </c>
      <c r="G10">
        <v>0.76</v>
      </c>
      <c r="I10" s="1">
        <f>AVERAGE([1]anova!S10:V10)</f>
        <v>13.333333333333334</v>
      </c>
      <c r="J10" s="1">
        <f>AVERAGE([1]anova!E10:L10)</f>
        <v>40</v>
      </c>
      <c r="K10" s="1">
        <f>AVERAGE([1]anova!M10:R10)</f>
        <v>35</v>
      </c>
    </row>
    <row r="11" spans="1:11" x14ac:dyDescent="0.3">
      <c r="A11" t="s">
        <v>15</v>
      </c>
      <c r="B11">
        <v>50</v>
      </c>
      <c r="C11">
        <v>50</v>
      </c>
      <c r="D11">
        <v>50</v>
      </c>
      <c r="E11">
        <v>49</v>
      </c>
      <c r="F11">
        <v>0.64</v>
      </c>
      <c r="G11">
        <v>0.48980000000000001</v>
      </c>
      <c r="I11" s="1">
        <f>AVERAGE([1]anova!S11:V11)</f>
        <v>20</v>
      </c>
      <c r="J11" s="1">
        <f>AVERAGE([1]anova!E11:L11)</f>
        <v>51.25</v>
      </c>
      <c r="K11" s="1">
        <f>AVERAGE([1]anova!M11:R11)</f>
        <v>51.666666666666664</v>
      </c>
    </row>
    <row r="12" spans="1:11" x14ac:dyDescent="0.3">
      <c r="A12" t="s">
        <v>16</v>
      </c>
      <c r="B12">
        <v>50</v>
      </c>
      <c r="C12">
        <v>50</v>
      </c>
      <c r="D12">
        <v>50</v>
      </c>
      <c r="E12">
        <v>49</v>
      </c>
      <c r="F12">
        <v>0.96</v>
      </c>
      <c r="G12">
        <v>0.81630000000000003</v>
      </c>
      <c r="I12" s="1">
        <f>AVERAGE([1]anova!S12:V12)</f>
        <v>10</v>
      </c>
      <c r="J12" s="1">
        <f>AVERAGE([1]anova!E12:L12)</f>
        <v>55</v>
      </c>
      <c r="K12" s="1">
        <f>AVERAGE([1]anova!M12:R12)</f>
        <v>51.666666666666664</v>
      </c>
    </row>
    <row r="13" spans="1:11" x14ac:dyDescent="0.3">
      <c r="A13" t="s">
        <v>17</v>
      </c>
      <c r="B13">
        <v>50</v>
      </c>
      <c r="C13">
        <v>50</v>
      </c>
      <c r="D13">
        <v>49</v>
      </c>
      <c r="E13">
        <v>49</v>
      </c>
      <c r="F13">
        <v>0.44900000000000001</v>
      </c>
      <c r="G13">
        <v>0.28570000000000001</v>
      </c>
      <c r="I13" s="1">
        <f>AVERAGE([1]anova!S13:V13)</f>
        <v>16.666666666666668</v>
      </c>
      <c r="J13" s="1">
        <f>AVERAGE([1]anova!E13:L13)</f>
        <v>57.5</v>
      </c>
      <c r="K13" s="1">
        <f>AVERAGE([1]anova!M13:R13)</f>
        <v>51.666666666666664</v>
      </c>
    </row>
    <row r="14" spans="1:11" x14ac:dyDescent="0.3">
      <c r="A14" t="s">
        <v>18</v>
      </c>
      <c r="B14">
        <v>50</v>
      </c>
      <c r="C14">
        <v>50</v>
      </c>
      <c r="D14">
        <v>50</v>
      </c>
      <c r="E14">
        <v>49</v>
      </c>
      <c r="F14">
        <v>1</v>
      </c>
      <c r="G14">
        <v>0.97960000000000003</v>
      </c>
      <c r="I14" s="1">
        <f>AVERAGE([1]anova!S14:V14)</f>
        <v>16.666666666666668</v>
      </c>
      <c r="J14" s="1">
        <f>AVERAGE([1]anova!E14:L14)</f>
        <v>60</v>
      </c>
      <c r="K14" s="1">
        <f>AVERAGE([1]anova!M14:R14)</f>
        <v>70</v>
      </c>
    </row>
    <row r="15" spans="1:11" x14ac:dyDescent="0.3">
      <c r="A15" t="s">
        <v>19</v>
      </c>
      <c r="B15">
        <v>50</v>
      </c>
      <c r="C15">
        <v>50</v>
      </c>
      <c r="D15">
        <v>50</v>
      </c>
      <c r="E15">
        <v>49</v>
      </c>
      <c r="F15">
        <v>1</v>
      </c>
      <c r="G15">
        <v>0.81630000000000003</v>
      </c>
      <c r="I15" s="1">
        <f>AVERAGE([1]anova!S15:V15)</f>
        <v>20</v>
      </c>
      <c r="J15" s="1">
        <f>AVERAGE([1]anova!E15:L15)</f>
        <v>38.75</v>
      </c>
      <c r="K15" s="1">
        <f>AVERAGE([1]anova!M15:R15)</f>
        <v>43.333333333333336</v>
      </c>
    </row>
    <row r="16" spans="1:11" x14ac:dyDescent="0.3">
      <c r="A16" t="s">
        <v>20</v>
      </c>
      <c r="B16">
        <v>50</v>
      </c>
      <c r="C16">
        <v>49</v>
      </c>
      <c r="D16">
        <v>49</v>
      </c>
      <c r="E16">
        <v>48</v>
      </c>
      <c r="F16">
        <v>1</v>
      </c>
      <c r="G16">
        <v>0.79169999999999996</v>
      </c>
      <c r="I16" s="1">
        <f>AVERAGE([1]anova!S16:V16)</f>
        <v>13.333333333333334</v>
      </c>
      <c r="J16" s="1">
        <f>AVERAGE([1]anova!E16:L16)</f>
        <v>32.5</v>
      </c>
      <c r="K16" s="1">
        <f>AVERAGE([1]anova!M16:R16)</f>
        <v>31.666666666666668</v>
      </c>
    </row>
    <row r="17" spans="1:11" x14ac:dyDescent="0.3">
      <c r="A17" t="s">
        <v>21</v>
      </c>
      <c r="B17">
        <v>50</v>
      </c>
      <c r="C17">
        <v>51</v>
      </c>
      <c r="D17">
        <v>51</v>
      </c>
      <c r="E17">
        <v>50</v>
      </c>
      <c r="F17">
        <v>0.7843</v>
      </c>
      <c r="G17">
        <v>0.68</v>
      </c>
      <c r="I17" s="1">
        <f>AVERAGE([1]anova!S17:V17)</f>
        <v>16.666666666666668</v>
      </c>
      <c r="J17" s="1">
        <f>AVERAGE([1]anova!E17:L17)</f>
        <v>46.25</v>
      </c>
      <c r="K17" s="1">
        <f>AVERAGE([1]anova!M17:R17)</f>
        <v>43.333333333333336</v>
      </c>
    </row>
    <row r="18" spans="1:11" x14ac:dyDescent="0.3">
      <c r="A18" t="s">
        <v>22</v>
      </c>
      <c r="B18">
        <v>50</v>
      </c>
      <c r="C18">
        <v>51</v>
      </c>
      <c r="D18">
        <v>51</v>
      </c>
      <c r="E18">
        <v>50</v>
      </c>
      <c r="F18">
        <v>1</v>
      </c>
      <c r="G18">
        <v>0.92</v>
      </c>
      <c r="I18" s="1">
        <f>AVERAGE([1]anova!S18:V18)</f>
        <v>10</v>
      </c>
      <c r="J18" s="1">
        <f>AVERAGE([1]anova!E18:L18)</f>
        <v>23.75</v>
      </c>
      <c r="K18" s="1">
        <f>AVERAGE([1]anova!M18:R18)</f>
        <v>26.666666666666668</v>
      </c>
    </row>
    <row r="19" spans="1:11" x14ac:dyDescent="0.3">
      <c r="A19" t="s">
        <v>23</v>
      </c>
      <c r="B19">
        <v>50</v>
      </c>
      <c r="C19">
        <v>51</v>
      </c>
      <c r="D19">
        <v>51</v>
      </c>
      <c r="E19">
        <v>50</v>
      </c>
      <c r="F19">
        <v>1</v>
      </c>
      <c r="G19">
        <v>1</v>
      </c>
      <c r="I19" s="1">
        <f>AVERAGE([1]anova!S19:V19)</f>
        <v>10</v>
      </c>
      <c r="J19" s="1">
        <f>AVERAGE([1]anova!E19:L19)</f>
        <v>26.25</v>
      </c>
      <c r="K19" s="1">
        <f>AVERAGE([1]anova!M19:R19)</f>
        <v>31.666666666666668</v>
      </c>
    </row>
    <row r="20" spans="1:11" x14ac:dyDescent="0.3">
      <c r="A20" t="s">
        <v>24</v>
      </c>
      <c r="B20">
        <v>50</v>
      </c>
      <c r="C20">
        <v>51</v>
      </c>
      <c r="D20">
        <v>51</v>
      </c>
      <c r="E20">
        <v>50</v>
      </c>
      <c r="F20">
        <v>0.74509999999999998</v>
      </c>
      <c r="G20">
        <v>0.57999999999999996</v>
      </c>
      <c r="I20" s="1">
        <f>AVERAGE([1]anova!S20:V20)</f>
        <v>13.333333333333334</v>
      </c>
      <c r="J20" s="1">
        <f>AVERAGE([1]anova!E20:L20)</f>
        <v>22.5</v>
      </c>
      <c r="K20" s="1">
        <f>AVERAGE([1]anova!M20:R20)</f>
        <v>40</v>
      </c>
    </row>
    <row r="21" spans="1:11" x14ac:dyDescent="0.3">
      <c r="A21" t="s">
        <v>25</v>
      </c>
      <c r="B21">
        <v>50</v>
      </c>
      <c r="C21">
        <v>50</v>
      </c>
      <c r="D21">
        <v>50</v>
      </c>
      <c r="E21">
        <v>49</v>
      </c>
      <c r="F21">
        <v>0.86</v>
      </c>
      <c r="G21">
        <v>0.75509999999999999</v>
      </c>
      <c r="I21" s="1">
        <f>AVERAGE([1]anova!S21:V21)</f>
        <v>16.666666666666668</v>
      </c>
      <c r="J21" s="1">
        <f>AVERAGE([1]anova!E21:L21)</f>
        <v>42.5</v>
      </c>
      <c r="K21" s="1">
        <f>AVERAGE([1]anova!M21:R21)</f>
        <v>43.333333333333336</v>
      </c>
    </row>
    <row r="23" spans="1:11" x14ac:dyDescent="0.3">
      <c r="F23">
        <f>CORREL(F2:F21,J2:J21)</f>
        <v>-0.36260381152434362</v>
      </c>
      <c r="G23">
        <f>CORREL(G2:G21,J2:J21)</f>
        <v>-0.29449360949668774</v>
      </c>
    </row>
    <row r="24" spans="1:11" x14ac:dyDescent="0.3">
      <c r="F24">
        <f>CORREL(F2:F21,K2:K21)</f>
        <v>-0.41912906931454447</v>
      </c>
      <c r="G24">
        <f>CORREL(G2:G21,K2:K21)</f>
        <v>-0.29644123515365572</v>
      </c>
    </row>
  </sheetData>
  <pageMargins left="0.7" right="0.7" top="0.75" bottom="0.75" header="0.3" footer="0.3"/>
  <pageSetup orientation="portrait" verticalDpi="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D22" sqref="D22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4</v>
      </c>
      <c r="D1" t="s">
        <v>5</v>
      </c>
      <c r="E1" t="s">
        <v>2</v>
      </c>
      <c r="F1" t="s">
        <v>3</v>
      </c>
      <c r="G1" t="s">
        <v>1</v>
      </c>
      <c r="H1" t="s">
        <v>4</v>
      </c>
      <c r="I1" t="s">
        <v>5</v>
      </c>
      <c r="J1" t="s">
        <v>2</v>
      </c>
      <c r="K1" t="s">
        <v>3</v>
      </c>
    </row>
    <row r="2" spans="1:11" x14ac:dyDescent="0.3">
      <c r="A2">
        <v>30</v>
      </c>
      <c r="B2">
        <v>0.8639</v>
      </c>
      <c r="C2">
        <v>0.1988</v>
      </c>
      <c r="D2">
        <f>C2/SQRT(19)</f>
        <v>4.5607847893467675E-2</v>
      </c>
      <c r="E2">
        <v>0.4</v>
      </c>
      <c r="F2">
        <v>1</v>
      </c>
      <c r="G2">
        <v>0.73429999999999995</v>
      </c>
      <c r="H2">
        <v>0.184</v>
      </c>
      <c r="I2">
        <f>H2/SQRT(19)</f>
        <v>4.2212495032183363E-2</v>
      </c>
      <c r="J2">
        <v>0.36670000000000003</v>
      </c>
      <c r="K2">
        <v>1</v>
      </c>
    </row>
    <row r="3" spans="1:11" x14ac:dyDescent="0.3">
      <c r="A3">
        <v>40</v>
      </c>
      <c r="B3">
        <v>0.86629999999999996</v>
      </c>
      <c r="C3">
        <v>0.18240000000000001</v>
      </c>
      <c r="D3">
        <f t="shared" ref="D3:D9" si="0">C3/SQRT(19)</f>
        <v>4.1845429857990467E-2</v>
      </c>
      <c r="E3">
        <v>0.5</v>
      </c>
      <c r="F3">
        <v>1</v>
      </c>
      <c r="G3">
        <v>0.77310000000000001</v>
      </c>
      <c r="H3">
        <v>0.1774</v>
      </c>
      <c r="I3">
        <f t="shared" ref="I3:I9" si="1">H3/SQRT(19)</f>
        <v>4.0698351188637655E-2</v>
      </c>
      <c r="J3">
        <v>0.32500000000000001</v>
      </c>
      <c r="K3">
        <v>1</v>
      </c>
    </row>
    <row r="4" spans="1:11" x14ac:dyDescent="0.3">
      <c r="A4">
        <v>50</v>
      </c>
      <c r="B4">
        <v>0.88649999999999995</v>
      </c>
      <c r="C4">
        <v>0.1729</v>
      </c>
      <c r="D4">
        <f t="shared" si="0"/>
        <v>3.9665980386220122E-2</v>
      </c>
      <c r="E4">
        <v>0.44900000000000001</v>
      </c>
      <c r="F4">
        <v>1</v>
      </c>
      <c r="G4">
        <v>0.7853</v>
      </c>
      <c r="H4">
        <v>0.19739999999999999</v>
      </c>
      <c r="I4">
        <f t="shared" si="1"/>
        <v>4.5286665866048889E-2</v>
      </c>
      <c r="J4">
        <v>0.28570000000000001</v>
      </c>
      <c r="K4">
        <v>1</v>
      </c>
    </row>
    <row r="5" spans="1:11" x14ac:dyDescent="0.3">
      <c r="A5">
        <v>60</v>
      </c>
      <c r="B5">
        <v>0.89129999999999998</v>
      </c>
      <c r="C5">
        <v>0.1535</v>
      </c>
      <c r="D5">
        <f t="shared" si="0"/>
        <v>3.5215315149131225E-2</v>
      </c>
      <c r="E5">
        <v>0.5333</v>
      </c>
      <c r="F5">
        <v>1</v>
      </c>
      <c r="G5">
        <v>0.82250000000000001</v>
      </c>
      <c r="H5">
        <v>0.18229999999999999</v>
      </c>
      <c r="I5">
        <f t="shared" si="1"/>
        <v>4.1822488284603401E-2</v>
      </c>
      <c r="J5">
        <v>0.33329999999999999</v>
      </c>
      <c r="K5">
        <v>1</v>
      </c>
    </row>
    <row r="6" spans="1:11" x14ac:dyDescent="0.3">
      <c r="A6">
        <v>70</v>
      </c>
      <c r="B6">
        <v>0.91320000000000001</v>
      </c>
      <c r="C6">
        <v>0.1242</v>
      </c>
      <c r="D6">
        <f t="shared" si="0"/>
        <v>2.849343414672377E-2</v>
      </c>
      <c r="E6">
        <v>0.63380000000000003</v>
      </c>
      <c r="F6">
        <v>1</v>
      </c>
      <c r="G6">
        <v>0.85</v>
      </c>
      <c r="H6">
        <v>0.1638</v>
      </c>
      <c r="I6">
        <f t="shared" si="1"/>
        <v>3.7578297207998011E-2</v>
      </c>
      <c r="J6">
        <v>0.38569999999999999</v>
      </c>
      <c r="K6">
        <v>1</v>
      </c>
    </row>
    <row r="7" spans="1:11" x14ac:dyDescent="0.3">
      <c r="A7">
        <v>80</v>
      </c>
      <c r="B7">
        <v>0.91779999999999995</v>
      </c>
      <c r="C7">
        <v>0.109</v>
      </c>
      <c r="D7">
        <f t="shared" si="0"/>
        <v>2.5006314991891231E-2</v>
      </c>
      <c r="E7">
        <v>0.6835</v>
      </c>
      <c r="F7">
        <v>1</v>
      </c>
      <c r="G7">
        <v>0.86170000000000002</v>
      </c>
      <c r="H7">
        <v>0.16239999999999999</v>
      </c>
      <c r="I7">
        <f t="shared" si="1"/>
        <v>3.7257115180579226E-2</v>
      </c>
      <c r="J7">
        <v>0.5</v>
      </c>
      <c r="K7">
        <v>1</v>
      </c>
    </row>
    <row r="8" spans="1:11" x14ac:dyDescent="0.3">
      <c r="A8">
        <v>90</v>
      </c>
      <c r="B8">
        <v>0.92659999999999998</v>
      </c>
      <c r="C8">
        <v>0.1211</v>
      </c>
      <c r="D8">
        <f t="shared" si="0"/>
        <v>2.7782245371725026E-2</v>
      </c>
      <c r="E8">
        <v>0.63739999999999997</v>
      </c>
      <c r="F8">
        <v>1</v>
      </c>
      <c r="G8">
        <v>0.89529999999999998</v>
      </c>
      <c r="H8">
        <v>0.12870000000000001</v>
      </c>
      <c r="I8">
        <f t="shared" si="1"/>
        <v>2.95258049491413E-2</v>
      </c>
      <c r="J8">
        <v>0.56669999999999998</v>
      </c>
      <c r="K8">
        <v>1</v>
      </c>
    </row>
    <row r="9" spans="1:11" x14ac:dyDescent="0.3">
      <c r="A9">
        <v>100</v>
      </c>
      <c r="B9">
        <v>0.94799999999999995</v>
      </c>
      <c r="C9">
        <v>8.1299999999999997E-2</v>
      </c>
      <c r="D9">
        <f t="shared" si="0"/>
        <v>1.8651499163676668E-2</v>
      </c>
      <c r="E9">
        <v>0.73470000000000002</v>
      </c>
      <c r="F9">
        <v>1</v>
      </c>
      <c r="G9">
        <v>0.89600000000000002</v>
      </c>
      <c r="H9">
        <v>0.1308</v>
      </c>
      <c r="I9">
        <f t="shared" si="1"/>
        <v>3.0007577990269475E-2</v>
      </c>
      <c r="J9">
        <v>0.58420000000000005</v>
      </c>
      <c r="K9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workbookViewId="0">
      <selection sqref="A1:A1048576"/>
    </sheetView>
  </sheetViews>
  <sheetFormatPr defaultRowHeight="14.4" x14ac:dyDescent="0.3"/>
  <cols>
    <col min="2" max="19" width="9" bestFit="1" customWidth="1"/>
    <col min="20" max="20" width="9" customWidth="1"/>
  </cols>
  <sheetData>
    <row r="1" spans="1:23" x14ac:dyDescent="0.3">
      <c r="B1">
        <v>30</v>
      </c>
      <c r="C1">
        <v>40</v>
      </c>
      <c r="D1">
        <v>50</v>
      </c>
      <c r="E1">
        <v>60</v>
      </c>
      <c r="F1">
        <v>70</v>
      </c>
      <c r="G1">
        <v>80</v>
      </c>
      <c r="H1">
        <v>90</v>
      </c>
      <c r="I1">
        <v>100</v>
      </c>
      <c r="J1">
        <v>110</v>
      </c>
      <c r="K1">
        <v>120</v>
      </c>
      <c r="L1">
        <v>130</v>
      </c>
      <c r="M1">
        <v>140</v>
      </c>
      <c r="N1">
        <v>150</v>
      </c>
      <c r="O1">
        <v>160</v>
      </c>
      <c r="P1">
        <v>170</v>
      </c>
      <c r="Q1">
        <v>180</v>
      </c>
      <c r="R1">
        <v>190</v>
      </c>
      <c r="S1">
        <v>200</v>
      </c>
      <c r="U1" t="s">
        <v>31</v>
      </c>
      <c r="V1" t="s">
        <v>30</v>
      </c>
      <c r="W1" t="s">
        <v>29</v>
      </c>
    </row>
    <row r="2" spans="1:23" x14ac:dyDescent="0.3">
      <c r="A2" t="s">
        <v>6</v>
      </c>
      <c r="B2">
        <v>1</v>
      </c>
      <c r="C2">
        <v>1</v>
      </c>
      <c r="D2">
        <v>1</v>
      </c>
      <c r="E2">
        <v>0.93548399999999998</v>
      </c>
      <c r="F2">
        <v>0.94285699999999995</v>
      </c>
      <c r="G2">
        <v>0.92405099999999996</v>
      </c>
      <c r="H2">
        <v>0.96774199999999999</v>
      </c>
      <c r="I2">
        <v>0.91089100000000001</v>
      </c>
      <c r="J2">
        <v>0.97297299999999998</v>
      </c>
      <c r="K2">
        <v>1</v>
      </c>
      <c r="L2">
        <v>1</v>
      </c>
      <c r="M2">
        <v>0.95683499999999999</v>
      </c>
      <c r="N2">
        <v>0.98101300000000002</v>
      </c>
      <c r="O2">
        <v>0.98101300000000002</v>
      </c>
      <c r="P2">
        <v>0.98101300000000002</v>
      </c>
      <c r="Q2">
        <v>1</v>
      </c>
      <c r="R2">
        <v>1</v>
      </c>
      <c r="S2">
        <v>1</v>
      </c>
      <c r="U2">
        <v>30</v>
      </c>
      <c r="V2">
        <v>30</v>
      </c>
      <c r="W2">
        <v>32.5</v>
      </c>
    </row>
    <row r="3" spans="1:23" x14ac:dyDescent="0.3">
      <c r="A3" t="s">
        <v>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U3">
        <v>30</v>
      </c>
      <c r="V3">
        <v>30</v>
      </c>
      <c r="W3">
        <v>31.25</v>
      </c>
    </row>
    <row r="4" spans="1:23" x14ac:dyDescent="0.3">
      <c r="A4" t="s">
        <v>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U4">
        <v>30</v>
      </c>
      <c r="V4">
        <v>30</v>
      </c>
      <c r="W4">
        <v>37.5</v>
      </c>
    </row>
    <row r="5" spans="1:23" x14ac:dyDescent="0.3">
      <c r="A5" t="s">
        <v>9</v>
      </c>
      <c r="B5">
        <v>0.74193500000000001</v>
      </c>
      <c r="C5">
        <v>0.63414599999999999</v>
      </c>
      <c r="D5">
        <v>0.711538</v>
      </c>
      <c r="E5">
        <v>0.77966100000000005</v>
      </c>
      <c r="F5">
        <v>0.8</v>
      </c>
      <c r="G5">
        <v>0.78481000000000001</v>
      </c>
      <c r="H5">
        <v>0.956044</v>
      </c>
      <c r="I5">
        <v>0.96938800000000003</v>
      </c>
      <c r="J5">
        <v>0.95327099999999998</v>
      </c>
      <c r="K5">
        <v>0.96610200000000002</v>
      </c>
      <c r="L5">
        <v>0.96183200000000002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U5">
        <v>70</v>
      </c>
      <c r="V5">
        <v>90</v>
      </c>
      <c r="W5">
        <v>43.75</v>
      </c>
    </row>
    <row r="6" spans="1:23" x14ac:dyDescent="0.3">
      <c r="A6" t="s">
        <v>10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U6">
        <v>30</v>
      </c>
      <c r="V6">
        <v>30</v>
      </c>
      <c r="W6">
        <v>40</v>
      </c>
    </row>
    <row r="7" spans="1:23" x14ac:dyDescent="0.3">
      <c r="A7" t="s">
        <v>11</v>
      </c>
      <c r="B7">
        <v>0.61290299999999998</v>
      </c>
      <c r="C7">
        <v>0.5</v>
      </c>
      <c r="D7">
        <v>0.57999999999999996</v>
      </c>
      <c r="E7">
        <v>0.53333299999999995</v>
      </c>
      <c r="F7">
        <v>0.64285700000000001</v>
      </c>
      <c r="G7">
        <v>0.69512200000000002</v>
      </c>
      <c r="H7">
        <v>0.63736300000000001</v>
      </c>
      <c r="I7">
        <v>0.73469399999999996</v>
      </c>
      <c r="J7">
        <v>0.73873900000000003</v>
      </c>
      <c r="K7">
        <v>0.91803299999999999</v>
      </c>
      <c r="L7">
        <v>0.71317799999999998</v>
      </c>
      <c r="M7">
        <v>0.94444399999999995</v>
      </c>
      <c r="N7">
        <v>1</v>
      </c>
      <c r="O7">
        <v>0.78527599999999997</v>
      </c>
      <c r="P7">
        <v>1</v>
      </c>
      <c r="Q7">
        <v>1</v>
      </c>
      <c r="R7">
        <v>0.93616999999999995</v>
      </c>
      <c r="S7">
        <v>1</v>
      </c>
      <c r="U7">
        <v>120</v>
      </c>
      <c r="V7">
        <v>170</v>
      </c>
      <c r="W7">
        <v>41.25</v>
      </c>
    </row>
    <row r="8" spans="1:23" x14ac:dyDescent="0.3">
      <c r="A8" t="s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U8">
        <v>30</v>
      </c>
      <c r="V8">
        <v>30</v>
      </c>
      <c r="W8">
        <v>40</v>
      </c>
    </row>
    <row r="9" spans="1:23" x14ac:dyDescent="0.3">
      <c r="A9" t="s">
        <v>13</v>
      </c>
      <c r="B9">
        <v>1</v>
      </c>
      <c r="C9">
        <v>0.95</v>
      </c>
      <c r="D9">
        <v>1</v>
      </c>
      <c r="E9">
        <v>0.96666700000000005</v>
      </c>
      <c r="F9">
        <v>0.971831</v>
      </c>
      <c r="G9">
        <v>0.96250000000000002</v>
      </c>
      <c r="H9">
        <v>1</v>
      </c>
      <c r="I9">
        <v>0.97087400000000001</v>
      </c>
      <c r="J9">
        <v>1</v>
      </c>
      <c r="K9">
        <v>1</v>
      </c>
      <c r="L9">
        <v>0.97727299999999995</v>
      </c>
      <c r="M9">
        <v>1</v>
      </c>
      <c r="N9">
        <v>1</v>
      </c>
      <c r="O9">
        <v>1</v>
      </c>
      <c r="P9">
        <v>0.98809499999999995</v>
      </c>
      <c r="Q9">
        <v>1</v>
      </c>
      <c r="R9">
        <v>1</v>
      </c>
      <c r="S9">
        <v>0.99024400000000001</v>
      </c>
      <c r="U9">
        <v>30</v>
      </c>
      <c r="V9">
        <v>30</v>
      </c>
      <c r="W9">
        <v>40</v>
      </c>
    </row>
    <row r="10" spans="1:23" x14ac:dyDescent="0.3">
      <c r="A10" t="s">
        <v>14</v>
      </c>
      <c r="B10">
        <v>1</v>
      </c>
      <c r="C10">
        <v>0.92500000000000004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0.98675500000000005</v>
      </c>
      <c r="O10">
        <v>1</v>
      </c>
      <c r="P10">
        <v>1</v>
      </c>
      <c r="Q10">
        <v>1</v>
      </c>
      <c r="R10">
        <v>0.979487</v>
      </c>
      <c r="S10">
        <v>0.979487</v>
      </c>
      <c r="U10">
        <v>30</v>
      </c>
      <c r="V10">
        <v>30</v>
      </c>
      <c r="W10">
        <v>45</v>
      </c>
    </row>
    <row r="11" spans="1:23" x14ac:dyDescent="0.3">
      <c r="A11" t="s">
        <v>15</v>
      </c>
      <c r="B11">
        <v>0.54838699999999996</v>
      </c>
      <c r="C11">
        <v>0.60975599999999996</v>
      </c>
      <c r="D11">
        <v>0.64</v>
      </c>
      <c r="E11">
        <v>0.61016899999999996</v>
      </c>
      <c r="F11">
        <v>0.70588200000000001</v>
      </c>
      <c r="G11">
        <v>0.75</v>
      </c>
      <c r="H11">
        <v>0.66666700000000001</v>
      </c>
      <c r="I11">
        <v>0.76237600000000005</v>
      </c>
      <c r="J11">
        <v>0.74107100000000004</v>
      </c>
      <c r="K11">
        <v>0.798319</v>
      </c>
      <c r="L11">
        <v>0.80596999999999996</v>
      </c>
      <c r="M11">
        <v>0.80419600000000002</v>
      </c>
      <c r="N11">
        <v>0.83660100000000004</v>
      </c>
      <c r="O11">
        <v>0.96363600000000005</v>
      </c>
      <c r="P11">
        <v>0.96363600000000005</v>
      </c>
      <c r="Q11">
        <v>0.86592199999999997</v>
      </c>
      <c r="R11">
        <v>0.88205100000000003</v>
      </c>
      <c r="S11">
        <v>0.88205100000000003</v>
      </c>
      <c r="U11">
        <v>130</v>
      </c>
      <c r="V11">
        <v>160</v>
      </c>
      <c r="W11">
        <v>45</v>
      </c>
    </row>
    <row r="12" spans="1:23" x14ac:dyDescent="0.3">
      <c r="A12" t="s">
        <v>16</v>
      </c>
      <c r="B12">
        <v>0.87096799999999996</v>
      </c>
      <c r="C12">
        <v>0.90243899999999999</v>
      </c>
      <c r="D12">
        <v>0.96</v>
      </c>
      <c r="E12">
        <v>0.9</v>
      </c>
      <c r="F12">
        <v>0.92957699999999999</v>
      </c>
      <c r="G12">
        <v>0.92405099999999996</v>
      </c>
      <c r="H12">
        <v>0.96774199999999999</v>
      </c>
      <c r="I12">
        <v>0.96969700000000003</v>
      </c>
      <c r="J12">
        <v>0.97391300000000003</v>
      </c>
      <c r="K12">
        <v>0.95161300000000004</v>
      </c>
      <c r="L12">
        <v>0.95555599999999996</v>
      </c>
      <c r="M12">
        <v>0.95555599999999996</v>
      </c>
      <c r="N12">
        <v>0.97315399999999996</v>
      </c>
      <c r="O12">
        <v>0.98181799999999997</v>
      </c>
      <c r="P12">
        <v>0.98181799999999997</v>
      </c>
      <c r="Q12">
        <v>0.98387100000000005</v>
      </c>
      <c r="R12">
        <v>0.98387100000000005</v>
      </c>
      <c r="S12">
        <v>1</v>
      </c>
      <c r="U12">
        <v>30</v>
      </c>
      <c r="V12">
        <v>40</v>
      </c>
      <c r="W12">
        <v>58.75</v>
      </c>
    </row>
    <row r="13" spans="1:23" x14ac:dyDescent="0.3">
      <c r="A13" t="s">
        <v>17</v>
      </c>
      <c r="B13">
        <v>0.4</v>
      </c>
      <c r="C13">
        <v>0.51219499999999996</v>
      </c>
      <c r="D13">
        <v>0.44897999999999999</v>
      </c>
      <c r="E13">
        <v>0.57377</v>
      </c>
      <c r="F13">
        <v>0.63380300000000001</v>
      </c>
      <c r="G13">
        <v>0.68354400000000004</v>
      </c>
      <c r="H13">
        <v>0.70329699999999995</v>
      </c>
      <c r="I13">
        <v>0.83333299999999999</v>
      </c>
      <c r="J13">
        <v>0.87272700000000003</v>
      </c>
      <c r="K13">
        <v>0.90082600000000002</v>
      </c>
      <c r="L13">
        <v>0.84962400000000005</v>
      </c>
      <c r="M13">
        <v>0.89361699999999999</v>
      </c>
      <c r="N13">
        <v>0.89261699999999999</v>
      </c>
      <c r="O13">
        <v>0.93037999999999998</v>
      </c>
      <c r="P13">
        <v>0.93491100000000005</v>
      </c>
      <c r="Q13">
        <v>0.90055200000000002</v>
      </c>
      <c r="R13">
        <v>0.97435899999999998</v>
      </c>
      <c r="S13">
        <v>0.97435899999999998</v>
      </c>
      <c r="U13">
        <v>100</v>
      </c>
      <c r="V13">
        <v>120</v>
      </c>
      <c r="W13">
        <v>61.25</v>
      </c>
    </row>
    <row r="14" spans="1:23" x14ac:dyDescent="0.3">
      <c r="A14" t="s">
        <v>18</v>
      </c>
      <c r="B14">
        <v>1</v>
      </c>
      <c r="C14">
        <v>1</v>
      </c>
      <c r="D14">
        <v>1</v>
      </c>
      <c r="E14">
        <v>0.94915300000000002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U14">
        <v>30</v>
      </c>
      <c r="V14">
        <v>30</v>
      </c>
      <c r="W14">
        <v>44.285714285714285</v>
      </c>
    </row>
    <row r="15" spans="1:23" x14ac:dyDescent="0.3">
      <c r="A15" t="s">
        <v>19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U15">
        <v>30</v>
      </c>
      <c r="V15">
        <v>30</v>
      </c>
      <c r="W15">
        <v>41.25</v>
      </c>
    </row>
    <row r="16" spans="1:23" x14ac:dyDescent="0.3">
      <c r="A16" t="s">
        <v>20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U16">
        <v>30</v>
      </c>
      <c r="V16">
        <v>30</v>
      </c>
      <c r="W16">
        <v>33.75</v>
      </c>
    </row>
    <row r="17" spans="1:23" x14ac:dyDescent="0.3">
      <c r="A17" t="s">
        <v>21</v>
      </c>
      <c r="B17">
        <v>0.7</v>
      </c>
      <c r="C17">
        <v>0.731707</v>
      </c>
      <c r="D17">
        <v>0.78431399999999996</v>
      </c>
      <c r="E17">
        <v>0.8</v>
      </c>
      <c r="F17">
        <v>0.84057999999999999</v>
      </c>
      <c r="G17">
        <v>0.90123500000000001</v>
      </c>
      <c r="H17">
        <v>0.84782599999999997</v>
      </c>
      <c r="I17">
        <v>0.95918400000000004</v>
      </c>
      <c r="J17">
        <v>0.92105300000000001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0.96938800000000003</v>
      </c>
      <c r="S17">
        <v>0.96938800000000003</v>
      </c>
      <c r="U17">
        <v>60</v>
      </c>
      <c r="V17">
        <v>80</v>
      </c>
      <c r="W17">
        <v>46.25</v>
      </c>
    </row>
    <row r="18" spans="1:23" x14ac:dyDescent="0.3">
      <c r="A18" t="s">
        <v>22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U18">
        <v>30</v>
      </c>
      <c r="V18">
        <v>30</v>
      </c>
      <c r="W18">
        <v>23.75</v>
      </c>
    </row>
    <row r="19" spans="1:23" x14ac:dyDescent="0.3">
      <c r="A19" t="s">
        <v>23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U19">
        <v>30</v>
      </c>
      <c r="V19">
        <v>30</v>
      </c>
      <c r="W19">
        <v>27.5</v>
      </c>
    </row>
    <row r="20" spans="1:23" x14ac:dyDescent="0.3">
      <c r="A20" t="s">
        <v>24</v>
      </c>
      <c r="B20">
        <v>0.53333299999999995</v>
      </c>
      <c r="C20">
        <v>0.65853700000000004</v>
      </c>
      <c r="D20">
        <v>0.74509800000000004</v>
      </c>
      <c r="E20">
        <v>0.91666700000000001</v>
      </c>
      <c r="F20">
        <v>0.91176500000000005</v>
      </c>
      <c r="G20">
        <v>0.86075900000000005</v>
      </c>
      <c r="H20">
        <v>0.94623699999999999</v>
      </c>
      <c r="I20">
        <v>0.95098000000000005</v>
      </c>
      <c r="J20">
        <v>1</v>
      </c>
      <c r="K20">
        <v>0.97656299999999996</v>
      </c>
      <c r="L20">
        <v>0.97656299999999996</v>
      </c>
      <c r="M20">
        <v>0.97945199999999999</v>
      </c>
      <c r="N20">
        <v>0.97945199999999999</v>
      </c>
      <c r="O20">
        <v>0.98235300000000003</v>
      </c>
      <c r="P20">
        <v>0.98235300000000003</v>
      </c>
      <c r="Q20">
        <v>0.98235300000000003</v>
      </c>
      <c r="R20">
        <v>1</v>
      </c>
      <c r="S20">
        <v>1</v>
      </c>
      <c r="U20">
        <v>60</v>
      </c>
      <c r="V20">
        <v>60</v>
      </c>
      <c r="W20">
        <v>18.75</v>
      </c>
    </row>
    <row r="21" spans="1:23" x14ac:dyDescent="0.3">
      <c r="A21" t="s">
        <v>25</v>
      </c>
      <c r="B21">
        <v>0.87096799999999996</v>
      </c>
      <c r="C21">
        <v>0.90243899999999999</v>
      </c>
      <c r="D21">
        <v>0.86</v>
      </c>
      <c r="E21">
        <v>0.86206899999999997</v>
      </c>
      <c r="F21">
        <v>0.885714</v>
      </c>
      <c r="G21">
        <v>0.87012999999999996</v>
      </c>
      <c r="H21">
        <v>0.83908000000000005</v>
      </c>
      <c r="I21">
        <v>0.89898999999999996</v>
      </c>
      <c r="J21">
        <v>0.85344799999999998</v>
      </c>
      <c r="K21">
        <v>0.85344799999999998</v>
      </c>
      <c r="L21">
        <v>0.88489200000000001</v>
      </c>
      <c r="M21">
        <v>0.88489200000000001</v>
      </c>
      <c r="N21">
        <v>0.88489200000000001</v>
      </c>
      <c r="O21">
        <v>0.86705200000000004</v>
      </c>
      <c r="P21">
        <v>0.86705200000000004</v>
      </c>
      <c r="Q21">
        <v>0.86705200000000004</v>
      </c>
      <c r="R21">
        <v>0.86705200000000004</v>
      </c>
      <c r="S21">
        <v>0.91342000000000001</v>
      </c>
      <c r="U21">
        <v>30</v>
      </c>
      <c r="V21">
        <v>40</v>
      </c>
      <c r="W21">
        <v>38.75</v>
      </c>
    </row>
    <row r="23" spans="1:23" x14ac:dyDescent="0.3">
      <c r="B23">
        <f>AVERAGE(B2:B21)</f>
        <v>0.8639247000000001</v>
      </c>
      <c r="C23">
        <f t="shared" ref="C23:S23" si="0">AVERAGE(C2:C21)</f>
        <v>0.86631094999999991</v>
      </c>
      <c r="D23">
        <f t="shared" si="0"/>
        <v>0.88649650000000002</v>
      </c>
      <c r="E23">
        <f t="shared" si="0"/>
        <v>0.89134865000000008</v>
      </c>
      <c r="F23">
        <f t="shared" si="0"/>
        <v>0.91324330000000009</v>
      </c>
      <c r="G23">
        <f t="shared" si="0"/>
        <v>0.91781009999999996</v>
      </c>
      <c r="H23">
        <f t="shared" si="0"/>
        <v>0.92659989999999992</v>
      </c>
      <c r="I23">
        <f t="shared" si="0"/>
        <v>0.94802035000000018</v>
      </c>
      <c r="J23">
        <f t="shared" si="0"/>
        <v>0.95135974999999995</v>
      </c>
      <c r="K23">
        <f t="shared" si="0"/>
        <v>0.96824519999999992</v>
      </c>
      <c r="L23">
        <f t="shared" si="0"/>
        <v>0.95624439999999988</v>
      </c>
      <c r="M23">
        <f t="shared" si="0"/>
        <v>0.97094959999999997</v>
      </c>
      <c r="N23">
        <f t="shared" si="0"/>
        <v>0.97672419999999982</v>
      </c>
      <c r="O23">
        <f t="shared" si="0"/>
        <v>0.9745763999999999</v>
      </c>
      <c r="P23">
        <f t="shared" si="0"/>
        <v>0.98494389999999998</v>
      </c>
      <c r="Q23">
        <f t="shared" si="0"/>
        <v>0.97998750000000001</v>
      </c>
      <c r="R23">
        <f t="shared" si="0"/>
        <v>0.97961890000000018</v>
      </c>
      <c r="S23">
        <f t="shared" si="0"/>
        <v>0.98544745</v>
      </c>
    </row>
    <row r="24" spans="1:23" x14ac:dyDescent="0.3">
      <c r="B24">
        <f>_xlfn.STDEV.S(B2:B21)</f>
        <v>0.19883116230111023</v>
      </c>
      <c r="C24">
        <f t="shared" ref="C24:S24" si="1">_xlfn.STDEV.S(C2:C21)</f>
        <v>0.18243635036261027</v>
      </c>
      <c r="D24">
        <f t="shared" si="1"/>
        <v>0.17288084667572609</v>
      </c>
      <c r="E24">
        <f t="shared" si="1"/>
        <v>0.15350183238037896</v>
      </c>
      <c r="F24">
        <f t="shared" si="1"/>
        <v>0.12416074442011764</v>
      </c>
      <c r="G24">
        <f t="shared" si="1"/>
        <v>0.10900258014517536</v>
      </c>
      <c r="H24">
        <f t="shared" si="1"/>
        <v>0.12114662259901217</v>
      </c>
      <c r="I24">
        <f t="shared" si="1"/>
        <v>8.1275579968320397E-2</v>
      </c>
      <c r="J24">
        <f t="shared" si="1"/>
        <v>8.444468215525848E-2</v>
      </c>
      <c r="K24">
        <f t="shared" si="1"/>
        <v>5.7390219463451776E-2</v>
      </c>
      <c r="L24">
        <f t="shared" si="1"/>
        <v>8.012625493057815E-2</v>
      </c>
      <c r="M24">
        <f t="shared" si="1"/>
        <v>5.3002016727668022E-2</v>
      </c>
      <c r="N24">
        <f t="shared" si="1"/>
        <v>4.7197123270497375E-2</v>
      </c>
      <c r="O24">
        <f t="shared" si="1"/>
        <v>5.5263088918182504E-2</v>
      </c>
      <c r="P24">
        <f t="shared" si="1"/>
        <v>3.2317994908979748E-2</v>
      </c>
      <c r="Q24">
        <f t="shared" si="1"/>
        <v>4.4782247197440096E-2</v>
      </c>
      <c r="R24">
        <f t="shared" si="1"/>
        <v>3.9489575370429617E-2</v>
      </c>
      <c r="S24">
        <f t="shared" si="1"/>
        <v>3.1857451331096118E-2</v>
      </c>
    </row>
    <row r="25" spans="1:23" x14ac:dyDescent="0.3">
      <c r="B25">
        <f>B24/SQRT(20)</f>
        <v>4.4459999495057592E-2</v>
      </c>
      <c r="C25">
        <f t="shared" ref="C25:S25" si="2">C24/SQRT(20)</f>
        <v>4.0794008097776495E-2</v>
      </c>
      <c r="D25">
        <f t="shared" si="2"/>
        <v>3.8657332517464206E-2</v>
      </c>
      <c r="E25">
        <f t="shared" si="2"/>
        <v>3.4324053187330568E-2</v>
      </c>
      <c r="F25">
        <f t="shared" si="2"/>
        <v>2.7763186466036073E-2</v>
      </c>
      <c r="G25">
        <f t="shared" si="2"/>
        <v>2.4373717892748097E-2</v>
      </c>
      <c r="H25">
        <f t="shared" si="2"/>
        <v>2.7089208337590345E-2</v>
      </c>
      <c r="I25">
        <f t="shared" si="2"/>
        <v>1.8173772171988459E-2</v>
      </c>
      <c r="J25">
        <f t="shared" si="2"/>
        <v>1.8882404963752139E-2</v>
      </c>
      <c r="K25">
        <f t="shared" si="2"/>
        <v>1.2832843196390968E-2</v>
      </c>
      <c r="L25">
        <f t="shared" si="2"/>
        <v>1.7916775280725043E-2</v>
      </c>
      <c r="M25">
        <f t="shared" si="2"/>
        <v>1.1851611234764666E-2</v>
      </c>
      <c r="N25">
        <f t="shared" si="2"/>
        <v>1.0553597597526932E-2</v>
      </c>
      <c r="O25">
        <f t="shared" si="2"/>
        <v>1.2357202346767139E-2</v>
      </c>
      <c r="P25">
        <f t="shared" si="2"/>
        <v>7.2265233512970846E-3</v>
      </c>
      <c r="Q25">
        <f t="shared" si="2"/>
        <v>1.0013614891867549E-2</v>
      </c>
      <c r="R25">
        <f t="shared" si="2"/>
        <v>8.8301374930882057E-3</v>
      </c>
      <c r="S25">
        <f t="shared" si="2"/>
        <v>7.123542676622208E-3</v>
      </c>
    </row>
  </sheetData>
  <pageMargins left="0.7" right="0.7" top="0.75" bottom="0.75" header="0.3" footer="0.3"/>
  <pageSetup orientation="portrait" verticalDpi="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workbookViewId="0">
      <selection activeCell="T2" sqref="T2:T21"/>
    </sheetView>
  </sheetViews>
  <sheetFormatPr defaultRowHeight="14.4" x14ac:dyDescent="0.3"/>
  <cols>
    <col min="2" max="19" width="9" bestFit="1" customWidth="1"/>
  </cols>
  <sheetData>
    <row r="1" spans="1:22" x14ac:dyDescent="0.3">
      <c r="B1">
        <v>30</v>
      </c>
      <c r="C1">
        <v>40</v>
      </c>
      <c r="D1">
        <v>50</v>
      </c>
      <c r="E1">
        <v>60</v>
      </c>
      <c r="F1">
        <v>70</v>
      </c>
      <c r="G1">
        <v>80</v>
      </c>
      <c r="H1">
        <v>90</v>
      </c>
      <c r="I1">
        <v>100</v>
      </c>
      <c r="J1">
        <v>110</v>
      </c>
      <c r="K1">
        <v>120</v>
      </c>
      <c r="L1">
        <v>130</v>
      </c>
      <c r="M1">
        <v>140</v>
      </c>
      <c r="N1">
        <v>150</v>
      </c>
      <c r="O1">
        <v>160</v>
      </c>
      <c r="P1">
        <v>170</v>
      </c>
      <c r="Q1">
        <v>180</v>
      </c>
      <c r="R1">
        <v>190</v>
      </c>
      <c r="S1">
        <v>200</v>
      </c>
      <c r="T1" t="s">
        <v>31</v>
      </c>
      <c r="U1" t="s">
        <v>30</v>
      </c>
      <c r="V1" t="s">
        <v>29</v>
      </c>
    </row>
    <row r="2" spans="1:22" x14ac:dyDescent="0.3">
      <c r="A2" t="s">
        <v>6</v>
      </c>
      <c r="B2">
        <v>0.58620700000000003</v>
      </c>
      <c r="C2">
        <v>0.64102599999999998</v>
      </c>
      <c r="D2">
        <v>0.88</v>
      </c>
      <c r="E2">
        <v>0.86885199999999996</v>
      </c>
      <c r="F2">
        <v>0.88405800000000001</v>
      </c>
      <c r="G2">
        <v>0.92307700000000004</v>
      </c>
      <c r="H2">
        <v>0.94565200000000005</v>
      </c>
      <c r="I2">
        <v>0.93</v>
      </c>
      <c r="J2">
        <v>0.93636399999999997</v>
      </c>
      <c r="K2">
        <v>0.93442599999999998</v>
      </c>
      <c r="L2">
        <v>0.93442599999999998</v>
      </c>
      <c r="M2">
        <v>0.94927499999999998</v>
      </c>
      <c r="N2">
        <v>0.93630599999999997</v>
      </c>
      <c r="O2">
        <v>0.93630599999999997</v>
      </c>
      <c r="P2">
        <v>0.93630599999999997</v>
      </c>
      <c r="Q2">
        <v>0.95652199999999998</v>
      </c>
      <c r="R2">
        <v>0.95652199999999998</v>
      </c>
      <c r="S2">
        <v>0.95652199999999998</v>
      </c>
      <c r="T2">
        <v>50</v>
      </c>
      <c r="U2">
        <v>80</v>
      </c>
      <c r="V2">
        <v>32.5</v>
      </c>
    </row>
    <row r="3" spans="1:22" x14ac:dyDescent="0.3">
      <c r="A3" t="s">
        <v>7</v>
      </c>
      <c r="B3">
        <v>0.93103400000000003</v>
      </c>
      <c r="C3">
        <v>0.95</v>
      </c>
      <c r="D3">
        <v>0.98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30</v>
      </c>
      <c r="U3">
        <v>30</v>
      </c>
      <c r="V3">
        <v>31.25</v>
      </c>
    </row>
    <row r="4" spans="1:22" x14ac:dyDescent="0.3">
      <c r="A4" t="s">
        <v>8</v>
      </c>
      <c r="B4">
        <v>0.96666700000000005</v>
      </c>
      <c r="C4">
        <v>0.97435899999999998</v>
      </c>
      <c r="D4">
        <v>0.98</v>
      </c>
      <c r="E4">
        <v>0.98360700000000001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30</v>
      </c>
      <c r="U4">
        <v>30</v>
      </c>
      <c r="V4">
        <v>37.5</v>
      </c>
    </row>
    <row r="5" spans="1:22" x14ac:dyDescent="0.3">
      <c r="A5" t="s">
        <v>9</v>
      </c>
      <c r="B5">
        <v>0.7</v>
      </c>
      <c r="C5">
        <v>0.7</v>
      </c>
      <c r="D5">
        <v>0.72548999999999997</v>
      </c>
      <c r="E5">
        <v>0.77586200000000005</v>
      </c>
      <c r="F5">
        <v>0.782609</v>
      </c>
      <c r="G5">
        <v>0.82051300000000005</v>
      </c>
      <c r="H5">
        <v>0.88888900000000004</v>
      </c>
      <c r="I5">
        <v>0.89690700000000001</v>
      </c>
      <c r="J5">
        <v>0.93396199999999996</v>
      </c>
      <c r="K5">
        <v>0.93162400000000001</v>
      </c>
      <c r="L5">
        <v>0.95384599999999997</v>
      </c>
      <c r="M5">
        <v>0.97945199999999999</v>
      </c>
      <c r="N5">
        <v>0.97945199999999999</v>
      </c>
      <c r="O5">
        <v>0.98802400000000001</v>
      </c>
      <c r="P5">
        <v>0.98802400000000001</v>
      </c>
      <c r="Q5">
        <v>0.98802400000000001</v>
      </c>
      <c r="R5">
        <v>0.99487199999999998</v>
      </c>
      <c r="S5">
        <v>0.99487199999999998</v>
      </c>
      <c r="T5">
        <v>80</v>
      </c>
      <c r="U5">
        <v>110</v>
      </c>
      <c r="V5">
        <v>43.75</v>
      </c>
    </row>
    <row r="6" spans="1:22" x14ac:dyDescent="0.3">
      <c r="A6" t="s">
        <v>10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30</v>
      </c>
      <c r="U6">
        <v>30</v>
      </c>
      <c r="V6">
        <v>40</v>
      </c>
    </row>
    <row r="7" spans="1:22" x14ac:dyDescent="0.3">
      <c r="A7" t="s">
        <v>11</v>
      </c>
      <c r="B7">
        <v>0.5</v>
      </c>
      <c r="C7">
        <v>0.58974400000000005</v>
      </c>
      <c r="D7">
        <v>0.48979600000000001</v>
      </c>
      <c r="E7">
        <v>0.59321999999999997</v>
      </c>
      <c r="F7">
        <v>0.71014500000000003</v>
      </c>
      <c r="G7">
        <v>0.75308600000000003</v>
      </c>
      <c r="H7">
        <v>0.86666699999999997</v>
      </c>
      <c r="I7">
        <v>0.89108900000000002</v>
      </c>
      <c r="J7">
        <v>0.91818200000000005</v>
      </c>
      <c r="K7">
        <v>0.93388400000000005</v>
      </c>
      <c r="L7">
        <v>0.921875</v>
      </c>
      <c r="M7">
        <v>0.95804199999999995</v>
      </c>
      <c r="N7">
        <v>0.96052599999999999</v>
      </c>
      <c r="O7">
        <v>0.96296300000000001</v>
      </c>
      <c r="P7">
        <v>0.97109800000000002</v>
      </c>
      <c r="Q7">
        <v>0.97109800000000002</v>
      </c>
      <c r="R7">
        <v>0.96791400000000005</v>
      </c>
      <c r="S7">
        <v>0.975248</v>
      </c>
      <c r="T7">
        <v>90</v>
      </c>
      <c r="U7">
        <v>110</v>
      </c>
      <c r="V7">
        <v>41.25</v>
      </c>
    </row>
    <row r="8" spans="1:22" x14ac:dyDescent="0.3">
      <c r="A8" t="s">
        <v>12</v>
      </c>
      <c r="B8">
        <v>0.793103</v>
      </c>
      <c r="C8">
        <v>0.82499999999999996</v>
      </c>
      <c r="D8">
        <v>0.85714299999999999</v>
      </c>
      <c r="E8">
        <v>0.88135600000000003</v>
      </c>
      <c r="F8">
        <v>0.90140799999999999</v>
      </c>
      <c r="G8">
        <v>0.961538</v>
      </c>
      <c r="H8">
        <v>0.94252899999999995</v>
      </c>
      <c r="I8">
        <v>0.98989899999999997</v>
      </c>
      <c r="J8">
        <v>0.981132</v>
      </c>
      <c r="K8">
        <v>0.99193500000000001</v>
      </c>
      <c r="L8">
        <v>0.99259299999999995</v>
      </c>
      <c r="M8">
        <v>0.99259299999999995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40</v>
      </c>
      <c r="U8">
        <v>70</v>
      </c>
      <c r="V8">
        <v>40</v>
      </c>
    </row>
    <row r="9" spans="1:22" x14ac:dyDescent="0.3">
      <c r="A9" t="s">
        <v>13</v>
      </c>
      <c r="B9">
        <v>0.83333299999999999</v>
      </c>
      <c r="C9">
        <v>0.87179499999999999</v>
      </c>
      <c r="D9">
        <v>0.91836700000000004</v>
      </c>
      <c r="E9">
        <v>0.91525400000000001</v>
      </c>
      <c r="F9">
        <v>0.95714299999999997</v>
      </c>
      <c r="G9">
        <v>0.94936699999999996</v>
      </c>
      <c r="H9">
        <v>0.96703300000000003</v>
      </c>
      <c r="I9">
        <v>0.93137300000000001</v>
      </c>
      <c r="J9">
        <v>0.94444399999999995</v>
      </c>
      <c r="K9">
        <v>0.95901599999999998</v>
      </c>
      <c r="L9">
        <v>0.96183200000000002</v>
      </c>
      <c r="M9">
        <v>0.96453900000000004</v>
      </c>
      <c r="N9">
        <v>0.96731999999999996</v>
      </c>
      <c r="O9">
        <v>0.96731999999999996</v>
      </c>
      <c r="P9">
        <v>0.97604800000000003</v>
      </c>
      <c r="Q9">
        <v>0.97814199999999996</v>
      </c>
      <c r="R9">
        <v>0.97814199999999996</v>
      </c>
      <c r="S9">
        <v>0.98039200000000004</v>
      </c>
      <c r="T9">
        <v>30</v>
      </c>
      <c r="U9">
        <v>50</v>
      </c>
      <c r="V9">
        <v>40</v>
      </c>
    </row>
    <row r="10" spans="1:22" x14ac:dyDescent="0.3">
      <c r="A10" t="s">
        <v>14</v>
      </c>
      <c r="B10">
        <v>0.76666699999999999</v>
      </c>
      <c r="C10">
        <v>0.79487200000000002</v>
      </c>
      <c r="D10">
        <v>0.76</v>
      </c>
      <c r="E10">
        <v>0.79661000000000004</v>
      </c>
      <c r="F10">
        <v>0.81690099999999999</v>
      </c>
      <c r="G10">
        <v>0.86075900000000005</v>
      </c>
      <c r="H10">
        <v>0.85555599999999998</v>
      </c>
      <c r="I10">
        <v>0.89690700000000001</v>
      </c>
      <c r="J10">
        <v>0.92035400000000001</v>
      </c>
      <c r="K10">
        <v>0.91056899999999996</v>
      </c>
      <c r="L10">
        <v>0.93333299999999997</v>
      </c>
      <c r="M10">
        <v>0.93333299999999997</v>
      </c>
      <c r="N10">
        <v>0.92666700000000002</v>
      </c>
      <c r="O10">
        <v>0.92307700000000004</v>
      </c>
      <c r="P10">
        <v>0.92307700000000004</v>
      </c>
      <c r="Q10">
        <v>0.92307700000000004</v>
      </c>
      <c r="R10">
        <v>0.92783499999999997</v>
      </c>
      <c r="S10">
        <v>0.92783499999999997</v>
      </c>
      <c r="T10">
        <v>70</v>
      </c>
      <c r="U10">
        <v>110</v>
      </c>
      <c r="V10">
        <v>45</v>
      </c>
    </row>
    <row r="11" spans="1:22" x14ac:dyDescent="0.3">
      <c r="A11" t="s">
        <v>15</v>
      </c>
      <c r="B11">
        <v>0.56666700000000003</v>
      </c>
      <c r="C11">
        <v>0.52500000000000002</v>
      </c>
      <c r="D11">
        <v>0.48979600000000001</v>
      </c>
      <c r="E11">
        <v>0.54237299999999999</v>
      </c>
      <c r="F11">
        <v>0.61764699999999995</v>
      </c>
      <c r="G11">
        <v>0.53164599999999995</v>
      </c>
      <c r="H11">
        <v>0.59550599999999998</v>
      </c>
      <c r="I11">
        <v>0.69306900000000005</v>
      </c>
      <c r="J11">
        <v>0.61607100000000004</v>
      </c>
      <c r="K11">
        <v>0.60169499999999998</v>
      </c>
      <c r="L11">
        <v>0.69172900000000004</v>
      </c>
      <c r="M11">
        <v>0.71831</v>
      </c>
      <c r="N11">
        <v>0.756579</v>
      </c>
      <c r="O11">
        <v>0.768293</v>
      </c>
      <c r="P11">
        <v>0.768293</v>
      </c>
      <c r="Q11">
        <v>0.82022499999999998</v>
      </c>
      <c r="R11">
        <v>0.81958799999999998</v>
      </c>
      <c r="S11">
        <v>0.81958799999999998</v>
      </c>
      <c r="T11">
        <v>180</v>
      </c>
      <c r="U11">
        <v>200</v>
      </c>
      <c r="V11">
        <v>45</v>
      </c>
    </row>
    <row r="12" spans="1:22" x14ac:dyDescent="0.3">
      <c r="A12" t="s">
        <v>16</v>
      </c>
      <c r="B12">
        <v>0.63333300000000003</v>
      </c>
      <c r="C12">
        <v>0.72499999999999998</v>
      </c>
      <c r="D12">
        <v>0.81632700000000002</v>
      </c>
      <c r="E12">
        <v>0.88135600000000003</v>
      </c>
      <c r="F12">
        <v>0.885714</v>
      </c>
      <c r="G12">
        <v>0.88461500000000004</v>
      </c>
      <c r="H12">
        <v>0.92391299999999998</v>
      </c>
      <c r="I12">
        <v>0.91836700000000004</v>
      </c>
      <c r="J12">
        <v>0.92982500000000001</v>
      </c>
      <c r="K12">
        <v>0.93495899999999998</v>
      </c>
      <c r="L12">
        <v>0.940299</v>
      </c>
      <c r="M12">
        <v>0.940299</v>
      </c>
      <c r="N12">
        <v>0.95270299999999997</v>
      </c>
      <c r="O12">
        <v>0.94512200000000002</v>
      </c>
      <c r="P12">
        <v>0.94512200000000002</v>
      </c>
      <c r="Q12">
        <v>0.95135099999999995</v>
      </c>
      <c r="R12">
        <v>0.95135099999999995</v>
      </c>
      <c r="S12">
        <v>0.97630300000000003</v>
      </c>
      <c r="T12">
        <v>50</v>
      </c>
      <c r="U12">
        <v>90</v>
      </c>
      <c r="V12">
        <v>58.75</v>
      </c>
    </row>
    <row r="13" spans="1:22" x14ac:dyDescent="0.3">
      <c r="A13" t="s">
        <v>17</v>
      </c>
      <c r="B13">
        <v>0.36666700000000002</v>
      </c>
      <c r="C13">
        <v>0.32500000000000001</v>
      </c>
      <c r="D13">
        <v>0.28571400000000002</v>
      </c>
      <c r="E13">
        <v>0.33333299999999999</v>
      </c>
      <c r="F13">
        <v>0.385714</v>
      </c>
      <c r="G13">
        <v>0.5</v>
      </c>
      <c r="H13">
        <v>0.56666700000000003</v>
      </c>
      <c r="I13">
        <v>0.58415799999999996</v>
      </c>
      <c r="J13">
        <v>0.72477100000000005</v>
      </c>
      <c r="K13">
        <v>0.75</v>
      </c>
      <c r="L13">
        <v>0.78030299999999997</v>
      </c>
      <c r="M13">
        <v>0.83571399999999996</v>
      </c>
      <c r="N13">
        <v>0.83108099999999996</v>
      </c>
      <c r="O13">
        <v>0.89171999999999996</v>
      </c>
      <c r="P13">
        <v>0.89285700000000001</v>
      </c>
      <c r="Q13">
        <v>0.88888900000000004</v>
      </c>
      <c r="R13">
        <v>0.90721600000000002</v>
      </c>
      <c r="S13">
        <v>0.90721600000000002</v>
      </c>
      <c r="T13">
        <v>140</v>
      </c>
      <c r="U13">
        <v>190</v>
      </c>
      <c r="V13">
        <v>61.25</v>
      </c>
    </row>
    <row r="14" spans="1:22" x14ac:dyDescent="0.3">
      <c r="A14" t="s">
        <v>18</v>
      </c>
      <c r="B14">
        <v>1</v>
      </c>
      <c r="C14">
        <v>1</v>
      </c>
      <c r="D14">
        <v>0.97959200000000002</v>
      </c>
      <c r="E14">
        <v>0.98275900000000005</v>
      </c>
      <c r="F14">
        <v>0.98591499999999999</v>
      </c>
      <c r="G14">
        <v>0.98750000000000004</v>
      </c>
      <c r="H14">
        <v>0.98912999999999995</v>
      </c>
      <c r="I14">
        <v>1</v>
      </c>
      <c r="J14">
        <v>1</v>
      </c>
      <c r="K14">
        <v>0.97674399999999995</v>
      </c>
      <c r="L14">
        <v>0.97674399999999995</v>
      </c>
      <c r="M14">
        <v>0.97674399999999995</v>
      </c>
      <c r="N14">
        <v>1</v>
      </c>
      <c r="O14">
        <v>1</v>
      </c>
      <c r="P14">
        <v>1</v>
      </c>
      <c r="Q14">
        <v>1</v>
      </c>
      <c r="R14">
        <v>0.99534900000000004</v>
      </c>
      <c r="S14">
        <v>0.99534900000000004</v>
      </c>
      <c r="T14">
        <v>30</v>
      </c>
      <c r="U14">
        <v>30</v>
      </c>
      <c r="V14">
        <v>44.285714285714285</v>
      </c>
    </row>
    <row r="15" spans="1:22" x14ac:dyDescent="0.3">
      <c r="A15" t="s">
        <v>19</v>
      </c>
      <c r="B15">
        <v>0.62068999999999996</v>
      </c>
      <c r="C15">
        <v>0.769231</v>
      </c>
      <c r="D15">
        <v>0.81632700000000002</v>
      </c>
      <c r="E15">
        <v>0.88135600000000003</v>
      </c>
      <c r="F15">
        <v>0.91176500000000005</v>
      </c>
      <c r="G15">
        <v>0.96202500000000002</v>
      </c>
      <c r="H15">
        <v>0.98876399999999998</v>
      </c>
      <c r="I15">
        <v>0.98039200000000004</v>
      </c>
      <c r="J15">
        <v>0.99090900000000004</v>
      </c>
      <c r="K15">
        <v>0.99159699999999995</v>
      </c>
      <c r="L15">
        <v>0.99230799999999997</v>
      </c>
      <c r="M15">
        <v>0.99300699999999997</v>
      </c>
      <c r="N15">
        <v>0.99300699999999997</v>
      </c>
      <c r="O15">
        <v>0.98742099999999999</v>
      </c>
      <c r="P15">
        <v>0.99441299999999999</v>
      </c>
      <c r="Q15">
        <v>0.99441299999999999</v>
      </c>
      <c r="R15">
        <v>0.99441299999999999</v>
      </c>
      <c r="S15">
        <v>0.99512199999999995</v>
      </c>
      <c r="T15">
        <v>50</v>
      </c>
      <c r="U15">
        <v>70</v>
      </c>
      <c r="V15">
        <v>41.25</v>
      </c>
    </row>
    <row r="16" spans="1:22" x14ac:dyDescent="0.3">
      <c r="A16" t="s">
        <v>20</v>
      </c>
      <c r="B16">
        <v>0.72413799999999995</v>
      </c>
      <c r="C16">
        <v>0.77500000000000002</v>
      </c>
      <c r="D16">
        <v>0.79166700000000001</v>
      </c>
      <c r="E16">
        <v>0.88524599999999998</v>
      </c>
      <c r="F16">
        <v>0.95774599999999999</v>
      </c>
      <c r="G16">
        <v>0.98701300000000003</v>
      </c>
      <c r="H16">
        <v>1</v>
      </c>
      <c r="I16">
        <v>1</v>
      </c>
      <c r="J16">
        <v>1</v>
      </c>
      <c r="K16">
        <v>1</v>
      </c>
      <c r="L16">
        <v>0.99242399999999997</v>
      </c>
      <c r="M16">
        <v>0.99242399999999997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60</v>
      </c>
      <c r="U16">
        <v>70</v>
      </c>
      <c r="V16">
        <v>33.75</v>
      </c>
    </row>
    <row r="17" spans="1:22" x14ac:dyDescent="0.3">
      <c r="A17" t="s">
        <v>21</v>
      </c>
      <c r="B17">
        <v>0.55172399999999999</v>
      </c>
      <c r="C17">
        <v>0.7</v>
      </c>
      <c r="D17">
        <v>0.68</v>
      </c>
      <c r="E17">
        <v>0.74576299999999995</v>
      </c>
      <c r="F17">
        <v>0.80882399999999999</v>
      </c>
      <c r="G17">
        <v>0.75</v>
      </c>
      <c r="H17">
        <v>0.85714299999999999</v>
      </c>
      <c r="I17">
        <v>0.80412399999999995</v>
      </c>
      <c r="J17">
        <v>0.84955800000000004</v>
      </c>
      <c r="K17">
        <v>0.84677400000000003</v>
      </c>
      <c r="L17">
        <v>0.84677400000000003</v>
      </c>
      <c r="M17">
        <v>0.860294</v>
      </c>
      <c r="N17">
        <v>0.85430499999999998</v>
      </c>
      <c r="O17">
        <v>0.85430499999999998</v>
      </c>
      <c r="P17">
        <v>0.9</v>
      </c>
      <c r="Q17">
        <v>0.9</v>
      </c>
      <c r="R17">
        <v>0.90256400000000003</v>
      </c>
      <c r="S17">
        <v>0.90256400000000003</v>
      </c>
      <c r="T17">
        <v>70</v>
      </c>
      <c r="U17">
        <v>170</v>
      </c>
      <c r="V17">
        <v>46.25</v>
      </c>
    </row>
    <row r="18" spans="1:22" x14ac:dyDescent="0.3">
      <c r="A18" t="s">
        <v>22</v>
      </c>
      <c r="B18">
        <v>0.793103</v>
      </c>
      <c r="C18">
        <v>0.87179499999999999</v>
      </c>
      <c r="D18">
        <v>0.92</v>
      </c>
      <c r="E18">
        <v>0.96551699999999996</v>
      </c>
      <c r="F18">
        <v>0.94285699999999995</v>
      </c>
      <c r="G18">
        <v>0.94318199999999996</v>
      </c>
      <c r="H18">
        <v>0.94318199999999996</v>
      </c>
      <c r="I18">
        <v>0.94318199999999996</v>
      </c>
      <c r="J18">
        <v>0.965812</v>
      </c>
      <c r="K18">
        <v>0.965812</v>
      </c>
      <c r="L18">
        <v>0.965812</v>
      </c>
      <c r="M18">
        <v>0.965812</v>
      </c>
      <c r="N18">
        <v>0.97727299999999995</v>
      </c>
      <c r="O18">
        <v>0.97727299999999995</v>
      </c>
      <c r="P18">
        <v>0.97727299999999995</v>
      </c>
      <c r="Q18">
        <v>0.97727299999999995</v>
      </c>
      <c r="R18">
        <v>0.97727299999999995</v>
      </c>
      <c r="S18">
        <v>0.97727299999999995</v>
      </c>
      <c r="T18">
        <v>40</v>
      </c>
      <c r="U18">
        <v>50</v>
      </c>
      <c r="V18">
        <v>23.75</v>
      </c>
    </row>
    <row r="19" spans="1:22" x14ac:dyDescent="0.3">
      <c r="A19" t="s">
        <v>23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30</v>
      </c>
      <c r="U19">
        <v>30</v>
      </c>
      <c r="V19">
        <v>27.5</v>
      </c>
    </row>
    <row r="20" spans="1:22" x14ac:dyDescent="0.3">
      <c r="A20" t="s">
        <v>24</v>
      </c>
      <c r="B20">
        <v>0.58620700000000003</v>
      </c>
      <c r="C20">
        <v>0.625</v>
      </c>
      <c r="D20">
        <v>0.57999999999999996</v>
      </c>
      <c r="E20">
        <v>0.57627099999999998</v>
      </c>
      <c r="F20">
        <v>0.59701499999999996</v>
      </c>
      <c r="G20">
        <v>0.56410300000000002</v>
      </c>
      <c r="H20">
        <v>0.73912999999999995</v>
      </c>
      <c r="I20">
        <v>0.594059</v>
      </c>
      <c r="J20">
        <v>0.58928599999999998</v>
      </c>
      <c r="K20">
        <v>0.62992099999999995</v>
      </c>
      <c r="L20">
        <v>0.62992099999999995</v>
      </c>
      <c r="M20">
        <v>0.59310300000000005</v>
      </c>
      <c r="N20">
        <v>0.59310300000000005</v>
      </c>
      <c r="O20">
        <v>0.63905299999999998</v>
      </c>
      <c r="P20">
        <v>0.63905299999999998</v>
      </c>
      <c r="Q20">
        <v>0.63905299999999998</v>
      </c>
      <c r="R20">
        <v>0.69950699999999999</v>
      </c>
      <c r="S20">
        <v>0.69950699999999999</v>
      </c>
      <c r="T20">
        <v>200</v>
      </c>
      <c r="U20">
        <v>200</v>
      </c>
      <c r="V20">
        <v>18.75</v>
      </c>
    </row>
    <row r="21" spans="1:22" x14ac:dyDescent="0.3">
      <c r="A21" t="s">
        <v>25</v>
      </c>
      <c r="B21">
        <v>0.76666699999999999</v>
      </c>
      <c r="C21">
        <v>0.8</v>
      </c>
      <c r="D21">
        <v>0.75510200000000005</v>
      </c>
      <c r="E21">
        <v>0.84210499999999999</v>
      </c>
      <c r="F21">
        <v>0.85507200000000005</v>
      </c>
      <c r="G21">
        <v>0.855263</v>
      </c>
      <c r="H21">
        <v>0.83720899999999998</v>
      </c>
      <c r="I21">
        <v>0.86734699999999998</v>
      </c>
      <c r="J21">
        <v>0.84347799999999995</v>
      </c>
      <c r="K21">
        <v>0.84347799999999995</v>
      </c>
      <c r="L21">
        <v>0.86956500000000003</v>
      </c>
      <c r="M21">
        <v>0.86956500000000003</v>
      </c>
      <c r="N21">
        <v>0.86956500000000003</v>
      </c>
      <c r="O21">
        <v>0.87209300000000001</v>
      </c>
      <c r="P21">
        <v>0.87209300000000001</v>
      </c>
      <c r="Q21">
        <v>0.87209300000000001</v>
      </c>
      <c r="R21">
        <v>0.87209300000000001</v>
      </c>
      <c r="S21">
        <v>0.9</v>
      </c>
      <c r="T21">
        <v>60</v>
      </c>
      <c r="U21">
        <v>200</v>
      </c>
      <c r="V21">
        <v>38.75</v>
      </c>
    </row>
    <row r="23" spans="1:22" x14ac:dyDescent="0.3">
      <c r="B23">
        <f>AVERAGE(B2:B21)</f>
        <v>0.73431035</v>
      </c>
      <c r="C23">
        <f t="shared" ref="C23:S23" si="0">AVERAGE(C2:C21)</f>
        <v>0.77314109999999991</v>
      </c>
      <c r="D23">
        <f t="shared" si="0"/>
        <v>0.78526604999999994</v>
      </c>
      <c r="E23">
        <f t="shared" si="0"/>
        <v>0.822542</v>
      </c>
      <c r="F23">
        <f t="shared" si="0"/>
        <v>0.85002664999999999</v>
      </c>
      <c r="G23">
        <f t="shared" si="0"/>
        <v>0.86168435000000021</v>
      </c>
      <c r="H23">
        <f t="shared" si="0"/>
        <v>0.8953485000000001</v>
      </c>
      <c r="I23">
        <f t="shared" si="0"/>
        <v>0.89604364999999997</v>
      </c>
      <c r="J23">
        <f t="shared" si="0"/>
        <v>0.90720740000000011</v>
      </c>
      <c r="K23">
        <f t="shared" si="0"/>
        <v>0.91012170000000003</v>
      </c>
      <c r="L23">
        <f t="shared" si="0"/>
        <v>0.91918920000000015</v>
      </c>
      <c r="M23">
        <f t="shared" si="0"/>
        <v>0.92612530000000004</v>
      </c>
      <c r="N23">
        <f t="shared" si="0"/>
        <v>0.92989434999999998</v>
      </c>
      <c r="O23">
        <f t="shared" si="0"/>
        <v>0.93564849999999988</v>
      </c>
      <c r="P23">
        <f t="shared" si="0"/>
        <v>0.9391828499999999</v>
      </c>
      <c r="Q23">
        <f t="shared" si="0"/>
        <v>0.94300800000000007</v>
      </c>
      <c r="R23">
        <f t="shared" si="0"/>
        <v>0.94723195000000016</v>
      </c>
      <c r="S23">
        <f t="shared" si="0"/>
        <v>0.95038955000000003</v>
      </c>
    </row>
    <row r="24" spans="1:22" x14ac:dyDescent="0.3">
      <c r="B24">
        <f>_xlfn.STDEV.S(B2:B21)</f>
        <v>0.18396742435787683</v>
      </c>
      <c r="C24">
        <f t="shared" ref="C24:S24" si="1">_xlfn.STDEV.S(C2:C21)</f>
        <v>0.17740608200334942</v>
      </c>
      <c r="D24">
        <f t="shared" si="1"/>
        <v>0.19739098979982689</v>
      </c>
      <c r="E24">
        <f t="shared" si="1"/>
        <v>0.18234781627139804</v>
      </c>
      <c r="F24">
        <f t="shared" si="1"/>
        <v>0.16376262824436602</v>
      </c>
      <c r="G24">
        <f t="shared" si="1"/>
        <v>0.16238768025064737</v>
      </c>
      <c r="H24">
        <f t="shared" si="1"/>
        <v>0.12874068644474032</v>
      </c>
      <c r="I24">
        <f t="shared" si="1"/>
        <v>0.13075719058632684</v>
      </c>
      <c r="J24">
        <f t="shared" si="1"/>
        <v>0.12520042122444588</v>
      </c>
      <c r="K24">
        <f t="shared" si="1"/>
        <v>0.12000445126134565</v>
      </c>
      <c r="L24">
        <f t="shared" si="1"/>
        <v>0.10613305312801147</v>
      </c>
      <c r="M24">
        <f t="shared" si="1"/>
        <v>0.10641989006369283</v>
      </c>
      <c r="N24">
        <f t="shared" si="1"/>
        <v>0.10477603636091028</v>
      </c>
      <c r="O24">
        <f t="shared" si="1"/>
        <v>9.3669046241204174E-2</v>
      </c>
      <c r="P24">
        <f t="shared" si="1"/>
        <v>9.2600451034638168E-2</v>
      </c>
      <c r="Q24">
        <f t="shared" si="1"/>
        <v>8.8414199913338515E-2</v>
      </c>
      <c r="R24">
        <f t="shared" si="1"/>
        <v>7.7182568229303264E-2</v>
      </c>
      <c r="S24">
        <f t="shared" si="1"/>
        <v>7.6422746973642403E-2</v>
      </c>
    </row>
    <row r="25" spans="1:22" x14ac:dyDescent="0.3">
      <c r="B25">
        <f>B24/SQRT(20)</f>
        <v>4.1136366650976315E-2</v>
      </c>
      <c r="C25">
        <f t="shared" ref="C25:S25" si="2">C24/SQRT(20)</f>
        <v>3.9669205898139138E-2</v>
      </c>
      <c r="D25">
        <f t="shared" si="2"/>
        <v>4.4137967133838052E-2</v>
      </c>
      <c r="E25">
        <f t="shared" si="2"/>
        <v>4.0774211273148821E-2</v>
      </c>
      <c r="F25">
        <f t="shared" si="2"/>
        <v>3.6618436892842943E-2</v>
      </c>
      <c r="G25">
        <f t="shared" si="2"/>
        <v>3.631098917489476E-2</v>
      </c>
      <c r="H25">
        <f t="shared" si="2"/>
        <v>2.8787292636042506E-2</v>
      </c>
      <c r="I25">
        <f t="shared" si="2"/>
        <v>2.923819666979224E-2</v>
      </c>
      <c r="J25">
        <f t="shared" si="2"/>
        <v>2.7995665266946843E-2</v>
      </c>
      <c r="K25">
        <f t="shared" si="2"/>
        <v>2.6833811062292923E-2</v>
      </c>
      <c r="L25">
        <f t="shared" si="2"/>
        <v>2.3732072145383032E-2</v>
      </c>
      <c r="M25">
        <f t="shared" si="2"/>
        <v>2.3796210834047159E-2</v>
      </c>
      <c r="N25">
        <f t="shared" si="2"/>
        <v>2.3428633971598507E-2</v>
      </c>
      <c r="O25">
        <f t="shared" si="2"/>
        <v>2.094503547829037E-2</v>
      </c>
      <c r="P25">
        <f t="shared" si="2"/>
        <v>2.0706090326059166E-2</v>
      </c>
      <c r="Q25">
        <f t="shared" si="2"/>
        <v>1.9770016118248093E-2</v>
      </c>
      <c r="R25">
        <f t="shared" si="2"/>
        <v>1.7258546923873765E-2</v>
      </c>
      <c r="S25">
        <f t="shared" si="2"/>
        <v>1.7088645726033073E-2</v>
      </c>
    </row>
  </sheetData>
  <pageMargins left="0.7" right="0.7" top="0.75" bottom="0.75" header="0.3" footer="0.3"/>
  <pageSetup orientation="portrait" verticalDpi="2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3"/>
  <sheetViews>
    <sheetView tabSelected="1" topLeftCell="E1" workbookViewId="0">
      <selection activeCell="R21" sqref="R21"/>
    </sheetView>
  </sheetViews>
  <sheetFormatPr defaultRowHeight="14.4" x14ac:dyDescent="0.3"/>
  <cols>
    <col min="4" max="4" width="0" hidden="1" customWidth="1"/>
    <col min="11" max="15" width="8.88671875" style="1"/>
  </cols>
  <sheetData>
    <row r="1" spans="1:17" x14ac:dyDescent="0.3">
      <c r="B1" t="s">
        <v>32</v>
      </c>
      <c r="D1" t="s">
        <v>33</v>
      </c>
      <c r="L1" s="1" t="s">
        <v>32</v>
      </c>
      <c r="N1" s="1" t="s">
        <v>33</v>
      </c>
    </row>
    <row r="2" spans="1:17" x14ac:dyDescent="0.3">
      <c r="B2" t="s">
        <v>34</v>
      </c>
      <c r="C2" t="s">
        <v>35</v>
      </c>
      <c r="D2" t="s">
        <v>34</v>
      </c>
      <c r="E2" t="s">
        <v>35</v>
      </c>
      <c r="G2" t="s">
        <v>27</v>
      </c>
      <c r="H2" t="s">
        <v>38</v>
      </c>
      <c r="I2" t="s">
        <v>26</v>
      </c>
      <c r="K2" s="1" t="s">
        <v>39</v>
      </c>
      <c r="L2" s="1" t="s">
        <v>34</v>
      </c>
      <c r="M2" s="1" t="s">
        <v>35</v>
      </c>
      <c r="N2" s="1" t="s">
        <v>34</v>
      </c>
      <c r="O2" s="1" t="s">
        <v>35</v>
      </c>
    </row>
    <row r="3" spans="1:17" x14ac:dyDescent="0.3">
      <c r="A3" t="s">
        <v>6</v>
      </c>
      <c r="B3">
        <v>30</v>
      </c>
      <c r="C3">
        <v>30</v>
      </c>
      <c r="D3" s="2" t="s">
        <v>36</v>
      </c>
      <c r="E3">
        <v>50</v>
      </c>
      <c r="G3" s="1">
        <v>32.5</v>
      </c>
      <c r="H3" s="1">
        <v>36.666666666666664</v>
      </c>
      <c r="I3" s="1">
        <v>22.5</v>
      </c>
      <c r="K3" s="1" t="s">
        <v>27</v>
      </c>
      <c r="L3" s="1">
        <f>CORREL($G$3:$G$22,B$3:B$22)</f>
        <v>0.42381189673230096</v>
      </c>
      <c r="M3" s="1">
        <f>CORREL($G$3:$G$22,C$3:C$22)</f>
        <v>0.31414911753899605</v>
      </c>
      <c r="N3" s="3" t="s">
        <v>36</v>
      </c>
      <c r="O3" s="1">
        <f>CORREL($G$3:$G$22,E$3:E$22)</f>
        <v>4.2465701647903094E-2</v>
      </c>
    </row>
    <row r="4" spans="1:17" x14ac:dyDescent="0.3">
      <c r="A4" t="s">
        <v>7</v>
      </c>
      <c r="B4">
        <v>30</v>
      </c>
      <c r="C4">
        <v>30</v>
      </c>
      <c r="D4" s="2" t="s">
        <v>36</v>
      </c>
      <c r="E4">
        <v>30</v>
      </c>
      <c r="G4" s="1">
        <v>31.25</v>
      </c>
      <c r="H4" s="1">
        <v>33.333333333333336</v>
      </c>
      <c r="I4" s="1">
        <v>20</v>
      </c>
      <c r="K4" s="1" t="s">
        <v>26</v>
      </c>
      <c r="L4" s="1">
        <f>CORREL($H$3:$H$22,B$3:B$22)</f>
        <v>0.34349776701093987</v>
      </c>
      <c r="M4" s="1">
        <f>CORREL($H$3:$H$22,C$3:C$22)</f>
        <v>0.3246135111614632</v>
      </c>
      <c r="N4" s="3" t="s">
        <v>36</v>
      </c>
      <c r="O4" s="1">
        <f>CORREL($H$3:$H$22,E$3:E$22)</f>
        <v>0.12693370373611296</v>
      </c>
    </row>
    <row r="5" spans="1:17" x14ac:dyDescent="0.3">
      <c r="A5" t="s">
        <v>8</v>
      </c>
      <c r="B5">
        <v>30</v>
      </c>
      <c r="C5">
        <v>30</v>
      </c>
      <c r="D5" s="2" t="s">
        <v>36</v>
      </c>
      <c r="E5">
        <v>30</v>
      </c>
      <c r="G5" s="1">
        <v>37.5</v>
      </c>
      <c r="H5" s="1">
        <v>35</v>
      </c>
      <c r="I5" s="1">
        <v>25</v>
      </c>
      <c r="K5" s="1" t="s">
        <v>38</v>
      </c>
      <c r="L5" s="1">
        <f>CORREL($I$3:$I$22,B$3:B$22)</f>
        <v>0.44163417520864146</v>
      </c>
      <c r="M5" s="1">
        <f>CORREL($I$3:$I$22,C$3:C$22)</f>
        <v>0.40160265491269304</v>
      </c>
      <c r="N5" s="3" t="s">
        <v>36</v>
      </c>
      <c r="O5" s="1">
        <f>CORREL($I$3:$I$22,E$3:E$22)</f>
        <v>0.19122104464900128</v>
      </c>
    </row>
    <row r="6" spans="1:17" x14ac:dyDescent="0.3">
      <c r="A6" t="s">
        <v>9</v>
      </c>
      <c r="B6">
        <v>110</v>
      </c>
      <c r="C6">
        <v>70</v>
      </c>
      <c r="D6" s="2" t="s">
        <v>36</v>
      </c>
      <c r="E6">
        <v>80</v>
      </c>
      <c r="G6" s="1">
        <v>43.75</v>
      </c>
      <c r="H6" s="1">
        <v>65</v>
      </c>
      <c r="I6" s="1">
        <v>42.5</v>
      </c>
    </row>
    <row r="7" spans="1:17" x14ac:dyDescent="0.3">
      <c r="A7" t="s">
        <v>10</v>
      </c>
      <c r="B7">
        <v>30</v>
      </c>
      <c r="C7">
        <v>30</v>
      </c>
      <c r="D7" s="2" t="s">
        <v>36</v>
      </c>
      <c r="E7">
        <v>30</v>
      </c>
      <c r="G7" s="1">
        <v>40</v>
      </c>
      <c r="H7" s="1">
        <v>63.333333333333336</v>
      </c>
      <c r="I7" s="1">
        <v>52.5</v>
      </c>
    </row>
    <row r="8" spans="1:17" x14ac:dyDescent="0.3">
      <c r="A8" t="s">
        <v>11</v>
      </c>
      <c r="B8">
        <v>150</v>
      </c>
      <c r="C8">
        <v>120</v>
      </c>
      <c r="D8" s="2" t="s">
        <v>36</v>
      </c>
      <c r="E8">
        <v>90</v>
      </c>
      <c r="G8" s="1">
        <v>41.25</v>
      </c>
      <c r="H8" s="1">
        <v>51.666666666666664</v>
      </c>
      <c r="I8" s="1">
        <v>45</v>
      </c>
      <c r="L8" s="1" t="s">
        <v>32</v>
      </c>
      <c r="N8" s="1" t="s">
        <v>33</v>
      </c>
    </row>
    <row r="9" spans="1:17" x14ac:dyDescent="0.3">
      <c r="A9" t="s">
        <v>12</v>
      </c>
      <c r="B9">
        <v>30</v>
      </c>
      <c r="C9">
        <v>30</v>
      </c>
      <c r="D9" s="2" t="s">
        <v>36</v>
      </c>
      <c r="E9">
        <v>40</v>
      </c>
      <c r="G9" s="1">
        <v>40</v>
      </c>
      <c r="H9" s="1">
        <v>31.666666666666668</v>
      </c>
      <c r="I9" s="1">
        <v>20</v>
      </c>
      <c r="K9" s="1" t="s">
        <v>40</v>
      </c>
      <c r="L9" s="1" t="s">
        <v>34</v>
      </c>
      <c r="M9" s="1" t="s">
        <v>35</v>
      </c>
      <c r="N9" s="1" t="s">
        <v>34</v>
      </c>
      <c r="O9" s="1" t="s">
        <v>35</v>
      </c>
      <c r="Q9" s="2"/>
    </row>
    <row r="10" spans="1:17" x14ac:dyDescent="0.3">
      <c r="A10" t="s">
        <v>13</v>
      </c>
      <c r="B10">
        <v>50</v>
      </c>
      <c r="C10">
        <v>30</v>
      </c>
      <c r="D10" s="2" t="s">
        <v>36</v>
      </c>
      <c r="E10">
        <v>30</v>
      </c>
      <c r="G10" s="1">
        <v>40</v>
      </c>
      <c r="H10" s="1">
        <v>48.333333333333336</v>
      </c>
      <c r="I10" s="1">
        <v>35</v>
      </c>
      <c r="K10" s="1" t="s">
        <v>27</v>
      </c>
      <c r="L10" s="1">
        <v>6.2600000000000003E-2</v>
      </c>
      <c r="M10" s="1">
        <v>0.1774</v>
      </c>
      <c r="N10" s="3" t="s">
        <v>36</v>
      </c>
      <c r="O10" s="1">
        <v>0.85899999999999999</v>
      </c>
    </row>
    <row r="11" spans="1:17" x14ac:dyDescent="0.3">
      <c r="A11" t="s">
        <v>14</v>
      </c>
      <c r="B11">
        <v>30</v>
      </c>
      <c r="C11">
        <v>30</v>
      </c>
      <c r="D11" s="2" t="s">
        <v>36</v>
      </c>
      <c r="E11">
        <v>70</v>
      </c>
      <c r="G11" s="1">
        <v>45</v>
      </c>
      <c r="H11" s="1">
        <v>43.333333333333336</v>
      </c>
      <c r="I11" s="1">
        <v>22.5</v>
      </c>
      <c r="K11" s="1" t="s">
        <v>26</v>
      </c>
      <c r="L11" s="1">
        <v>0.1381</v>
      </c>
      <c r="M11" s="1">
        <v>0.16250000000000001</v>
      </c>
      <c r="N11" s="3" t="s">
        <v>36</v>
      </c>
      <c r="O11" s="1">
        <v>0.59379999999999999</v>
      </c>
    </row>
    <row r="12" spans="1:17" x14ac:dyDescent="0.3">
      <c r="A12" t="s">
        <v>15</v>
      </c>
      <c r="B12">
        <v>120</v>
      </c>
      <c r="C12">
        <v>130</v>
      </c>
      <c r="D12" s="2" t="s">
        <v>36</v>
      </c>
      <c r="E12">
        <v>180</v>
      </c>
      <c r="G12" s="1">
        <v>45</v>
      </c>
      <c r="H12" s="1">
        <v>61.666666666666664</v>
      </c>
      <c r="I12" s="1">
        <v>37.5</v>
      </c>
      <c r="K12" s="1" t="s">
        <v>38</v>
      </c>
      <c r="L12" s="1">
        <v>5.1200000000000002E-2</v>
      </c>
      <c r="M12" s="1">
        <v>7.9200000000000007E-2</v>
      </c>
      <c r="N12" s="3" t="s">
        <v>36</v>
      </c>
      <c r="O12" s="1">
        <v>0.41930000000000001</v>
      </c>
    </row>
    <row r="13" spans="1:17" x14ac:dyDescent="0.3">
      <c r="A13" t="s">
        <v>16</v>
      </c>
      <c r="B13">
        <v>40</v>
      </c>
      <c r="C13">
        <v>30</v>
      </c>
      <c r="D13" s="2" t="s">
        <v>36</v>
      </c>
      <c r="E13">
        <v>50</v>
      </c>
      <c r="G13" s="1">
        <v>58.75</v>
      </c>
      <c r="H13" s="1">
        <v>56.666666666666664</v>
      </c>
      <c r="I13" s="1">
        <v>35</v>
      </c>
    </row>
    <row r="14" spans="1:17" x14ac:dyDescent="0.3">
      <c r="A14" t="s">
        <v>17</v>
      </c>
      <c r="B14">
        <v>150</v>
      </c>
      <c r="C14">
        <v>100</v>
      </c>
      <c r="D14" s="2" t="s">
        <v>36</v>
      </c>
      <c r="E14">
        <v>140</v>
      </c>
      <c r="G14" s="1">
        <v>61.25</v>
      </c>
      <c r="H14" s="1">
        <v>56.666666666666664</v>
      </c>
      <c r="I14" s="1">
        <v>37.5</v>
      </c>
    </row>
    <row r="15" spans="1:17" x14ac:dyDescent="0.3">
      <c r="A15" t="s">
        <v>18</v>
      </c>
      <c r="B15">
        <v>30</v>
      </c>
      <c r="C15">
        <v>30</v>
      </c>
      <c r="D15" s="2" t="s">
        <v>36</v>
      </c>
      <c r="E15">
        <v>30</v>
      </c>
      <c r="G15" s="1">
        <v>44.285714285714285</v>
      </c>
      <c r="H15" s="1">
        <v>86.666666666666671</v>
      </c>
      <c r="I15" s="1">
        <v>45</v>
      </c>
    </row>
    <row r="16" spans="1:17" x14ac:dyDescent="0.3">
      <c r="A16" t="s">
        <v>19</v>
      </c>
      <c r="B16">
        <v>30</v>
      </c>
      <c r="C16">
        <v>30</v>
      </c>
      <c r="D16" s="2" t="s">
        <v>36</v>
      </c>
      <c r="E16">
        <v>50</v>
      </c>
      <c r="G16" s="1">
        <v>41.25</v>
      </c>
      <c r="H16" s="1">
        <v>46.666666666666664</v>
      </c>
      <c r="I16" s="1">
        <v>35</v>
      </c>
    </row>
    <row r="17" spans="1:9" x14ac:dyDescent="0.3">
      <c r="A17" t="s">
        <v>20</v>
      </c>
      <c r="B17">
        <v>30</v>
      </c>
      <c r="C17">
        <v>30</v>
      </c>
      <c r="D17" s="2" t="s">
        <v>36</v>
      </c>
      <c r="E17">
        <v>60</v>
      </c>
      <c r="G17" s="1">
        <v>33.75</v>
      </c>
      <c r="H17" s="1">
        <v>36.666666666666664</v>
      </c>
      <c r="I17" s="1">
        <v>22.5</v>
      </c>
    </row>
    <row r="18" spans="1:9" x14ac:dyDescent="0.3">
      <c r="A18" t="s">
        <v>21</v>
      </c>
      <c r="B18">
        <v>120</v>
      </c>
      <c r="C18">
        <v>60</v>
      </c>
      <c r="D18" s="2" t="s">
        <v>36</v>
      </c>
      <c r="E18">
        <v>70</v>
      </c>
      <c r="G18" s="1">
        <v>46.25</v>
      </c>
      <c r="H18" s="1">
        <v>50</v>
      </c>
      <c r="I18" s="1">
        <v>32.5</v>
      </c>
    </row>
    <row r="19" spans="1:9" x14ac:dyDescent="0.3">
      <c r="A19" t="s">
        <v>22</v>
      </c>
      <c r="B19">
        <v>30</v>
      </c>
      <c r="C19">
        <v>30</v>
      </c>
      <c r="D19" s="2" t="s">
        <v>36</v>
      </c>
      <c r="E19">
        <v>40</v>
      </c>
      <c r="G19" s="1">
        <v>23.75</v>
      </c>
      <c r="H19" s="1">
        <v>30</v>
      </c>
      <c r="I19" s="1">
        <v>15</v>
      </c>
    </row>
    <row r="20" spans="1:9" x14ac:dyDescent="0.3">
      <c r="A20" t="s">
        <v>23</v>
      </c>
      <c r="B20">
        <v>30</v>
      </c>
      <c r="C20">
        <v>30</v>
      </c>
      <c r="D20" s="2" t="s">
        <v>36</v>
      </c>
      <c r="E20">
        <v>30</v>
      </c>
      <c r="G20" s="1">
        <v>27.5</v>
      </c>
      <c r="H20" s="1">
        <v>36.666666666666664</v>
      </c>
      <c r="I20" s="1">
        <v>17.5</v>
      </c>
    </row>
    <row r="21" spans="1:9" x14ac:dyDescent="0.3">
      <c r="A21" t="s">
        <v>24</v>
      </c>
      <c r="B21">
        <v>70</v>
      </c>
      <c r="C21">
        <v>60</v>
      </c>
      <c r="D21" s="2" t="s">
        <v>36</v>
      </c>
      <c r="E21">
        <v>200</v>
      </c>
      <c r="G21" s="1">
        <v>18.75</v>
      </c>
      <c r="H21" s="1">
        <v>38.333333333333336</v>
      </c>
      <c r="I21" s="1">
        <v>30</v>
      </c>
    </row>
    <row r="22" spans="1:9" x14ac:dyDescent="0.3">
      <c r="A22" t="s">
        <v>25</v>
      </c>
      <c r="B22">
        <v>40</v>
      </c>
      <c r="C22">
        <v>30</v>
      </c>
      <c r="D22" s="2" t="s">
        <v>36</v>
      </c>
      <c r="E22">
        <v>60</v>
      </c>
      <c r="G22" s="1">
        <v>38.75</v>
      </c>
      <c r="H22" s="1">
        <v>46.666666666666664</v>
      </c>
      <c r="I22" s="1">
        <v>40</v>
      </c>
    </row>
    <row r="23" spans="1:9" x14ac:dyDescent="0.3">
      <c r="A23" t="s">
        <v>37</v>
      </c>
      <c r="B23">
        <f>AVERAGE(B3:B22)</f>
        <v>59</v>
      </c>
      <c r="C23">
        <f>AVERAGE(C3:C22)</f>
        <v>48</v>
      </c>
      <c r="E23">
        <f>AVERAGE(E3:E22)</f>
        <v>68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Sheet1</vt:lpstr>
      <vt:lpstr>Sheet2</vt:lpstr>
      <vt:lpstr>Surface based</vt:lpstr>
      <vt:lpstr>Point based</vt:lpstr>
      <vt:lpstr>Summary</vt:lpstr>
      <vt:lpstr>'Point based'!temp</vt:lpstr>
      <vt:lpstr>'Surface based'!temp_1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2012-11-23T15:04:08Z</dcterms:modified>
</cp:coreProperties>
</file>