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4.1.1d" sheetId="1" r:id="rId1"/>
    <sheet name="4.1.2d" sheetId="2" r:id="rId2"/>
    <sheet name="4.2.1d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4" i="3"/>
  <c r="E5" i="1"/>
  <c r="E6" i="1"/>
  <c r="E7" i="1"/>
  <c r="E8" i="1"/>
  <c r="E9" i="1"/>
  <c r="E4" i="1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<sst xmlns="http://schemas.openxmlformats.org/spreadsheetml/2006/main" count="9" uniqueCount="3">
  <si>
    <t>Vo teórico [V]</t>
  </si>
  <si>
    <t>Vo experimental [V]</t>
  </si>
  <si>
    <t xml:space="preserve"> Ângulo de Disparo - α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</si>
</sst>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5" xfId="0" applyNumberFormat="1" applyBorder="1"/>
    <xf numFmtId="164" fontId="0" fillId="0" borderId="9" xfId="0" applyNumberFormat="1" applyBorder="1"/>
    <xf numFmtId="164" fontId="0" fillId="0" borderId="0" xfId="0" applyNumberFormat="1"/>
    <xf numFmtId="164" fontId="0" fillId="0" borderId="7" xfId="0" applyNumberFormat="1" applyBorder="1"/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0" fillId="0" borderId="8" xfId="0" applyNumberFormat="1" applyBorder="1"/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10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 na carga em função do</a:t>
            </a:r>
            <a:r>
              <a:rPr lang="pt-PT" baseline="0"/>
              <a:t> Ângulo de Disparo </a:t>
            </a:r>
            <a:r>
              <a:rPr lang="el-GR" baseline="0"/>
              <a:t>α</a:t>
            </a:r>
            <a:r>
              <a:rPr lang="pt-PT" baseline="0"/>
              <a:t> 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'4.1.1d'!$E$3</c:f>
              <c:strCache>
                <c:ptCount val="1"/>
                <c:pt idx="0">
                  <c:v>Vo teórico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'4.1.1d'!$D$4:$D$9</c:f>
              <c:numCache>
                <c:formatCode>0.000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cat>
          <c:val>
            <c:numRef>
              <c:f>'4.1.1d'!$E$4:$E$9</c:f>
              <c:numCache>
                <c:formatCode>0.000</c:formatCode>
                <c:ptCount val="6"/>
                <c:pt idx="0">
                  <c:v>31.830988618379067</c:v>
                </c:pt>
                <c:pt idx="1">
                  <c:v>29.698716694734337</c:v>
                </c:pt>
                <c:pt idx="2">
                  <c:v>23.8732414637843</c:v>
                </c:pt>
                <c:pt idx="3">
                  <c:v>15.915494309189533</c:v>
                </c:pt>
                <c:pt idx="4">
                  <c:v>7.9577471545947702</c:v>
                </c:pt>
                <c:pt idx="5">
                  <c:v>2.1322719236447312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'4.1.1d'!$F$3</c:f>
              <c:strCache>
                <c:ptCount val="1"/>
                <c:pt idx="0">
                  <c:v>Vo experimental [V]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'4.1.1d'!$D$4:$D$9</c:f>
              <c:numCache>
                <c:formatCode>0.000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cat>
          <c:val>
            <c:numRef>
              <c:f>'4.1.1d'!$F$4:$F$9</c:f>
              <c:numCache>
                <c:formatCode>0.000</c:formatCode>
                <c:ptCount val="6"/>
                <c:pt idx="0">
                  <c:v>48</c:v>
                </c:pt>
                <c:pt idx="1">
                  <c:v>46.2</c:v>
                </c:pt>
                <c:pt idx="2">
                  <c:v>37.9</c:v>
                </c:pt>
                <c:pt idx="3">
                  <c:v>25.6</c:v>
                </c:pt>
                <c:pt idx="4">
                  <c:v>12.8</c:v>
                </c:pt>
                <c:pt idx="5">
                  <c:v>1.48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991696"/>
        <c:axId val="255992088"/>
      </c:lineChart>
      <c:catAx>
        <c:axId val="25599169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2088"/>
        <c:crosses val="autoZero"/>
        <c:auto val="1"/>
        <c:lblAlgn val="ctr"/>
        <c:lblOffset val="100"/>
        <c:noMultiLvlLbl val="0"/>
      </c:catAx>
      <c:valAx>
        <c:axId val="25599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 na carga em função do</a:t>
            </a:r>
            <a:r>
              <a:rPr lang="pt-PT" baseline="0"/>
              <a:t> Ângulo de Disparo </a:t>
            </a:r>
            <a:r>
              <a:rPr lang="el-GR" baseline="0"/>
              <a:t>α</a:t>
            </a:r>
            <a:r>
              <a:rPr lang="pt-PT" baseline="0"/>
              <a:t> 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'4.1.2d'!$E$3</c:f>
              <c:strCache>
                <c:ptCount val="1"/>
                <c:pt idx="0">
                  <c:v>Vo teórico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'4.1.2d'!$D$4:$D$9</c:f>
              <c:numCache>
                <c:formatCode>0.000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cat>
          <c:val>
            <c:numRef>
              <c:f>'4.1.2d'!$E$4:$E$9</c:f>
              <c:numCache>
                <c:formatCode>0.000</c:formatCode>
                <c:ptCount val="6"/>
                <c:pt idx="0">
                  <c:v>15.915494309189533</c:v>
                </c:pt>
                <c:pt idx="1">
                  <c:v>14.849358347367168</c:v>
                </c:pt>
                <c:pt idx="2">
                  <c:v>11.93662073189215</c:v>
                </c:pt>
                <c:pt idx="3">
                  <c:v>7.9577471545947667</c:v>
                </c:pt>
                <c:pt idx="4">
                  <c:v>3.9788735772973851</c:v>
                </c:pt>
                <c:pt idx="5">
                  <c:v>1.0661359618223656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'4.1.2d'!$F$3</c:f>
              <c:strCache>
                <c:ptCount val="1"/>
                <c:pt idx="0">
                  <c:v>Vo experimental [V]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'4.1.2d'!$D$4:$D$9</c:f>
              <c:numCache>
                <c:formatCode>0.000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cat>
          <c:val>
            <c:numRef>
              <c:f>'4.1.2d'!$F$4:$F$9</c:f>
              <c:numCache>
                <c:formatCode>0.000</c:formatCode>
                <c:ptCount val="6"/>
                <c:pt idx="0">
                  <c:v>31.9</c:v>
                </c:pt>
                <c:pt idx="1">
                  <c:v>26.5</c:v>
                </c:pt>
                <c:pt idx="2">
                  <c:v>19</c:v>
                </c:pt>
                <c:pt idx="3">
                  <c:v>11.2</c:v>
                </c:pt>
                <c:pt idx="4">
                  <c:v>4.7</c:v>
                </c:pt>
                <c:pt idx="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072720"/>
        <c:axId val="255992480"/>
      </c:lineChart>
      <c:catAx>
        <c:axId val="23207272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2480"/>
        <c:crosses val="autoZero"/>
        <c:auto val="1"/>
        <c:lblAlgn val="ctr"/>
        <c:lblOffset val="100"/>
        <c:noMultiLvlLbl val="0"/>
      </c:catAx>
      <c:valAx>
        <c:axId val="2559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7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 na carga em função do</a:t>
            </a:r>
            <a:r>
              <a:rPr lang="pt-PT" baseline="0"/>
              <a:t> Ângulo de Disparo </a:t>
            </a:r>
            <a:r>
              <a:rPr lang="el-GR" baseline="0"/>
              <a:t>α</a:t>
            </a:r>
            <a:r>
              <a:rPr lang="pt-PT" baseline="0"/>
              <a:t> 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'4.2.1d'!$E$3</c:f>
              <c:strCache>
                <c:ptCount val="1"/>
                <c:pt idx="0">
                  <c:v>Vo teórico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'4.2.1d'!$D$4:$D$9</c:f>
              <c:numCache>
                <c:formatCode>0.000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cat>
          <c:val>
            <c:numRef>
              <c:f>'4.2.1d'!$E$4:$E$9</c:f>
              <c:numCache>
                <c:formatCode>0.000</c:formatCode>
                <c:ptCount val="6"/>
                <c:pt idx="0">
                  <c:v>31.830988618379067</c:v>
                </c:pt>
                <c:pt idx="1">
                  <c:v>29.698716694734337</c:v>
                </c:pt>
                <c:pt idx="2">
                  <c:v>23.8732414637843</c:v>
                </c:pt>
                <c:pt idx="3">
                  <c:v>15.915494309189533</c:v>
                </c:pt>
                <c:pt idx="4">
                  <c:v>7.9577471545947702</c:v>
                </c:pt>
                <c:pt idx="5">
                  <c:v>2.1322719236447312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'4.2.1d'!$F$3</c:f>
              <c:strCache>
                <c:ptCount val="1"/>
                <c:pt idx="0">
                  <c:v>Vo experimental [V]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'4.2.1d'!$D$4:$D$9</c:f>
              <c:numCache>
                <c:formatCode>0.000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cat>
          <c:val>
            <c:numRef>
              <c:f>'4.2.1d'!$F$4:$F$9</c:f>
              <c:numCache>
                <c:formatCode>0.000</c:formatCode>
                <c:ptCount val="6"/>
                <c:pt idx="0">
                  <c:v>72.7</c:v>
                </c:pt>
                <c:pt idx="1">
                  <c:v>69.8</c:v>
                </c:pt>
                <c:pt idx="2">
                  <c:v>53.2</c:v>
                </c:pt>
                <c:pt idx="3">
                  <c:v>39.5</c:v>
                </c:pt>
                <c:pt idx="4">
                  <c:v>18.3</c:v>
                </c:pt>
                <c:pt idx="5">
                  <c:v>4.7300000000000004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28328"/>
        <c:axId val="553827936"/>
      </c:lineChart>
      <c:catAx>
        <c:axId val="55382832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27936"/>
        <c:crosses val="autoZero"/>
        <c:auto val="1"/>
        <c:lblAlgn val="ctr"/>
        <c:lblOffset val="100"/>
        <c:noMultiLvlLbl val="0"/>
      </c:catAx>
      <c:valAx>
        <c:axId val="5538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2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</xdr:row>
      <xdr:rowOff>166687</xdr:rowOff>
    </xdr:from>
    <xdr:to>
      <xdr:col>15</xdr:col>
      <xdr:colOff>219074</xdr:colOff>
      <xdr:row>17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</xdr:row>
      <xdr:rowOff>166687</xdr:rowOff>
    </xdr:from>
    <xdr:to>
      <xdr:col>15</xdr:col>
      <xdr:colOff>219074</xdr:colOff>
      <xdr:row>17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</xdr:row>
      <xdr:rowOff>166687</xdr:rowOff>
    </xdr:from>
    <xdr:to>
      <xdr:col>15</xdr:col>
      <xdr:colOff>219074</xdr:colOff>
      <xdr:row>17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1"/>
  <sheetViews>
    <sheetView zoomScale="115" zoomScaleNormal="115" workbookViewId="0">
      <selection activeCell="D33" sqref="D33"/>
    </sheetView>
  </sheetViews>
  <sheetFormatPr defaultColWidth="9.1796875" defaultRowHeight="14.5" x14ac:dyDescent="0.35"/>
  <cols>
    <col min="1" max="3" width="9.1796875" style="3"/>
    <col min="4" max="4" width="23.81640625" style="3" customWidth="1"/>
    <col min="5" max="6" width="22.7265625" style="3" customWidth="1"/>
    <col min="7" max="16384" width="9.1796875" style="3"/>
  </cols>
  <sheetData>
    <row r="2" spans="3:17" ht="15" thickBot="1" x14ac:dyDescent="0.4">
      <c r="C2" s="1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3:17" x14ac:dyDescent="0.35">
      <c r="C3" s="4"/>
      <c r="D3" s="5" t="s">
        <v>2</v>
      </c>
      <c r="E3" s="6" t="s">
        <v>0</v>
      </c>
      <c r="F3" s="7" t="s">
        <v>1</v>
      </c>
      <c r="G3" s="8"/>
      <c r="H3" s="1"/>
      <c r="I3" s="1"/>
      <c r="J3" s="1"/>
      <c r="K3" s="1"/>
      <c r="L3" s="1"/>
      <c r="M3" s="1"/>
      <c r="N3" s="1"/>
      <c r="O3" s="1"/>
      <c r="P3" s="1"/>
      <c r="Q3" s="1"/>
    </row>
    <row r="4" spans="3:17" x14ac:dyDescent="0.35">
      <c r="C4" s="4"/>
      <c r="D4" s="9">
        <v>0</v>
      </c>
      <c r="E4" s="10">
        <f>(50/(PI())*(1+COS(D4*PI()/180)))</f>
        <v>31.830988618379067</v>
      </c>
      <c r="F4" s="11">
        <v>48</v>
      </c>
      <c r="G4" s="8"/>
      <c r="H4" s="1"/>
      <c r="I4" s="1"/>
      <c r="J4" s="1"/>
      <c r="K4" s="1"/>
      <c r="L4" s="1"/>
      <c r="M4" s="1"/>
      <c r="N4" s="1"/>
      <c r="O4" s="1"/>
      <c r="P4" s="1"/>
      <c r="Q4" s="1"/>
    </row>
    <row r="5" spans="3:17" x14ac:dyDescent="0.35">
      <c r="C5" s="4"/>
      <c r="D5" s="9">
        <v>30</v>
      </c>
      <c r="E5" s="10">
        <f t="shared" ref="E5:E9" si="0">(50/(PI())*(1+COS(D5*PI()/180)))</f>
        <v>29.698716694734337</v>
      </c>
      <c r="F5" s="11">
        <v>46.2</v>
      </c>
      <c r="G5" s="8"/>
      <c r="H5" s="1"/>
      <c r="I5" s="1"/>
      <c r="J5" s="1"/>
      <c r="K5" s="1"/>
      <c r="L5" s="1"/>
      <c r="M5" s="1"/>
      <c r="N5" s="1"/>
      <c r="O5" s="1"/>
      <c r="P5" s="1"/>
      <c r="Q5" s="1"/>
    </row>
    <row r="6" spans="3:17" x14ac:dyDescent="0.35">
      <c r="C6" s="4"/>
      <c r="D6" s="9">
        <v>60</v>
      </c>
      <c r="E6" s="10">
        <f t="shared" si="0"/>
        <v>23.8732414637843</v>
      </c>
      <c r="F6" s="11">
        <v>37.9</v>
      </c>
      <c r="G6" s="8"/>
      <c r="H6" s="1"/>
      <c r="I6" s="1"/>
      <c r="J6" s="1"/>
      <c r="K6" s="1"/>
      <c r="L6" s="1"/>
      <c r="M6" s="1"/>
      <c r="N6" s="1"/>
      <c r="O6" s="1"/>
      <c r="P6" s="1"/>
      <c r="Q6" s="1"/>
    </row>
    <row r="7" spans="3:17" x14ac:dyDescent="0.35">
      <c r="C7" s="4"/>
      <c r="D7" s="9">
        <v>90</v>
      </c>
      <c r="E7" s="10">
        <f t="shared" si="0"/>
        <v>15.915494309189533</v>
      </c>
      <c r="F7" s="11">
        <v>25.6</v>
      </c>
      <c r="G7" s="8"/>
      <c r="H7" s="1"/>
      <c r="I7" s="1"/>
      <c r="J7" s="1"/>
      <c r="K7" s="1"/>
      <c r="L7" s="1"/>
      <c r="M7" s="1"/>
      <c r="N7" s="1"/>
      <c r="O7" s="1"/>
      <c r="P7" s="1"/>
      <c r="Q7" s="1"/>
    </row>
    <row r="8" spans="3:17" x14ac:dyDescent="0.35">
      <c r="C8" s="4"/>
      <c r="D8" s="9">
        <v>120</v>
      </c>
      <c r="E8" s="10">
        <f t="shared" si="0"/>
        <v>7.9577471545947702</v>
      </c>
      <c r="F8" s="11">
        <v>12.8</v>
      </c>
      <c r="G8" s="8"/>
      <c r="H8" s="1"/>
      <c r="I8" s="1"/>
      <c r="J8" s="1"/>
      <c r="K8" s="1"/>
      <c r="L8" s="1"/>
      <c r="M8" s="1"/>
      <c r="N8" s="1"/>
      <c r="O8" s="1"/>
      <c r="P8" s="1"/>
      <c r="Q8" s="1"/>
    </row>
    <row r="9" spans="3:17" ht="15" thickBot="1" x14ac:dyDescent="0.4">
      <c r="C9" s="4"/>
      <c r="D9" s="12">
        <v>150</v>
      </c>
      <c r="E9" s="13">
        <f t="shared" si="0"/>
        <v>2.1322719236447312</v>
      </c>
      <c r="F9" s="14">
        <v>1.48</v>
      </c>
      <c r="G9" s="8"/>
      <c r="H9" s="1"/>
      <c r="I9" s="1"/>
      <c r="J9" s="1"/>
      <c r="K9" s="1"/>
      <c r="L9" s="1"/>
      <c r="M9" s="1"/>
      <c r="N9" s="1"/>
      <c r="O9" s="1"/>
      <c r="P9" s="1"/>
      <c r="Q9" s="1"/>
    </row>
    <row r="10" spans="3:17" x14ac:dyDescent="0.35">
      <c r="C10" s="1"/>
      <c r="D10" s="15"/>
      <c r="E10" s="15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3:17" x14ac:dyDescent="0.3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3:17" x14ac:dyDescent="0.3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3:17" x14ac:dyDescent="0.3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3:17" x14ac:dyDescent="0.3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3:17" x14ac:dyDescent="0.3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3:17" x14ac:dyDescent="0.3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3:17" x14ac:dyDescent="0.3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3:17" x14ac:dyDescent="0.3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3:17" x14ac:dyDescent="0.3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3:17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3:17" x14ac:dyDescent="0.3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1"/>
  <sheetViews>
    <sheetView zoomScale="115" zoomScaleNormal="115" workbookViewId="0">
      <selection activeCell="E4" sqref="E4"/>
    </sheetView>
  </sheetViews>
  <sheetFormatPr defaultColWidth="9.1796875" defaultRowHeight="14.5" x14ac:dyDescent="0.35"/>
  <cols>
    <col min="1" max="3" width="9.1796875" style="3"/>
    <col min="4" max="4" width="23.81640625" style="3" customWidth="1"/>
    <col min="5" max="6" width="22.7265625" style="3" customWidth="1"/>
    <col min="7" max="16384" width="9.1796875" style="3"/>
  </cols>
  <sheetData>
    <row r="2" spans="3:17" ht="15" thickBot="1" x14ac:dyDescent="0.4">
      <c r="C2" s="1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3:17" x14ac:dyDescent="0.35">
      <c r="C3" s="4"/>
      <c r="D3" s="5" t="s">
        <v>2</v>
      </c>
      <c r="E3" s="6" t="s">
        <v>0</v>
      </c>
      <c r="F3" s="7" t="s">
        <v>1</v>
      </c>
      <c r="G3" s="8"/>
      <c r="H3" s="1"/>
      <c r="I3" s="1"/>
      <c r="J3" s="1"/>
      <c r="K3" s="1"/>
      <c r="L3" s="1"/>
      <c r="M3" s="1"/>
      <c r="N3" s="1"/>
      <c r="O3" s="1"/>
      <c r="P3" s="1"/>
      <c r="Q3" s="1"/>
    </row>
    <row r="4" spans="3:17" x14ac:dyDescent="0.35">
      <c r="C4" s="4"/>
      <c r="D4" s="9">
        <v>0</v>
      </c>
      <c r="E4" s="10">
        <f>(50/(2*PI())*(1+COS(D4*PI()/180)))</f>
        <v>15.915494309189533</v>
      </c>
      <c r="F4" s="11">
        <v>31.9</v>
      </c>
      <c r="G4" s="8"/>
      <c r="H4" s="1"/>
      <c r="I4" s="1"/>
      <c r="J4" s="1"/>
      <c r="K4" s="1"/>
      <c r="L4" s="1"/>
      <c r="M4" s="1"/>
      <c r="N4" s="1"/>
      <c r="O4" s="1"/>
      <c r="P4" s="1"/>
      <c r="Q4" s="1"/>
    </row>
    <row r="5" spans="3:17" x14ac:dyDescent="0.35">
      <c r="C5" s="4"/>
      <c r="D5" s="9">
        <v>30</v>
      </c>
      <c r="E5" s="10">
        <f t="shared" ref="E5:E9" si="0">(50/(2*PI())*(1+COS(D5*PI()/180)))</f>
        <v>14.849358347367168</v>
      </c>
      <c r="F5" s="11">
        <v>26.5</v>
      </c>
      <c r="G5" s="8"/>
      <c r="H5" s="1"/>
      <c r="I5" s="1"/>
      <c r="J5" s="1"/>
      <c r="K5" s="1"/>
      <c r="L5" s="1"/>
      <c r="M5" s="1"/>
      <c r="N5" s="1"/>
      <c r="O5" s="1"/>
      <c r="P5" s="1"/>
      <c r="Q5" s="1"/>
    </row>
    <row r="6" spans="3:17" x14ac:dyDescent="0.35">
      <c r="C6" s="4"/>
      <c r="D6" s="9">
        <v>60</v>
      </c>
      <c r="E6" s="10">
        <f t="shared" si="0"/>
        <v>11.93662073189215</v>
      </c>
      <c r="F6" s="11">
        <v>19</v>
      </c>
      <c r="G6" s="8"/>
      <c r="H6" s="1"/>
      <c r="I6" s="1"/>
      <c r="J6" s="1"/>
      <c r="K6" s="1"/>
      <c r="L6" s="1"/>
      <c r="M6" s="1"/>
      <c r="N6" s="1"/>
      <c r="O6" s="1"/>
      <c r="P6" s="1"/>
      <c r="Q6" s="1"/>
    </row>
    <row r="7" spans="3:17" x14ac:dyDescent="0.35">
      <c r="C7" s="4"/>
      <c r="D7" s="9">
        <v>90</v>
      </c>
      <c r="E7" s="10">
        <f t="shared" si="0"/>
        <v>7.9577471545947667</v>
      </c>
      <c r="F7" s="11">
        <v>11.2</v>
      </c>
      <c r="G7" s="8"/>
      <c r="H7" s="1"/>
      <c r="I7" s="1"/>
      <c r="J7" s="1"/>
      <c r="K7" s="1"/>
      <c r="L7" s="1"/>
      <c r="M7" s="1"/>
      <c r="N7" s="1"/>
      <c r="O7" s="1"/>
      <c r="P7" s="1"/>
      <c r="Q7" s="1"/>
    </row>
    <row r="8" spans="3:17" x14ac:dyDescent="0.35">
      <c r="C8" s="4"/>
      <c r="D8" s="9">
        <v>120</v>
      </c>
      <c r="E8" s="10">
        <f t="shared" si="0"/>
        <v>3.9788735772973851</v>
      </c>
      <c r="F8" s="11">
        <v>4.7</v>
      </c>
      <c r="G8" s="8"/>
      <c r="H8" s="1"/>
      <c r="I8" s="1"/>
      <c r="J8" s="1"/>
      <c r="K8" s="1"/>
      <c r="L8" s="1"/>
      <c r="M8" s="1"/>
      <c r="N8" s="1"/>
      <c r="O8" s="1"/>
      <c r="P8" s="1"/>
      <c r="Q8" s="1"/>
    </row>
    <row r="9" spans="3:17" ht="15" thickBot="1" x14ac:dyDescent="0.4">
      <c r="C9" s="4"/>
      <c r="D9" s="12">
        <v>150</v>
      </c>
      <c r="E9" s="13">
        <f t="shared" si="0"/>
        <v>1.0661359618223656</v>
      </c>
      <c r="F9" s="14">
        <v>0.6</v>
      </c>
      <c r="G9" s="8"/>
      <c r="H9" s="1"/>
      <c r="I9" s="1"/>
      <c r="J9" s="1"/>
      <c r="K9" s="1"/>
      <c r="L9" s="1"/>
      <c r="M9" s="1"/>
      <c r="N9" s="1"/>
      <c r="O9" s="1"/>
      <c r="P9" s="1"/>
      <c r="Q9" s="1"/>
    </row>
    <row r="10" spans="3:17" x14ac:dyDescent="0.35">
      <c r="C10" s="1"/>
      <c r="D10" s="15"/>
      <c r="E10" s="15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3:17" x14ac:dyDescent="0.3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3:17" x14ac:dyDescent="0.3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3:17" x14ac:dyDescent="0.3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3:17" x14ac:dyDescent="0.3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3:17" x14ac:dyDescent="0.3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3:17" x14ac:dyDescent="0.3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3:17" x14ac:dyDescent="0.3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3:17" x14ac:dyDescent="0.3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3:17" x14ac:dyDescent="0.3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3:17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3:17" x14ac:dyDescent="0.3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1"/>
  <sheetViews>
    <sheetView tabSelected="1" topLeftCell="A7" zoomScale="115" zoomScaleNormal="115" workbookViewId="0">
      <selection activeCell="I29" sqref="I29"/>
    </sheetView>
  </sheetViews>
  <sheetFormatPr defaultColWidth="9.1796875" defaultRowHeight="14.5" x14ac:dyDescent="0.35"/>
  <cols>
    <col min="1" max="3" width="9.1796875" style="3"/>
    <col min="4" max="4" width="23.81640625" style="3" customWidth="1"/>
    <col min="5" max="6" width="22.7265625" style="3" customWidth="1"/>
    <col min="7" max="16384" width="9.1796875" style="3"/>
  </cols>
  <sheetData>
    <row r="2" spans="3:17" ht="15" thickBot="1" x14ac:dyDescent="0.4">
      <c r="C2" s="1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3:17" x14ac:dyDescent="0.35">
      <c r="C3" s="4"/>
      <c r="D3" s="5" t="s">
        <v>2</v>
      </c>
      <c r="E3" s="6" t="s">
        <v>0</v>
      </c>
      <c r="F3" s="7" t="s">
        <v>1</v>
      </c>
      <c r="G3" s="8"/>
      <c r="H3" s="1"/>
      <c r="I3" s="1"/>
      <c r="J3" s="1"/>
      <c r="K3" s="1"/>
      <c r="L3" s="1"/>
      <c r="M3" s="1"/>
      <c r="N3" s="1"/>
      <c r="O3" s="1"/>
      <c r="P3" s="1"/>
      <c r="Q3" s="1"/>
    </row>
    <row r="4" spans="3:17" x14ac:dyDescent="0.35">
      <c r="C4" s="4"/>
      <c r="D4" s="9">
        <v>0</v>
      </c>
      <c r="E4" s="10">
        <f>(50/(PI())*(1+COS(D4*PI()/180)))</f>
        <v>31.830988618379067</v>
      </c>
      <c r="F4" s="11">
        <v>72.7</v>
      </c>
      <c r="G4" s="8"/>
      <c r="H4" s="1"/>
      <c r="I4" s="1"/>
      <c r="J4" s="1"/>
      <c r="K4" s="1"/>
      <c r="L4" s="1"/>
      <c r="M4" s="1"/>
      <c r="N4" s="1"/>
      <c r="O4" s="1"/>
      <c r="P4" s="1"/>
      <c r="Q4" s="1"/>
    </row>
    <row r="5" spans="3:17" x14ac:dyDescent="0.35">
      <c r="C5" s="4"/>
      <c r="D5" s="9">
        <v>30</v>
      </c>
      <c r="E5" s="10">
        <f t="shared" ref="E5:E9" si="0">(50/(PI())*(1+COS(D5*PI()/180)))</f>
        <v>29.698716694734337</v>
      </c>
      <c r="F5" s="11">
        <v>69.8</v>
      </c>
      <c r="G5" s="8"/>
      <c r="H5" s="1"/>
      <c r="I5" s="1"/>
      <c r="J5" s="1"/>
      <c r="K5" s="1"/>
      <c r="L5" s="1"/>
      <c r="M5" s="1"/>
      <c r="N5" s="1"/>
      <c r="O5" s="1"/>
      <c r="P5" s="1"/>
      <c r="Q5" s="1"/>
    </row>
    <row r="6" spans="3:17" x14ac:dyDescent="0.35">
      <c r="C6" s="4"/>
      <c r="D6" s="9">
        <v>60</v>
      </c>
      <c r="E6" s="10">
        <f t="shared" si="0"/>
        <v>23.8732414637843</v>
      </c>
      <c r="F6" s="11">
        <v>53.2</v>
      </c>
      <c r="G6" s="8"/>
      <c r="H6" s="1"/>
      <c r="I6" s="1"/>
      <c r="J6" s="1"/>
      <c r="K6" s="1"/>
      <c r="L6" s="1"/>
      <c r="M6" s="1"/>
      <c r="N6" s="1"/>
      <c r="O6" s="1"/>
      <c r="P6" s="1"/>
      <c r="Q6" s="1"/>
    </row>
    <row r="7" spans="3:17" x14ac:dyDescent="0.35">
      <c r="C7" s="4"/>
      <c r="D7" s="9">
        <v>90</v>
      </c>
      <c r="E7" s="10">
        <f t="shared" si="0"/>
        <v>15.915494309189533</v>
      </c>
      <c r="F7" s="11">
        <v>39.5</v>
      </c>
      <c r="G7" s="8"/>
      <c r="H7" s="1"/>
      <c r="I7" s="1"/>
      <c r="J7" s="1"/>
      <c r="K7" s="1"/>
      <c r="L7" s="1"/>
      <c r="M7" s="1"/>
      <c r="N7" s="1"/>
      <c r="O7" s="1"/>
      <c r="P7" s="1"/>
      <c r="Q7" s="1"/>
    </row>
    <row r="8" spans="3:17" x14ac:dyDescent="0.35">
      <c r="C8" s="4"/>
      <c r="D8" s="9">
        <v>120</v>
      </c>
      <c r="E8" s="10">
        <f t="shared" si="0"/>
        <v>7.9577471545947702</v>
      </c>
      <c r="F8" s="11">
        <v>18.3</v>
      </c>
      <c r="G8" s="8"/>
      <c r="H8" s="1"/>
      <c r="I8" s="1"/>
      <c r="J8" s="1"/>
      <c r="K8" s="1"/>
      <c r="L8" s="1"/>
      <c r="M8" s="1"/>
      <c r="N8" s="1"/>
      <c r="O8" s="1"/>
      <c r="P8" s="1"/>
      <c r="Q8" s="1"/>
    </row>
    <row r="9" spans="3:17" ht="15" thickBot="1" x14ac:dyDescent="0.4">
      <c r="C9" s="4"/>
      <c r="D9" s="12">
        <v>150</v>
      </c>
      <c r="E9" s="10">
        <f t="shared" si="0"/>
        <v>2.1322719236447312</v>
      </c>
      <c r="F9" s="14">
        <v>4.7300000000000004</v>
      </c>
      <c r="G9" s="8"/>
      <c r="H9" s="1"/>
      <c r="I9" s="1"/>
      <c r="J9" s="1"/>
      <c r="K9" s="1"/>
      <c r="L9" s="1"/>
      <c r="M9" s="1"/>
      <c r="N9" s="1"/>
      <c r="O9" s="1"/>
      <c r="P9" s="1"/>
      <c r="Q9" s="1"/>
    </row>
    <row r="10" spans="3:17" x14ac:dyDescent="0.35">
      <c r="C10" s="1"/>
      <c r="D10" s="15"/>
      <c r="E10" s="15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3:17" x14ac:dyDescent="0.3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3:17" x14ac:dyDescent="0.3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3:17" x14ac:dyDescent="0.3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3:17" x14ac:dyDescent="0.3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3:17" x14ac:dyDescent="0.3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3:17" x14ac:dyDescent="0.3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3:17" x14ac:dyDescent="0.3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3:17" x14ac:dyDescent="0.3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3:17" x14ac:dyDescent="0.3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3:17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3:17" x14ac:dyDescent="0.3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4.1.1d</vt:lpstr>
      <vt:lpstr>4.1.2d</vt:lpstr>
      <vt:lpstr>4.2.1d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2015-12-21T12:16:01Z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d6938209-8168-4c59-a25a-295a8eb8bde4</vt:lpwstr>
  </property>
</Properties>
</file>