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kty\MEg74\M74R2\"/>
    </mc:Choice>
  </mc:AlternateContent>
  <xr:revisionPtr revIDLastSave="0" documentId="13_ncr:1_{22AFD69C-45C9-4A8A-8C39-5C822442E13A}" xr6:coauthVersionLast="47" xr6:coauthVersionMax="47" xr10:uidLastSave="{00000000-0000-0000-0000-000000000000}"/>
  <bookViews>
    <workbookView xWindow="5490" yWindow="3780" windowWidth="21600" windowHeight="12645" xr2:uid="{BB7052AD-8D04-41DD-A7B1-A937AF4250EF}"/>
  </bookViews>
  <sheets>
    <sheet name="Osazení" sheetId="2" r:id="rId1"/>
    <sheet name="Výpoč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/>
  <c r="Q13" i="1" s="1"/>
  <c r="Q14" i="1"/>
  <c r="N14" i="1"/>
  <c r="O14" i="1"/>
  <c r="P14" i="1"/>
  <c r="M14" i="1"/>
  <c r="I13" i="1"/>
  <c r="C13" i="1"/>
  <c r="N8" i="1"/>
  <c r="N13" i="1" s="1"/>
  <c r="O8" i="1"/>
  <c r="O17" i="1" s="1"/>
  <c r="O19" i="1" s="1"/>
  <c r="P8" i="1"/>
  <c r="P13" i="1" s="1"/>
  <c r="M8" i="1"/>
  <c r="M13" i="1" s="1"/>
  <c r="C9" i="1"/>
  <c r="I8" i="1"/>
  <c r="D7" i="1"/>
  <c r="D8" i="1" s="1"/>
  <c r="D13" i="1" s="1"/>
  <c r="E7" i="1"/>
  <c r="E9" i="1" s="1"/>
  <c r="G7" i="1"/>
  <c r="G8" i="1" s="1"/>
  <c r="G13" i="1" s="1"/>
  <c r="H7" i="1"/>
  <c r="H8" i="1" s="1"/>
  <c r="H13" i="1" s="1"/>
  <c r="I7" i="1"/>
  <c r="I9" i="1" s="1"/>
  <c r="C7" i="1"/>
  <c r="C8" i="1" s="1"/>
  <c r="I14" i="1"/>
  <c r="E14" i="1"/>
  <c r="G14" i="1"/>
  <c r="H14" i="1"/>
  <c r="D14" i="1"/>
  <c r="C14" i="1"/>
  <c r="Q17" i="1" l="1"/>
  <c r="Q19" i="1" s="1"/>
  <c r="M17" i="1"/>
  <c r="M19" i="1" s="1"/>
  <c r="P17" i="1"/>
  <c r="P19" i="1" s="1"/>
  <c r="O13" i="1"/>
  <c r="N17" i="1"/>
  <c r="N19" i="1" s="1"/>
  <c r="D9" i="1"/>
  <c r="H9" i="1"/>
  <c r="G9" i="1"/>
  <c r="E8" i="1"/>
  <c r="E13" i="1" s="1"/>
  <c r="I17" i="1"/>
  <c r="I19" i="1" s="1"/>
  <c r="H17" i="1"/>
  <c r="H19" i="1" s="1"/>
  <c r="C17" i="1"/>
  <c r="C19" i="1" s="1"/>
  <c r="G17" i="1"/>
  <c r="G19" i="1" s="1"/>
  <c r="D17" i="1"/>
  <c r="D19" i="1" s="1"/>
  <c r="E17" i="1" l="1"/>
  <c r="E19" i="1" s="1"/>
</calcChain>
</file>

<file path=xl/sharedStrings.xml><?xml version="1.0" encoding="utf-8"?>
<sst xmlns="http://schemas.openxmlformats.org/spreadsheetml/2006/main" count="139" uniqueCount="51">
  <si>
    <t>TOR</t>
  </si>
  <si>
    <t>Rf</t>
  </si>
  <si>
    <t>Rg</t>
  </si>
  <si>
    <t>LCT10 5A/2,5mA</t>
  </si>
  <si>
    <t>Inom</t>
  </si>
  <si>
    <t>závitů</t>
  </si>
  <si>
    <t>Rzátěž</t>
  </si>
  <si>
    <t>Uout</t>
  </si>
  <si>
    <t>Iout</t>
  </si>
  <si>
    <t>Pout</t>
  </si>
  <si>
    <t>TOROID malý</t>
  </si>
  <si>
    <t>AMOS</t>
  </si>
  <si>
    <t>Převod V/A</t>
  </si>
  <si>
    <t>Uout2</t>
  </si>
  <si>
    <t>Chyba</t>
  </si>
  <si>
    <t>Uout2req</t>
  </si>
  <si>
    <t>Areq</t>
  </si>
  <si>
    <t>Areal</t>
  </si>
  <si>
    <t>LCT10</t>
  </si>
  <si>
    <t>R1,7,13</t>
  </si>
  <si>
    <t>R2,8,14</t>
  </si>
  <si>
    <t>R4,10,16</t>
  </si>
  <si>
    <t>R5,11,17</t>
  </si>
  <si>
    <t>R3,9,15</t>
  </si>
  <si>
    <t>R6,12,18</t>
  </si>
  <si>
    <t>R26,27,28</t>
  </si>
  <si>
    <t>C20,21,22</t>
  </si>
  <si>
    <t>C1,4,6</t>
  </si>
  <si>
    <t>1K</t>
  </si>
  <si>
    <t>220K</t>
  </si>
  <si>
    <t>10n</t>
  </si>
  <si>
    <t>0R0</t>
  </si>
  <si>
    <t>Neosadit</t>
  </si>
  <si>
    <t>13R</t>
  </si>
  <si>
    <t>3R9</t>
  </si>
  <si>
    <t>18R</t>
  </si>
  <si>
    <t>15K</t>
  </si>
  <si>
    <t>5K1</t>
  </si>
  <si>
    <t>1K6</t>
  </si>
  <si>
    <t>24K</t>
  </si>
  <si>
    <t>12K</t>
  </si>
  <si>
    <t>1K5</t>
  </si>
  <si>
    <t>1K2</t>
  </si>
  <si>
    <t>3K</t>
  </si>
  <si>
    <t>2K</t>
  </si>
  <si>
    <t>3K9</t>
  </si>
  <si>
    <t>22K</t>
  </si>
  <si>
    <t>100R</t>
  </si>
  <si>
    <t>Změna oproti osazení na schématu M74R2</t>
  </si>
  <si>
    <t>Snímač</t>
  </si>
  <si>
    <t>Rozsah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</si>
</sst>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99D0-4D0D-46C0-8B40-064DEDAC9F39}">
  <dimension ref="B2:O19"/>
  <sheetViews>
    <sheetView tabSelected="1" workbookViewId="0">
      <selection activeCell="G21" sqref="G21"/>
    </sheetView>
  </sheetViews>
  <sheetFormatPr defaultRowHeight="15" x14ac:dyDescent="0.25"/>
  <cols>
    <col min="3" max="3" width="10.7109375" customWidth="1"/>
    <col min="4" max="4" width="1.140625" customWidth="1"/>
    <col min="8" max="8" width="1.28515625" customWidth="1"/>
    <col min="13" max="13" width="1.140625" customWidth="1"/>
  </cols>
  <sheetData>
    <row r="2" spans="2:15" x14ac:dyDescent="0.25">
      <c r="B2" s="4" t="s">
        <v>49</v>
      </c>
      <c r="C2" s="4" t="s">
        <v>50</v>
      </c>
      <c r="E2" s="4" t="s">
        <v>19</v>
      </c>
      <c r="F2" s="4" t="s">
        <v>20</v>
      </c>
      <c r="G2" s="4" t="s">
        <v>27</v>
      </c>
      <c r="H2" s="4"/>
      <c r="I2" s="4" t="s">
        <v>21</v>
      </c>
      <c r="J2" s="4" t="s">
        <v>22</v>
      </c>
      <c r="K2" s="4" t="s">
        <v>24</v>
      </c>
      <c r="L2" s="4" t="s">
        <v>23</v>
      </c>
      <c r="M2" s="4"/>
      <c r="N2" s="4" t="s">
        <v>25</v>
      </c>
      <c r="O2" s="4" t="s">
        <v>26</v>
      </c>
    </row>
    <row r="3" spans="2:15" ht="6.75" customHeight="1" x14ac:dyDescent="0.25">
      <c r="E3" s="4"/>
      <c r="F3" s="4"/>
      <c r="G3" s="7"/>
      <c r="H3" s="7"/>
      <c r="I3" s="7"/>
      <c r="J3" s="7"/>
      <c r="K3" s="4"/>
      <c r="L3" s="4"/>
      <c r="M3" s="4"/>
      <c r="N3" s="4"/>
      <c r="O3" s="4"/>
    </row>
    <row r="4" spans="2:15" x14ac:dyDescent="0.25">
      <c r="B4" s="4" t="s">
        <v>0</v>
      </c>
      <c r="C4" s="4">
        <v>1</v>
      </c>
      <c r="E4" s="5" t="s">
        <v>31</v>
      </c>
      <c r="F4" s="5" t="s">
        <v>33</v>
      </c>
      <c r="G4" s="8" t="s">
        <v>32</v>
      </c>
      <c r="H4" s="9"/>
      <c r="I4" s="8" t="s">
        <v>36</v>
      </c>
      <c r="J4" s="8" t="s">
        <v>42</v>
      </c>
      <c r="K4" t="s">
        <v>47</v>
      </c>
      <c r="L4" t="s">
        <v>32</v>
      </c>
      <c r="N4" t="s">
        <v>31</v>
      </c>
      <c r="O4" t="s">
        <v>32</v>
      </c>
    </row>
    <row r="5" spans="2:15" x14ac:dyDescent="0.25">
      <c r="B5" s="4"/>
      <c r="C5" s="4">
        <v>5</v>
      </c>
      <c r="E5" s="5" t="s">
        <v>31</v>
      </c>
      <c r="F5" s="5" t="s">
        <v>33</v>
      </c>
      <c r="G5" s="8" t="s">
        <v>32</v>
      </c>
      <c r="H5" s="9"/>
      <c r="I5" s="10" t="s">
        <v>37</v>
      </c>
      <c r="J5" s="8" t="s">
        <v>43</v>
      </c>
      <c r="K5" t="s">
        <v>47</v>
      </c>
      <c r="L5" t="s">
        <v>32</v>
      </c>
      <c r="N5" t="s">
        <v>31</v>
      </c>
      <c r="O5" t="s">
        <v>32</v>
      </c>
    </row>
    <row r="6" spans="2:15" x14ac:dyDescent="0.25">
      <c r="B6" s="4"/>
      <c r="C6" s="4">
        <v>25</v>
      </c>
      <c r="E6" s="5" t="s">
        <v>31</v>
      </c>
      <c r="F6" s="5" t="s">
        <v>34</v>
      </c>
      <c r="G6" s="8" t="s">
        <v>32</v>
      </c>
      <c r="H6" s="9"/>
      <c r="I6" s="8" t="s">
        <v>38</v>
      </c>
      <c r="J6" s="8" t="s">
        <v>44</v>
      </c>
      <c r="K6" t="s">
        <v>47</v>
      </c>
      <c r="L6" t="s">
        <v>32</v>
      </c>
      <c r="N6" t="s">
        <v>31</v>
      </c>
      <c r="O6" t="s">
        <v>32</v>
      </c>
    </row>
    <row r="7" spans="2:15" ht="7.5" customHeight="1" x14ac:dyDescent="0.25">
      <c r="B7" s="4"/>
      <c r="C7" s="4"/>
    </row>
    <row r="8" spans="2:15" x14ac:dyDescent="0.25">
      <c r="B8" s="4" t="s">
        <v>18</v>
      </c>
      <c r="C8" s="4">
        <v>1</v>
      </c>
      <c r="E8" s="5" t="s">
        <v>31</v>
      </c>
      <c r="F8" s="5" t="s">
        <v>35</v>
      </c>
      <c r="G8" s="5" t="s">
        <v>32</v>
      </c>
      <c r="I8" s="5" t="s">
        <v>39</v>
      </c>
      <c r="J8" s="6" t="s">
        <v>28</v>
      </c>
      <c r="K8" t="s">
        <v>47</v>
      </c>
      <c r="L8" t="s">
        <v>32</v>
      </c>
      <c r="N8" t="s">
        <v>31</v>
      </c>
      <c r="O8" t="s">
        <v>32</v>
      </c>
    </row>
    <row r="9" spans="2:15" x14ac:dyDescent="0.25">
      <c r="B9" s="4"/>
      <c r="C9" s="4">
        <v>5</v>
      </c>
      <c r="E9" s="5" t="s">
        <v>31</v>
      </c>
      <c r="F9" s="5" t="s">
        <v>35</v>
      </c>
      <c r="G9" s="5" t="s">
        <v>32</v>
      </c>
      <c r="I9" s="5" t="s">
        <v>40</v>
      </c>
      <c r="J9" s="5" t="s">
        <v>43</v>
      </c>
      <c r="K9" t="s">
        <v>47</v>
      </c>
      <c r="L9" t="s">
        <v>32</v>
      </c>
      <c r="N9" t="s">
        <v>31</v>
      </c>
      <c r="O9" t="s">
        <v>32</v>
      </c>
    </row>
    <row r="10" spans="2:15" x14ac:dyDescent="0.25">
      <c r="B10" s="4"/>
      <c r="C10" s="4">
        <v>25</v>
      </c>
      <c r="E10" s="5" t="s">
        <v>31</v>
      </c>
      <c r="F10" s="5" t="s">
        <v>33</v>
      </c>
      <c r="G10" s="5" t="s">
        <v>32</v>
      </c>
      <c r="I10" s="5" t="s">
        <v>41</v>
      </c>
      <c r="J10" s="5" t="s">
        <v>45</v>
      </c>
      <c r="K10" t="s">
        <v>47</v>
      </c>
      <c r="L10" t="s">
        <v>32</v>
      </c>
      <c r="N10" t="s">
        <v>31</v>
      </c>
      <c r="O10" t="s">
        <v>32</v>
      </c>
    </row>
    <row r="11" spans="2:15" ht="8.25" customHeight="1" x14ac:dyDescent="0.25">
      <c r="B11" s="4"/>
      <c r="C11" s="4"/>
    </row>
    <row r="12" spans="2:15" x14ac:dyDescent="0.25">
      <c r="B12" s="4" t="s">
        <v>11</v>
      </c>
      <c r="C12" s="4">
        <v>100</v>
      </c>
      <c r="E12" t="s">
        <v>28</v>
      </c>
      <c r="F12" t="s">
        <v>29</v>
      </c>
      <c r="G12" t="s">
        <v>30</v>
      </c>
      <c r="I12" s="5" t="s">
        <v>46</v>
      </c>
      <c r="J12" s="5" t="s">
        <v>44</v>
      </c>
      <c r="K12" t="s">
        <v>47</v>
      </c>
      <c r="L12" t="s">
        <v>32</v>
      </c>
      <c r="N12" t="s">
        <v>31</v>
      </c>
      <c r="O12" t="s">
        <v>32</v>
      </c>
    </row>
    <row r="13" spans="2:15" x14ac:dyDescent="0.25">
      <c r="B13" s="4"/>
      <c r="C13" s="4">
        <v>200</v>
      </c>
      <c r="E13" t="s">
        <v>28</v>
      </c>
      <c r="F13" t="s">
        <v>29</v>
      </c>
      <c r="G13" t="s">
        <v>30</v>
      </c>
      <c r="I13" t="s">
        <v>37</v>
      </c>
      <c r="J13" t="s">
        <v>28</v>
      </c>
      <c r="K13" t="s">
        <v>47</v>
      </c>
      <c r="L13" t="s">
        <v>32</v>
      </c>
      <c r="N13" t="s">
        <v>31</v>
      </c>
      <c r="O13" t="s">
        <v>32</v>
      </c>
    </row>
    <row r="14" spans="2:15" x14ac:dyDescent="0.25">
      <c r="B14" s="4"/>
      <c r="C14" s="4">
        <v>300</v>
      </c>
      <c r="E14" t="s">
        <v>28</v>
      </c>
      <c r="F14" t="s">
        <v>29</v>
      </c>
      <c r="G14" t="s">
        <v>30</v>
      </c>
      <c r="I14" s="5" t="s">
        <v>43</v>
      </c>
      <c r="J14" s="6" t="s">
        <v>28</v>
      </c>
      <c r="K14" t="s">
        <v>47</v>
      </c>
      <c r="L14" t="s">
        <v>32</v>
      </c>
      <c r="N14" t="s">
        <v>31</v>
      </c>
      <c r="O14" t="s">
        <v>32</v>
      </c>
    </row>
    <row r="15" spans="2:15" x14ac:dyDescent="0.25">
      <c r="B15" s="4"/>
      <c r="C15" s="4">
        <v>600</v>
      </c>
      <c r="E15" t="s">
        <v>28</v>
      </c>
      <c r="F15" t="s">
        <v>29</v>
      </c>
      <c r="G15" t="s">
        <v>30</v>
      </c>
      <c r="I15" s="5" t="s">
        <v>28</v>
      </c>
      <c r="J15" s="6" t="s">
        <v>28</v>
      </c>
      <c r="K15" t="s">
        <v>47</v>
      </c>
      <c r="L15" t="s">
        <v>32</v>
      </c>
      <c r="N15" t="s">
        <v>31</v>
      </c>
      <c r="O15" t="s">
        <v>32</v>
      </c>
    </row>
    <row r="16" spans="2:15" x14ac:dyDescent="0.25">
      <c r="B16" s="4"/>
      <c r="C16" s="4">
        <v>1000</v>
      </c>
      <c r="E16" t="s">
        <v>28</v>
      </c>
      <c r="F16" t="s">
        <v>29</v>
      </c>
      <c r="G16" t="s">
        <v>30</v>
      </c>
      <c r="I16" s="5" t="s">
        <v>43</v>
      </c>
      <c r="J16" s="5" t="s">
        <v>36</v>
      </c>
      <c r="K16" t="s">
        <v>47</v>
      </c>
      <c r="L16" t="s">
        <v>32</v>
      </c>
      <c r="N16" t="s">
        <v>31</v>
      </c>
      <c r="O16" t="s">
        <v>32</v>
      </c>
    </row>
    <row r="19" spans="2:6" x14ac:dyDescent="0.25">
      <c r="B19" s="5" t="s">
        <v>48</v>
      </c>
      <c r="C19" s="5"/>
      <c r="D19" s="5"/>
      <c r="E19" s="5"/>
      <c r="F19" s="5"/>
    </row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5178-43BC-4D28-BA09-ED402F38EBA3}">
  <dimension ref="B2:Q19"/>
  <sheetViews>
    <sheetView workbookViewId="0">
      <selection activeCell="J21" sqref="J21"/>
    </sheetView>
  </sheetViews>
  <sheetFormatPr defaultRowHeight="15" x14ac:dyDescent="0.25"/>
  <cols>
    <col min="2" max="2" width="10.5703125" customWidth="1"/>
    <col min="3" max="3" width="12" bestFit="1" customWidth="1"/>
    <col min="12" max="12" width="11.7109375" customWidth="1"/>
  </cols>
  <sheetData>
    <row r="2" spans="2:17" x14ac:dyDescent="0.25">
      <c r="C2" t="s">
        <v>10</v>
      </c>
      <c r="G2" t="s">
        <v>3</v>
      </c>
      <c r="M2" t="s">
        <v>11</v>
      </c>
    </row>
    <row r="3" spans="2:17" x14ac:dyDescent="0.25">
      <c r="B3" t="s">
        <v>4</v>
      </c>
      <c r="C3">
        <v>1</v>
      </c>
      <c r="D3">
        <v>5</v>
      </c>
      <c r="E3">
        <v>25</v>
      </c>
      <c r="G3">
        <v>1</v>
      </c>
      <c r="H3">
        <v>5</v>
      </c>
      <c r="I3">
        <v>25</v>
      </c>
      <c r="M3">
        <v>100</v>
      </c>
      <c r="N3">
        <v>300</v>
      </c>
      <c r="O3">
        <v>600</v>
      </c>
      <c r="P3">
        <v>1000</v>
      </c>
      <c r="Q3">
        <v>200</v>
      </c>
    </row>
    <row r="4" spans="2:17" x14ac:dyDescent="0.25">
      <c r="B4" t="s">
        <v>5</v>
      </c>
      <c r="C4">
        <v>780</v>
      </c>
      <c r="D4">
        <v>780</v>
      </c>
      <c r="E4">
        <v>780</v>
      </c>
      <c r="G4">
        <v>2000</v>
      </c>
      <c r="H4">
        <v>2000</v>
      </c>
      <c r="I4">
        <v>2000</v>
      </c>
      <c r="L4" t="s">
        <v>12</v>
      </c>
      <c r="M4" s="2">
        <v>5.0000000000000002E-5</v>
      </c>
      <c r="N4" s="2">
        <v>5.0000000000000002E-5</v>
      </c>
      <c r="O4" s="2">
        <v>5.0000000000000002E-5</v>
      </c>
      <c r="P4" s="2">
        <v>5.0000000000000002E-5</v>
      </c>
      <c r="Q4" s="2">
        <v>5.0000000000000002E-5</v>
      </c>
    </row>
    <row r="5" spans="2:17" x14ac:dyDescent="0.25">
      <c r="B5" t="s">
        <v>6</v>
      </c>
      <c r="C5">
        <v>13</v>
      </c>
      <c r="D5">
        <v>13</v>
      </c>
      <c r="E5">
        <v>3.9</v>
      </c>
      <c r="G5">
        <v>18</v>
      </c>
      <c r="H5">
        <v>18</v>
      </c>
      <c r="I5">
        <v>13</v>
      </c>
    </row>
    <row r="7" spans="2:17" x14ac:dyDescent="0.25">
      <c r="B7" t="s">
        <v>8</v>
      </c>
      <c r="C7">
        <f>C3/C4</f>
        <v>1.2820512820512821E-3</v>
      </c>
      <c r="D7">
        <f t="shared" ref="D7:I7" si="0">D3/D4</f>
        <v>6.41025641025641E-3</v>
      </c>
      <c r="E7">
        <f t="shared" si="0"/>
        <v>3.2051282051282048E-2</v>
      </c>
      <c r="G7">
        <f t="shared" si="0"/>
        <v>5.0000000000000001E-4</v>
      </c>
      <c r="H7">
        <f t="shared" si="0"/>
        <v>2.5000000000000001E-3</v>
      </c>
      <c r="I7">
        <f t="shared" si="0"/>
        <v>1.2500000000000001E-2</v>
      </c>
    </row>
    <row r="8" spans="2:17" x14ac:dyDescent="0.25">
      <c r="B8" t="s">
        <v>7</v>
      </c>
      <c r="C8">
        <f>C5*C7</f>
        <v>1.6666666666666666E-2</v>
      </c>
      <c r="D8">
        <f t="shared" ref="D8:E8" si="1">D5*D7</f>
        <v>8.3333333333333329E-2</v>
      </c>
      <c r="E8">
        <f t="shared" si="1"/>
        <v>0.12499999999999999</v>
      </c>
      <c r="G8">
        <f t="shared" ref="G8" si="2">G5*G7</f>
        <v>9.0000000000000011E-3</v>
      </c>
      <c r="H8">
        <f t="shared" ref="H8:I8" si="3">H5*H7</f>
        <v>4.4999999999999998E-2</v>
      </c>
      <c r="I8">
        <f t="shared" si="3"/>
        <v>0.16250000000000001</v>
      </c>
      <c r="L8" t="s">
        <v>7</v>
      </c>
      <c r="M8" s="3">
        <f>M3*M4</f>
        <v>5.0000000000000001E-3</v>
      </c>
      <c r="N8" s="3">
        <f t="shared" ref="N8:P8" si="4">N3*N4</f>
        <v>1.5000000000000001E-2</v>
      </c>
      <c r="O8" s="3">
        <f t="shared" si="4"/>
        <v>3.0000000000000002E-2</v>
      </c>
      <c r="P8" s="3">
        <f t="shared" si="4"/>
        <v>0.05</v>
      </c>
      <c r="Q8" s="3">
        <f t="shared" ref="Q8" si="5">Q3*Q4</f>
        <v>0.01</v>
      </c>
    </row>
    <row r="9" spans="2:17" x14ac:dyDescent="0.25">
      <c r="B9" t="s">
        <v>9</v>
      </c>
      <c r="C9">
        <f>C5*POWER(C7,2)</f>
        <v>2.1367521367521368E-5</v>
      </c>
      <c r="D9">
        <f t="shared" ref="D9:I9" si="6">D5*POWER(D7,2)</f>
        <v>5.3418803418803413E-4</v>
      </c>
      <c r="E9">
        <f t="shared" si="6"/>
        <v>4.0064102564102552E-3</v>
      </c>
      <c r="G9">
        <f t="shared" si="6"/>
        <v>4.5000000000000001E-6</v>
      </c>
      <c r="H9">
        <f t="shared" si="6"/>
        <v>1.1250000000000001E-4</v>
      </c>
      <c r="I9">
        <f t="shared" si="6"/>
        <v>2.0312500000000005E-3</v>
      </c>
    </row>
    <row r="11" spans="2:17" x14ac:dyDescent="0.25">
      <c r="B11" t="s">
        <v>1</v>
      </c>
      <c r="C11">
        <v>15000</v>
      </c>
      <c r="D11">
        <v>5100</v>
      </c>
      <c r="E11">
        <v>1600</v>
      </c>
      <c r="G11">
        <v>24000</v>
      </c>
      <c r="H11">
        <v>12000</v>
      </c>
      <c r="I11">
        <v>1500</v>
      </c>
      <c r="L11" t="s">
        <v>1</v>
      </c>
      <c r="M11">
        <v>22000</v>
      </c>
      <c r="N11">
        <v>3000</v>
      </c>
      <c r="O11">
        <v>1000</v>
      </c>
      <c r="P11">
        <v>3000</v>
      </c>
      <c r="Q11">
        <v>5100</v>
      </c>
    </row>
    <row r="12" spans="2:17" x14ac:dyDescent="0.25">
      <c r="B12" t="s">
        <v>2</v>
      </c>
      <c r="C12">
        <v>1200</v>
      </c>
      <c r="D12">
        <v>3000</v>
      </c>
      <c r="E12">
        <v>2000</v>
      </c>
      <c r="G12">
        <v>1000</v>
      </c>
      <c r="H12">
        <v>3000</v>
      </c>
      <c r="I12">
        <v>3900</v>
      </c>
      <c r="L12" t="s">
        <v>2</v>
      </c>
      <c r="M12">
        <v>2000</v>
      </c>
      <c r="N12">
        <v>1000</v>
      </c>
      <c r="O12">
        <v>1000</v>
      </c>
      <c r="P12">
        <v>15000</v>
      </c>
      <c r="Q12">
        <v>1000</v>
      </c>
    </row>
    <row r="13" spans="2:17" x14ac:dyDescent="0.25">
      <c r="B13" t="s">
        <v>16</v>
      </c>
      <c r="C13">
        <f>C16/C8</f>
        <v>13.5</v>
      </c>
      <c r="D13">
        <f t="shared" ref="D13:I13" si="7">D16/D8</f>
        <v>2.7</v>
      </c>
      <c r="E13">
        <f t="shared" si="7"/>
        <v>1.8000000000000003</v>
      </c>
      <c r="G13">
        <f t="shared" si="7"/>
        <v>24.999999999999996</v>
      </c>
      <c r="H13">
        <f t="shared" si="7"/>
        <v>5</v>
      </c>
      <c r="I13">
        <f t="shared" si="7"/>
        <v>1.3846153846153846</v>
      </c>
      <c r="L13" t="s">
        <v>16</v>
      </c>
      <c r="M13">
        <f>M16/M8</f>
        <v>12</v>
      </c>
      <c r="N13">
        <f t="shared" ref="N13:P13" si="8">N16/N8</f>
        <v>3.9999999999999996</v>
      </c>
      <c r="O13">
        <f t="shared" si="8"/>
        <v>1.9999999999999998</v>
      </c>
      <c r="P13">
        <f t="shared" si="8"/>
        <v>1.2</v>
      </c>
      <c r="Q13">
        <f t="shared" ref="Q13" si="9">Q16/Q8</f>
        <v>6</v>
      </c>
    </row>
    <row r="14" spans="2:17" x14ac:dyDescent="0.25">
      <c r="B14" t="s">
        <v>17</v>
      </c>
      <c r="C14">
        <f>1+C11/C12</f>
        <v>13.5</v>
      </c>
      <c r="D14">
        <f>1+D11/D12</f>
        <v>2.7</v>
      </c>
      <c r="E14">
        <f>1+E11/E12</f>
        <v>1.8</v>
      </c>
      <c r="G14">
        <f t="shared" ref="G14:I14" si="10">1+G11/G12</f>
        <v>25</v>
      </c>
      <c r="H14">
        <f t="shared" si="10"/>
        <v>5</v>
      </c>
      <c r="I14">
        <f t="shared" si="10"/>
        <v>1.3846153846153846</v>
      </c>
      <c r="L14" t="s">
        <v>17</v>
      </c>
      <c r="M14">
        <f>1+M11/M12</f>
        <v>12</v>
      </c>
      <c r="N14">
        <f t="shared" ref="N14:P14" si="11">1+N11/N12</f>
        <v>4</v>
      </c>
      <c r="O14">
        <f t="shared" si="11"/>
        <v>2</v>
      </c>
      <c r="P14">
        <f t="shared" si="11"/>
        <v>1.2</v>
      </c>
      <c r="Q14">
        <f t="shared" ref="Q14" si="12">1+Q11/Q12</f>
        <v>6.1</v>
      </c>
    </row>
    <row r="16" spans="2:17" x14ac:dyDescent="0.25">
      <c r="B16" t="s">
        <v>15</v>
      </c>
      <c r="C16">
        <v>0.22500000000000001</v>
      </c>
      <c r="D16">
        <v>0.22500000000000001</v>
      </c>
      <c r="E16">
        <v>0.22500000000000001</v>
      </c>
      <c r="G16">
        <v>0.22500000000000001</v>
      </c>
      <c r="H16">
        <v>0.22500000000000001</v>
      </c>
      <c r="I16">
        <v>0.22500000000000001</v>
      </c>
      <c r="L16" t="s">
        <v>15</v>
      </c>
      <c r="M16">
        <v>0.06</v>
      </c>
      <c r="N16">
        <v>0.06</v>
      </c>
      <c r="O16">
        <v>0.06</v>
      </c>
      <c r="P16">
        <v>0.06</v>
      </c>
      <c r="Q16">
        <v>0.06</v>
      </c>
    </row>
    <row r="17" spans="2:17" x14ac:dyDescent="0.25">
      <c r="B17" t="s">
        <v>13</v>
      </c>
      <c r="C17">
        <f>C8*C14</f>
        <v>0.22500000000000001</v>
      </c>
      <c r="D17">
        <f>D8*D14</f>
        <v>0.22500000000000001</v>
      </c>
      <c r="E17">
        <f>E8*E14</f>
        <v>0.22499999999999998</v>
      </c>
      <c r="G17">
        <f t="shared" ref="G17:H17" si="13">G8*G14</f>
        <v>0.22500000000000003</v>
      </c>
      <c r="H17">
        <f t="shared" si="13"/>
        <v>0.22499999999999998</v>
      </c>
      <c r="I17">
        <f t="shared" ref="I17" si="14">I8*I14</f>
        <v>0.22500000000000001</v>
      </c>
      <c r="L17" t="s">
        <v>13</v>
      </c>
      <c r="M17">
        <f>M8*M14</f>
        <v>0.06</v>
      </c>
      <c r="N17">
        <f t="shared" ref="N17:P17" si="15">N8*N14</f>
        <v>6.0000000000000005E-2</v>
      </c>
      <c r="O17">
        <f t="shared" si="15"/>
        <v>6.0000000000000005E-2</v>
      </c>
      <c r="P17">
        <f t="shared" si="15"/>
        <v>0.06</v>
      </c>
      <c r="Q17">
        <f t="shared" ref="Q17" si="16">Q8*Q14</f>
        <v>6.0999999999999999E-2</v>
      </c>
    </row>
    <row r="19" spans="2:17" x14ac:dyDescent="0.25">
      <c r="B19" t="s">
        <v>14</v>
      </c>
      <c r="C19" s="1">
        <f>C17/C16-1</f>
        <v>0</v>
      </c>
      <c r="D19" s="1">
        <f t="shared" ref="D19:I19" si="17">D17/D16-1</f>
        <v>0</v>
      </c>
      <c r="E19" s="1">
        <f t="shared" si="17"/>
        <v>0</v>
      </c>
      <c r="F19" s="1"/>
      <c r="G19" s="1">
        <f t="shared" si="17"/>
        <v>0</v>
      </c>
      <c r="H19" s="1">
        <f t="shared" si="17"/>
        <v>0</v>
      </c>
      <c r="I19" s="1">
        <f t="shared" si="17"/>
        <v>0</v>
      </c>
      <c r="J19" s="1"/>
      <c r="L19" t="s">
        <v>14</v>
      </c>
      <c r="M19" s="1">
        <f>M17/M16-1</f>
        <v>0</v>
      </c>
      <c r="N19" s="1">
        <f t="shared" ref="N19:P19" si="18">N17/N16-1</f>
        <v>0</v>
      </c>
      <c r="O19" s="1">
        <f t="shared" si="18"/>
        <v>0</v>
      </c>
      <c r="P19" s="1">
        <f t="shared" si="18"/>
        <v>0</v>
      </c>
      <c r="Q19" s="1">
        <f t="shared" ref="Q19" si="19">Q17/Q16-1</f>
        <v>1.6666666666666607E-2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Osazení</vt:lpstr>
      <vt:lpstr>Výpočet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Souček</dc:creator>
  <cp:lastModifiedBy>Jan Souček</cp:lastModifiedBy>
  <dcterms:created xsi:type="dcterms:W3CDTF">2024-11-26T09:52:41Z</dcterms:created>
  <dcterms:modified xsi:type="dcterms:W3CDTF">2024-12-11T09:19:52Z</dcterms:modified>
</cp:coreProperties>
</file>