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zlávi Péter\Documents\_izzo_szlavi\BscProgAlap\Bea\"/>
    </mc:Choice>
  </mc:AlternateContent>
  <xr:revisionPtr revIDLastSave="0" documentId="13_ncr:1_{80171A1F-323D-4982-9BE0-AA5177F26551}" xr6:coauthVersionLast="40" xr6:coauthVersionMax="40" xr10:uidLastSave="{00000000-0000-0000-0000-000000000000}"/>
  <bookViews>
    <workbookView xWindow="0" yWindow="0" windowWidth="19200" windowHeight="11610" xr2:uid="{00000000-000D-0000-FFFF-FFFF00000000}"/>
  </bookViews>
  <sheets>
    <sheet name="Bea" sheetId="29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24" i="29" l="1"/>
  <c r="AP23" i="29"/>
  <c r="AP22" i="29"/>
  <c r="AP21" i="29"/>
  <c r="AP20" i="29"/>
  <c r="AP19" i="29"/>
  <c r="AP18" i="29"/>
  <c r="AP17" i="29"/>
  <c r="AP16" i="29"/>
  <c r="AP15" i="29"/>
  <c r="AP14" i="29"/>
  <c r="AP13" i="29"/>
  <c r="AP12" i="29"/>
  <c r="AP11" i="29"/>
  <c r="AP10" i="29"/>
  <c r="AP9" i="29"/>
  <c r="AP8" i="29"/>
  <c r="AP7" i="29"/>
  <c r="AP6" i="29"/>
  <c r="AP5" i="29"/>
  <c r="AO4" i="29"/>
  <c r="AP4" i="29"/>
  <c r="R4" i="29"/>
  <c r="AB4" i="29"/>
  <c r="AK4" i="29"/>
  <c r="AN4" i="29"/>
  <c r="AO23" i="29"/>
  <c r="AO22" i="29"/>
  <c r="AO21" i="29"/>
  <c r="AO20" i="29"/>
  <c r="AO19" i="29"/>
  <c r="AO18" i="29"/>
  <c r="AO17" i="29"/>
  <c r="AO16" i="29"/>
  <c r="AO15" i="29"/>
  <c r="AO14" i="29"/>
  <c r="AO13" i="29"/>
  <c r="AO12" i="29"/>
  <c r="AO11" i="29"/>
  <c r="AO10" i="29"/>
  <c r="AO9" i="29"/>
  <c r="AO8" i="29"/>
  <c r="AO7" i="29"/>
  <c r="AO6" i="29"/>
  <c r="AO5" i="29"/>
  <c r="AO24" i="29"/>
  <c r="AN18" i="29"/>
  <c r="AK18" i="29"/>
  <c r="AB18" i="29"/>
  <c r="R18" i="29"/>
  <c r="AN19" i="29"/>
  <c r="AK19" i="29"/>
  <c r="AB19" i="29"/>
  <c r="R19" i="29"/>
  <c r="AN20" i="29"/>
  <c r="AK20" i="29"/>
  <c r="AB20" i="29"/>
  <c r="R20" i="29"/>
  <c r="AN21" i="29"/>
  <c r="AK21" i="29"/>
  <c r="AB21" i="29"/>
  <c r="R21" i="29"/>
  <c r="AN22" i="29"/>
  <c r="AK22" i="29"/>
  <c r="AB22" i="29"/>
  <c r="R22" i="29"/>
  <c r="AN23" i="29"/>
  <c r="AK23" i="29"/>
  <c r="AB23" i="29"/>
  <c r="R23" i="29"/>
  <c r="AH26" i="29"/>
  <c r="R24" i="29"/>
  <c r="AB24" i="29"/>
  <c r="AK24" i="29"/>
  <c r="AN24" i="29"/>
  <c r="I28" i="29"/>
  <c r="J28" i="29"/>
  <c r="K28" i="29"/>
  <c r="AB17" i="29"/>
  <c r="AB16" i="29"/>
  <c r="AB15" i="29"/>
  <c r="AB14" i="29"/>
  <c r="AB13" i="29"/>
  <c r="AB12" i="29"/>
  <c r="AB11" i="29"/>
  <c r="AB10" i="29"/>
  <c r="AB9" i="29"/>
  <c r="AB8" i="29"/>
  <c r="AB7" i="29"/>
  <c r="AB6" i="29"/>
  <c r="AN17" i="29"/>
  <c r="AN16" i="29"/>
  <c r="AN15" i="29"/>
  <c r="AN14" i="29"/>
  <c r="AN13" i="29"/>
  <c r="AN12" i="29"/>
  <c r="AN11" i="29"/>
  <c r="AN10" i="29"/>
  <c r="AN9" i="29"/>
  <c r="AN8" i="29"/>
  <c r="AN7" i="29"/>
  <c r="AN6" i="29"/>
  <c r="AR24" i="29"/>
  <c r="AR23" i="29"/>
  <c r="AR22" i="29"/>
  <c r="AR21" i="29"/>
  <c r="AR20" i="29"/>
  <c r="AR19" i="29"/>
  <c r="AR18" i="29"/>
  <c r="AR17" i="29"/>
  <c r="AR16" i="29"/>
  <c r="AR15" i="29"/>
  <c r="AR14" i="29"/>
  <c r="AR13" i="29"/>
  <c r="AR12" i="29"/>
  <c r="AR11" i="29"/>
  <c r="AR10" i="29"/>
  <c r="AR9" i="29"/>
  <c r="AR8" i="29"/>
  <c r="AR7" i="29"/>
  <c r="AR6" i="29"/>
  <c r="AR5" i="29"/>
  <c r="H1" i="29"/>
  <c r="S1" i="29"/>
  <c r="AC1" i="29"/>
  <c r="AL1" i="29"/>
  <c r="AO1" i="29"/>
  <c r="D26" i="29"/>
  <c r="C36" i="29"/>
  <c r="R6" i="29"/>
  <c r="AK6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R8" i="29"/>
  <c r="AK8" i="29"/>
  <c r="AN5" i="29"/>
  <c r="AK16" i="29"/>
  <c r="AK15" i="29"/>
  <c r="AK14" i="29"/>
  <c r="AK13" i="29"/>
  <c r="AK12" i="29"/>
  <c r="AK11" i="29"/>
  <c r="AK10" i="29"/>
  <c r="AK9" i="29"/>
  <c r="AK7" i="29"/>
  <c r="AK5" i="29"/>
  <c r="AK17" i="29"/>
  <c r="R17" i="29"/>
  <c r="R16" i="29"/>
  <c r="R15" i="29"/>
  <c r="R14" i="29"/>
  <c r="R13" i="29"/>
  <c r="R12" i="29"/>
  <c r="R11" i="29"/>
  <c r="R10" i="29"/>
  <c r="R9" i="29"/>
  <c r="R7" i="29"/>
  <c r="AB5" i="29"/>
  <c r="R5" i="29"/>
  <c r="F26" i="29"/>
  <c r="L26" i="29"/>
  <c r="Y26" i="29"/>
  <c r="M26" i="29"/>
  <c r="N26" i="29"/>
  <c r="AL26" i="29"/>
  <c r="P26" i="29"/>
  <c r="AJ26" i="29"/>
  <c r="AF26" i="29"/>
  <c r="K26" i="29"/>
  <c r="W26" i="29"/>
  <c r="AG26" i="29"/>
  <c r="AO26" i="29"/>
  <c r="H28" i="29"/>
  <c r="AC26" i="29"/>
  <c r="AN26" i="29"/>
  <c r="T26" i="29"/>
  <c r="R26" i="29"/>
  <c r="AK26" i="29"/>
  <c r="V26" i="29"/>
  <c r="U26" i="29"/>
  <c r="S26" i="29"/>
  <c r="H26" i="29"/>
  <c r="AA26" i="29"/>
  <c r="X26" i="29"/>
  <c r="AE26" i="29"/>
  <c r="AB26" i="29"/>
  <c r="Z26" i="29"/>
  <c r="J26" i="29"/>
  <c r="AI26" i="29"/>
  <c r="I26" i="29"/>
  <c r="O26" i="29"/>
  <c r="Q26" i="29"/>
  <c r="AD26" i="29"/>
  <c r="AM26" i="29"/>
</calcChain>
</file>

<file path=xl/sharedStrings.xml><?xml version="1.0" encoding="utf-8"?>
<sst xmlns="http://schemas.openxmlformats.org/spreadsheetml/2006/main" count="87" uniqueCount="80">
  <si>
    <t>Név</t>
  </si>
  <si>
    <t>Algoritmus</t>
  </si>
  <si>
    <t>jegy</t>
  </si>
  <si>
    <t>értékelés</t>
  </si>
  <si>
    <t>Felhasználói dokumentáció</t>
  </si>
  <si>
    <t>Összpont</t>
  </si>
  <si>
    <t>Kitöltés:</t>
  </si>
  <si>
    <t>Szerzőség</t>
  </si>
  <si>
    <t>Forma (betűméret, iagzítás…)</t>
  </si>
  <si>
    <t>Környezetleírás</t>
  </si>
  <si>
    <t>Programindítás</t>
  </si>
  <si>
    <t>Mintabemenet</t>
  </si>
  <si>
    <t>Eredményleírás</t>
  </si>
  <si>
    <t>Mintakimenet</t>
  </si>
  <si>
    <t>Hibalehetsőségek</t>
  </si>
  <si>
    <t>Hibakezelési minta</t>
  </si>
  <si>
    <t>Feljesztői dokumentáció</t>
  </si>
  <si>
    <t>Feladatszöveg</t>
  </si>
  <si>
    <r>
      <t>Idegen elemek vannak (</t>
    </r>
    <r>
      <rPr>
        <sz val="10"/>
        <color indexed="10"/>
        <rFont val="Garamond"/>
        <family val="1"/>
        <charset val="238"/>
      </rPr>
      <t>maximum</t>
    </r>
    <r>
      <rPr>
        <sz val="10"/>
        <rFont val="Garamond"/>
        <family val="1"/>
        <charset val="238"/>
      </rPr>
      <t>)</t>
    </r>
  </si>
  <si>
    <t>jegy:</t>
  </si>
  <si>
    <t>Fejlesztési lehetőségek</t>
  </si>
  <si>
    <t>Algoritmus-kód</t>
  </si>
  <si>
    <t>összesen</t>
  </si>
  <si>
    <t>Projektfelépítés megadása</t>
  </si>
  <si>
    <t>Forráskód van (a dokumentációban)</t>
  </si>
  <si>
    <t>Függvénystruktúra diagram</t>
  </si>
  <si>
    <t>Finomítások érdemi alkalmazása</t>
  </si>
  <si>
    <t>Paraméterezett finomítások</t>
  </si>
  <si>
    <t>Lokális változókat használ</t>
  </si>
  <si>
    <t>minimum pont</t>
  </si>
  <si>
    <t xml:space="preserve">A felhasználói dokumentációból </t>
  </si>
  <si>
    <t xml:space="preserve">A fejlesztői dokumentációból </t>
  </si>
  <si>
    <t>Összesen</t>
  </si>
  <si>
    <t>Súly:</t>
  </si>
  <si>
    <t>%-tól:</t>
  </si>
  <si>
    <t>ponttól:</t>
  </si>
  <si>
    <t>Tesztelésből</t>
  </si>
  <si>
    <t>Az "Algoritmus+kód"-ból</t>
  </si>
  <si>
    <t>Paraméterezett…: ha vannak=3, ha mindegyik=5</t>
  </si>
  <si>
    <t>Lokális…: ciklusváltozók=1, függvényekben egyéb saját=1</t>
  </si>
  <si>
    <t>Megjegyzések:</t>
  </si>
  <si>
    <t>Tesztelés</t>
  </si>
  <si>
    <t>Max-részpontszám:</t>
  </si>
  <si>
    <r>
      <t xml:space="preserve">Szerzőség: </t>
    </r>
    <r>
      <rPr>
        <i/>
        <sz val="11"/>
        <color indexed="10"/>
        <rFont val="Garamond"/>
        <family val="1"/>
        <charset val="238"/>
      </rPr>
      <t>szóköz</t>
    </r>
    <r>
      <rPr>
        <i/>
        <sz val="11"/>
        <rFont val="Garamond"/>
        <family val="1"/>
        <charset val="238"/>
      </rPr>
      <t xml:space="preserve"> (bármi), ha OK.</t>
    </r>
  </si>
  <si>
    <r>
      <t xml:space="preserve">A dokumentációkkal, ill. a kóddal kapcsolatos </t>
    </r>
    <r>
      <rPr>
        <i/>
        <sz val="11"/>
        <color indexed="10"/>
        <rFont val="Garamond"/>
        <family val="1"/>
        <charset val="238"/>
      </rPr>
      <t>pont</t>
    </r>
    <r>
      <rPr>
        <i/>
        <sz val="11"/>
        <rFont val="Garamond"/>
        <family val="1"/>
        <charset val="238"/>
      </rPr>
      <t>ok</t>
    </r>
  </si>
  <si>
    <r>
      <t xml:space="preserve">vagy </t>
    </r>
    <r>
      <rPr>
        <i/>
        <sz val="11"/>
        <color indexed="10"/>
        <rFont val="Garamond"/>
        <family val="1"/>
        <charset val="238"/>
      </rPr>
      <t>üres</t>
    </r>
    <r>
      <rPr>
        <i/>
        <sz val="11"/>
        <rFont val="Garamond"/>
        <family val="1"/>
        <charset val="238"/>
      </rPr>
      <t>, vagy legfeljebb az, ami maximálisan adható.</t>
    </r>
  </si>
  <si>
    <t>A levonások össz értéke természetesen a 40 pontot nem haladhatja meg.</t>
  </si>
  <si>
    <t>Algoritmus+kód</t>
  </si>
  <si>
    <r>
      <t xml:space="preserve">Algoritmusnál alkalmazandó </t>
    </r>
    <r>
      <rPr>
        <b/>
        <i/>
        <sz val="11"/>
        <color indexed="10"/>
        <rFont val="Garamond"/>
        <family val="1"/>
        <charset val="238"/>
      </rPr>
      <t>levonások</t>
    </r>
    <r>
      <rPr>
        <b/>
        <i/>
        <sz val="11"/>
        <rFont val="Garamond"/>
        <family val="1"/>
        <charset val="238"/>
      </rPr>
      <t>:</t>
    </r>
  </si>
  <si>
    <t>Kód-stílus, -szerkesztés (olvashatóság)</t>
  </si>
  <si>
    <t xml:space="preserve"> </t>
  </si>
  <si>
    <t>Azonosítók specifikáció-algoritmusbeli (célszerűek,összhang)</t>
  </si>
  <si>
    <t>Algoritmusok helyessége, szabályossága</t>
  </si>
  <si>
    <t>Az algoritmus helyességénél az alábbiakat is kérjük figyelembe venni.</t>
  </si>
  <si>
    <r>
      <t>Algoritmus nincs (</t>
    </r>
    <r>
      <rPr>
        <sz val="10"/>
        <color indexed="10"/>
        <rFont val="Garamond"/>
        <family val="1"/>
        <charset val="238"/>
      </rPr>
      <t>maximum</t>
    </r>
    <r>
      <rPr>
        <sz val="10"/>
        <rFont val="Garamond"/>
        <family val="1"/>
        <charset val="238"/>
      </rPr>
      <t>)</t>
    </r>
  </si>
  <si>
    <r>
      <t>Programnyelvi szintaxis (</t>
    </r>
    <r>
      <rPr>
        <sz val="10"/>
        <color indexed="10"/>
        <rFont val="Garamond"/>
        <family val="1"/>
        <charset val="238"/>
      </rPr>
      <t>maximum</t>
    </r>
    <r>
      <rPr>
        <sz val="10"/>
        <rFont val="Garamond"/>
        <family val="1"/>
        <charset val="238"/>
      </rPr>
      <t>)</t>
    </r>
  </si>
  <si>
    <r>
      <t>Nem fedi le a teljes feladatot (</t>
    </r>
    <r>
      <rPr>
        <sz val="10"/>
        <color indexed="10"/>
        <rFont val="Garamond"/>
        <family val="1"/>
        <charset val="238"/>
      </rPr>
      <t>minimum</t>
    </r>
    <r>
      <rPr>
        <sz val="10"/>
        <rFont val="Garamond"/>
        <family val="1"/>
        <charset val="238"/>
      </rPr>
      <t>)</t>
    </r>
  </si>
  <si>
    <t>Végleges jegy</t>
  </si>
  <si>
    <t>Neptun-kód</t>
  </si>
  <si>
    <t>Kódforma: készítő=1, megjegyzések=3, barátságosság=1</t>
  </si>
  <si>
    <t>Bemenetleírás</t>
  </si>
  <si>
    <r>
      <t xml:space="preserve">Főprogram: </t>
    </r>
    <r>
      <rPr>
        <i/>
        <sz val="10"/>
        <rFont val="Garamond"/>
        <family val="1"/>
        <charset val="238"/>
      </rPr>
      <t>5</t>
    </r>
    <r>
      <rPr>
        <sz val="10"/>
        <rFont val="Garamond"/>
        <family val="1"/>
        <charset val="238"/>
      </rPr>
      <t xml:space="preserve"> pont; beolvasás 5 pont; részfeladatok: </t>
    </r>
    <r>
      <rPr>
        <i/>
        <sz val="10"/>
        <rFont val="Garamond"/>
        <family val="1"/>
        <charset val="238"/>
      </rPr>
      <t>30</t>
    </r>
    <r>
      <rPr>
        <sz val="10"/>
        <rFont val="Garamond"/>
        <family val="1"/>
        <charset val="238"/>
      </rPr>
      <t xml:space="preserve"> pont = </t>
    </r>
    <r>
      <rPr>
        <i/>
        <sz val="10"/>
        <rFont val="Garamond"/>
        <family val="1"/>
        <charset val="238"/>
      </rPr>
      <t>40</t>
    </r>
    <r>
      <rPr>
        <sz val="10"/>
        <rFont val="Garamond"/>
        <family val="1"/>
        <charset val="238"/>
      </rPr>
      <t xml:space="preserve"> pont</t>
    </r>
  </si>
  <si>
    <t>Kódforma</t>
  </si>
  <si>
    <t>Érvényes, nem trivi :a dokumentációban van és működik,tesztesetenként=1+1</t>
  </si>
  <si>
    <t>Érvénytelenek : a dokumentációban van és működik,tesztesetenként=1+1</t>
  </si>
  <si>
    <t>Érvényes, trivi :a dokumentációban van és működik,tesztesetenként=1+1</t>
  </si>
  <si>
    <t>Bemenet-ellenőrzés: nincs=0, hiba esetén megállás=5, ciklus=10</t>
  </si>
  <si>
    <t>Algoritmus-kód összhangja, a kód szabályossága</t>
  </si>
  <si>
    <t>Az első fordulóbeli késés (pont/nap)</t>
  </si>
  <si>
    <t>késés (jegy/hét)</t>
  </si>
  <si>
    <t>Érvénytelenek tesztje (min. 3)</t>
  </si>
  <si>
    <t>Érvényes, triviális és nem triviális tesztek (min. 2+3 db)</t>
  </si>
  <si>
    <r>
      <t xml:space="preserve">Finomítások…: monolitikus=0, fő részek függvényei=20, </t>
    </r>
    <r>
      <rPr>
        <sz val="10"/>
        <color rgb="FFFF0000"/>
        <rFont val="Garamond"/>
        <family val="1"/>
        <charset val="238"/>
      </rPr>
      <t>alsóbb szintűek:=+5 (bonusz pont)</t>
    </r>
  </si>
  <si>
    <t>Az első forduló (a Bíróbeli 80%-tól való előjeles eltérés)</t>
  </si>
  <si>
    <t>Specifikáció (be, ki, ef, uf:2+2+2+6)</t>
  </si>
  <si>
    <t>20 pontra normált pont</t>
  </si>
  <si>
    <r>
      <t xml:space="preserve">A 2-es </t>
    </r>
    <r>
      <rPr>
        <b/>
        <i/>
        <sz val="11"/>
        <color indexed="10"/>
        <rFont val="Garamond"/>
        <family val="1"/>
        <charset val="238"/>
      </rPr>
      <t>külön</t>
    </r>
    <r>
      <rPr>
        <b/>
        <i/>
        <sz val="11"/>
        <rFont val="Garamond"/>
        <family val="1"/>
        <charset val="238"/>
      </rPr>
      <t xml:space="preserve"> </t>
    </r>
    <r>
      <rPr>
        <b/>
        <i/>
        <sz val="8"/>
        <rFont val="Garamond"/>
        <family val="1"/>
        <charset val="238"/>
      </rPr>
      <t>(szükséges, de nem elégséges)</t>
    </r>
  </si>
  <si>
    <t>feltételei:</t>
  </si>
  <si>
    <t>A végső kód (a Bíróbeli 80%-tól való előjeles eltérés)</t>
  </si>
  <si>
    <t>Bill-bemenet-ellenőrzés 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</si>
</sst>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sz val="10"/>
      <name val="Arial CE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color indexed="10"/>
      <name val="Arial CE"/>
      <family val="2"/>
      <charset val="238"/>
    </font>
    <font>
      <sz val="8"/>
      <name val="Arial CE"/>
      <charset val="238"/>
    </font>
    <font>
      <sz val="9"/>
      <name val="Arial CE"/>
      <charset val="238"/>
    </font>
    <font>
      <b/>
      <sz val="8"/>
      <name val="Arial"/>
      <family val="2"/>
      <charset val="238"/>
    </font>
    <font>
      <sz val="10"/>
      <name val="Garamond"/>
      <family val="1"/>
      <charset val="238"/>
    </font>
    <font>
      <sz val="10"/>
      <color indexed="10"/>
      <name val="Garamond"/>
      <family val="1"/>
      <charset val="238"/>
    </font>
    <font>
      <b/>
      <i/>
      <sz val="9"/>
      <name val="Arial CE"/>
      <charset val="238"/>
    </font>
    <font>
      <b/>
      <i/>
      <sz val="11"/>
      <name val="Garamond"/>
      <family val="1"/>
      <charset val="238"/>
    </font>
    <font>
      <i/>
      <sz val="11"/>
      <name val="Garamond"/>
      <family val="1"/>
      <charset val="238"/>
    </font>
    <font>
      <b/>
      <sz val="11"/>
      <name val="Garamond"/>
      <family val="1"/>
      <charset val="238"/>
    </font>
    <font>
      <b/>
      <sz val="8"/>
      <color indexed="10"/>
      <name val="Garamond"/>
      <family val="1"/>
      <charset val="238"/>
    </font>
    <font>
      <b/>
      <i/>
      <sz val="10"/>
      <color indexed="10"/>
      <name val="Garamond"/>
      <family val="1"/>
      <charset val="238"/>
    </font>
    <font>
      <b/>
      <sz val="10"/>
      <color indexed="10"/>
      <name val="Garamond"/>
      <family val="1"/>
      <charset val="238"/>
    </font>
    <font>
      <b/>
      <i/>
      <sz val="11"/>
      <color indexed="10"/>
      <name val="Garamond"/>
      <family val="1"/>
      <charset val="238"/>
    </font>
    <font>
      <b/>
      <i/>
      <sz val="8"/>
      <name val="Garamond"/>
      <family val="1"/>
      <charset val="238"/>
    </font>
    <font>
      <i/>
      <sz val="9"/>
      <color indexed="10"/>
      <name val="Garamond"/>
      <family val="1"/>
      <charset val="238"/>
    </font>
    <font>
      <b/>
      <sz val="11"/>
      <color indexed="10"/>
      <name val="Garamond"/>
      <family val="1"/>
      <charset val="238"/>
    </font>
    <font>
      <sz val="11"/>
      <name val="Garamond"/>
      <family val="1"/>
      <charset val="238"/>
    </font>
    <font>
      <i/>
      <sz val="10"/>
      <name val="Garamond"/>
      <family val="1"/>
      <charset val="238"/>
    </font>
    <font>
      <sz val="6"/>
      <color indexed="10"/>
      <name val="Arial CE"/>
      <charset val="238"/>
    </font>
    <font>
      <i/>
      <sz val="8"/>
      <name val="Garamond"/>
      <family val="1"/>
      <charset val="238"/>
    </font>
    <font>
      <b/>
      <sz val="8"/>
      <name val="Garamond"/>
      <family val="1"/>
      <charset val="238"/>
    </font>
    <font>
      <i/>
      <sz val="11"/>
      <color indexed="10"/>
      <name val="Garamond"/>
      <family val="1"/>
      <charset val="238"/>
    </font>
    <font>
      <sz val="8"/>
      <color rgb="FFFF0000"/>
      <name val="Arial CE"/>
      <family val="2"/>
      <charset val="238"/>
    </font>
    <font>
      <sz val="10"/>
      <color rgb="FFFF0000"/>
      <name val="Garamond"/>
      <family val="1"/>
      <charset val="238"/>
    </font>
    <font>
      <sz val="8"/>
      <color rgb="FFFF0000"/>
      <name val="Arial CE"/>
      <charset val="238"/>
    </font>
    <font>
      <b/>
      <sz val="8"/>
      <color rgb="FFFF0000"/>
      <name val="Arial CE"/>
      <charset val="238"/>
    </font>
    <font>
      <b/>
      <sz val="7"/>
      <color indexed="10"/>
      <name val="Arial CE"/>
      <family val="2"/>
      <charset val="238"/>
    </font>
    <font>
      <b/>
      <sz val="9"/>
      <color rgb="FFFF0000"/>
      <name val="Garamond"/>
      <family val="1"/>
      <charset val="238"/>
    </font>
    <font>
      <sz val="9"/>
      <color rgb="FFFF0000"/>
      <name val="Arial CE"/>
      <charset val="238"/>
    </font>
    <font>
      <b/>
      <sz val="9"/>
      <color rgb="FFFF0000"/>
      <name val="Arial CE"/>
      <charset val="238"/>
    </font>
    <font>
      <b/>
      <i/>
      <sz val="10"/>
      <name val="Garamond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4" xfId="0" applyBorder="1"/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0" xfId="0" applyFont="1" applyBorder="1"/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0" fontId="4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16" fillId="0" borderId="0" xfId="0" applyFont="1"/>
    <xf numFmtId="0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0" borderId="20" xfId="0" applyFont="1" applyBorder="1"/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22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9" fillId="0" borderId="13" xfId="0" applyFont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9" fontId="6" fillId="0" borderId="0" xfId="1" applyFont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9" fontId="25" fillId="0" borderId="0" xfId="1" applyFont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9" fontId="26" fillId="0" borderId="28" xfId="1" applyFont="1" applyBorder="1" applyAlignment="1">
      <alignment horizontal="center"/>
    </xf>
    <xf numFmtId="9" fontId="26" fillId="0" borderId="29" xfId="1" applyFont="1" applyBorder="1" applyAlignment="1">
      <alignment horizontal="center"/>
    </xf>
    <xf numFmtId="0" fontId="26" fillId="0" borderId="28" xfId="0" applyFont="1" applyBorder="1" applyAlignment="1">
      <alignment horizontal="center"/>
    </xf>
    <xf numFmtId="0" fontId="26" fillId="0" borderId="29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3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0" fillId="0" borderId="4" xfId="0" applyFont="1" applyBorder="1"/>
    <xf numFmtId="0" fontId="0" fillId="0" borderId="33" xfId="0" applyBorder="1"/>
    <xf numFmtId="0" fontId="10" fillId="0" borderId="0" xfId="0" applyFont="1" applyBorder="1"/>
    <xf numFmtId="0" fontId="0" fillId="0" borderId="34" xfId="0" applyBorder="1"/>
    <xf numFmtId="0" fontId="10" fillId="0" borderId="35" xfId="0" applyFont="1" applyBorder="1"/>
    <xf numFmtId="0" fontId="0" fillId="0" borderId="35" xfId="0" applyBorder="1"/>
    <xf numFmtId="0" fontId="0" fillId="0" borderId="36" xfId="0" applyBorder="1"/>
    <xf numFmtId="0" fontId="10" fillId="4" borderId="4" xfId="0" applyFont="1" applyFill="1" applyBorder="1"/>
    <xf numFmtId="0" fontId="0" fillId="4" borderId="4" xfId="0" applyFill="1" applyBorder="1"/>
    <xf numFmtId="0" fontId="0" fillId="4" borderId="33" xfId="0" applyFill="1" applyBorder="1"/>
    <xf numFmtId="0" fontId="10" fillId="4" borderId="0" xfId="0" applyFont="1" applyFill="1" applyBorder="1"/>
    <xf numFmtId="0" fontId="0" fillId="4" borderId="0" xfId="0" applyFill="1" applyBorder="1"/>
    <xf numFmtId="0" fontId="0" fillId="4" borderId="34" xfId="0" applyFill="1" applyBorder="1"/>
    <xf numFmtId="0" fontId="10" fillId="4" borderId="35" xfId="0" applyFont="1" applyFill="1" applyBorder="1"/>
    <xf numFmtId="0" fontId="0" fillId="4" borderId="35" xfId="0" applyFill="1" applyBorder="1"/>
    <xf numFmtId="0" fontId="0" fillId="4" borderId="36" xfId="0" applyFill="1" applyBorder="1"/>
    <xf numFmtId="0" fontId="13" fillId="0" borderId="0" xfId="0" applyFont="1"/>
    <xf numFmtId="0" fontId="14" fillId="0" borderId="0" xfId="0" applyFont="1"/>
    <xf numFmtId="0" fontId="10" fillId="5" borderId="0" xfId="0" applyFont="1" applyFill="1" applyBorder="1" applyAlignment="1">
      <alignment horizontal="left" vertical="center"/>
    </xf>
    <xf numFmtId="0" fontId="24" fillId="5" borderId="0" xfId="0" applyFont="1" applyFill="1" applyBorder="1"/>
    <xf numFmtId="0" fontId="0" fillId="5" borderId="4" xfId="0" applyFill="1" applyBorder="1"/>
    <xf numFmtId="0" fontId="0" fillId="5" borderId="33" xfId="0" applyFill="1" applyBorder="1"/>
    <xf numFmtId="0" fontId="0" fillId="5" borderId="0" xfId="0" applyFill="1" applyBorder="1"/>
    <xf numFmtId="0" fontId="0" fillId="5" borderId="34" xfId="0" applyFill="1" applyBorder="1"/>
    <xf numFmtId="0" fontId="10" fillId="5" borderId="35" xfId="0" applyFont="1" applyFill="1" applyBorder="1" applyAlignment="1">
      <alignment horizontal="left" vertical="center"/>
    </xf>
    <xf numFmtId="0" fontId="0" fillId="5" borderId="35" xfId="0" applyFill="1" applyBorder="1"/>
    <xf numFmtId="0" fontId="24" fillId="5" borderId="35" xfId="0" applyFont="1" applyFill="1" applyBorder="1"/>
    <xf numFmtId="0" fontId="0" fillId="5" borderId="36" xfId="0" applyFill="1" applyBorder="1"/>
    <xf numFmtId="0" fontId="10" fillId="5" borderId="4" xfId="0" applyFont="1" applyFill="1" applyBorder="1"/>
    <xf numFmtId="0" fontId="14" fillId="5" borderId="0" xfId="0" applyFont="1" applyFill="1" applyBorder="1"/>
    <xf numFmtId="0" fontId="13" fillId="5" borderId="0" xfId="0" applyFont="1" applyFill="1" applyBorder="1"/>
    <xf numFmtId="0" fontId="14" fillId="0" borderId="0" xfId="0" applyFont="1" applyAlignment="1">
      <alignment horizontal="left"/>
    </xf>
    <xf numFmtId="0" fontId="18" fillId="0" borderId="0" xfId="0" applyNumberFormat="1" applyFont="1" applyAlignment="1">
      <alignment horizontal="center" vertic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3" fillId="0" borderId="35" xfId="0" applyFont="1" applyBorder="1"/>
    <xf numFmtId="0" fontId="3" fillId="0" borderId="43" xfId="0" applyFont="1" applyBorder="1"/>
    <xf numFmtId="0" fontId="3" fillId="0" borderId="15" xfId="0" applyFont="1" applyBorder="1"/>
    <xf numFmtId="0" fontId="3" fillId="0" borderId="40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0" xfId="0" applyFont="1" applyBorder="1"/>
    <xf numFmtId="0" fontId="3" fillId="0" borderId="46" xfId="0" applyFont="1" applyBorder="1"/>
    <xf numFmtId="0" fontId="29" fillId="2" borderId="23" xfId="0" applyFont="1" applyFill="1" applyBorder="1" applyAlignment="1">
      <alignment horizontal="center" vertical="center"/>
    </xf>
    <xf numFmtId="0" fontId="29" fillId="2" borderId="19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0" fontId="2" fillId="0" borderId="37" xfId="0" applyFont="1" applyBorder="1" applyAlignment="1">
      <alignment horizontal="right"/>
    </xf>
    <xf numFmtId="0" fontId="2" fillId="0" borderId="48" xfId="0" applyFont="1" applyBorder="1"/>
    <xf numFmtId="0" fontId="2" fillId="0" borderId="49" xfId="0" applyFont="1" applyBorder="1"/>
    <xf numFmtId="0" fontId="5" fillId="0" borderId="7" xfId="0" applyFont="1" applyBorder="1" applyAlignment="1">
      <alignment horizontal="center"/>
    </xf>
    <xf numFmtId="9" fontId="33" fillId="0" borderId="0" xfId="1" applyFont="1" applyAlignment="1">
      <alignment horizontal="center" vertical="center"/>
    </xf>
    <xf numFmtId="164" fontId="33" fillId="0" borderId="0" xfId="0" applyNumberFormat="1" applyFont="1" applyAlignment="1">
      <alignment horizontal="center" vertical="center"/>
    </xf>
    <xf numFmtId="0" fontId="5" fillId="0" borderId="50" xfId="0" applyFont="1" applyBorder="1" applyAlignment="1">
      <alignment horizontal="center"/>
    </xf>
    <xf numFmtId="0" fontId="29" fillId="2" borderId="51" xfId="0" applyFont="1" applyFill="1" applyBorder="1" applyAlignment="1">
      <alignment horizontal="center" vertical="center"/>
    </xf>
    <xf numFmtId="0" fontId="3" fillId="0" borderId="50" xfId="0" applyFont="1" applyBorder="1"/>
    <xf numFmtId="0" fontId="10" fillId="0" borderId="3" xfId="0" applyFont="1" applyBorder="1" applyAlignment="1">
      <alignment horizontal="center" vertical="center" textRotation="180"/>
    </xf>
    <xf numFmtId="0" fontId="10" fillId="2" borderId="8" xfId="0" applyFont="1" applyFill="1" applyBorder="1" applyAlignment="1">
      <alignment horizontal="right" vertical="center" textRotation="180"/>
    </xf>
    <xf numFmtId="0" fontId="10" fillId="0" borderId="5" xfId="0" applyFont="1" applyBorder="1" applyAlignment="1">
      <alignment horizontal="right" vertical="center" textRotation="180"/>
    </xf>
    <xf numFmtId="0" fontId="11" fillId="0" borderId="12" xfId="0" applyFont="1" applyBorder="1" applyAlignment="1">
      <alignment horizontal="center" vertical="center" textRotation="180"/>
    </xf>
    <xf numFmtId="0" fontId="10" fillId="2" borderId="5" xfId="0" applyFont="1" applyFill="1" applyBorder="1" applyAlignment="1">
      <alignment horizontal="center" vertical="center" textRotation="180"/>
    </xf>
    <xf numFmtId="0" fontId="10" fillId="2" borderId="3" xfId="0" applyFont="1" applyFill="1" applyBorder="1" applyAlignment="1">
      <alignment horizontal="center" vertical="center" textRotation="180"/>
    </xf>
    <xf numFmtId="0" fontId="11" fillId="2" borderId="12" xfId="0" applyFont="1" applyFill="1" applyBorder="1" applyAlignment="1">
      <alignment horizontal="right" vertical="center" textRotation="180"/>
    </xf>
    <xf numFmtId="0" fontId="10" fillId="5" borderId="5" xfId="0" applyFont="1" applyFill="1" applyBorder="1" applyAlignment="1">
      <alignment horizontal="right" vertical="center" textRotation="180"/>
    </xf>
    <xf numFmtId="0" fontId="10" fillId="0" borderId="3" xfId="0" applyFont="1" applyBorder="1" applyAlignment="1">
      <alignment horizontal="right" vertical="center" textRotation="180"/>
    </xf>
    <xf numFmtId="0" fontId="10" fillId="0" borderId="22" xfId="0" applyFont="1" applyBorder="1" applyAlignment="1">
      <alignment horizontal="right" vertical="center" textRotation="180"/>
    </xf>
    <xf numFmtId="0" fontId="30" fillId="0" borderId="12" xfId="0" applyFont="1" applyBorder="1" applyAlignment="1">
      <alignment horizontal="right" vertical="center" textRotation="180"/>
    </xf>
    <xf numFmtId="0" fontId="10" fillId="2" borderId="5" xfId="0" applyFont="1" applyFill="1" applyBorder="1" applyAlignment="1">
      <alignment horizontal="right" vertical="center" textRotation="180"/>
    </xf>
    <xf numFmtId="0" fontId="10" fillId="2" borderId="3" xfId="0" applyFont="1" applyFill="1" applyBorder="1" applyAlignment="1">
      <alignment horizontal="right" vertical="center" textRotation="180"/>
    </xf>
    <xf numFmtId="0" fontId="6" fillId="0" borderId="12" xfId="0" applyFont="1" applyBorder="1" applyAlignment="1">
      <alignment horizontal="center" vertical="center" textRotation="180"/>
    </xf>
    <xf numFmtId="0" fontId="34" fillId="0" borderId="0" xfId="0" applyFont="1" applyAlignment="1">
      <alignment horizontal="center" vertical="center"/>
    </xf>
    <xf numFmtId="0" fontId="35" fillId="0" borderId="12" xfId="0" applyFont="1" applyBorder="1" applyAlignment="1">
      <alignment horizontal="center"/>
    </xf>
    <xf numFmtId="0" fontId="35" fillId="0" borderId="11" xfId="0" applyFont="1" applyBorder="1" applyAlignment="1">
      <alignment horizontal="center"/>
    </xf>
    <xf numFmtId="0" fontId="36" fillId="4" borderId="11" xfId="0" applyFont="1" applyFill="1" applyBorder="1" applyAlignment="1">
      <alignment horizontal="center"/>
    </xf>
    <xf numFmtId="0" fontId="36" fillId="2" borderId="12" xfId="0" applyFont="1" applyFill="1" applyBorder="1" applyAlignment="1">
      <alignment horizontal="center"/>
    </xf>
    <xf numFmtId="49" fontId="0" fillId="6" borderId="52" xfId="0" applyNumberFormat="1" applyFill="1" applyBorder="1" applyProtection="1">
      <protection locked="0"/>
    </xf>
    <xf numFmtId="49" fontId="0" fillId="6" borderId="40" xfId="0" applyNumberFormat="1" applyFill="1" applyBorder="1" applyProtection="1">
      <protection locked="0"/>
    </xf>
    <xf numFmtId="49" fontId="0" fillId="6" borderId="12" xfId="0" applyNumberFormat="1" applyFill="1" applyBorder="1" applyProtection="1">
      <protection locked="0"/>
    </xf>
    <xf numFmtId="0" fontId="3" fillId="0" borderId="19" xfId="0" applyFont="1" applyBorder="1"/>
    <xf numFmtId="0" fontId="7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2" fillId="0" borderId="11" xfId="0" applyFont="1" applyBorder="1"/>
    <xf numFmtId="0" fontId="11" fillId="2" borderId="22" xfId="0" applyFont="1" applyFill="1" applyBorder="1" applyAlignment="1">
      <alignment vertical="center" textRotation="180" wrapText="1"/>
    </xf>
    <xf numFmtId="0" fontId="29" fillId="2" borderId="26" xfId="0" applyFont="1" applyFill="1" applyBorder="1" applyAlignment="1">
      <alignment horizontal="center" vertical="center"/>
    </xf>
    <xf numFmtId="0" fontId="36" fillId="2" borderId="21" xfId="0" applyFont="1" applyFill="1" applyBorder="1" applyAlignment="1">
      <alignment horizontal="center"/>
    </xf>
    <xf numFmtId="0" fontId="36" fillId="2" borderId="22" xfId="0" applyFont="1" applyFill="1" applyBorder="1" applyAlignment="1">
      <alignment horizontal="center"/>
    </xf>
    <xf numFmtId="0" fontId="10" fillId="2" borderId="53" xfId="0" applyFont="1" applyFill="1" applyBorder="1" applyAlignment="1">
      <alignment horizontal="center" vertical="center" textRotation="180"/>
    </xf>
    <xf numFmtId="0" fontId="2" fillId="0" borderId="54" xfId="0" applyFont="1" applyBorder="1" applyAlignment="1">
      <alignment horizontal="center"/>
    </xf>
    <xf numFmtId="0" fontId="6" fillId="0" borderId="55" xfId="0" applyFont="1" applyBorder="1" applyAlignment="1">
      <alignment horizontal="center"/>
    </xf>
    <xf numFmtId="0" fontId="0" fillId="0" borderId="53" xfId="0" applyBorder="1"/>
    <xf numFmtId="9" fontId="0" fillId="0" borderId="53" xfId="1" applyFont="1" applyBorder="1"/>
    <xf numFmtId="0" fontId="0" fillId="0" borderId="56" xfId="0" applyBorder="1"/>
    <xf numFmtId="0" fontId="32" fillId="0" borderId="57" xfId="0" applyFont="1" applyBorder="1" applyAlignment="1">
      <alignment horizontal="center" vertical="center" textRotation="180"/>
    </xf>
    <xf numFmtId="0" fontId="6" fillId="0" borderId="58" xfId="0" applyFont="1" applyBorder="1" applyAlignment="1">
      <alignment vertical="center" textRotation="180"/>
    </xf>
    <xf numFmtId="0" fontId="6" fillId="0" borderId="59" xfId="0" applyFont="1" applyBorder="1" applyAlignment="1">
      <alignment horizontal="center"/>
    </xf>
    <xf numFmtId="0" fontId="6" fillId="0" borderId="60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0" fillId="4" borderId="41" xfId="0" applyFont="1" applyFill="1" applyBorder="1" applyAlignment="1">
      <alignment horizontal="center" textRotation="90"/>
    </xf>
    <xf numFmtId="0" fontId="0" fillId="0" borderId="42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5" fillId="0" borderId="27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18" fillId="0" borderId="4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10" fillId="5" borderId="41" xfId="0" applyFont="1" applyFill="1" applyBorder="1" applyAlignment="1">
      <alignment horizontal="center" vertical="center" textRotation="90"/>
    </xf>
    <xf numFmtId="0" fontId="0" fillId="0" borderId="42" xfId="0" applyBorder="1" applyAlignment="1"/>
    <xf numFmtId="0" fontId="0" fillId="0" borderId="2" xfId="0" applyBorder="1" applyAlignment="1"/>
    <xf numFmtId="0" fontId="10" fillId="0" borderId="41" xfId="0" applyFont="1" applyBorder="1" applyAlignment="1">
      <alignment horizontal="center" vertical="center" textRotation="90"/>
    </xf>
    <xf numFmtId="0" fontId="0" fillId="0" borderId="42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</cellXfs>
  <cellStyles count="2">
    <cellStyle name="Normál" xfId="0" builtinId="0"/>
    <cellStyle name="Százalék" xfId="1" builtinId="5"/>
  </cellStyles>
  <dxfs count="21">
    <dxf>
      <fill>
        <patternFill>
          <bgColor indexed="57"/>
        </patternFill>
      </fill>
    </dxf>
    <dxf>
      <font>
        <b/>
        <i/>
        <condense val="0"/>
        <extend val="0"/>
        <color indexed="10"/>
      </font>
      <fill>
        <patternFill>
          <bgColor indexed="57"/>
        </patternFill>
      </fill>
    </dxf>
    <dxf>
      <fill>
        <patternFill>
          <bgColor indexed="41"/>
        </patternFill>
      </fill>
    </dxf>
    <dxf>
      <fill>
        <patternFill>
          <bgColor indexed="57"/>
        </patternFill>
      </fill>
    </dxf>
    <dxf>
      <font>
        <b/>
        <i/>
        <condense val="0"/>
        <extend val="0"/>
        <color indexed="10"/>
      </font>
      <fill>
        <patternFill>
          <bgColor indexed="57"/>
        </patternFill>
      </fill>
    </dxf>
    <dxf>
      <fill>
        <patternFill>
          <bgColor indexed="41"/>
        </patternFill>
      </fill>
    </dxf>
    <dxf>
      <fill>
        <patternFill>
          <bgColor indexed="57"/>
        </patternFill>
      </fill>
    </dxf>
    <dxf>
      <font>
        <b/>
        <i/>
        <condense val="0"/>
        <extend val="0"/>
        <color indexed="10"/>
      </font>
      <fill>
        <patternFill>
          <bgColor indexed="57"/>
        </patternFill>
      </fill>
    </dxf>
    <dxf>
      <fill>
        <patternFill>
          <bgColor indexed="41"/>
        </patternFill>
      </fill>
    </dxf>
    <dxf>
      <fill>
        <patternFill>
          <bgColor indexed="57"/>
        </patternFill>
      </fill>
    </dxf>
    <dxf>
      <font>
        <b/>
        <i/>
        <condense val="0"/>
        <extend val="0"/>
        <color indexed="10"/>
      </font>
      <fill>
        <patternFill>
          <bgColor indexed="57"/>
        </patternFill>
      </fill>
    </dxf>
    <dxf>
      <fill>
        <patternFill>
          <bgColor indexed="41"/>
        </patternFill>
      </fill>
    </dxf>
    <dxf>
      <fill>
        <patternFill>
          <bgColor indexed="57"/>
        </patternFill>
      </fill>
    </dxf>
    <dxf>
      <font>
        <b/>
        <i/>
        <condense val="0"/>
        <extend val="0"/>
        <color indexed="10"/>
      </font>
      <fill>
        <patternFill>
          <bgColor indexed="57"/>
        </patternFill>
      </fill>
    </dxf>
    <dxf>
      <fill>
        <patternFill>
          <bgColor indexed="41"/>
        </patternFill>
      </fill>
    </dxf>
    <dxf>
      <fill>
        <patternFill>
          <bgColor indexed="57"/>
        </patternFill>
      </fill>
    </dxf>
    <dxf>
      <font>
        <b/>
        <i/>
        <condense val="0"/>
        <extend val="0"/>
        <color indexed="10"/>
      </font>
      <fill>
        <patternFill>
          <bgColor indexed="57"/>
        </patternFill>
      </fill>
    </dxf>
    <dxf>
      <fill>
        <patternFill>
          <bgColor indexed="41"/>
        </patternFill>
      </fill>
    </dxf>
    <dxf>
      <fill>
        <patternFill>
          <bgColor indexed="57"/>
        </patternFill>
      </fill>
    </dxf>
    <dxf>
      <font>
        <b/>
        <i/>
        <condense val="0"/>
        <extend val="0"/>
        <color indexed="10"/>
      </font>
      <fill>
        <patternFill>
          <bgColor indexed="57"/>
        </patternFill>
      </fill>
    </dxf>
    <dxf>
      <fill>
        <patternFill>
          <bgColor indexed="4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"/>
  <sheetViews>
    <sheetView tabSelected="1" zoomScaleNormal="100" workbookViewId="0">
      <pane xSplit="3" ySplit="4" topLeftCell="F26" activePane="bottomRight" state="frozen"/>
      <selection pane="topRight" activeCell="D1" sqref="D1"/>
      <selection pane="bottomLeft" activeCell="A5" sqref="A5"/>
      <selection pane="bottomRight" activeCell="AT3" sqref="AT3"/>
    </sheetView>
  </sheetViews>
  <sheetFormatPr defaultRowHeight="12.75" x14ac:dyDescent="0.2"/>
  <cols>
    <col min="1" max="1" width="2.7109375" style="2" bestFit="1" customWidth="1"/>
    <col min="2" max="2" width="28.85546875" customWidth="1"/>
    <col min="3" max="3" width="10.140625" customWidth="1"/>
    <col min="4" max="6" width="3" customWidth="1"/>
    <col min="7" max="11" width="3.7109375" customWidth="1"/>
    <col min="12" max="17" width="2.7109375" customWidth="1"/>
    <col min="18" max="18" width="2.85546875" customWidth="1"/>
    <col min="19" max="27" width="2.7109375" customWidth="1"/>
    <col min="28" max="28" width="4.140625" customWidth="1"/>
    <col min="29" max="29" width="3.5703125" customWidth="1"/>
    <col min="30" max="36" width="3.28515625" customWidth="1"/>
    <col min="37" max="37" width="4" bestFit="1" customWidth="1"/>
    <col min="38" max="39" width="3.28515625" customWidth="1"/>
    <col min="40" max="40" width="3.42578125" customWidth="1"/>
    <col min="41" max="41" width="4.140625" customWidth="1"/>
    <col min="42" max="42" width="4" customWidth="1"/>
    <col min="43" max="44" width="2.7109375" hidden="1" customWidth="1"/>
  </cols>
  <sheetData>
    <row r="1" spans="1:44" ht="13.5" thickBot="1" x14ac:dyDescent="0.25">
      <c r="A1" s="33"/>
      <c r="B1" s="34"/>
      <c r="C1" s="34"/>
      <c r="D1" s="106">
        <v>0</v>
      </c>
      <c r="E1" s="106"/>
      <c r="F1" s="106">
        <v>40</v>
      </c>
      <c r="G1" s="35"/>
      <c r="H1" s="180">
        <f>R4</f>
        <v>11</v>
      </c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>
        <f>AB4</f>
        <v>25</v>
      </c>
      <c r="T1" s="180"/>
      <c r="U1" s="180"/>
      <c r="V1" s="180"/>
      <c r="W1" s="180"/>
      <c r="X1" s="180"/>
      <c r="Y1" s="180"/>
      <c r="Z1" s="180"/>
      <c r="AA1" s="180"/>
      <c r="AB1" s="180"/>
      <c r="AC1" s="180">
        <f>AK4</f>
        <v>100</v>
      </c>
      <c r="AD1" s="180"/>
      <c r="AE1" s="180"/>
      <c r="AF1" s="180"/>
      <c r="AG1" s="180"/>
      <c r="AH1" s="180"/>
      <c r="AI1" s="180"/>
      <c r="AJ1" s="180"/>
      <c r="AK1" s="180"/>
      <c r="AL1" s="180">
        <f>AN4</f>
        <v>24</v>
      </c>
      <c r="AM1" s="180"/>
      <c r="AN1" s="180"/>
      <c r="AO1" s="145">
        <f>SUM(A1:AN1)</f>
        <v>200</v>
      </c>
    </row>
    <row r="2" spans="1:44" s="5" customFormat="1" ht="12" thickTop="1" x14ac:dyDescent="0.2">
      <c r="A2" s="28"/>
      <c r="B2" s="29" t="s">
        <v>0</v>
      </c>
      <c r="C2" s="125" t="s">
        <v>58</v>
      </c>
      <c r="D2" s="107"/>
      <c r="E2" s="128"/>
      <c r="F2" s="108"/>
      <c r="G2" s="12"/>
      <c r="H2" s="181" t="s">
        <v>4</v>
      </c>
      <c r="I2" s="182"/>
      <c r="J2" s="182"/>
      <c r="K2" s="182"/>
      <c r="L2" s="182"/>
      <c r="M2" s="182"/>
      <c r="N2" s="182"/>
      <c r="O2" s="182"/>
      <c r="P2" s="182"/>
      <c r="Q2" s="183"/>
      <c r="R2" s="184"/>
      <c r="S2" s="185" t="s">
        <v>16</v>
      </c>
      <c r="T2" s="186"/>
      <c r="U2" s="186"/>
      <c r="V2" s="186"/>
      <c r="W2" s="186"/>
      <c r="X2" s="186"/>
      <c r="Y2" s="186"/>
      <c r="Z2" s="186"/>
      <c r="AA2" s="187"/>
      <c r="AB2" s="188"/>
      <c r="AC2" s="181" t="s">
        <v>21</v>
      </c>
      <c r="AD2" s="182"/>
      <c r="AE2" s="182"/>
      <c r="AF2" s="183"/>
      <c r="AG2" s="183"/>
      <c r="AH2" s="183"/>
      <c r="AI2" s="183"/>
      <c r="AJ2" s="183"/>
      <c r="AK2" s="184"/>
      <c r="AL2" s="189" t="s">
        <v>41</v>
      </c>
      <c r="AM2" s="187"/>
      <c r="AN2" s="187"/>
      <c r="AO2" s="178" t="s">
        <v>3</v>
      </c>
      <c r="AP2" s="179" t="s">
        <v>2</v>
      </c>
      <c r="AQ2" s="128"/>
      <c r="AR2" s="108"/>
    </row>
    <row r="3" spans="1:44" s="2" customFormat="1" ht="240.75" customHeight="1" x14ac:dyDescent="0.2">
      <c r="A3" s="123"/>
      <c r="B3" s="124"/>
      <c r="C3" s="30"/>
      <c r="D3" s="131" t="s">
        <v>73</v>
      </c>
      <c r="E3" s="131" t="s">
        <v>68</v>
      </c>
      <c r="F3" s="131" t="s">
        <v>78</v>
      </c>
      <c r="G3" s="132" t="s">
        <v>7</v>
      </c>
      <c r="H3" s="133" t="s">
        <v>8</v>
      </c>
      <c r="I3" s="131" t="s">
        <v>17</v>
      </c>
      <c r="J3" s="131" t="s">
        <v>9</v>
      </c>
      <c r="K3" s="131" t="s">
        <v>10</v>
      </c>
      <c r="L3" s="131" t="s">
        <v>60</v>
      </c>
      <c r="M3" s="131" t="s">
        <v>11</v>
      </c>
      <c r="N3" s="131" t="s">
        <v>12</v>
      </c>
      <c r="O3" s="131" t="s">
        <v>13</v>
      </c>
      <c r="P3" s="131" t="s">
        <v>14</v>
      </c>
      <c r="Q3" s="131" t="s">
        <v>15</v>
      </c>
      <c r="R3" s="134" t="s">
        <v>22</v>
      </c>
      <c r="S3" s="135" t="s">
        <v>8</v>
      </c>
      <c r="T3" s="136" t="s">
        <v>17</v>
      </c>
      <c r="U3" s="136" t="s">
        <v>74</v>
      </c>
      <c r="V3" s="136" t="s">
        <v>9</v>
      </c>
      <c r="W3" s="136" t="s">
        <v>23</v>
      </c>
      <c r="X3" s="136" t="s">
        <v>51</v>
      </c>
      <c r="Y3" s="136" t="s">
        <v>24</v>
      </c>
      <c r="Z3" s="136" t="s">
        <v>25</v>
      </c>
      <c r="AA3" s="136" t="s">
        <v>20</v>
      </c>
      <c r="AB3" s="137" t="s">
        <v>22</v>
      </c>
      <c r="AC3" s="138" t="s">
        <v>52</v>
      </c>
      <c r="AD3" s="139" t="s">
        <v>26</v>
      </c>
      <c r="AE3" s="139" t="s">
        <v>27</v>
      </c>
      <c r="AF3" s="139" t="s">
        <v>28</v>
      </c>
      <c r="AG3" s="139" t="s">
        <v>79</v>
      </c>
      <c r="AH3" s="139" t="s">
        <v>62</v>
      </c>
      <c r="AI3" s="139" t="s">
        <v>49</v>
      </c>
      <c r="AJ3" s="140" t="s">
        <v>67</v>
      </c>
      <c r="AK3" s="141" t="s">
        <v>22</v>
      </c>
      <c r="AL3" s="142" t="s">
        <v>70</v>
      </c>
      <c r="AM3" s="143" t="s">
        <v>71</v>
      </c>
      <c r="AN3" s="157" t="s">
        <v>22</v>
      </c>
      <c r="AO3" s="167" t="s">
        <v>5</v>
      </c>
      <c r="AP3" s="168" t="s">
        <v>75</v>
      </c>
      <c r="AQ3" s="161" t="s">
        <v>69</v>
      </c>
      <c r="AR3" s="144" t="s">
        <v>57</v>
      </c>
    </row>
    <row r="4" spans="1:44" s="3" customFormat="1" ht="12" thickBot="1" x14ac:dyDescent="0.25">
      <c r="A4" s="121"/>
      <c r="B4" s="122" t="s">
        <v>42</v>
      </c>
      <c r="C4" s="31"/>
      <c r="D4" s="119">
        <v>0</v>
      </c>
      <c r="E4" s="129"/>
      <c r="F4" s="120">
        <v>40</v>
      </c>
      <c r="G4" s="13" t="s">
        <v>50</v>
      </c>
      <c r="H4" s="10">
        <v>2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59">
        <f>SUM(H4:Q4)</f>
        <v>11</v>
      </c>
      <c r="S4" s="11">
        <v>2</v>
      </c>
      <c r="T4" s="6">
        <v>1</v>
      </c>
      <c r="U4" s="6">
        <v>12</v>
      </c>
      <c r="V4" s="6">
        <v>1</v>
      </c>
      <c r="W4" s="6">
        <v>1</v>
      </c>
      <c r="X4" s="6">
        <v>4</v>
      </c>
      <c r="Y4" s="6">
        <v>1</v>
      </c>
      <c r="Z4" s="6">
        <v>2</v>
      </c>
      <c r="AA4" s="6">
        <v>1</v>
      </c>
      <c r="AB4" s="60">
        <f t="shared" ref="AB4:AB24" si="0">SUM(S4:AA4)</f>
        <v>25</v>
      </c>
      <c r="AC4" s="36">
        <v>40</v>
      </c>
      <c r="AD4" s="4">
        <v>20</v>
      </c>
      <c r="AE4" s="4">
        <v>10</v>
      </c>
      <c r="AF4" s="4">
        <v>2</v>
      </c>
      <c r="AG4" s="4">
        <v>10</v>
      </c>
      <c r="AH4" s="4">
        <v>5</v>
      </c>
      <c r="AI4" s="4">
        <v>3</v>
      </c>
      <c r="AJ4" s="64">
        <v>10</v>
      </c>
      <c r="AK4" s="62">
        <f>SUM(AC4:AJ4)</f>
        <v>100</v>
      </c>
      <c r="AL4" s="11">
        <v>9</v>
      </c>
      <c r="AM4" s="6">
        <v>15</v>
      </c>
      <c r="AN4" s="158">
        <f>SUM(AL4:AM4)</f>
        <v>24</v>
      </c>
      <c r="AO4" s="169">
        <f>IF((G4=""),"-",IF(ISNUMBER(F4)*ISNUMBER(D4),SUM(D4,F4,R4,AB4,AK4,AN4),"?"))</f>
        <v>200</v>
      </c>
      <c r="AP4" s="170">
        <f>IF(AO4&lt;&gt;"-",AO4/10,"")</f>
        <v>20</v>
      </c>
      <c r="AQ4" s="162"/>
      <c r="AR4" s="15"/>
    </row>
    <row r="5" spans="1:44" ht="13.5" thickTop="1" x14ac:dyDescent="0.2">
      <c r="A5" s="14">
        <v>1</v>
      </c>
      <c r="B5" s="151"/>
      <c r="C5" s="150"/>
      <c r="D5" s="113"/>
      <c r="E5" s="130"/>
      <c r="F5" s="114"/>
      <c r="G5" s="17"/>
      <c r="H5" s="18"/>
      <c r="I5" s="7"/>
      <c r="J5" s="7"/>
      <c r="K5" s="7"/>
      <c r="L5" s="7"/>
      <c r="M5" s="7"/>
      <c r="N5" s="7"/>
      <c r="O5" s="7"/>
      <c r="P5" s="7"/>
      <c r="Q5" s="37"/>
      <c r="R5" s="147">
        <f>SUM(H5:Q5)</f>
        <v>0</v>
      </c>
      <c r="S5" s="20"/>
      <c r="T5" s="21"/>
      <c r="U5" s="21"/>
      <c r="V5" s="21"/>
      <c r="W5" s="21"/>
      <c r="X5" s="21"/>
      <c r="Y5" s="21"/>
      <c r="Z5" s="21"/>
      <c r="AA5" s="38"/>
      <c r="AB5" s="148">
        <f t="shared" si="0"/>
        <v>0</v>
      </c>
      <c r="AC5" s="39"/>
      <c r="AD5" s="7"/>
      <c r="AE5" s="7"/>
      <c r="AF5" s="37"/>
      <c r="AG5" s="37"/>
      <c r="AH5" s="37"/>
      <c r="AI5" s="37"/>
      <c r="AJ5" s="37"/>
      <c r="AK5" s="19">
        <f t="shared" ref="AK5:AK16" si="1">SUM(AC5:AJ5)</f>
        <v>0</v>
      </c>
      <c r="AL5" s="20"/>
      <c r="AM5" s="38"/>
      <c r="AN5" s="159">
        <f t="shared" ref="AN5:AN24" si="2">SUM(AL5:AM5)</f>
        <v>0</v>
      </c>
      <c r="AO5" s="171" t="str">
        <f t="shared" ref="AO5:AO23" si="3">IF((G5=""),"-",IF(ISNUMBER(F5)*ISNUMBER(D5),SUM(D5,F5,R5,AB5,AK5,AN5),"?"))</f>
        <v>-</v>
      </c>
      <c r="AP5" s="172" t="str">
        <f t="shared" ref="AP5:AP24" si="4">IF(AO5="-"," ",IF(AND(AN5&gt;=$C$35,AK5&gt;=$C$34,AB5&gt;=$C$33,R5&gt;=$C$32),AO5/10,1))</f>
        <v xml:space="preserve"> </v>
      </c>
      <c r="AQ5" s="163"/>
      <c r="AR5" s="109" t="str">
        <f>IF(AP5=" "," ",AP5-AQ5)</f>
        <v xml:space="preserve"> </v>
      </c>
    </row>
    <row r="6" spans="1:44" x14ac:dyDescent="0.2">
      <c r="A6" s="14">
        <f>A5+1</f>
        <v>2</v>
      </c>
      <c r="B6" s="152"/>
      <c r="C6" s="150"/>
      <c r="D6" s="115"/>
      <c r="E6" s="111"/>
      <c r="F6" s="116"/>
      <c r="G6" s="17"/>
      <c r="H6" s="18"/>
      <c r="I6" s="7"/>
      <c r="J6" s="7"/>
      <c r="K6" s="7"/>
      <c r="L6" s="7"/>
      <c r="M6" s="7"/>
      <c r="N6" s="7"/>
      <c r="O6" s="7"/>
      <c r="P6" s="7"/>
      <c r="Q6" s="37"/>
      <c r="R6" s="147">
        <f>SUM(H6:Q6)</f>
        <v>0</v>
      </c>
      <c r="S6" s="20"/>
      <c r="T6" s="21"/>
      <c r="U6" s="21"/>
      <c r="V6" s="21"/>
      <c r="W6" s="21"/>
      <c r="X6" s="21"/>
      <c r="Y6" s="21"/>
      <c r="Z6" s="21"/>
      <c r="AA6" s="38"/>
      <c r="AB6" s="148">
        <f t="shared" si="0"/>
        <v>0</v>
      </c>
      <c r="AC6" s="39"/>
      <c r="AD6" s="7"/>
      <c r="AE6" s="7"/>
      <c r="AF6" s="37"/>
      <c r="AG6" s="37"/>
      <c r="AH6" s="37"/>
      <c r="AI6" s="37"/>
      <c r="AJ6" s="37"/>
      <c r="AK6" s="19">
        <f t="shared" ref="AK6" si="5">SUM(AC6:AJ6)</f>
        <v>0</v>
      </c>
      <c r="AL6" s="20"/>
      <c r="AM6" s="38"/>
      <c r="AN6" s="159">
        <f t="shared" si="2"/>
        <v>0</v>
      </c>
      <c r="AO6" s="171" t="str">
        <f t="shared" si="3"/>
        <v>-</v>
      </c>
      <c r="AP6" s="172" t="str">
        <f t="shared" si="4"/>
        <v xml:space="preserve"> </v>
      </c>
      <c r="AQ6" s="164"/>
      <c r="AR6" s="16" t="str">
        <f t="shared" ref="AR6:AR24" si="6">IF(AP6=" "," ",AP6-AQ6)</f>
        <v xml:space="preserve"> </v>
      </c>
    </row>
    <row r="7" spans="1:44" x14ac:dyDescent="0.2">
      <c r="A7" s="14">
        <f t="shared" ref="A7:A24" si="7">A6+1</f>
        <v>3</v>
      </c>
      <c r="B7" s="152"/>
      <c r="C7" s="150"/>
      <c r="D7" s="115"/>
      <c r="E7" s="111"/>
      <c r="F7" s="116"/>
      <c r="G7" s="22"/>
      <c r="H7" s="23"/>
      <c r="I7" s="8"/>
      <c r="J7" s="8"/>
      <c r="K7" s="8"/>
      <c r="L7" s="8"/>
      <c r="M7" s="8"/>
      <c r="N7" s="8"/>
      <c r="O7" s="8"/>
      <c r="P7" s="8"/>
      <c r="Q7" s="40"/>
      <c r="R7" s="146">
        <f t="shared" ref="R7:R17" si="8">SUM(H7:Q7)</f>
        <v>0</v>
      </c>
      <c r="S7" s="25"/>
      <c r="T7" s="26"/>
      <c r="U7" s="26"/>
      <c r="V7" s="26"/>
      <c r="W7" s="26"/>
      <c r="X7" s="26"/>
      <c r="Y7" s="26"/>
      <c r="Z7" s="26"/>
      <c r="AA7" s="41"/>
      <c r="AB7" s="149">
        <f t="shared" si="0"/>
        <v>0</v>
      </c>
      <c r="AC7" s="42"/>
      <c r="AD7" s="8"/>
      <c r="AE7" s="8"/>
      <c r="AF7" s="40"/>
      <c r="AG7" s="40"/>
      <c r="AH7" s="40"/>
      <c r="AI7" s="40"/>
      <c r="AJ7" s="40"/>
      <c r="AK7" s="24">
        <f t="shared" si="1"/>
        <v>0</v>
      </c>
      <c r="AL7" s="25"/>
      <c r="AM7" s="41"/>
      <c r="AN7" s="160">
        <f t="shared" si="2"/>
        <v>0</v>
      </c>
      <c r="AO7" s="171" t="str">
        <f t="shared" si="3"/>
        <v>-</v>
      </c>
      <c r="AP7" s="172" t="str">
        <f t="shared" si="4"/>
        <v xml:space="preserve"> </v>
      </c>
      <c r="AQ7" s="164"/>
      <c r="AR7" s="16" t="str">
        <f t="shared" si="6"/>
        <v xml:space="preserve"> </v>
      </c>
    </row>
    <row r="8" spans="1:44" x14ac:dyDescent="0.2">
      <c r="A8" s="14">
        <f t="shared" si="7"/>
        <v>4</v>
      </c>
      <c r="B8" s="152"/>
      <c r="C8" s="150"/>
      <c r="D8" s="115"/>
      <c r="E8" s="111"/>
      <c r="F8" s="116"/>
      <c r="G8" s="22"/>
      <c r="H8" s="18"/>
      <c r="I8" s="7"/>
      <c r="J8" s="7"/>
      <c r="K8" s="7"/>
      <c r="L8" s="7"/>
      <c r="M8" s="7"/>
      <c r="N8" s="7"/>
      <c r="O8" s="7"/>
      <c r="P8" s="7"/>
      <c r="Q8" s="37"/>
      <c r="R8" s="146">
        <f t="shared" ref="R8" si="9">SUM(H8:Q8)</f>
        <v>0</v>
      </c>
      <c r="S8" s="20"/>
      <c r="T8" s="21"/>
      <c r="U8" s="21"/>
      <c r="V8" s="21"/>
      <c r="W8" s="21"/>
      <c r="X8" s="21"/>
      <c r="Y8" s="21"/>
      <c r="Z8" s="21"/>
      <c r="AA8" s="38"/>
      <c r="AB8" s="149">
        <f t="shared" si="0"/>
        <v>0</v>
      </c>
      <c r="AC8" s="42"/>
      <c r="AD8" s="7"/>
      <c r="AE8" s="7"/>
      <c r="AF8" s="37"/>
      <c r="AG8" s="37"/>
      <c r="AH8" s="37"/>
      <c r="AI8" s="37"/>
      <c r="AJ8" s="37"/>
      <c r="AK8" s="24">
        <f t="shared" ref="AK8" si="10">SUM(AC8:AJ8)</f>
        <v>0</v>
      </c>
      <c r="AL8" s="25"/>
      <c r="AM8" s="41"/>
      <c r="AN8" s="160">
        <f t="shared" si="2"/>
        <v>0</v>
      </c>
      <c r="AO8" s="171" t="str">
        <f t="shared" si="3"/>
        <v>-</v>
      </c>
      <c r="AP8" s="172" t="str">
        <f t="shared" si="4"/>
        <v xml:space="preserve"> </v>
      </c>
      <c r="AQ8" s="164"/>
      <c r="AR8" s="16" t="str">
        <f t="shared" si="6"/>
        <v xml:space="preserve"> </v>
      </c>
    </row>
    <row r="9" spans="1:44" x14ac:dyDescent="0.2">
      <c r="A9" s="14">
        <f t="shared" si="7"/>
        <v>5</v>
      </c>
      <c r="B9" s="152"/>
      <c r="C9" s="150"/>
      <c r="D9" s="115"/>
      <c r="E9" s="111"/>
      <c r="F9" s="116"/>
      <c r="G9" s="22"/>
      <c r="H9" s="18"/>
      <c r="I9" s="7"/>
      <c r="J9" s="7"/>
      <c r="K9" s="7"/>
      <c r="L9" s="7"/>
      <c r="M9" s="7"/>
      <c r="N9" s="7"/>
      <c r="O9" s="7"/>
      <c r="P9" s="7"/>
      <c r="Q9" s="37"/>
      <c r="R9" s="146">
        <f t="shared" si="8"/>
        <v>0</v>
      </c>
      <c r="S9" s="20"/>
      <c r="T9" s="21"/>
      <c r="U9" s="21"/>
      <c r="V9" s="21"/>
      <c r="W9" s="21"/>
      <c r="X9" s="21"/>
      <c r="Y9" s="21"/>
      <c r="Z9" s="21"/>
      <c r="AA9" s="38"/>
      <c r="AB9" s="149">
        <f t="shared" si="0"/>
        <v>0</v>
      </c>
      <c r="AC9" s="42"/>
      <c r="AD9" s="7"/>
      <c r="AE9" s="7"/>
      <c r="AF9" s="37"/>
      <c r="AG9" s="37"/>
      <c r="AH9" s="37"/>
      <c r="AI9" s="37"/>
      <c r="AJ9" s="37"/>
      <c r="AK9" s="24">
        <f t="shared" si="1"/>
        <v>0</v>
      </c>
      <c r="AL9" s="25"/>
      <c r="AM9" s="41"/>
      <c r="AN9" s="160">
        <f t="shared" si="2"/>
        <v>0</v>
      </c>
      <c r="AO9" s="171" t="str">
        <f t="shared" si="3"/>
        <v>-</v>
      </c>
      <c r="AP9" s="172" t="str">
        <f t="shared" si="4"/>
        <v xml:space="preserve"> </v>
      </c>
      <c r="AQ9" s="165"/>
      <c r="AR9" s="16" t="str">
        <f t="shared" si="6"/>
        <v xml:space="preserve"> </v>
      </c>
    </row>
    <row r="10" spans="1:44" x14ac:dyDescent="0.2">
      <c r="A10" s="14">
        <f t="shared" si="7"/>
        <v>6</v>
      </c>
      <c r="B10" s="152"/>
      <c r="C10" s="150"/>
      <c r="D10" s="115"/>
      <c r="E10" s="111"/>
      <c r="F10" s="116"/>
      <c r="G10" s="22"/>
      <c r="H10" s="18"/>
      <c r="I10" s="7"/>
      <c r="J10" s="7"/>
      <c r="K10" s="7"/>
      <c r="L10" s="7"/>
      <c r="M10" s="7"/>
      <c r="N10" s="7"/>
      <c r="O10" s="7"/>
      <c r="P10" s="7"/>
      <c r="Q10" s="37"/>
      <c r="R10" s="146">
        <f t="shared" si="8"/>
        <v>0</v>
      </c>
      <c r="S10" s="20"/>
      <c r="T10" s="21"/>
      <c r="U10" s="21"/>
      <c r="V10" s="21"/>
      <c r="W10" s="21"/>
      <c r="X10" s="21"/>
      <c r="Y10" s="21"/>
      <c r="Z10" s="21"/>
      <c r="AA10" s="38"/>
      <c r="AB10" s="149">
        <f t="shared" si="0"/>
        <v>0</v>
      </c>
      <c r="AC10" s="42"/>
      <c r="AD10" s="7"/>
      <c r="AE10" s="7"/>
      <c r="AF10" s="37"/>
      <c r="AG10" s="37"/>
      <c r="AH10" s="37"/>
      <c r="AI10" s="37"/>
      <c r="AJ10" s="37"/>
      <c r="AK10" s="24">
        <f t="shared" si="1"/>
        <v>0</v>
      </c>
      <c r="AL10" s="25"/>
      <c r="AM10" s="41"/>
      <c r="AN10" s="160">
        <f t="shared" si="2"/>
        <v>0</v>
      </c>
      <c r="AO10" s="171" t="str">
        <f t="shared" si="3"/>
        <v>-</v>
      </c>
      <c r="AP10" s="172" t="str">
        <f t="shared" si="4"/>
        <v xml:space="preserve"> </v>
      </c>
      <c r="AQ10" s="165"/>
      <c r="AR10" s="16" t="str">
        <f t="shared" si="6"/>
        <v xml:space="preserve"> </v>
      </c>
    </row>
    <row r="11" spans="1:44" x14ac:dyDescent="0.2">
      <c r="A11" s="14">
        <f t="shared" si="7"/>
        <v>7</v>
      </c>
      <c r="B11" s="152"/>
      <c r="C11" s="150"/>
      <c r="D11" s="115"/>
      <c r="E11" s="111"/>
      <c r="F11" s="116"/>
      <c r="G11" s="22"/>
      <c r="H11" s="18"/>
      <c r="I11" s="7"/>
      <c r="J11" s="7"/>
      <c r="K11" s="7"/>
      <c r="L11" s="7"/>
      <c r="M11" s="7"/>
      <c r="N11" s="7"/>
      <c r="O11" s="7"/>
      <c r="P11" s="7"/>
      <c r="Q11" s="37"/>
      <c r="R11" s="146">
        <f t="shared" si="8"/>
        <v>0</v>
      </c>
      <c r="S11" s="20"/>
      <c r="T11" s="21"/>
      <c r="U11" s="21"/>
      <c r="V11" s="21"/>
      <c r="W11" s="21"/>
      <c r="X11" s="21"/>
      <c r="Y11" s="21"/>
      <c r="Z11" s="21"/>
      <c r="AA11" s="38"/>
      <c r="AB11" s="149">
        <f t="shared" si="0"/>
        <v>0</v>
      </c>
      <c r="AC11" s="42"/>
      <c r="AD11" s="7"/>
      <c r="AE11" s="7"/>
      <c r="AF11" s="37"/>
      <c r="AG11" s="37"/>
      <c r="AH11" s="37"/>
      <c r="AI11" s="37"/>
      <c r="AJ11" s="37"/>
      <c r="AK11" s="24">
        <f t="shared" si="1"/>
        <v>0</v>
      </c>
      <c r="AL11" s="25"/>
      <c r="AM11" s="41"/>
      <c r="AN11" s="160">
        <f t="shared" si="2"/>
        <v>0</v>
      </c>
      <c r="AO11" s="171" t="str">
        <f t="shared" si="3"/>
        <v>-</v>
      </c>
      <c r="AP11" s="172" t="str">
        <f t="shared" si="4"/>
        <v xml:space="preserve"> </v>
      </c>
      <c r="AQ11" s="164"/>
      <c r="AR11" s="16" t="str">
        <f t="shared" si="6"/>
        <v xml:space="preserve"> </v>
      </c>
    </row>
    <row r="12" spans="1:44" x14ac:dyDescent="0.2">
      <c r="A12" s="14">
        <f t="shared" si="7"/>
        <v>8</v>
      </c>
      <c r="B12" s="152"/>
      <c r="C12" s="150"/>
      <c r="D12" s="115"/>
      <c r="E12" s="111"/>
      <c r="F12" s="116"/>
      <c r="G12" s="22"/>
      <c r="H12" s="18"/>
      <c r="I12" s="7"/>
      <c r="J12" s="7"/>
      <c r="K12" s="7"/>
      <c r="L12" s="7"/>
      <c r="M12" s="7"/>
      <c r="N12" s="7"/>
      <c r="O12" s="7"/>
      <c r="P12" s="7"/>
      <c r="Q12" s="37"/>
      <c r="R12" s="146">
        <f t="shared" si="8"/>
        <v>0</v>
      </c>
      <c r="S12" s="20"/>
      <c r="T12" s="21"/>
      <c r="U12" s="21"/>
      <c r="V12" s="21"/>
      <c r="W12" s="21"/>
      <c r="X12" s="21"/>
      <c r="Y12" s="21"/>
      <c r="Z12" s="21"/>
      <c r="AA12" s="38"/>
      <c r="AB12" s="149">
        <f t="shared" si="0"/>
        <v>0</v>
      </c>
      <c r="AC12" s="42"/>
      <c r="AD12" s="7"/>
      <c r="AE12" s="7"/>
      <c r="AF12" s="37"/>
      <c r="AG12" s="37"/>
      <c r="AH12" s="37"/>
      <c r="AI12" s="37"/>
      <c r="AJ12" s="37"/>
      <c r="AK12" s="24">
        <f t="shared" si="1"/>
        <v>0</v>
      </c>
      <c r="AL12" s="25"/>
      <c r="AM12" s="41"/>
      <c r="AN12" s="160">
        <f t="shared" si="2"/>
        <v>0</v>
      </c>
      <c r="AO12" s="171" t="str">
        <f t="shared" si="3"/>
        <v>-</v>
      </c>
      <c r="AP12" s="172" t="str">
        <f t="shared" si="4"/>
        <v xml:space="preserve"> </v>
      </c>
      <c r="AQ12" s="164"/>
      <c r="AR12" s="16" t="str">
        <f t="shared" si="6"/>
        <v xml:space="preserve"> </v>
      </c>
    </row>
    <row r="13" spans="1:44" x14ac:dyDescent="0.2">
      <c r="A13" s="14">
        <f t="shared" si="7"/>
        <v>9</v>
      </c>
      <c r="B13" s="152"/>
      <c r="C13" s="150"/>
      <c r="D13" s="115"/>
      <c r="E13" s="111"/>
      <c r="F13" s="116"/>
      <c r="G13" s="22"/>
      <c r="H13" s="18"/>
      <c r="I13" s="7"/>
      <c r="J13" s="7"/>
      <c r="K13" s="7"/>
      <c r="L13" s="7"/>
      <c r="M13" s="7"/>
      <c r="N13" s="7"/>
      <c r="O13" s="7"/>
      <c r="P13" s="7"/>
      <c r="Q13" s="37"/>
      <c r="R13" s="146">
        <f t="shared" si="8"/>
        <v>0</v>
      </c>
      <c r="S13" s="20"/>
      <c r="T13" s="21"/>
      <c r="U13" s="21"/>
      <c r="V13" s="21"/>
      <c r="W13" s="21"/>
      <c r="X13" s="21"/>
      <c r="Y13" s="21"/>
      <c r="Z13" s="21"/>
      <c r="AA13" s="38"/>
      <c r="AB13" s="149">
        <f t="shared" si="0"/>
        <v>0</v>
      </c>
      <c r="AC13" s="42"/>
      <c r="AD13" s="7"/>
      <c r="AE13" s="7"/>
      <c r="AF13" s="37"/>
      <c r="AG13" s="37"/>
      <c r="AH13" s="37"/>
      <c r="AI13" s="37"/>
      <c r="AJ13" s="37"/>
      <c r="AK13" s="24">
        <f t="shared" si="1"/>
        <v>0</v>
      </c>
      <c r="AL13" s="25"/>
      <c r="AM13" s="41"/>
      <c r="AN13" s="160">
        <f t="shared" si="2"/>
        <v>0</v>
      </c>
      <c r="AO13" s="171" t="str">
        <f t="shared" si="3"/>
        <v>-</v>
      </c>
      <c r="AP13" s="172" t="str">
        <f t="shared" si="4"/>
        <v xml:space="preserve"> </v>
      </c>
      <c r="AQ13" s="164"/>
      <c r="AR13" s="16" t="str">
        <f t="shared" si="6"/>
        <v xml:space="preserve"> </v>
      </c>
    </row>
    <row r="14" spans="1:44" x14ac:dyDescent="0.2">
      <c r="A14" s="14">
        <f t="shared" si="7"/>
        <v>10</v>
      </c>
      <c r="B14" s="152"/>
      <c r="C14" s="150"/>
      <c r="D14" s="115"/>
      <c r="E14" s="111"/>
      <c r="F14" s="116"/>
      <c r="G14" s="22"/>
      <c r="H14" s="18"/>
      <c r="I14" s="7"/>
      <c r="J14" s="7"/>
      <c r="K14" s="7"/>
      <c r="L14" s="7"/>
      <c r="M14" s="7"/>
      <c r="N14" s="7"/>
      <c r="O14" s="7"/>
      <c r="P14" s="7"/>
      <c r="Q14" s="37"/>
      <c r="R14" s="146">
        <f t="shared" si="8"/>
        <v>0</v>
      </c>
      <c r="S14" s="20"/>
      <c r="T14" s="21"/>
      <c r="U14" s="21"/>
      <c r="V14" s="21"/>
      <c r="W14" s="21"/>
      <c r="X14" s="21"/>
      <c r="Y14" s="21"/>
      <c r="Z14" s="21"/>
      <c r="AA14" s="38"/>
      <c r="AB14" s="149">
        <f t="shared" si="0"/>
        <v>0</v>
      </c>
      <c r="AC14" s="42"/>
      <c r="AD14" s="8"/>
      <c r="AE14" s="8"/>
      <c r="AF14" s="40"/>
      <c r="AG14" s="40"/>
      <c r="AH14" s="40"/>
      <c r="AI14" s="40"/>
      <c r="AJ14" s="40"/>
      <c r="AK14" s="24">
        <f t="shared" si="1"/>
        <v>0</v>
      </c>
      <c r="AL14" s="25"/>
      <c r="AM14" s="41"/>
      <c r="AN14" s="160">
        <f t="shared" si="2"/>
        <v>0</v>
      </c>
      <c r="AO14" s="171" t="str">
        <f t="shared" si="3"/>
        <v>-</v>
      </c>
      <c r="AP14" s="172" t="str">
        <f t="shared" si="4"/>
        <v xml:space="preserve"> </v>
      </c>
      <c r="AQ14" s="164"/>
      <c r="AR14" s="16" t="str">
        <f t="shared" si="6"/>
        <v xml:space="preserve"> </v>
      </c>
    </row>
    <row r="15" spans="1:44" x14ac:dyDescent="0.2">
      <c r="A15" s="14">
        <f t="shared" si="7"/>
        <v>11</v>
      </c>
      <c r="B15" s="152"/>
      <c r="C15" s="150"/>
      <c r="D15" s="115"/>
      <c r="E15" s="111"/>
      <c r="F15" s="116"/>
      <c r="G15" s="22"/>
      <c r="H15" s="18"/>
      <c r="I15" s="7"/>
      <c r="J15" s="7"/>
      <c r="K15" s="7"/>
      <c r="L15" s="7"/>
      <c r="M15" s="7"/>
      <c r="N15" s="7"/>
      <c r="O15" s="7"/>
      <c r="P15" s="7"/>
      <c r="Q15" s="37"/>
      <c r="R15" s="146">
        <f t="shared" si="8"/>
        <v>0</v>
      </c>
      <c r="S15" s="20"/>
      <c r="T15" s="21"/>
      <c r="U15" s="21"/>
      <c r="V15" s="21"/>
      <c r="W15" s="21"/>
      <c r="X15" s="21"/>
      <c r="Y15" s="21"/>
      <c r="Z15" s="21"/>
      <c r="AA15" s="38"/>
      <c r="AB15" s="149">
        <f t="shared" si="0"/>
        <v>0</v>
      </c>
      <c r="AC15" s="42"/>
      <c r="AD15" s="8"/>
      <c r="AE15" s="8"/>
      <c r="AF15" s="37"/>
      <c r="AG15" s="37"/>
      <c r="AH15" s="37"/>
      <c r="AI15" s="37"/>
      <c r="AJ15" s="37"/>
      <c r="AK15" s="24">
        <f t="shared" si="1"/>
        <v>0</v>
      </c>
      <c r="AL15" s="25"/>
      <c r="AM15" s="41"/>
      <c r="AN15" s="160">
        <f t="shared" si="2"/>
        <v>0</v>
      </c>
      <c r="AO15" s="171" t="str">
        <f t="shared" si="3"/>
        <v>-</v>
      </c>
      <c r="AP15" s="172" t="str">
        <f t="shared" si="4"/>
        <v xml:space="preserve"> </v>
      </c>
      <c r="AQ15" s="164"/>
      <c r="AR15" s="16" t="str">
        <f t="shared" si="6"/>
        <v xml:space="preserve"> </v>
      </c>
    </row>
    <row r="16" spans="1:44" x14ac:dyDescent="0.2">
      <c r="A16" s="14">
        <f t="shared" si="7"/>
        <v>12</v>
      </c>
      <c r="B16" s="152"/>
      <c r="C16" s="150"/>
      <c r="D16" s="115"/>
      <c r="E16" s="111"/>
      <c r="F16" s="116"/>
      <c r="G16" s="22"/>
      <c r="H16" s="18"/>
      <c r="I16" s="7"/>
      <c r="J16" s="7"/>
      <c r="K16" s="7"/>
      <c r="L16" s="7"/>
      <c r="M16" s="7"/>
      <c r="N16" s="7"/>
      <c r="O16" s="7"/>
      <c r="P16" s="7"/>
      <c r="Q16" s="37"/>
      <c r="R16" s="146">
        <f t="shared" si="8"/>
        <v>0</v>
      </c>
      <c r="S16" s="20"/>
      <c r="T16" s="21"/>
      <c r="U16" s="21"/>
      <c r="V16" s="21"/>
      <c r="W16" s="21"/>
      <c r="X16" s="21"/>
      <c r="Y16" s="21"/>
      <c r="Z16" s="21"/>
      <c r="AA16" s="38"/>
      <c r="AB16" s="149">
        <f t="shared" si="0"/>
        <v>0</v>
      </c>
      <c r="AC16" s="42"/>
      <c r="AD16" s="8"/>
      <c r="AE16" s="8"/>
      <c r="AF16" s="37"/>
      <c r="AG16" s="37"/>
      <c r="AH16" s="37"/>
      <c r="AI16" s="37"/>
      <c r="AJ16" s="37"/>
      <c r="AK16" s="24">
        <f t="shared" si="1"/>
        <v>0</v>
      </c>
      <c r="AL16" s="25"/>
      <c r="AM16" s="41"/>
      <c r="AN16" s="160">
        <f t="shared" si="2"/>
        <v>0</v>
      </c>
      <c r="AO16" s="171" t="str">
        <f t="shared" si="3"/>
        <v>-</v>
      </c>
      <c r="AP16" s="172" t="str">
        <f t="shared" si="4"/>
        <v xml:space="preserve"> </v>
      </c>
      <c r="AQ16" s="164"/>
      <c r="AR16" s="16" t="str">
        <f t="shared" si="6"/>
        <v xml:space="preserve"> </v>
      </c>
    </row>
    <row r="17" spans="1:44" x14ac:dyDescent="0.2">
      <c r="A17" s="14">
        <f t="shared" si="7"/>
        <v>13</v>
      </c>
      <c r="B17" s="152"/>
      <c r="C17" s="150"/>
      <c r="D17" s="115"/>
      <c r="E17" s="111"/>
      <c r="F17" s="116"/>
      <c r="G17" s="22"/>
      <c r="H17" s="18"/>
      <c r="I17" s="7"/>
      <c r="J17" s="7"/>
      <c r="K17" s="7"/>
      <c r="L17" s="7"/>
      <c r="M17" s="7"/>
      <c r="N17" s="7"/>
      <c r="O17" s="7"/>
      <c r="P17" s="7"/>
      <c r="Q17" s="37"/>
      <c r="R17" s="146">
        <f t="shared" si="8"/>
        <v>0</v>
      </c>
      <c r="S17" s="20"/>
      <c r="T17" s="21"/>
      <c r="U17" s="21"/>
      <c r="V17" s="21"/>
      <c r="W17" s="21"/>
      <c r="X17" s="21"/>
      <c r="Y17" s="21"/>
      <c r="Z17" s="21"/>
      <c r="AA17" s="38"/>
      <c r="AB17" s="149">
        <f t="shared" si="0"/>
        <v>0</v>
      </c>
      <c r="AC17" s="42"/>
      <c r="AD17" s="8"/>
      <c r="AE17" s="8"/>
      <c r="AF17" s="37"/>
      <c r="AG17" s="37"/>
      <c r="AH17" s="37"/>
      <c r="AI17" s="37"/>
      <c r="AJ17" s="37"/>
      <c r="AK17" s="24">
        <f>SUM(AC17:AJ17)</f>
        <v>0</v>
      </c>
      <c r="AL17" s="25"/>
      <c r="AM17" s="41"/>
      <c r="AN17" s="160">
        <f t="shared" si="2"/>
        <v>0</v>
      </c>
      <c r="AO17" s="171" t="str">
        <f t="shared" si="3"/>
        <v>-</v>
      </c>
      <c r="AP17" s="172" t="str">
        <f t="shared" si="4"/>
        <v xml:space="preserve"> </v>
      </c>
      <c r="AQ17" s="164"/>
      <c r="AR17" s="16" t="str">
        <f t="shared" si="6"/>
        <v xml:space="preserve"> </v>
      </c>
    </row>
    <row r="18" spans="1:44" x14ac:dyDescent="0.2">
      <c r="A18" s="14">
        <f t="shared" si="7"/>
        <v>14</v>
      </c>
      <c r="B18" s="152"/>
      <c r="C18" s="150"/>
      <c r="D18" s="14"/>
      <c r="E18" s="111"/>
      <c r="F18" s="156"/>
      <c r="G18" s="22"/>
      <c r="H18" s="23"/>
      <c r="I18" s="8"/>
      <c r="J18" s="8"/>
      <c r="K18" s="8"/>
      <c r="L18" s="8"/>
      <c r="M18" s="8"/>
      <c r="N18" s="8"/>
      <c r="O18" s="8"/>
      <c r="P18" s="8"/>
      <c r="Q18" s="40"/>
      <c r="R18" s="146">
        <f t="shared" ref="R18:R24" si="11">SUM(H18:Q18)</f>
        <v>0</v>
      </c>
      <c r="S18" s="25"/>
      <c r="T18" s="26"/>
      <c r="U18" s="26"/>
      <c r="V18" s="26"/>
      <c r="W18" s="26"/>
      <c r="X18" s="26"/>
      <c r="Y18" s="26"/>
      <c r="Z18" s="26"/>
      <c r="AA18" s="41"/>
      <c r="AB18" s="149">
        <f t="shared" ref="AB18" si="12">SUM(S18:AA18)</f>
        <v>0</v>
      </c>
      <c r="AC18" s="42"/>
      <c r="AD18" s="8"/>
      <c r="AE18" s="8"/>
      <c r="AF18" s="40"/>
      <c r="AG18" s="40"/>
      <c r="AH18" s="40"/>
      <c r="AI18" s="40"/>
      <c r="AJ18" s="40"/>
      <c r="AK18" s="24">
        <f t="shared" ref="AK18" si="13">SUM(AC18:AJ18)</f>
        <v>0</v>
      </c>
      <c r="AL18" s="25"/>
      <c r="AM18" s="41"/>
      <c r="AN18" s="160">
        <f t="shared" ref="AN18" si="14">SUM(AL18:AM18)</f>
        <v>0</v>
      </c>
      <c r="AO18" s="171" t="str">
        <f t="shared" si="3"/>
        <v>-</v>
      </c>
      <c r="AP18" s="172" t="str">
        <f t="shared" si="4"/>
        <v xml:space="preserve"> </v>
      </c>
      <c r="AQ18" s="164"/>
      <c r="AR18" s="16" t="str">
        <f t="shared" si="6"/>
        <v xml:space="preserve"> </v>
      </c>
    </row>
    <row r="19" spans="1:44" x14ac:dyDescent="0.2">
      <c r="A19" s="14">
        <f t="shared" si="7"/>
        <v>15</v>
      </c>
      <c r="B19" s="152"/>
      <c r="C19" s="150"/>
      <c r="D19" s="14"/>
      <c r="E19" s="111"/>
      <c r="F19" s="156"/>
      <c r="G19" s="22"/>
      <c r="H19" s="23"/>
      <c r="I19" s="8"/>
      <c r="J19" s="8"/>
      <c r="K19" s="8"/>
      <c r="L19" s="8"/>
      <c r="M19" s="8"/>
      <c r="N19" s="8"/>
      <c r="O19" s="8"/>
      <c r="P19" s="8"/>
      <c r="Q19" s="40"/>
      <c r="R19" s="146">
        <f t="shared" si="11"/>
        <v>0</v>
      </c>
      <c r="S19" s="25"/>
      <c r="T19" s="26"/>
      <c r="U19" s="26"/>
      <c r="V19" s="26"/>
      <c r="W19" s="26"/>
      <c r="X19" s="26"/>
      <c r="Y19" s="26"/>
      <c r="Z19" s="26"/>
      <c r="AA19" s="41"/>
      <c r="AB19" s="149">
        <f t="shared" ref="AB19" si="15">SUM(S19:AA19)</f>
        <v>0</v>
      </c>
      <c r="AC19" s="42"/>
      <c r="AD19" s="8"/>
      <c r="AE19" s="8"/>
      <c r="AF19" s="40"/>
      <c r="AG19" s="40"/>
      <c r="AH19" s="40"/>
      <c r="AI19" s="40"/>
      <c r="AJ19" s="40"/>
      <c r="AK19" s="24">
        <f t="shared" ref="AK19" si="16">SUM(AC19:AJ19)</f>
        <v>0</v>
      </c>
      <c r="AL19" s="25"/>
      <c r="AM19" s="41"/>
      <c r="AN19" s="160">
        <f t="shared" ref="AN19" si="17">SUM(AL19:AM19)</f>
        <v>0</v>
      </c>
      <c r="AO19" s="171" t="str">
        <f t="shared" si="3"/>
        <v>-</v>
      </c>
      <c r="AP19" s="172" t="str">
        <f t="shared" si="4"/>
        <v xml:space="preserve"> </v>
      </c>
      <c r="AQ19" s="164"/>
      <c r="AR19" s="16" t="str">
        <f t="shared" si="6"/>
        <v xml:space="preserve"> </v>
      </c>
    </row>
    <row r="20" spans="1:44" x14ac:dyDescent="0.2">
      <c r="A20" s="14">
        <f t="shared" si="7"/>
        <v>16</v>
      </c>
      <c r="B20" s="152"/>
      <c r="C20" s="150"/>
      <c r="D20" s="14"/>
      <c r="E20" s="111"/>
      <c r="F20" s="156"/>
      <c r="G20" s="22"/>
      <c r="H20" s="23"/>
      <c r="I20" s="8"/>
      <c r="J20" s="8"/>
      <c r="K20" s="8"/>
      <c r="L20" s="8"/>
      <c r="M20" s="8"/>
      <c r="N20" s="8"/>
      <c r="O20" s="8"/>
      <c r="P20" s="8"/>
      <c r="Q20" s="40"/>
      <c r="R20" s="146">
        <f t="shared" si="11"/>
        <v>0</v>
      </c>
      <c r="S20" s="25"/>
      <c r="T20" s="26"/>
      <c r="U20" s="26"/>
      <c r="V20" s="26"/>
      <c r="W20" s="26"/>
      <c r="X20" s="26"/>
      <c r="Y20" s="26"/>
      <c r="Z20" s="26"/>
      <c r="AA20" s="41"/>
      <c r="AB20" s="149">
        <f t="shared" ref="AB20" si="18">SUM(S20:AA20)</f>
        <v>0</v>
      </c>
      <c r="AC20" s="42"/>
      <c r="AD20" s="8"/>
      <c r="AE20" s="8"/>
      <c r="AF20" s="40"/>
      <c r="AG20" s="40"/>
      <c r="AH20" s="40"/>
      <c r="AI20" s="40"/>
      <c r="AJ20" s="40"/>
      <c r="AK20" s="24">
        <f t="shared" ref="AK20" si="19">SUM(AC20:AJ20)</f>
        <v>0</v>
      </c>
      <c r="AL20" s="25"/>
      <c r="AM20" s="41"/>
      <c r="AN20" s="160">
        <f t="shared" ref="AN20" si="20">SUM(AL20:AM20)</f>
        <v>0</v>
      </c>
      <c r="AO20" s="171" t="str">
        <f t="shared" si="3"/>
        <v>-</v>
      </c>
      <c r="AP20" s="172" t="str">
        <f t="shared" si="4"/>
        <v xml:space="preserve"> </v>
      </c>
      <c r="AQ20" s="164"/>
      <c r="AR20" s="16" t="str">
        <f t="shared" si="6"/>
        <v xml:space="preserve"> </v>
      </c>
    </row>
    <row r="21" spans="1:44" x14ac:dyDescent="0.2">
      <c r="A21" s="14">
        <f t="shared" si="7"/>
        <v>17</v>
      </c>
      <c r="B21" s="152"/>
      <c r="C21" s="150"/>
      <c r="D21" s="14"/>
      <c r="E21" s="111"/>
      <c r="F21" s="156"/>
      <c r="G21" s="22"/>
      <c r="H21" s="23"/>
      <c r="I21" s="8"/>
      <c r="J21" s="8"/>
      <c r="K21" s="8"/>
      <c r="L21" s="8"/>
      <c r="M21" s="8"/>
      <c r="N21" s="8"/>
      <c r="O21" s="8"/>
      <c r="P21" s="8"/>
      <c r="Q21" s="40"/>
      <c r="R21" s="146">
        <f t="shared" si="11"/>
        <v>0</v>
      </c>
      <c r="S21" s="25"/>
      <c r="T21" s="26"/>
      <c r="U21" s="26"/>
      <c r="V21" s="26"/>
      <c r="W21" s="26"/>
      <c r="X21" s="26"/>
      <c r="Y21" s="26"/>
      <c r="Z21" s="26"/>
      <c r="AA21" s="41"/>
      <c r="AB21" s="149">
        <f t="shared" ref="AB21" si="21">SUM(S21:AA21)</f>
        <v>0</v>
      </c>
      <c r="AC21" s="42"/>
      <c r="AD21" s="8"/>
      <c r="AE21" s="8"/>
      <c r="AF21" s="40"/>
      <c r="AG21" s="40"/>
      <c r="AH21" s="40"/>
      <c r="AI21" s="40"/>
      <c r="AJ21" s="40"/>
      <c r="AK21" s="24">
        <f t="shared" ref="AK21" si="22">SUM(AC21:AJ21)</f>
        <v>0</v>
      </c>
      <c r="AL21" s="25"/>
      <c r="AM21" s="41"/>
      <c r="AN21" s="160">
        <f t="shared" ref="AN21" si="23">SUM(AL21:AM21)</f>
        <v>0</v>
      </c>
      <c r="AO21" s="171" t="str">
        <f t="shared" si="3"/>
        <v>-</v>
      </c>
      <c r="AP21" s="172" t="str">
        <f t="shared" si="4"/>
        <v xml:space="preserve"> </v>
      </c>
      <c r="AQ21" s="164"/>
      <c r="AR21" s="16" t="str">
        <f t="shared" si="6"/>
        <v xml:space="preserve"> </v>
      </c>
    </row>
    <row r="22" spans="1:44" x14ac:dyDescent="0.2">
      <c r="A22" s="14">
        <f t="shared" si="7"/>
        <v>18</v>
      </c>
      <c r="B22" s="152"/>
      <c r="C22" s="150"/>
      <c r="D22" s="14"/>
      <c r="E22" s="111"/>
      <c r="F22" s="156"/>
      <c r="G22" s="22"/>
      <c r="H22" s="23"/>
      <c r="I22" s="8"/>
      <c r="J22" s="8"/>
      <c r="K22" s="8"/>
      <c r="L22" s="8"/>
      <c r="M22" s="8"/>
      <c r="N22" s="8"/>
      <c r="O22" s="8"/>
      <c r="P22" s="8"/>
      <c r="Q22" s="40"/>
      <c r="R22" s="146">
        <f t="shared" si="11"/>
        <v>0</v>
      </c>
      <c r="S22" s="25"/>
      <c r="T22" s="26"/>
      <c r="U22" s="26"/>
      <c r="V22" s="26"/>
      <c r="W22" s="26"/>
      <c r="X22" s="26"/>
      <c r="Y22" s="26"/>
      <c r="Z22" s="26"/>
      <c r="AA22" s="41"/>
      <c r="AB22" s="149">
        <f t="shared" ref="AB22" si="24">SUM(S22:AA22)</f>
        <v>0</v>
      </c>
      <c r="AC22" s="42"/>
      <c r="AD22" s="8"/>
      <c r="AE22" s="8"/>
      <c r="AF22" s="40"/>
      <c r="AG22" s="40"/>
      <c r="AH22" s="40"/>
      <c r="AI22" s="40"/>
      <c r="AJ22" s="40"/>
      <c r="AK22" s="24">
        <f t="shared" ref="AK22" si="25">SUM(AC22:AJ22)</f>
        <v>0</v>
      </c>
      <c r="AL22" s="25"/>
      <c r="AM22" s="41"/>
      <c r="AN22" s="160">
        <f t="shared" ref="AN22" si="26">SUM(AL22:AM22)</f>
        <v>0</v>
      </c>
      <c r="AO22" s="171" t="str">
        <f t="shared" si="3"/>
        <v>-</v>
      </c>
      <c r="AP22" s="172" t="str">
        <f t="shared" si="4"/>
        <v xml:space="preserve"> </v>
      </c>
      <c r="AQ22" s="164"/>
      <c r="AR22" s="16" t="str">
        <f t="shared" si="6"/>
        <v xml:space="preserve"> </v>
      </c>
    </row>
    <row r="23" spans="1:44" x14ac:dyDescent="0.2">
      <c r="A23" s="14">
        <f t="shared" si="7"/>
        <v>19</v>
      </c>
      <c r="B23" s="152"/>
      <c r="C23" s="150"/>
      <c r="D23" s="14"/>
      <c r="E23" s="111"/>
      <c r="F23" s="156"/>
      <c r="G23" s="22"/>
      <c r="H23" s="23"/>
      <c r="I23" s="8"/>
      <c r="J23" s="8"/>
      <c r="K23" s="8"/>
      <c r="L23" s="8"/>
      <c r="M23" s="8"/>
      <c r="N23" s="8"/>
      <c r="O23" s="8"/>
      <c r="P23" s="8"/>
      <c r="Q23" s="40"/>
      <c r="R23" s="146">
        <f t="shared" si="11"/>
        <v>0</v>
      </c>
      <c r="S23" s="25"/>
      <c r="T23" s="26"/>
      <c r="U23" s="26"/>
      <c r="V23" s="26"/>
      <c r="W23" s="26"/>
      <c r="X23" s="26"/>
      <c r="Y23" s="26"/>
      <c r="Z23" s="26"/>
      <c r="AA23" s="41"/>
      <c r="AB23" s="149">
        <f t="shared" ref="AB23" si="27">SUM(S23:AA23)</f>
        <v>0</v>
      </c>
      <c r="AC23" s="42"/>
      <c r="AD23" s="8"/>
      <c r="AE23" s="8"/>
      <c r="AF23" s="40"/>
      <c r="AG23" s="40"/>
      <c r="AH23" s="40"/>
      <c r="AI23" s="40"/>
      <c r="AJ23" s="40"/>
      <c r="AK23" s="24">
        <f t="shared" ref="AK23" si="28">SUM(AC23:AJ23)</f>
        <v>0</v>
      </c>
      <c r="AL23" s="25"/>
      <c r="AM23" s="41"/>
      <c r="AN23" s="160">
        <f t="shared" ref="AN23" si="29">SUM(AL23:AM23)</f>
        <v>0</v>
      </c>
      <c r="AO23" s="171" t="str">
        <f t="shared" si="3"/>
        <v>-</v>
      </c>
      <c r="AP23" s="172" t="str">
        <f t="shared" si="4"/>
        <v xml:space="preserve"> </v>
      </c>
      <c r="AQ23" s="164"/>
      <c r="AR23" s="16" t="str">
        <f t="shared" si="6"/>
        <v xml:space="preserve"> </v>
      </c>
    </row>
    <row r="24" spans="1:44" x14ac:dyDescent="0.2">
      <c r="A24" s="14">
        <f t="shared" si="7"/>
        <v>20</v>
      </c>
      <c r="B24" s="152"/>
      <c r="C24" s="150"/>
      <c r="D24" s="14"/>
      <c r="E24" s="111"/>
      <c r="F24" s="156"/>
      <c r="G24" s="22"/>
      <c r="H24" s="23"/>
      <c r="I24" s="8"/>
      <c r="J24" s="8"/>
      <c r="K24" s="8"/>
      <c r="L24" s="8"/>
      <c r="M24" s="8"/>
      <c r="N24" s="8"/>
      <c r="O24" s="8"/>
      <c r="P24" s="8"/>
      <c r="Q24" s="40"/>
      <c r="R24" s="146">
        <f t="shared" si="11"/>
        <v>0</v>
      </c>
      <c r="S24" s="25"/>
      <c r="T24" s="26"/>
      <c r="U24" s="26"/>
      <c r="V24" s="26"/>
      <c r="W24" s="26"/>
      <c r="X24" s="26"/>
      <c r="Y24" s="26"/>
      <c r="Z24" s="26"/>
      <c r="AA24" s="41"/>
      <c r="AB24" s="149">
        <f t="shared" si="0"/>
        <v>0</v>
      </c>
      <c r="AC24" s="42"/>
      <c r="AD24" s="8"/>
      <c r="AE24" s="8"/>
      <c r="AF24" s="40"/>
      <c r="AG24" s="40"/>
      <c r="AH24" s="40"/>
      <c r="AI24" s="40"/>
      <c r="AJ24" s="40"/>
      <c r="AK24" s="24">
        <f t="shared" ref="AK24" si="30">SUM(AC24:AJ24)</f>
        <v>0</v>
      </c>
      <c r="AL24" s="25"/>
      <c r="AM24" s="41"/>
      <c r="AN24" s="160">
        <f t="shared" si="2"/>
        <v>0</v>
      </c>
      <c r="AO24" s="171" t="str">
        <f>IF((G24=""),"-",IF(ISNUMBER(F24)*ISNUMBER(D24),SUM(D24,F24,R24,AB24,AK24,AN24),"?"))</f>
        <v>-</v>
      </c>
      <c r="AP24" s="172" t="str">
        <f t="shared" si="4"/>
        <v xml:space="preserve"> </v>
      </c>
      <c r="AQ24" s="164"/>
      <c r="AR24" s="16" t="str">
        <f t="shared" si="6"/>
        <v xml:space="preserve"> </v>
      </c>
    </row>
    <row r="25" spans="1:44" ht="13.5" thickBot="1" x14ac:dyDescent="0.25">
      <c r="A25" s="43"/>
      <c r="B25" s="153"/>
      <c r="C25" s="112"/>
      <c r="D25" s="117"/>
      <c r="E25" s="112"/>
      <c r="F25" s="118"/>
      <c r="G25" s="51"/>
      <c r="H25" s="44"/>
      <c r="I25" s="45"/>
      <c r="J25" s="45"/>
      <c r="K25" s="45"/>
      <c r="L25" s="45"/>
      <c r="M25" s="45"/>
      <c r="N25" s="45"/>
      <c r="O25" s="45"/>
      <c r="P25" s="45"/>
      <c r="Q25" s="46"/>
      <c r="R25" s="47"/>
      <c r="S25" s="48"/>
      <c r="T25" s="49"/>
      <c r="U25" s="49"/>
      <c r="V25" s="49"/>
      <c r="W25" s="49"/>
      <c r="X25" s="49"/>
      <c r="Y25" s="49"/>
      <c r="Z25" s="49"/>
      <c r="AA25" s="50"/>
      <c r="AB25" s="51"/>
      <c r="AC25" s="52"/>
      <c r="AD25" s="45"/>
      <c r="AE25" s="45"/>
      <c r="AF25" s="46"/>
      <c r="AG25" s="46"/>
      <c r="AH25" s="46"/>
      <c r="AI25" s="46"/>
      <c r="AJ25" s="46"/>
      <c r="AK25" s="47"/>
      <c r="AL25" s="48"/>
      <c r="AM25" s="50"/>
      <c r="AN25" s="50"/>
      <c r="AO25" s="173"/>
      <c r="AP25" s="174"/>
      <c r="AQ25" s="166"/>
      <c r="AR25" s="110"/>
    </row>
    <row r="26" spans="1:44" ht="13.5" thickTop="1" x14ac:dyDescent="0.2">
      <c r="B26" s="154" t="s">
        <v>33</v>
      </c>
      <c r="C26" s="32"/>
      <c r="D26" s="63">
        <f>D$4/$AO$4</f>
        <v>0</v>
      </c>
      <c r="E26" s="63"/>
      <c r="F26" s="63">
        <f>F$4/$AO$4</f>
        <v>0.2</v>
      </c>
      <c r="H26" s="63">
        <f t="shared" ref="H26:AH26" si="31">H$4/$AO$4</f>
        <v>0.01</v>
      </c>
      <c r="I26" s="63">
        <f t="shared" si="31"/>
        <v>5.0000000000000001E-3</v>
      </c>
      <c r="J26" s="63">
        <f t="shared" si="31"/>
        <v>5.0000000000000001E-3</v>
      </c>
      <c r="K26" s="63">
        <f t="shared" si="31"/>
        <v>5.0000000000000001E-3</v>
      </c>
      <c r="L26" s="63">
        <f t="shared" si="31"/>
        <v>5.0000000000000001E-3</v>
      </c>
      <c r="M26" s="63">
        <f t="shared" si="31"/>
        <v>5.0000000000000001E-3</v>
      </c>
      <c r="N26" s="63">
        <f t="shared" si="31"/>
        <v>5.0000000000000001E-3</v>
      </c>
      <c r="O26" s="63">
        <f t="shared" si="31"/>
        <v>5.0000000000000001E-3</v>
      </c>
      <c r="P26" s="63">
        <f t="shared" si="31"/>
        <v>5.0000000000000001E-3</v>
      </c>
      <c r="Q26" s="63">
        <f t="shared" si="31"/>
        <v>5.0000000000000001E-3</v>
      </c>
      <c r="R26" s="126">
        <f t="shared" si="31"/>
        <v>5.5E-2</v>
      </c>
      <c r="S26" s="63">
        <f t="shared" si="31"/>
        <v>0.01</v>
      </c>
      <c r="T26" s="63">
        <f t="shared" si="31"/>
        <v>5.0000000000000001E-3</v>
      </c>
      <c r="U26" s="63">
        <f t="shared" si="31"/>
        <v>0.06</v>
      </c>
      <c r="V26" s="63">
        <f t="shared" si="31"/>
        <v>5.0000000000000001E-3</v>
      </c>
      <c r="W26" s="63">
        <f t="shared" si="31"/>
        <v>5.0000000000000001E-3</v>
      </c>
      <c r="X26" s="63">
        <f t="shared" si="31"/>
        <v>0.02</v>
      </c>
      <c r="Y26" s="63">
        <f t="shared" si="31"/>
        <v>5.0000000000000001E-3</v>
      </c>
      <c r="Z26" s="63">
        <f t="shared" si="31"/>
        <v>0.01</v>
      </c>
      <c r="AA26" s="63">
        <f t="shared" si="31"/>
        <v>5.0000000000000001E-3</v>
      </c>
      <c r="AB26" s="61">
        <f t="shared" si="31"/>
        <v>0.125</v>
      </c>
      <c r="AC26" s="63">
        <f t="shared" si="31"/>
        <v>0.2</v>
      </c>
      <c r="AD26" s="63">
        <f t="shared" si="31"/>
        <v>0.1</v>
      </c>
      <c r="AE26" s="63">
        <f t="shared" si="31"/>
        <v>0.05</v>
      </c>
      <c r="AF26" s="63">
        <f t="shared" si="31"/>
        <v>0.01</v>
      </c>
      <c r="AG26" s="63">
        <f t="shared" si="31"/>
        <v>0.05</v>
      </c>
      <c r="AH26" s="63">
        <f t="shared" si="31"/>
        <v>2.5000000000000001E-2</v>
      </c>
      <c r="AI26" s="63">
        <f t="shared" ref="AI26:AO26" si="32">AI$4/$AO$4</f>
        <v>1.4999999999999999E-2</v>
      </c>
      <c r="AJ26" s="63">
        <f t="shared" si="32"/>
        <v>0.05</v>
      </c>
      <c r="AK26" s="126">
        <f t="shared" si="32"/>
        <v>0.5</v>
      </c>
      <c r="AL26" s="63">
        <f t="shared" si="32"/>
        <v>4.4999999999999998E-2</v>
      </c>
      <c r="AM26" s="63">
        <f t="shared" si="32"/>
        <v>7.4999999999999997E-2</v>
      </c>
      <c r="AN26" s="126">
        <f t="shared" si="32"/>
        <v>0.12</v>
      </c>
      <c r="AO26" s="126">
        <f t="shared" si="32"/>
        <v>1</v>
      </c>
      <c r="AP26" s="127"/>
    </row>
    <row r="27" spans="1:44" ht="15.75" hidden="1" thickBot="1" x14ac:dyDescent="0.3">
      <c r="B27" s="155" t="s">
        <v>34</v>
      </c>
      <c r="C27" s="27"/>
      <c r="D27" s="27"/>
      <c r="E27" s="27"/>
      <c r="F27" s="27"/>
      <c r="G27" s="65">
        <v>0</v>
      </c>
      <c r="H27" s="66">
        <v>0.5</v>
      </c>
      <c r="I27" s="66">
        <v>0.625</v>
      </c>
      <c r="J27" s="66">
        <v>0.75</v>
      </c>
      <c r="K27" s="67">
        <v>0.875</v>
      </c>
    </row>
    <row r="28" spans="1:44" ht="15" hidden="1" customHeight="1" x14ac:dyDescent="0.25">
      <c r="B28" s="155" t="s">
        <v>35</v>
      </c>
      <c r="C28" s="27"/>
      <c r="D28" s="27"/>
      <c r="E28" s="27"/>
      <c r="F28" s="27"/>
      <c r="G28" s="65">
        <v>0</v>
      </c>
      <c r="H28" s="68">
        <f>H27*$AO$4</f>
        <v>100</v>
      </c>
      <c r="I28" s="68">
        <f>I27*$AO$4</f>
        <v>125</v>
      </c>
      <c r="J28" s="68">
        <f>J27*$AO$4</f>
        <v>150</v>
      </c>
      <c r="K28" s="69">
        <f>K27*$AO$4</f>
        <v>175</v>
      </c>
    </row>
    <row r="29" spans="1:44" ht="15.75" hidden="1" customHeight="1" thickBot="1" x14ac:dyDescent="0.3">
      <c r="B29" s="155" t="s">
        <v>19</v>
      </c>
      <c r="C29" s="27"/>
      <c r="D29" s="27"/>
      <c r="E29" s="27"/>
      <c r="F29" s="27"/>
      <c r="G29" s="70">
        <v>1</v>
      </c>
      <c r="H29" s="71">
        <v>2</v>
      </c>
      <c r="I29" s="71">
        <v>3</v>
      </c>
      <c r="J29" s="71">
        <v>4</v>
      </c>
      <c r="K29" s="72">
        <v>5</v>
      </c>
    </row>
    <row r="30" spans="1:44" ht="15" x14ac:dyDescent="0.25">
      <c r="A30" s="53" t="s">
        <v>76</v>
      </c>
      <c r="C30" s="53"/>
      <c r="D30" s="53"/>
      <c r="E30" s="53"/>
      <c r="F30" s="53"/>
      <c r="G30" s="54"/>
      <c r="H30" s="55"/>
      <c r="I30" s="55"/>
      <c r="J30" s="55"/>
      <c r="K30" s="55"/>
      <c r="Q30" s="90" t="s">
        <v>40</v>
      </c>
    </row>
    <row r="31" spans="1:44" ht="15" x14ac:dyDescent="0.25">
      <c r="A31" s="53" t="s">
        <v>77</v>
      </c>
      <c r="B31" s="105"/>
      <c r="C31" s="54" t="s">
        <v>29</v>
      </c>
      <c r="E31" s="54"/>
      <c r="F31" s="56"/>
      <c r="G31" s="73"/>
      <c r="H31" s="58"/>
      <c r="I31" s="58"/>
      <c r="K31" s="55"/>
      <c r="Q31" s="190" t="s">
        <v>1</v>
      </c>
      <c r="R31" s="102" t="s">
        <v>61</v>
      </c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5"/>
    </row>
    <row r="32" spans="1:44" ht="15" x14ac:dyDescent="0.25">
      <c r="B32" s="56" t="s">
        <v>30</v>
      </c>
      <c r="C32" s="73">
        <v>5</v>
      </c>
      <c r="E32" s="73"/>
      <c r="F32" s="56"/>
      <c r="G32" s="73"/>
      <c r="H32" s="58"/>
      <c r="I32" s="58"/>
      <c r="K32" s="55"/>
      <c r="Q32" s="191"/>
      <c r="R32" s="103" t="s">
        <v>53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</row>
    <row r="33" spans="1:40" ht="15" customHeight="1" x14ac:dyDescent="0.25">
      <c r="B33" s="56" t="s">
        <v>31</v>
      </c>
      <c r="C33" s="73">
        <v>10</v>
      </c>
      <c r="E33" s="73"/>
      <c r="F33" s="56"/>
      <c r="G33" s="73"/>
      <c r="H33" s="58"/>
      <c r="I33" s="58"/>
      <c r="K33" s="55"/>
      <c r="Q33" s="191"/>
      <c r="R33" s="103" t="s">
        <v>46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7"/>
    </row>
    <row r="34" spans="1:40" ht="15" x14ac:dyDescent="0.25">
      <c r="B34" s="56" t="s">
        <v>37</v>
      </c>
      <c r="C34" s="73">
        <v>23</v>
      </c>
      <c r="E34" s="73"/>
      <c r="F34" s="56"/>
      <c r="G34" s="73"/>
      <c r="H34" s="58"/>
      <c r="I34" s="58"/>
      <c r="K34" s="55"/>
      <c r="Q34" s="191"/>
      <c r="R34" s="104" t="s">
        <v>48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7"/>
    </row>
    <row r="35" spans="1:40" ht="15" x14ac:dyDescent="0.25">
      <c r="B35" s="56" t="s">
        <v>36</v>
      </c>
      <c r="C35" s="73">
        <v>10</v>
      </c>
      <c r="E35" s="73"/>
      <c r="F35" s="56"/>
      <c r="G35" s="73"/>
      <c r="H35" s="58"/>
      <c r="I35" s="58"/>
      <c r="K35" s="55"/>
      <c r="Q35" s="191"/>
      <c r="R35" s="92" t="s">
        <v>54</v>
      </c>
      <c r="S35" s="96"/>
      <c r="T35" s="96"/>
      <c r="U35" s="96"/>
      <c r="V35" s="96"/>
      <c r="W35" s="96"/>
      <c r="X35" s="96"/>
      <c r="Y35" s="93"/>
      <c r="Z35" s="93">
        <v>40</v>
      </c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</row>
    <row r="36" spans="1:40" ht="15" customHeight="1" x14ac:dyDescent="0.25">
      <c r="B36" s="56" t="s">
        <v>32</v>
      </c>
      <c r="C36" s="57">
        <f>SUM(C32:C35)</f>
        <v>48</v>
      </c>
      <c r="E36" s="57"/>
      <c r="F36" s="56"/>
      <c r="G36" s="57"/>
      <c r="Q36" s="191"/>
      <c r="R36" s="92" t="s">
        <v>56</v>
      </c>
      <c r="S36" s="96"/>
      <c r="T36" s="96"/>
      <c r="U36" s="96"/>
      <c r="V36" s="96"/>
      <c r="W36" s="96"/>
      <c r="X36" s="96"/>
      <c r="Y36" s="93"/>
      <c r="Z36" s="93">
        <v>20</v>
      </c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7"/>
    </row>
    <row r="37" spans="1:40" ht="15" x14ac:dyDescent="0.25">
      <c r="A37" s="90" t="s">
        <v>6</v>
      </c>
      <c r="C37" s="90"/>
      <c r="D37" s="90"/>
      <c r="E37" s="90"/>
      <c r="F37" s="90"/>
      <c r="Q37" s="191"/>
      <c r="R37" s="92" t="s">
        <v>18</v>
      </c>
      <c r="S37" s="96"/>
      <c r="T37" s="96"/>
      <c r="U37" s="96"/>
      <c r="V37" s="96"/>
      <c r="W37" s="96"/>
      <c r="X37" s="96"/>
      <c r="Y37" s="93"/>
      <c r="Z37" s="93">
        <v>10</v>
      </c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7"/>
    </row>
    <row r="38" spans="1:40" ht="15" x14ac:dyDescent="0.25">
      <c r="A38" s="91" t="s">
        <v>43</v>
      </c>
      <c r="C38" s="91"/>
      <c r="D38" s="91"/>
      <c r="E38" s="91"/>
      <c r="F38" s="91"/>
      <c r="Q38" s="192"/>
      <c r="R38" s="98" t="s">
        <v>55</v>
      </c>
      <c r="S38" s="99"/>
      <c r="T38" s="99"/>
      <c r="U38" s="99"/>
      <c r="V38" s="99"/>
      <c r="W38" s="99"/>
      <c r="X38" s="99"/>
      <c r="Y38" s="100"/>
      <c r="Z38" s="100">
        <v>10</v>
      </c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101"/>
    </row>
    <row r="39" spans="1:40" ht="15" x14ac:dyDescent="0.25">
      <c r="A39" s="91" t="s">
        <v>44</v>
      </c>
      <c r="C39" s="91"/>
      <c r="D39" s="91"/>
      <c r="E39" s="91"/>
      <c r="F39" s="91"/>
      <c r="Q39" s="193" t="s">
        <v>47</v>
      </c>
      <c r="R39" s="74" t="s">
        <v>72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5"/>
    </row>
    <row r="40" spans="1:40" ht="15" x14ac:dyDescent="0.25">
      <c r="A40" s="91" t="s">
        <v>45</v>
      </c>
      <c r="C40" s="91"/>
      <c r="D40" s="91"/>
      <c r="E40" s="91"/>
      <c r="F40" s="91"/>
      <c r="Q40" s="194"/>
      <c r="R40" s="76" t="s">
        <v>38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77"/>
    </row>
    <row r="41" spans="1:40" ht="12.75" customHeight="1" x14ac:dyDescent="0.2">
      <c r="Q41" s="194"/>
      <c r="R41" s="76" t="s">
        <v>39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77"/>
    </row>
    <row r="42" spans="1:40" x14ac:dyDescent="0.2">
      <c r="Q42" s="194"/>
      <c r="R42" s="76" t="s">
        <v>66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77"/>
    </row>
    <row r="43" spans="1:40" x14ac:dyDescent="0.2">
      <c r="Q43" s="195"/>
      <c r="R43" s="78" t="s">
        <v>59</v>
      </c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80"/>
    </row>
    <row r="44" spans="1:40" x14ac:dyDescent="0.2">
      <c r="Q44" s="175" t="s">
        <v>41</v>
      </c>
      <c r="R44" s="81" t="s">
        <v>64</v>
      </c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3"/>
    </row>
    <row r="45" spans="1:40" x14ac:dyDescent="0.2">
      <c r="Q45" s="176"/>
      <c r="R45" s="84" t="s">
        <v>65</v>
      </c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6"/>
    </row>
    <row r="46" spans="1:40" x14ac:dyDescent="0.2">
      <c r="Q46" s="177"/>
      <c r="R46" s="87" t="s">
        <v>63</v>
      </c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9"/>
    </row>
  </sheetData>
  <mergeCells count="12">
    <mergeCell ref="Q44:Q46"/>
    <mergeCell ref="AO2:AP2"/>
    <mergeCell ref="H1:R1"/>
    <mergeCell ref="S1:AB1"/>
    <mergeCell ref="AC1:AK1"/>
    <mergeCell ref="AL1:AN1"/>
    <mergeCell ref="H2:R2"/>
    <mergeCell ref="S2:AB2"/>
    <mergeCell ref="AC2:AK2"/>
    <mergeCell ref="AL2:AN2"/>
    <mergeCell ref="Q31:Q38"/>
    <mergeCell ref="Q39:Q43"/>
  </mergeCells>
  <conditionalFormatting sqref="AL5:AN17 G5:G17 S5:AB17 S24:AB25 G24:G25 AL24:AN25">
    <cfRule type="cellIs" dxfId="20" priority="20" stopIfTrue="1" operator="notEqual">
      <formula>""</formula>
    </cfRule>
  </conditionalFormatting>
  <conditionalFormatting sqref="AC5:AK17 AC24:AK25">
    <cfRule type="cellIs" dxfId="19" priority="21" stopIfTrue="1" operator="notEqual">
      <formula>""</formula>
    </cfRule>
  </conditionalFormatting>
  <conditionalFormatting sqref="H5:R17 H24:R25">
    <cfRule type="cellIs" dxfId="18" priority="22" stopIfTrue="1" operator="notEqual">
      <formula>""</formula>
    </cfRule>
  </conditionalFormatting>
  <conditionalFormatting sqref="S23:AB23 G23 AL23:AN23">
    <cfRule type="cellIs" dxfId="17" priority="16" stopIfTrue="1" operator="notEqual">
      <formula>""</formula>
    </cfRule>
  </conditionalFormatting>
  <conditionalFormatting sqref="AC23:AK23">
    <cfRule type="cellIs" dxfId="16" priority="17" stopIfTrue="1" operator="notEqual">
      <formula>""</formula>
    </cfRule>
  </conditionalFormatting>
  <conditionalFormatting sqref="H23:R23">
    <cfRule type="cellIs" dxfId="15" priority="18" stopIfTrue="1" operator="notEqual">
      <formula>""</formula>
    </cfRule>
  </conditionalFormatting>
  <conditionalFormatting sqref="S22:AB22 G22 AL22:AN22">
    <cfRule type="cellIs" dxfId="14" priority="13" stopIfTrue="1" operator="notEqual">
      <formula>""</formula>
    </cfRule>
  </conditionalFormatting>
  <conditionalFormatting sqref="AC22:AK22">
    <cfRule type="cellIs" dxfId="13" priority="14" stopIfTrue="1" operator="notEqual">
      <formula>""</formula>
    </cfRule>
  </conditionalFormatting>
  <conditionalFormatting sqref="H22:R22">
    <cfRule type="cellIs" dxfId="12" priority="15" stopIfTrue="1" operator="notEqual">
      <formula>""</formula>
    </cfRule>
  </conditionalFormatting>
  <conditionalFormatting sqref="S21:AB21 G21 AL21:AN21">
    <cfRule type="cellIs" dxfId="11" priority="10" stopIfTrue="1" operator="notEqual">
      <formula>""</formula>
    </cfRule>
  </conditionalFormatting>
  <conditionalFormatting sqref="AC21:AK21">
    <cfRule type="cellIs" dxfId="10" priority="11" stopIfTrue="1" operator="notEqual">
      <formula>""</formula>
    </cfRule>
  </conditionalFormatting>
  <conditionalFormatting sqref="H21:R21">
    <cfRule type="cellIs" dxfId="9" priority="12" stopIfTrue="1" operator="notEqual">
      <formula>""</formula>
    </cfRule>
  </conditionalFormatting>
  <conditionalFormatting sqref="S20:AB20 G20 AL20:AN20">
    <cfRule type="cellIs" dxfId="8" priority="7" stopIfTrue="1" operator="notEqual">
      <formula>""</formula>
    </cfRule>
  </conditionalFormatting>
  <conditionalFormatting sqref="AC20:AK20">
    <cfRule type="cellIs" dxfId="7" priority="8" stopIfTrue="1" operator="notEqual">
      <formula>""</formula>
    </cfRule>
  </conditionalFormatting>
  <conditionalFormatting sqref="H20:R20">
    <cfRule type="cellIs" dxfId="6" priority="9" stopIfTrue="1" operator="notEqual">
      <formula>""</formula>
    </cfRule>
  </conditionalFormatting>
  <conditionalFormatting sqref="S19:AB19 G19 AL19:AN19">
    <cfRule type="cellIs" dxfId="5" priority="4" stopIfTrue="1" operator="notEqual">
      <formula>""</formula>
    </cfRule>
  </conditionalFormatting>
  <conditionalFormatting sqref="AC19:AK19">
    <cfRule type="cellIs" dxfId="4" priority="5" stopIfTrue="1" operator="notEqual">
      <formula>""</formula>
    </cfRule>
  </conditionalFormatting>
  <conditionalFormatting sqref="H19:R19">
    <cfRule type="cellIs" dxfId="3" priority="6" stopIfTrue="1" operator="notEqual">
      <formula>""</formula>
    </cfRule>
  </conditionalFormatting>
  <conditionalFormatting sqref="S18:AB18 G18 AL18:AN18">
    <cfRule type="cellIs" dxfId="2" priority="1" stopIfTrue="1" operator="notEqual">
      <formula>""</formula>
    </cfRule>
  </conditionalFormatting>
  <conditionalFormatting sqref="AC18:AK18">
    <cfRule type="cellIs" dxfId="1" priority="2" stopIfTrue="1" operator="notEqual">
      <formula>""</formula>
    </cfRule>
  </conditionalFormatting>
  <conditionalFormatting sqref="H18:R18">
    <cfRule type="cellIs" dxfId="0" priority="3" stopIfTrue="1" operator="notEqual">
      <formula>""</formula>
    </cfRule>
  </conditionalFormatting>
  <pageMargins left="0.28999999999999998" right="0.4" top="0.74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Bea</vt:lpstr>
    </vt:vector>
  </TitlesOfParts>
  <Company>ISZCS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ProgMódszertan gyakorlat</dc:title>
  <dc:creator>SzP</dc:creator>
  <cp:lastModifiedBy>Szlávi Péter</cp:lastModifiedBy>
  <cp:lastPrinted>2015-04-29T09:26:31Z</cp:lastPrinted>
  <dcterms:created xsi:type="dcterms:W3CDTF">1998-10-06T13:21:15Z</dcterms:created>
  <dcterms:modified xsi:type="dcterms:W3CDTF">2018-12-31T09:01:53Z</dcterms:modified>
</cp:coreProperties>
</file>