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2024-2025\webprog\projektmunka\vxxcbffdg\"/>
    </mc:Choice>
  </mc:AlternateContent>
  <xr:revisionPtr revIDLastSave="0" documentId="13_ncr:1_{5E73ABFB-A15E-400A-819D-EA82CD3D24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<sst xmlns="http://schemas.openxmlformats.org/spreadsheetml/2006/main" count="116" uniqueCount="81">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</sst>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i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285750</xdr:rowOff>
        </xdr:from>
        <xdr:to>
          <xdr:col>4</xdr:col>
          <xdr:colOff>142875</xdr:colOff>
          <xdr:row>5</xdr:row>
          <xdr:rowOff>247650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219075</xdr:rowOff>
        </xdr:from>
        <xdr:to>
          <xdr:col>4</xdr:col>
          <xdr:colOff>142875</xdr:colOff>
          <xdr:row>5</xdr:row>
          <xdr:rowOff>600075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361950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314325</xdr:rowOff>
        </xdr:from>
        <xdr:to>
          <xdr:col>5</xdr:col>
          <xdr:colOff>161925</xdr:colOff>
          <xdr:row>5</xdr:row>
          <xdr:rowOff>276225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5</xdr:row>
          <xdr:rowOff>219075</xdr:rowOff>
        </xdr:from>
        <xdr:to>
          <xdr:col>5</xdr:col>
          <xdr:colOff>142875</xdr:colOff>
          <xdr:row>5</xdr:row>
          <xdr:rowOff>600075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361950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20"/>
  <sheetViews>
    <sheetView zoomScaleNormal="100" workbookViewId="0">
      <selection activeCell="D18" sqref="D18"/>
    </sheetView>
  </sheetViews>
  <sheetFormatPr defaultColWidth="9.140625"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52"/>
      <c r="B1" s="59" t="s">
        <v>55</v>
      </c>
      <c r="C1" s="60"/>
      <c r="D1" s="60"/>
      <c r="E1" s="60"/>
      <c r="F1" s="60"/>
      <c r="G1" s="60"/>
      <c r="H1" s="60"/>
      <c r="I1" s="52"/>
      <c r="J1" s="52"/>
    </row>
    <row r="2" spans="1:10" ht="23.25" x14ac:dyDescent="0.35">
      <c r="A2" s="52"/>
      <c r="B2" s="55" t="s">
        <v>0</v>
      </c>
      <c r="C2" s="62"/>
      <c r="D2" s="63"/>
      <c r="E2" s="63"/>
      <c r="F2" s="63"/>
      <c r="G2" s="63"/>
      <c r="H2" s="63"/>
      <c r="I2" s="52"/>
      <c r="J2" s="52"/>
    </row>
    <row r="3" spans="1:10" ht="23.25" x14ac:dyDescent="0.35">
      <c r="A3" s="52"/>
      <c r="B3" s="55" t="s">
        <v>1</v>
      </c>
      <c r="C3" s="64"/>
      <c r="D3" s="63"/>
      <c r="E3" s="63"/>
      <c r="F3" s="63"/>
      <c r="G3" s="63"/>
      <c r="H3" s="63"/>
      <c r="I3" s="52"/>
      <c r="J3" s="52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25">
      <c r="A5" s="52"/>
      <c r="B5" s="65" t="s">
        <v>2</v>
      </c>
      <c r="C5" s="66"/>
      <c r="D5" s="66"/>
      <c r="E5" s="66"/>
      <c r="F5" s="66"/>
      <c r="G5" s="66"/>
      <c r="H5" s="66"/>
      <c r="I5" s="52"/>
      <c r="J5" s="52"/>
    </row>
    <row r="6" spans="1:10" ht="37.5" customHeight="1" x14ac:dyDescent="0.25">
      <c r="A6" s="52"/>
      <c r="B6" s="6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68"/>
      <c r="D6" s="68"/>
      <c r="E6" s="68"/>
      <c r="F6" s="68"/>
      <c r="G6" s="68"/>
      <c r="H6" s="68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A9" s="52"/>
      <c r="B9" s="58" t="s">
        <v>36</v>
      </c>
      <c r="C9" s="58"/>
      <c r="D9" s="51">
        <f>COUNTA(Irányelvek!C:C)-1</f>
        <v>41</v>
      </c>
      <c r="E9" s="52"/>
      <c r="F9" s="71" t="s">
        <v>80</v>
      </c>
      <c r="G9" s="71"/>
      <c r="H9" s="71"/>
      <c r="I9" s="52"/>
      <c r="J9" s="52"/>
    </row>
    <row r="10" spans="1:10" x14ac:dyDescent="0.25">
      <c r="A10" s="52"/>
      <c r="B10" s="58" t="s">
        <v>33</v>
      </c>
      <c r="C10" s="58"/>
      <c r="D10" s="51">
        <f>SUM(Irányelvek!G:G)</f>
        <v>70</v>
      </c>
      <c r="E10" s="52"/>
      <c r="F10" s="72"/>
      <c r="G10" s="72"/>
      <c r="H10" s="72"/>
      <c r="I10" s="52"/>
      <c r="J10" s="52"/>
    </row>
    <row r="11" spans="1:10" x14ac:dyDescent="0.25">
      <c r="A11" s="52"/>
      <c r="B11" s="58" t="s">
        <v>42</v>
      </c>
      <c r="C11" s="58"/>
      <c r="D11" s="51">
        <v>30</v>
      </c>
      <c r="E11" s="52"/>
      <c r="F11" s="72"/>
      <c r="G11" s="72"/>
      <c r="H11" s="72"/>
      <c r="I11" s="52"/>
      <c r="J11" s="52"/>
    </row>
    <row r="12" spans="1:10" x14ac:dyDescent="0.25">
      <c r="A12" s="52"/>
      <c r="B12" s="58" t="s">
        <v>67</v>
      </c>
      <c r="C12" s="58"/>
      <c r="D12" s="51">
        <v>10</v>
      </c>
      <c r="E12" s="52"/>
      <c r="F12" s="72"/>
      <c r="G12" s="72"/>
      <c r="H12" s="72"/>
      <c r="I12" s="52"/>
      <c r="J12" s="52"/>
    </row>
    <row r="13" spans="1:10" x14ac:dyDescent="0.25">
      <c r="A13" s="52"/>
      <c r="B13" s="58" t="s">
        <v>68</v>
      </c>
      <c r="C13" s="58"/>
      <c r="D13" s="51">
        <v>30</v>
      </c>
      <c r="E13" s="52"/>
      <c r="F13" s="72"/>
      <c r="G13" s="72"/>
      <c r="H13" s="72"/>
      <c r="I13" s="52"/>
      <c r="J13" s="52"/>
    </row>
    <row r="14" spans="1:10" x14ac:dyDescent="0.25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25">
      <c r="A15" s="52"/>
      <c r="B15" s="58" t="s">
        <v>45</v>
      </c>
      <c r="C15" s="58"/>
      <c r="D15" s="51" t="b">
        <f t="array" ref="D15">IF(COUNTIFS(Irányelvek!D2:D42,"=hamis",Irányelvek!F2:F42,"=Igaz")=0,TRUE,FALSE)</f>
        <v>0</v>
      </c>
      <c r="E15" s="52"/>
      <c r="F15" s="52"/>
      <c r="G15" s="52"/>
      <c r="H15" s="52"/>
      <c r="I15" s="52"/>
      <c r="J15" s="52"/>
    </row>
    <row r="16" spans="1:10" ht="31.5" customHeight="1" x14ac:dyDescent="0.25">
      <c r="A16" s="52"/>
      <c r="B16" s="58" t="s">
        <v>37</v>
      </c>
      <c r="C16" s="58"/>
      <c r="D16" s="54">
        <f>SUM(Irányelvek!H2:H42)</f>
        <v>36</v>
      </c>
      <c r="E16" s="52"/>
      <c r="F16" s="70" t="str">
        <f>VLOOKUP(D19,Ponthatárok!$C$3:$D$7,2,TRUE)</f>
        <v>Elégtelen (1)</v>
      </c>
      <c r="G16" s="70"/>
      <c r="H16" s="70"/>
      <c r="I16" s="52"/>
      <c r="J16" s="52"/>
    </row>
    <row r="17" spans="1:10" ht="31.5" customHeight="1" x14ac:dyDescent="0.25">
      <c r="A17" s="52"/>
      <c r="B17" s="69" t="s">
        <v>69</v>
      </c>
      <c r="C17" s="69"/>
      <c r="D17" s="57">
        <f>IF(D16&gt;D11,VLOOKUP(SUM(Irányelvek!J2:J42),Ponthatárok!G2:H12,2,TRUE),0)</f>
        <v>0</v>
      </c>
      <c r="E17" s="52"/>
      <c r="F17" s="70"/>
      <c r="G17" s="70"/>
      <c r="H17" s="70"/>
      <c r="I17" s="52"/>
      <c r="J17" s="52"/>
    </row>
    <row r="18" spans="1:10" x14ac:dyDescent="0.25">
      <c r="A18" s="52"/>
      <c r="B18" s="58" t="s">
        <v>70</v>
      </c>
      <c r="C18" s="58"/>
      <c r="D18" s="57"/>
      <c r="E18" s="52"/>
      <c r="F18" s="70"/>
      <c r="G18" s="70"/>
      <c r="H18" s="70"/>
      <c r="I18" s="52"/>
      <c r="J18" s="52"/>
    </row>
    <row r="19" spans="1:10" x14ac:dyDescent="0.25">
      <c r="A19" s="52"/>
      <c r="B19" s="58" t="s">
        <v>71</v>
      </c>
      <c r="C19" s="58"/>
      <c r="D19" s="54">
        <f>SUM(D16:D18)</f>
        <v>36</v>
      </c>
      <c r="E19" s="52"/>
      <c r="F19" s="61" t="str">
        <f>CONCATENATE("Az önértékelés alapján ",VLOOKUP(D19,Ponthatárok!$C$3:$D$7,2,TRUE), "  érdemjegyet kapnál rá.")</f>
        <v>Az önértékelés alapján Elégtelen (1)  érdemjegyet kapnál rá.</v>
      </c>
      <c r="G19" s="61"/>
      <c r="H19" s="61"/>
      <c r="I19" s="52"/>
      <c r="J19" s="52"/>
    </row>
    <row r="20" spans="1:10" x14ac:dyDescent="0.25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F16:H18"/>
    <mergeCell ref="F9:H13"/>
    <mergeCell ref="B10:C10"/>
    <mergeCell ref="B15:C15"/>
    <mergeCell ref="B1:H1"/>
    <mergeCell ref="B11:C11"/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 xr:uid="{00000000-0004-0000-0000-000000000000}"/>
    <hyperlink ref="B5:H5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tabSelected="1" zoomScale="130" zoomScaleNormal="130" workbookViewId="0">
      <pane ySplit="1" topLeftCell="A20" activePane="bottomLeft" state="frozen"/>
      <selection pane="bottomLeft" activeCell="C5" sqref="C5"/>
    </sheetView>
  </sheetViews>
  <sheetFormatPr defaultRowHeight="15" x14ac:dyDescent="0.25"/>
  <cols>
    <col min="1" max="1" width="3.140625" customWidth="1"/>
    <col min="2" max="2" width="15.85546875" style="49" customWidth="1"/>
    <col min="3" max="3" width="54.140625" style="50" customWidth="1"/>
    <col min="4" max="4" width="10.5703125" style="32" customWidth="1"/>
    <col min="5" max="5" width="10.5703125" style="3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8.25" x14ac:dyDescent="0.2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ht="24.75" x14ac:dyDescent="0.25">
      <c r="A2" s="36">
        <v>1</v>
      </c>
      <c r="B2" s="37" t="s">
        <v>61</v>
      </c>
      <c r="C2" s="38" t="s">
        <v>62</v>
      </c>
      <c r="D2" s="20" t="b">
        <v>1</v>
      </c>
      <c r="E2" s="20" t="b">
        <v>0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-2</v>
      </c>
      <c r="J2" s="15">
        <f>IF(H2=I2,0,1)</f>
        <v>1</v>
      </c>
    </row>
    <row r="3" spans="1:12" s="1" customFormat="1" ht="30" x14ac:dyDescent="0.25">
      <c r="A3" s="39">
        <v>2</v>
      </c>
      <c r="B3" s="37" t="s">
        <v>61</v>
      </c>
      <c r="C3" s="40" t="s">
        <v>24</v>
      </c>
      <c r="D3" s="21" t="b">
        <v>1</v>
      </c>
      <c r="E3" s="21" t="b">
        <v>0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-2</v>
      </c>
      <c r="J3" s="2">
        <f t="shared" ref="J3:J42" si="2">IF(H3=I3,0,1)</f>
        <v>1</v>
      </c>
    </row>
    <row r="4" spans="1:12" s="1" customFormat="1" ht="45" x14ac:dyDescent="0.25">
      <c r="A4" s="36">
        <v>3</v>
      </c>
      <c r="B4" s="41" t="s">
        <v>61</v>
      </c>
      <c r="C4" s="42" t="s">
        <v>39</v>
      </c>
      <c r="D4" s="21" t="b">
        <v>0</v>
      </c>
      <c r="E4" s="22" t="b">
        <v>0</v>
      </c>
      <c r="F4" s="2" t="b">
        <v>1</v>
      </c>
      <c r="G4" s="2">
        <v>2</v>
      </c>
      <c r="H4" s="15">
        <f t="shared" si="0"/>
        <v>-2</v>
      </c>
      <c r="I4" s="16">
        <f t="shared" si="1"/>
        <v>-2</v>
      </c>
      <c r="J4" s="2">
        <f t="shared" si="2"/>
        <v>0</v>
      </c>
      <c r="L4" s="6"/>
    </row>
    <row r="5" spans="1:12" s="1" customFormat="1" ht="24.75" x14ac:dyDescent="0.25">
      <c r="A5" s="39">
        <v>4</v>
      </c>
      <c r="B5" s="37" t="s">
        <v>61</v>
      </c>
      <c r="C5" s="42" t="s">
        <v>79</v>
      </c>
      <c r="D5" s="21" t="b">
        <v>0</v>
      </c>
      <c r="E5" s="22" t="b">
        <v>0</v>
      </c>
      <c r="F5" s="2" t="b">
        <v>1</v>
      </c>
      <c r="G5" s="2">
        <v>5</v>
      </c>
      <c r="H5" s="15">
        <f t="shared" si="0"/>
        <v>-2</v>
      </c>
      <c r="I5" s="16">
        <f t="shared" si="1"/>
        <v>-2</v>
      </c>
      <c r="J5" s="2">
        <f t="shared" si="2"/>
        <v>0</v>
      </c>
      <c r="L5" s="7"/>
    </row>
    <row r="6" spans="1:12" s="1" customFormat="1" ht="60" x14ac:dyDescent="0.25">
      <c r="A6" s="36">
        <v>5</v>
      </c>
      <c r="B6" s="37" t="s">
        <v>61</v>
      </c>
      <c r="C6" s="42" t="s">
        <v>77</v>
      </c>
      <c r="D6" s="21" t="b">
        <v>1</v>
      </c>
      <c r="E6" s="22" t="b">
        <v>0</v>
      </c>
      <c r="F6" s="2" t="b">
        <v>1</v>
      </c>
      <c r="G6" s="2">
        <v>1</v>
      </c>
      <c r="H6" s="15">
        <f t="shared" si="0"/>
        <v>1</v>
      </c>
      <c r="I6" s="16">
        <f t="shared" si="1"/>
        <v>-2</v>
      </c>
      <c r="J6" s="2">
        <f t="shared" si="2"/>
        <v>1</v>
      </c>
    </row>
    <row r="7" spans="1:12" s="1" customFormat="1" ht="45" x14ac:dyDescent="0.25">
      <c r="A7" s="39">
        <v>6</v>
      </c>
      <c r="B7" s="37" t="s">
        <v>61</v>
      </c>
      <c r="C7" s="42" t="s">
        <v>46</v>
      </c>
      <c r="D7" s="23" t="b">
        <v>0</v>
      </c>
      <c r="E7" s="22" t="b">
        <v>0</v>
      </c>
      <c r="F7" s="2" t="b">
        <v>1</v>
      </c>
      <c r="G7" s="2">
        <v>1</v>
      </c>
      <c r="H7" s="15">
        <f t="shared" si="0"/>
        <v>-2</v>
      </c>
      <c r="I7" s="16">
        <f t="shared" si="1"/>
        <v>-2</v>
      </c>
      <c r="J7" s="2">
        <f t="shared" si="2"/>
        <v>0</v>
      </c>
    </row>
    <row r="8" spans="1:12" s="1" customFormat="1" ht="45.75" thickBot="1" x14ac:dyDescent="0.3">
      <c r="A8" s="36">
        <v>7</v>
      </c>
      <c r="B8" s="43" t="s">
        <v>61</v>
      </c>
      <c r="C8" s="44" t="s">
        <v>60</v>
      </c>
      <c r="D8" s="24" t="b">
        <v>0</v>
      </c>
      <c r="E8" s="25" t="b">
        <v>0</v>
      </c>
      <c r="F8" s="17" t="b">
        <v>1</v>
      </c>
      <c r="G8" s="17">
        <v>2</v>
      </c>
      <c r="H8" s="15">
        <f t="shared" si="0"/>
        <v>-2</v>
      </c>
      <c r="I8" s="16">
        <f t="shared" si="1"/>
        <v>-2</v>
      </c>
      <c r="J8" s="17">
        <f t="shared" si="2"/>
        <v>0</v>
      </c>
    </row>
    <row r="9" spans="1:12" s="1" customFormat="1" ht="30.75" thickTop="1" x14ac:dyDescent="0.25">
      <c r="A9" s="39">
        <v>8</v>
      </c>
      <c r="B9" s="45" t="s">
        <v>8</v>
      </c>
      <c r="C9" s="46" t="s">
        <v>28</v>
      </c>
      <c r="D9" s="26" t="b">
        <v>1</v>
      </c>
      <c r="E9" s="27" t="b">
        <v>0</v>
      </c>
      <c r="F9" s="18"/>
      <c r="G9" s="18">
        <v>1</v>
      </c>
      <c r="H9" s="15">
        <f t="shared" si="0"/>
        <v>1</v>
      </c>
      <c r="I9" s="16" t="str">
        <f t="shared" si="1"/>
        <v/>
      </c>
      <c r="J9" s="18">
        <f t="shared" si="2"/>
        <v>1</v>
      </c>
    </row>
    <row r="10" spans="1:12" ht="30" x14ac:dyDescent="0.25">
      <c r="A10" s="36">
        <v>9</v>
      </c>
      <c r="B10" s="47" t="s">
        <v>8</v>
      </c>
      <c r="C10" s="42" t="s">
        <v>40</v>
      </c>
      <c r="D10" s="28" t="b">
        <v>1</v>
      </c>
      <c r="E10" s="22" t="b">
        <v>0</v>
      </c>
      <c r="F10" s="2"/>
      <c r="G10" s="2">
        <v>1</v>
      </c>
      <c r="H10" s="15">
        <f t="shared" si="0"/>
        <v>1</v>
      </c>
      <c r="I10" s="16" t="str">
        <f t="shared" si="1"/>
        <v/>
      </c>
      <c r="J10" s="2">
        <f t="shared" si="2"/>
        <v>1</v>
      </c>
    </row>
    <row r="11" spans="1:12" ht="60" x14ac:dyDescent="0.25">
      <c r="A11" s="39">
        <v>10</v>
      </c>
      <c r="B11" s="37" t="s">
        <v>8</v>
      </c>
      <c r="C11" s="42" t="s">
        <v>78</v>
      </c>
      <c r="D11" s="28" t="b">
        <v>0</v>
      </c>
      <c r="E11" s="22" t="b">
        <v>0</v>
      </c>
      <c r="F11" s="2" t="b">
        <v>1</v>
      </c>
      <c r="G11" s="2">
        <v>10</v>
      </c>
      <c r="H11" s="15">
        <f t="shared" si="0"/>
        <v>-2</v>
      </c>
      <c r="I11" s="16">
        <f t="shared" si="1"/>
        <v>-2</v>
      </c>
      <c r="J11" s="2">
        <f t="shared" si="2"/>
        <v>0</v>
      </c>
    </row>
    <row r="12" spans="1:12" ht="30" x14ac:dyDescent="0.25">
      <c r="A12" s="36">
        <v>11</v>
      </c>
      <c r="B12" s="37" t="s">
        <v>8</v>
      </c>
      <c r="C12" s="42" t="s">
        <v>47</v>
      </c>
      <c r="D12" s="28" t="b">
        <v>1</v>
      </c>
      <c r="E12" s="22" t="b">
        <v>0</v>
      </c>
      <c r="F12" s="2" t="b">
        <v>1</v>
      </c>
      <c r="G12" s="2">
        <v>3</v>
      </c>
      <c r="H12" s="15">
        <f t="shared" si="0"/>
        <v>3</v>
      </c>
      <c r="I12" s="16">
        <f t="shared" si="1"/>
        <v>-2</v>
      </c>
      <c r="J12" s="2">
        <f t="shared" si="2"/>
        <v>1</v>
      </c>
    </row>
    <row r="13" spans="1:12" ht="30" x14ac:dyDescent="0.25">
      <c r="A13" s="39">
        <v>12</v>
      </c>
      <c r="B13" s="37" t="s">
        <v>8</v>
      </c>
      <c r="C13" s="48" t="s">
        <v>9</v>
      </c>
      <c r="D13" s="28" t="b">
        <v>1</v>
      </c>
      <c r="E13" s="22" t="b">
        <v>0</v>
      </c>
      <c r="F13" s="2"/>
      <c r="G13" s="2">
        <v>1</v>
      </c>
      <c r="H13" s="15">
        <f t="shared" si="0"/>
        <v>1</v>
      </c>
      <c r="I13" s="16" t="str">
        <f t="shared" si="1"/>
        <v/>
      </c>
      <c r="J13" s="2">
        <f t="shared" si="2"/>
        <v>1</v>
      </c>
    </row>
    <row r="14" spans="1:12" ht="60" x14ac:dyDescent="0.25">
      <c r="A14" s="36">
        <v>13</v>
      </c>
      <c r="B14" s="37" t="s">
        <v>8</v>
      </c>
      <c r="C14" s="42" t="s">
        <v>48</v>
      </c>
      <c r="D14" s="28" t="b">
        <v>1</v>
      </c>
      <c r="E14" s="22" t="b">
        <v>0</v>
      </c>
      <c r="F14" s="2"/>
      <c r="G14" s="2">
        <v>1</v>
      </c>
      <c r="H14" s="15">
        <f t="shared" si="0"/>
        <v>1</v>
      </c>
      <c r="I14" s="16" t="str">
        <f t="shared" si="1"/>
        <v/>
      </c>
      <c r="J14" s="2">
        <f t="shared" si="2"/>
        <v>1</v>
      </c>
    </row>
    <row r="15" spans="1:12" ht="60" x14ac:dyDescent="0.25">
      <c r="A15" s="39">
        <v>14</v>
      </c>
      <c r="B15" s="37" t="s">
        <v>8</v>
      </c>
      <c r="C15" s="42" t="s">
        <v>34</v>
      </c>
      <c r="D15" s="28" t="b">
        <v>1</v>
      </c>
      <c r="E15" s="22" t="b">
        <v>0</v>
      </c>
      <c r="F15" s="2"/>
      <c r="G15" s="2">
        <v>2</v>
      </c>
      <c r="H15" s="15">
        <f t="shared" si="0"/>
        <v>2</v>
      </c>
      <c r="I15" s="16" t="str">
        <f t="shared" si="1"/>
        <v/>
      </c>
      <c r="J15" s="2">
        <f t="shared" si="2"/>
        <v>1</v>
      </c>
    </row>
    <row r="16" spans="1:12" ht="30" x14ac:dyDescent="0.25">
      <c r="A16" s="36">
        <v>15</v>
      </c>
      <c r="B16" s="37" t="s">
        <v>8</v>
      </c>
      <c r="C16" s="42" t="s">
        <v>10</v>
      </c>
      <c r="D16" s="28" t="b">
        <v>1</v>
      </c>
      <c r="E16" s="22" t="b">
        <v>0</v>
      </c>
      <c r="F16" s="2"/>
      <c r="G16" s="2">
        <v>1</v>
      </c>
      <c r="H16" s="15">
        <f t="shared" si="0"/>
        <v>1</v>
      </c>
      <c r="I16" s="16" t="str">
        <f t="shared" si="1"/>
        <v/>
      </c>
      <c r="J16" s="2">
        <f t="shared" si="2"/>
        <v>1</v>
      </c>
    </row>
    <row r="17" spans="1:10" ht="22.5" customHeight="1" x14ac:dyDescent="0.25">
      <c r="A17" s="39">
        <v>16</v>
      </c>
      <c r="B17" s="37" t="s">
        <v>8</v>
      </c>
      <c r="C17" s="42" t="s">
        <v>23</v>
      </c>
      <c r="D17" s="28" t="b">
        <v>1</v>
      </c>
      <c r="E17" s="22" t="b">
        <v>0</v>
      </c>
      <c r="F17" s="2"/>
      <c r="G17" s="2">
        <v>1</v>
      </c>
      <c r="H17" s="15">
        <f t="shared" si="0"/>
        <v>1</v>
      </c>
      <c r="I17" s="16" t="str">
        <f t="shared" si="1"/>
        <v/>
      </c>
      <c r="J17" s="2">
        <f t="shared" si="2"/>
        <v>1</v>
      </c>
    </row>
    <row r="18" spans="1:10" ht="30" x14ac:dyDescent="0.25">
      <c r="A18" s="36">
        <v>17</v>
      </c>
      <c r="B18" s="37" t="s">
        <v>8</v>
      </c>
      <c r="C18" s="42" t="s">
        <v>49</v>
      </c>
      <c r="D18" s="28" t="b">
        <v>1</v>
      </c>
      <c r="E18" s="22" t="b">
        <v>0</v>
      </c>
      <c r="F18" s="2"/>
      <c r="G18" s="2">
        <v>2</v>
      </c>
      <c r="H18" s="15">
        <f t="shared" si="0"/>
        <v>2</v>
      </c>
      <c r="I18" s="16" t="str">
        <f t="shared" si="1"/>
        <v/>
      </c>
      <c r="J18" s="2">
        <f t="shared" si="2"/>
        <v>1</v>
      </c>
    </row>
    <row r="19" spans="1:10" ht="50.25" customHeight="1" x14ac:dyDescent="0.25">
      <c r="A19" s="39">
        <v>18</v>
      </c>
      <c r="B19" s="37" t="s">
        <v>8</v>
      </c>
      <c r="C19" s="42" t="s">
        <v>50</v>
      </c>
      <c r="D19" s="28" t="b">
        <v>1</v>
      </c>
      <c r="E19" s="22" t="b">
        <v>0</v>
      </c>
      <c r="F19" s="2"/>
      <c r="G19" s="2">
        <v>1</v>
      </c>
      <c r="H19" s="15">
        <f t="shared" si="0"/>
        <v>1</v>
      </c>
      <c r="I19" s="16" t="str">
        <f t="shared" si="1"/>
        <v/>
      </c>
      <c r="J19" s="2">
        <f t="shared" si="2"/>
        <v>1</v>
      </c>
    </row>
    <row r="20" spans="1:10" ht="19.5" customHeight="1" x14ac:dyDescent="0.25">
      <c r="A20" s="36">
        <v>19</v>
      </c>
      <c r="B20" s="37" t="s">
        <v>8</v>
      </c>
      <c r="C20" s="42" t="s">
        <v>18</v>
      </c>
      <c r="D20" s="28" t="b">
        <v>1</v>
      </c>
      <c r="E20" s="22" t="b">
        <v>0</v>
      </c>
      <c r="F20" s="2"/>
      <c r="G20" s="2">
        <v>1</v>
      </c>
      <c r="H20" s="15">
        <f t="shared" si="0"/>
        <v>1</v>
      </c>
      <c r="I20" s="16" t="str">
        <f t="shared" si="1"/>
        <v/>
      </c>
      <c r="J20" s="2">
        <f t="shared" si="2"/>
        <v>1</v>
      </c>
    </row>
    <row r="21" spans="1:10" ht="30.75" thickBot="1" x14ac:dyDescent="0.3">
      <c r="A21" s="39">
        <v>20</v>
      </c>
      <c r="B21" s="37" t="s">
        <v>8</v>
      </c>
      <c r="C21" s="42" t="s">
        <v>31</v>
      </c>
      <c r="D21" s="28" t="b">
        <v>1</v>
      </c>
      <c r="E21" s="22" t="b">
        <v>0</v>
      </c>
      <c r="F21" s="2"/>
      <c r="G21" s="2">
        <v>1</v>
      </c>
      <c r="H21" s="15">
        <f t="shared" si="0"/>
        <v>1</v>
      </c>
      <c r="I21" s="16" t="str">
        <f t="shared" si="1"/>
        <v/>
      </c>
      <c r="J21" s="2">
        <f t="shared" si="2"/>
        <v>1</v>
      </c>
    </row>
    <row r="22" spans="1:10" ht="19.5" customHeight="1" thickTop="1" x14ac:dyDescent="0.25">
      <c r="A22" s="36">
        <v>21</v>
      </c>
      <c r="B22" s="45" t="s">
        <v>11</v>
      </c>
      <c r="C22" s="46" t="s">
        <v>12</v>
      </c>
      <c r="D22" s="30" t="b">
        <v>1</v>
      </c>
      <c r="E22" s="27" t="b">
        <v>0</v>
      </c>
      <c r="F22" s="18"/>
      <c r="G22" s="18">
        <v>1</v>
      </c>
      <c r="H22" s="15">
        <f t="shared" si="0"/>
        <v>1</v>
      </c>
      <c r="I22" s="16" t="str">
        <f t="shared" si="1"/>
        <v/>
      </c>
      <c r="J22" s="18">
        <f t="shared" si="2"/>
        <v>1</v>
      </c>
    </row>
    <row r="23" spans="1:10" ht="45" x14ac:dyDescent="0.25">
      <c r="A23" s="39">
        <v>22</v>
      </c>
      <c r="B23" s="37" t="s">
        <v>11</v>
      </c>
      <c r="C23" s="42" t="s">
        <v>51</v>
      </c>
      <c r="D23" s="28" t="b">
        <v>1</v>
      </c>
      <c r="E23" s="22" t="b">
        <v>0</v>
      </c>
      <c r="F23" s="2"/>
      <c r="G23" s="2">
        <v>1</v>
      </c>
      <c r="H23" s="15">
        <f t="shared" si="0"/>
        <v>1</v>
      </c>
      <c r="I23" s="16" t="str">
        <f t="shared" si="1"/>
        <v/>
      </c>
      <c r="J23" s="2">
        <f t="shared" si="2"/>
        <v>1</v>
      </c>
    </row>
    <row r="24" spans="1:10" ht="30" x14ac:dyDescent="0.25">
      <c r="A24" s="36">
        <v>23</v>
      </c>
      <c r="B24" s="37" t="s">
        <v>11</v>
      </c>
      <c r="C24" s="42" t="s">
        <v>29</v>
      </c>
      <c r="D24" s="28" t="b">
        <v>1</v>
      </c>
      <c r="E24" s="22" t="b">
        <v>0</v>
      </c>
      <c r="F24" s="2"/>
      <c r="G24" s="2">
        <v>1</v>
      </c>
      <c r="H24" s="15">
        <f t="shared" si="0"/>
        <v>1</v>
      </c>
      <c r="I24" s="16" t="str">
        <f t="shared" si="1"/>
        <v/>
      </c>
      <c r="J24" s="2">
        <f t="shared" si="2"/>
        <v>1</v>
      </c>
    </row>
    <row r="25" spans="1:10" ht="45" x14ac:dyDescent="0.25">
      <c r="A25" s="39">
        <v>24</v>
      </c>
      <c r="B25" s="37" t="s">
        <v>11</v>
      </c>
      <c r="C25" s="42" t="s">
        <v>30</v>
      </c>
      <c r="D25" s="28" t="b">
        <v>1</v>
      </c>
      <c r="E25" s="22" t="b">
        <v>0</v>
      </c>
      <c r="F25" s="2"/>
      <c r="G25" s="2">
        <v>1</v>
      </c>
      <c r="H25" s="15">
        <f t="shared" si="0"/>
        <v>1</v>
      </c>
      <c r="I25" s="16" t="str">
        <f t="shared" si="1"/>
        <v/>
      </c>
      <c r="J25" s="2">
        <f t="shared" si="2"/>
        <v>1</v>
      </c>
    </row>
    <row r="26" spans="1:10" ht="30" x14ac:dyDescent="0.25">
      <c r="A26" s="36">
        <v>25</v>
      </c>
      <c r="B26" s="37" t="s">
        <v>11</v>
      </c>
      <c r="C26" s="42" t="s">
        <v>13</v>
      </c>
      <c r="D26" s="28" t="b">
        <v>1</v>
      </c>
      <c r="E26" s="22" t="b">
        <v>0</v>
      </c>
      <c r="F26" s="2"/>
      <c r="G26" s="2">
        <v>1</v>
      </c>
      <c r="H26" s="15">
        <f t="shared" si="0"/>
        <v>1</v>
      </c>
      <c r="I26" s="16" t="str">
        <f t="shared" si="1"/>
        <v/>
      </c>
      <c r="J26" s="2">
        <f t="shared" si="2"/>
        <v>1</v>
      </c>
    </row>
    <row r="27" spans="1:10" ht="30" x14ac:dyDescent="0.25">
      <c r="A27" s="39">
        <v>26</v>
      </c>
      <c r="B27" s="37" t="s">
        <v>11</v>
      </c>
      <c r="C27" s="42" t="s">
        <v>14</v>
      </c>
      <c r="D27" s="28" t="b">
        <v>1</v>
      </c>
      <c r="E27" s="22" t="b">
        <v>0</v>
      </c>
      <c r="F27" s="2"/>
      <c r="G27" s="2">
        <v>1</v>
      </c>
      <c r="H27" s="15">
        <f t="shared" si="0"/>
        <v>1</v>
      </c>
      <c r="I27" s="16" t="str">
        <f t="shared" si="1"/>
        <v/>
      </c>
      <c r="J27" s="2">
        <f t="shared" si="2"/>
        <v>1</v>
      </c>
    </row>
    <row r="28" spans="1:10" x14ac:dyDescent="0.25">
      <c r="A28" s="36">
        <v>27</v>
      </c>
      <c r="B28" s="37" t="s">
        <v>11</v>
      </c>
      <c r="C28" s="42" t="s">
        <v>15</v>
      </c>
      <c r="D28" s="28" t="b">
        <v>1</v>
      </c>
      <c r="E28" s="22" t="b">
        <v>0</v>
      </c>
      <c r="F28" s="2"/>
      <c r="G28" s="2">
        <v>1</v>
      </c>
      <c r="H28" s="15">
        <f t="shared" si="0"/>
        <v>1</v>
      </c>
      <c r="I28" s="16" t="str">
        <f t="shared" si="1"/>
        <v/>
      </c>
      <c r="J28" s="2">
        <f t="shared" si="2"/>
        <v>1</v>
      </c>
    </row>
    <row r="29" spans="1:10" ht="45.75" thickBot="1" x14ac:dyDescent="0.3">
      <c r="A29" s="39">
        <v>28</v>
      </c>
      <c r="B29" s="37" t="s">
        <v>11</v>
      </c>
      <c r="C29" s="42" t="s">
        <v>21</v>
      </c>
      <c r="D29" s="28" t="b">
        <v>0</v>
      </c>
      <c r="E29" s="22" t="b">
        <v>0</v>
      </c>
      <c r="F29" s="2" t="b">
        <v>1</v>
      </c>
      <c r="G29" s="2">
        <v>2</v>
      </c>
      <c r="H29" s="15">
        <f t="shared" si="0"/>
        <v>-2</v>
      </c>
      <c r="I29" s="16">
        <f t="shared" si="1"/>
        <v>-2</v>
      </c>
      <c r="J29" s="2">
        <f t="shared" si="2"/>
        <v>0</v>
      </c>
    </row>
    <row r="30" spans="1:10" ht="30.75" thickTop="1" x14ac:dyDescent="0.25">
      <c r="A30" s="36">
        <v>29</v>
      </c>
      <c r="B30" s="45" t="s">
        <v>17</v>
      </c>
      <c r="C30" s="46" t="s">
        <v>52</v>
      </c>
      <c r="D30" s="30" t="b">
        <v>1</v>
      </c>
      <c r="E30" s="27" t="b">
        <v>0</v>
      </c>
      <c r="F30" s="18"/>
      <c r="G30" s="18">
        <v>1</v>
      </c>
      <c r="H30" s="15">
        <f t="shared" si="0"/>
        <v>1</v>
      </c>
      <c r="I30" s="16" t="str">
        <f t="shared" si="1"/>
        <v/>
      </c>
      <c r="J30" s="18">
        <f t="shared" si="2"/>
        <v>1</v>
      </c>
    </row>
    <row r="31" spans="1:10" ht="30" x14ac:dyDescent="0.25">
      <c r="A31" s="39">
        <v>30</v>
      </c>
      <c r="B31" s="37" t="s">
        <v>17</v>
      </c>
      <c r="C31" s="42" t="s">
        <v>5</v>
      </c>
      <c r="D31" s="28" t="b">
        <v>1</v>
      </c>
      <c r="E31" s="22" t="b">
        <v>0</v>
      </c>
      <c r="F31" s="2"/>
      <c r="G31" s="2">
        <v>1</v>
      </c>
      <c r="H31" s="15">
        <f t="shared" si="0"/>
        <v>1</v>
      </c>
      <c r="I31" s="16" t="str">
        <f t="shared" si="1"/>
        <v/>
      </c>
      <c r="J31" s="2">
        <f t="shared" si="2"/>
        <v>1</v>
      </c>
    </row>
    <row r="32" spans="1:10" ht="30" x14ac:dyDescent="0.25">
      <c r="A32" s="36">
        <v>31</v>
      </c>
      <c r="B32" s="37" t="s">
        <v>17</v>
      </c>
      <c r="C32" s="42" t="s">
        <v>59</v>
      </c>
      <c r="D32" s="28" t="b">
        <v>1</v>
      </c>
      <c r="E32" s="22" t="b">
        <v>0</v>
      </c>
      <c r="F32" s="2"/>
      <c r="G32" s="2">
        <v>1</v>
      </c>
      <c r="H32" s="15">
        <f t="shared" si="0"/>
        <v>1</v>
      </c>
      <c r="I32" s="16" t="str">
        <f t="shared" si="1"/>
        <v/>
      </c>
      <c r="J32" s="2">
        <f t="shared" si="2"/>
        <v>1</v>
      </c>
    </row>
    <row r="33" spans="1:10" ht="45.75" thickBot="1" x14ac:dyDescent="0.3">
      <c r="A33" s="39">
        <v>32</v>
      </c>
      <c r="B33" s="43" t="s">
        <v>17</v>
      </c>
      <c r="C33" s="44" t="s">
        <v>7</v>
      </c>
      <c r="D33" s="29" t="b">
        <v>1</v>
      </c>
      <c r="E33" s="25" t="b">
        <v>0</v>
      </c>
      <c r="F33" s="17" t="b">
        <v>1</v>
      </c>
      <c r="G33" s="17">
        <v>1</v>
      </c>
      <c r="H33" s="15">
        <f t="shared" si="0"/>
        <v>1</v>
      </c>
      <c r="I33" s="16">
        <f t="shared" si="1"/>
        <v>-2</v>
      </c>
      <c r="J33" s="17">
        <f t="shared" si="2"/>
        <v>1</v>
      </c>
    </row>
    <row r="34" spans="1:10" ht="30.75" thickTop="1" x14ac:dyDescent="0.25">
      <c r="A34" s="36">
        <v>33</v>
      </c>
      <c r="B34" s="45" t="s">
        <v>6</v>
      </c>
      <c r="C34" s="46" t="s">
        <v>53</v>
      </c>
      <c r="D34" s="30" t="b">
        <v>1</v>
      </c>
      <c r="E34" s="27" t="b">
        <v>0</v>
      </c>
      <c r="F34" s="18" t="b">
        <v>1</v>
      </c>
      <c r="G34" s="18">
        <v>1</v>
      </c>
      <c r="H34" s="15">
        <f t="shared" si="0"/>
        <v>1</v>
      </c>
      <c r="I34" s="16">
        <f t="shared" si="1"/>
        <v>-2</v>
      </c>
      <c r="J34" s="18">
        <f t="shared" si="2"/>
        <v>1</v>
      </c>
    </row>
    <row r="35" spans="1:10" ht="30" x14ac:dyDescent="0.25">
      <c r="A35" s="39">
        <v>34</v>
      </c>
      <c r="B35" s="37" t="s">
        <v>6</v>
      </c>
      <c r="C35" s="48" t="s">
        <v>54</v>
      </c>
      <c r="D35" s="28" t="b">
        <v>1</v>
      </c>
      <c r="E35" s="22" t="b">
        <v>0</v>
      </c>
      <c r="F35" s="2"/>
      <c r="G35" s="2">
        <v>1</v>
      </c>
      <c r="H35" s="15">
        <f t="shared" si="0"/>
        <v>1</v>
      </c>
      <c r="I35" s="16" t="str">
        <f t="shared" si="1"/>
        <v/>
      </c>
      <c r="J35" s="2">
        <f t="shared" si="2"/>
        <v>1</v>
      </c>
    </row>
    <row r="36" spans="1:10" ht="30" x14ac:dyDescent="0.25">
      <c r="A36" s="36">
        <v>35</v>
      </c>
      <c r="B36" s="37" t="s">
        <v>6</v>
      </c>
      <c r="C36" s="42" t="s">
        <v>16</v>
      </c>
      <c r="D36" s="28" t="b">
        <v>1</v>
      </c>
      <c r="E36" s="22" t="b">
        <v>0</v>
      </c>
      <c r="F36" s="2" t="b">
        <v>1</v>
      </c>
      <c r="G36" s="2">
        <v>1</v>
      </c>
      <c r="H36" s="15">
        <f t="shared" si="0"/>
        <v>1</v>
      </c>
      <c r="I36" s="16">
        <f t="shared" si="1"/>
        <v>-2</v>
      </c>
      <c r="J36" s="2">
        <f t="shared" si="2"/>
        <v>1</v>
      </c>
    </row>
    <row r="37" spans="1:10" ht="15.75" thickBot="1" x14ac:dyDescent="0.3">
      <c r="A37" s="39">
        <v>36</v>
      </c>
      <c r="B37" s="43" t="s">
        <v>6</v>
      </c>
      <c r="C37" s="44" t="s">
        <v>58</v>
      </c>
      <c r="D37" s="29" t="b">
        <v>1</v>
      </c>
      <c r="E37" s="25" t="b">
        <v>0</v>
      </c>
      <c r="F37" s="17"/>
      <c r="G37" s="17">
        <v>2</v>
      </c>
      <c r="H37" s="15">
        <f t="shared" si="0"/>
        <v>2</v>
      </c>
      <c r="I37" s="16" t="str">
        <f t="shared" si="1"/>
        <v/>
      </c>
      <c r="J37" s="17">
        <f t="shared" si="2"/>
        <v>1</v>
      </c>
    </row>
    <row r="38" spans="1:10" ht="30.75" thickTop="1" x14ac:dyDescent="0.25">
      <c r="A38" s="36">
        <v>37</v>
      </c>
      <c r="B38" s="45" t="s">
        <v>26</v>
      </c>
      <c r="C38" s="46" t="s">
        <v>25</v>
      </c>
      <c r="D38" s="30" t="b">
        <v>1</v>
      </c>
      <c r="E38" s="27" t="b">
        <v>0</v>
      </c>
      <c r="F38" s="18" t="b">
        <v>1</v>
      </c>
      <c r="G38" s="18">
        <v>1</v>
      </c>
      <c r="H38" s="15">
        <f t="shared" si="0"/>
        <v>1</v>
      </c>
      <c r="I38" s="16">
        <f t="shared" si="1"/>
        <v>-2</v>
      </c>
      <c r="J38" s="18">
        <f t="shared" si="2"/>
        <v>1</v>
      </c>
    </row>
    <row r="39" spans="1:10" ht="30" x14ac:dyDescent="0.25">
      <c r="A39" s="39">
        <v>38</v>
      </c>
      <c r="B39" s="37" t="s">
        <v>26</v>
      </c>
      <c r="C39" s="42" t="s">
        <v>27</v>
      </c>
      <c r="D39" s="28" t="b">
        <v>1</v>
      </c>
      <c r="E39" s="22" t="b">
        <v>0</v>
      </c>
      <c r="F39" s="2" t="b">
        <v>1</v>
      </c>
      <c r="G39" s="2">
        <v>2</v>
      </c>
      <c r="H39" s="15">
        <f t="shared" si="0"/>
        <v>2</v>
      </c>
      <c r="I39" s="16">
        <f t="shared" si="1"/>
        <v>-2</v>
      </c>
      <c r="J39" s="2">
        <f t="shared" si="2"/>
        <v>1</v>
      </c>
    </row>
    <row r="40" spans="1:10" ht="30" x14ac:dyDescent="0.25">
      <c r="A40" s="36">
        <v>39</v>
      </c>
      <c r="B40" s="37" t="s">
        <v>26</v>
      </c>
      <c r="C40" s="42" t="s">
        <v>57</v>
      </c>
      <c r="D40" s="28" t="b">
        <v>1</v>
      </c>
      <c r="E40" s="22" t="b">
        <v>0</v>
      </c>
      <c r="F40" s="2" t="b">
        <v>1</v>
      </c>
      <c r="G40" s="2">
        <v>2</v>
      </c>
      <c r="H40" s="15">
        <f t="shared" si="0"/>
        <v>2</v>
      </c>
      <c r="I40" s="16">
        <f t="shared" si="1"/>
        <v>-2</v>
      </c>
      <c r="J40" s="2">
        <f t="shared" si="2"/>
        <v>1</v>
      </c>
    </row>
    <row r="41" spans="1:10" s="1" customFormat="1" ht="30" x14ac:dyDescent="0.25">
      <c r="A41" s="39">
        <v>40</v>
      </c>
      <c r="B41" s="37" t="s">
        <v>26</v>
      </c>
      <c r="C41" s="42" t="s">
        <v>56</v>
      </c>
      <c r="D41" s="23" t="b">
        <v>1</v>
      </c>
      <c r="E41" s="22" t="b">
        <v>0</v>
      </c>
      <c r="F41" s="2" t="b">
        <v>1</v>
      </c>
      <c r="G41" s="2">
        <v>2</v>
      </c>
      <c r="H41" s="15">
        <f t="shared" si="0"/>
        <v>2</v>
      </c>
      <c r="I41" s="16">
        <f t="shared" si="1"/>
        <v>-2</v>
      </c>
      <c r="J41" s="2">
        <f t="shared" si="2"/>
        <v>1</v>
      </c>
    </row>
    <row r="42" spans="1:10" s="1" customFormat="1" ht="30" x14ac:dyDescent="0.25">
      <c r="A42" s="36">
        <v>41</v>
      </c>
      <c r="B42" s="37" t="s">
        <v>26</v>
      </c>
      <c r="C42" s="42" t="s">
        <v>22</v>
      </c>
      <c r="D42" s="31" t="b">
        <v>1</v>
      </c>
      <c r="E42" s="22" t="b">
        <v>0</v>
      </c>
      <c r="F42" s="2" t="b">
        <v>1</v>
      </c>
      <c r="G42" s="2">
        <v>2</v>
      </c>
      <c r="H42" s="15">
        <f t="shared" si="0"/>
        <v>2</v>
      </c>
      <c r="I42" s="16">
        <f t="shared" si="1"/>
        <v>-2</v>
      </c>
      <c r="J42" s="2">
        <f t="shared" si="2"/>
        <v>1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285750</xdr:rowOff>
                  </from>
                  <to>
                    <xdr:col>4</xdr:col>
                    <xdr:colOff>142875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219075</xdr:rowOff>
                  </from>
                  <to>
                    <xdr:col>4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314325</xdr:rowOff>
                  </from>
                  <to>
                    <xdr:col>5</xdr:col>
                    <xdr:colOff>161925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714375</xdr:colOff>
                    <xdr:row>5</xdr:row>
                    <xdr:rowOff>219075</xdr:rowOff>
                  </from>
                  <to>
                    <xdr:col>5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16" sqref="D1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35</v>
      </c>
      <c r="C1" s="12"/>
      <c r="D1" s="12"/>
      <c r="G1" t="s">
        <v>41</v>
      </c>
      <c r="H1" t="s">
        <v>43</v>
      </c>
    </row>
    <row r="2" spans="2:8" x14ac:dyDescent="0.25">
      <c r="B2" s="2"/>
      <c r="C2" s="2">
        <v>100</v>
      </c>
      <c r="D2" s="2"/>
      <c r="G2">
        <v>0</v>
      </c>
      <c r="H2">
        <v>10</v>
      </c>
    </row>
    <row r="3" spans="2:8" x14ac:dyDescent="0.25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25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25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25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25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25">
      <c r="D8" s="5"/>
      <c r="G8">
        <v>12</v>
      </c>
      <c r="H8">
        <v>4</v>
      </c>
    </row>
    <row r="9" spans="2:8" x14ac:dyDescent="0.25">
      <c r="G9">
        <v>14</v>
      </c>
      <c r="H9">
        <v>3</v>
      </c>
    </row>
    <row r="10" spans="2:8" x14ac:dyDescent="0.25">
      <c r="G10">
        <v>16</v>
      </c>
      <c r="H10">
        <v>2</v>
      </c>
    </row>
    <row r="11" spans="2:8" x14ac:dyDescent="0.25">
      <c r="G11">
        <v>18</v>
      </c>
      <c r="H11">
        <v>1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Tóth Kata Krisztina</cp:lastModifiedBy>
  <dcterms:created xsi:type="dcterms:W3CDTF">2011-03-17T10:44:48Z</dcterms:created>
  <dcterms:modified xsi:type="dcterms:W3CDTF">2024-10-25T07:35:47Z</dcterms:modified>
</cp:coreProperties>
</file>