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659B389-9B52-46DE-AEF7-99C17E9386C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E32" i="1"/>
  <c r="E31" i="1"/>
  <c r="E30" i="1"/>
  <c r="E29" i="1"/>
  <c r="E28" i="1"/>
  <c r="E21" i="1" l="1"/>
  <c r="E20" i="1"/>
  <c r="E11" i="1"/>
  <c r="E19" i="1"/>
  <c r="E18" i="1"/>
  <c r="E9" i="1"/>
  <c r="E13" i="1"/>
  <c r="E12" i="1"/>
  <c r="E10" i="1"/>
  <c r="H5" i="1" l="1"/>
</calcChain>
</file>

<file path=xl/sharedStrings.xml><?xml version="1.0" encoding="utf-8"?>
<sst xmlns="http://schemas.openxmlformats.org/spreadsheetml/2006/main" count="38" uniqueCount="33">
  <si>
    <t>密室项目账单</t>
  </si>
  <si>
    <t>日期</t>
  </si>
  <si>
    <t>名称</t>
  </si>
  <si>
    <t>价格</t>
  </si>
  <si>
    <t>总价</t>
  </si>
  <si>
    <t>剩余</t>
  </si>
  <si>
    <t>第一批材料</t>
  </si>
  <si>
    <t>喷锡板</t>
  </si>
  <si>
    <t>MP3 解码</t>
  </si>
  <si>
    <t>对插线</t>
  </si>
  <si>
    <t>衣服</t>
  </si>
  <si>
    <t>bunnings 电焊</t>
  </si>
  <si>
    <t>Jaycar box</t>
  </si>
  <si>
    <t>bunnings 电钻</t>
  </si>
  <si>
    <t>Jaycar 电焊材料</t>
  </si>
  <si>
    <t>第二批材料</t>
  </si>
  <si>
    <t>MP5</t>
  </si>
  <si>
    <t>vLCD</t>
  </si>
  <si>
    <t>运费</t>
  </si>
  <si>
    <t>吃饭</t>
  </si>
  <si>
    <t>Jaycar</t>
  </si>
  <si>
    <t>PCB</t>
  </si>
  <si>
    <t>Jaycar James</t>
  </si>
  <si>
    <t>不记得了</t>
  </si>
  <si>
    <t>tf卡</t>
  </si>
  <si>
    <t>话筒耳机</t>
  </si>
  <si>
    <t>开关</t>
  </si>
  <si>
    <t>第三批材料</t>
  </si>
  <si>
    <t>arduino拓展板</t>
  </si>
  <si>
    <t>电线</t>
  </si>
  <si>
    <t>Jaycar 盒子</t>
  </si>
  <si>
    <t>Element14</t>
  </si>
  <si>
    <t>Kmart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</si>
</sst>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2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</cellXfs>
  <cellStyles count="4">
    <cellStyle name="好" xfId="1" builtinId="26"/>
    <cellStyle name="常规" xfId="0" builtinId="0"/>
    <cellStyle name="输入" xfId="3" builtinId="20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H5" sqref="H5:I6"/>
    </sheetView>
  </sheetViews>
  <sheetFormatPr defaultRowHeight="15" x14ac:dyDescent="0.25"/>
  <cols>
    <col min="1" max="16384" width="9.140625" style="1"/>
  </cols>
  <sheetData>
    <row r="1" spans="1:9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8"/>
      <c r="B2" s="8"/>
      <c r="C2" s="8"/>
      <c r="D2" s="8"/>
      <c r="E2" s="8"/>
      <c r="F2" s="8"/>
      <c r="G2" s="8"/>
      <c r="H2" s="8"/>
      <c r="I2" s="8"/>
    </row>
    <row r="3" spans="1:9" x14ac:dyDescent="0.25">
      <c r="A3" s="7" t="s">
        <v>1</v>
      </c>
      <c r="B3" s="7"/>
      <c r="C3" s="7" t="s">
        <v>2</v>
      </c>
      <c r="D3" s="7"/>
      <c r="E3" s="2" t="s">
        <v>3</v>
      </c>
      <c r="F3" s="11" t="s">
        <v>4</v>
      </c>
      <c r="G3" s="9"/>
      <c r="H3" s="9">
        <f>SUM(E4:E33)</f>
        <v>8266.4900000000016</v>
      </c>
      <c r="I3" s="9"/>
    </row>
    <row r="4" spans="1:9" x14ac:dyDescent="0.25">
      <c r="A4" s="4">
        <v>8.2799999999999994</v>
      </c>
      <c r="B4" s="4"/>
      <c r="C4" s="4" t="s">
        <v>6</v>
      </c>
      <c r="D4" s="4"/>
      <c r="E4" s="3">
        <v>2568.34</v>
      </c>
      <c r="F4" s="12"/>
      <c r="G4" s="10"/>
      <c r="H4" s="10"/>
      <c r="I4" s="10"/>
    </row>
    <row r="5" spans="1:9" x14ac:dyDescent="0.25">
      <c r="A5" s="4">
        <v>8.2799999999999994</v>
      </c>
      <c r="B5" s="4"/>
      <c r="C5" s="4" t="s">
        <v>7</v>
      </c>
      <c r="D5" s="4"/>
      <c r="E5" s="3">
        <v>178</v>
      </c>
      <c r="F5" s="12" t="s">
        <v>5</v>
      </c>
      <c r="G5" s="10"/>
      <c r="H5" s="10">
        <f>15000-H3</f>
        <v>6733.5099999999984</v>
      </c>
      <c r="I5" s="10"/>
    </row>
    <row r="6" spans="1:9" x14ac:dyDescent="0.25">
      <c r="A6" s="4">
        <v>8.2899999999999991</v>
      </c>
      <c r="B6" s="4"/>
      <c r="C6" s="4" t="s">
        <v>8</v>
      </c>
      <c r="D6" s="4"/>
      <c r="E6" s="3">
        <v>119.38</v>
      </c>
      <c r="F6" s="12"/>
      <c r="G6" s="10"/>
      <c r="H6" s="10"/>
      <c r="I6" s="10"/>
    </row>
    <row r="7" spans="1:9" x14ac:dyDescent="0.25">
      <c r="A7" s="4">
        <v>8.2899999999999991</v>
      </c>
      <c r="B7" s="4"/>
      <c r="C7" s="4" t="s">
        <v>9</v>
      </c>
      <c r="D7" s="4"/>
      <c r="E7" s="3">
        <v>159.80000000000001</v>
      </c>
    </row>
    <row r="8" spans="1:9" x14ac:dyDescent="0.25">
      <c r="A8" s="5" t="s">
        <v>23</v>
      </c>
      <c r="B8" s="6"/>
      <c r="C8" s="4" t="s">
        <v>10</v>
      </c>
      <c r="D8" s="4"/>
      <c r="E8" s="3">
        <v>500</v>
      </c>
    </row>
    <row r="9" spans="1:9" x14ac:dyDescent="0.25">
      <c r="A9" s="4">
        <v>9.2100000000000009</v>
      </c>
      <c r="B9" s="4"/>
      <c r="C9" s="4" t="s">
        <v>14</v>
      </c>
      <c r="D9" s="4"/>
      <c r="E9" s="3">
        <f>24.55*5</f>
        <v>122.75</v>
      </c>
    </row>
    <row r="10" spans="1:9" x14ac:dyDescent="0.25">
      <c r="A10" s="4">
        <v>9.2100000000000009</v>
      </c>
      <c r="B10" s="4"/>
      <c r="C10" s="4" t="s">
        <v>11</v>
      </c>
      <c r="D10" s="4"/>
      <c r="E10" s="3">
        <f>22.62*5</f>
        <v>113.10000000000001</v>
      </c>
    </row>
    <row r="11" spans="1:9" x14ac:dyDescent="0.25">
      <c r="A11" s="4">
        <v>9.26</v>
      </c>
      <c r="B11" s="4"/>
      <c r="C11" s="4" t="s">
        <v>20</v>
      </c>
      <c r="D11" s="4"/>
      <c r="E11" s="3">
        <f>29.95*5</f>
        <v>149.75</v>
      </c>
    </row>
    <row r="12" spans="1:9" x14ac:dyDescent="0.25">
      <c r="A12" s="4">
        <v>9.27</v>
      </c>
      <c r="B12" s="4"/>
      <c r="C12" s="4" t="s">
        <v>12</v>
      </c>
      <c r="D12" s="4"/>
      <c r="E12" s="3">
        <f>21.1*5</f>
        <v>105.5</v>
      </c>
    </row>
    <row r="13" spans="1:9" x14ac:dyDescent="0.25">
      <c r="A13" s="4">
        <v>9.27</v>
      </c>
      <c r="B13" s="4"/>
      <c r="C13" s="4" t="s">
        <v>13</v>
      </c>
      <c r="D13" s="4"/>
      <c r="E13" s="3">
        <f>83.87*5</f>
        <v>419.35</v>
      </c>
    </row>
    <row r="14" spans="1:9" x14ac:dyDescent="0.25">
      <c r="A14" s="4">
        <v>9.27</v>
      </c>
      <c r="B14" s="4"/>
      <c r="C14" s="4" t="s">
        <v>15</v>
      </c>
      <c r="D14" s="4"/>
      <c r="E14" s="3">
        <v>739.97</v>
      </c>
    </row>
    <row r="15" spans="1:9" x14ac:dyDescent="0.25">
      <c r="A15" s="4">
        <v>9.27</v>
      </c>
      <c r="B15" s="4"/>
      <c r="C15" s="4" t="s">
        <v>16</v>
      </c>
      <c r="D15" s="4"/>
      <c r="E15" s="3">
        <v>283</v>
      </c>
    </row>
    <row r="16" spans="1:9" x14ac:dyDescent="0.25">
      <c r="A16" s="4">
        <v>9.27</v>
      </c>
      <c r="B16" s="4"/>
      <c r="C16" s="4" t="s">
        <v>17</v>
      </c>
      <c r="D16" s="4"/>
      <c r="E16" s="3">
        <v>239</v>
      </c>
    </row>
    <row r="17" spans="1:5" x14ac:dyDescent="0.25">
      <c r="A17" s="4">
        <v>9.2899999999999991</v>
      </c>
      <c r="B17" s="4"/>
      <c r="C17" s="4" t="s">
        <v>18</v>
      </c>
      <c r="D17" s="4"/>
      <c r="E17" s="3">
        <v>152</v>
      </c>
    </row>
    <row r="18" spans="1:5" x14ac:dyDescent="0.25">
      <c r="A18" s="4">
        <v>10.02</v>
      </c>
      <c r="B18" s="4"/>
      <c r="C18" s="4" t="s">
        <v>19</v>
      </c>
      <c r="D18" s="4"/>
      <c r="E18" s="3">
        <f>74*5</f>
        <v>370</v>
      </c>
    </row>
    <row r="19" spans="1:5" x14ac:dyDescent="0.25">
      <c r="A19" s="4">
        <v>10.01</v>
      </c>
      <c r="B19" s="4"/>
      <c r="C19" s="4" t="s">
        <v>19</v>
      </c>
      <c r="D19" s="4"/>
      <c r="E19" s="3">
        <f>39.5*5</f>
        <v>197.5</v>
      </c>
    </row>
    <row r="20" spans="1:5" x14ac:dyDescent="0.25">
      <c r="A20" s="4">
        <v>10.4</v>
      </c>
      <c r="B20" s="4"/>
      <c r="C20" s="4" t="s">
        <v>21</v>
      </c>
      <c r="D20" s="4"/>
      <c r="E20" s="3">
        <f>66*5</f>
        <v>330</v>
      </c>
    </row>
    <row r="21" spans="1:5" x14ac:dyDescent="0.25">
      <c r="A21" s="5" t="s">
        <v>23</v>
      </c>
      <c r="B21" s="6"/>
      <c r="C21" s="4" t="s">
        <v>22</v>
      </c>
      <c r="D21" s="4"/>
      <c r="E21" s="3">
        <f>31*5</f>
        <v>155</v>
      </c>
    </row>
    <row r="22" spans="1:5" x14ac:dyDescent="0.25">
      <c r="A22" s="4">
        <v>10.09</v>
      </c>
      <c r="B22" s="4"/>
      <c r="C22" s="4" t="s">
        <v>24</v>
      </c>
      <c r="D22" s="4"/>
      <c r="E22" s="3">
        <v>80</v>
      </c>
    </row>
    <row r="23" spans="1:5" x14ac:dyDescent="0.25">
      <c r="A23" s="4">
        <v>10.09</v>
      </c>
      <c r="B23" s="4"/>
      <c r="C23" s="4" t="s">
        <v>25</v>
      </c>
      <c r="D23" s="4"/>
      <c r="E23" s="3">
        <v>18</v>
      </c>
    </row>
    <row r="24" spans="1:5" x14ac:dyDescent="0.25">
      <c r="A24" s="4">
        <v>10.09</v>
      </c>
      <c r="B24" s="4"/>
      <c r="C24" s="4" t="s">
        <v>26</v>
      </c>
      <c r="D24" s="4"/>
      <c r="E24" s="3">
        <v>64</v>
      </c>
    </row>
    <row r="25" spans="1:5" x14ac:dyDescent="0.25">
      <c r="A25" s="4">
        <v>10.11</v>
      </c>
      <c r="B25" s="4"/>
      <c r="C25" s="4" t="s">
        <v>27</v>
      </c>
      <c r="D25" s="4"/>
      <c r="E25" s="3">
        <v>313.2</v>
      </c>
    </row>
    <row r="26" spans="1:5" x14ac:dyDescent="0.25">
      <c r="A26" s="4">
        <v>10.11</v>
      </c>
      <c r="B26" s="4"/>
      <c r="C26" s="4" t="s">
        <v>28</v>
      </c>
      <c r="D26" s="4"/>
      <c r="E26" s="3">
        <v>61</v>
      </c>
    </row>
    <row r="27" spans="1:5" x14ac:dyDescent="0.25">
      <c r="A27" s="4">
        <v>10.119999999999999</v>
      </c>
      <c r="B27" s="4"/>
      <c r="C27" s="4" t="s">
        <v>29</v>
      </c>
      <c r="D27" s="4"/>
      <c r="E27" s="3">
        <v>32</v>
      </c>
    </row>
    <row r="28" spans="1:5" x14ac:dyDescent="0.25">
      <c r="A28" s="4">
        <v>10.17</v>
      </c>
      <c r="B28" s="4"/>
      <c r="C28" s="4" t="s">
        <v>30</v>
      </c>
      <c r="D28" s="4"/>
      <c r="E28" s="3">
        <f>33.05*5</f>
        <v>165.25</v>
      </c>
    </row>
    <row r="29" spans="1:5" x14ac:dyDescent="0.25">
      <c r="A29" s="4">
        <v>10.11</v>
      </c>
      <c r="B29" s="4"/>
      <c r="C29" s="4" t="s">
        <v>31</v>
      </c>
      <c r="D29" s="4"/>
      <c r="E29" s="3">
        <f>31.57*5</f>
        <v>157.85</v>
      </c>
    </row>
    <row r="30" spans="1:5" x14ac:dyDescent="0.25">
      <c r="A30" s="4">
        <v>10.15</v>
      </c>
      <c r="B30" s="4"/>
      <c r="C30" s="4" t="s">
        <v>20</v>
      </c>
      <c r="D30" s="4"/>
      <c r="E30" s="3">
        <f>13.35*5</f>
        <v>66.75</v>
      </c>
    </row>
    <row r="31" spans="1:5" x14ac:dyDescent="0.25">
      <c r="A31" s="4">
        <v>10.119999999999999</v>
      </c>
      <c r="B31" s="4"/>
      <c r="C31" s="4" t="s">
        <v>30</v>
      </c>
      <c r="D31" s="4"/>
      <c r="E31" s="3">
        <f>35*5</f>
        <v>175</v>
      </c>
    </row>
    <row r="32" spans="1:5" x14ac:dyDescent="0.25">
      <c r="A32" s="4">
        <v>10.16</v>
      </c>
      <c r="B32" s="4"/>
      <c r="C32" s="4" t="s">
        <v>32</v>
      </c>
      <c r="D32" s="4"/>
      <c r="E32" s="3">
        <f>10*5</f>
        <v>50</v>
      </c>
    </row>
    <row r="33" spans="1:5" x14ac:dyDescent="0.25">
      <c r="A33" s="4">
        <v>10.15</v>
      </c>
      <c r="B33" s="4"/>
      <c r="C33" s="4" t="s">
        <v>18</v>
      </c>
      <c r="D33" s="4"/>
      <c r="E33" s="3">
        <v>181</v>
      </c>
    </row>
  </sheetData>
  <mergeCells count="67">
    <mergeCell ref="A31:B31"/>
    <mergeCell ref="C31:D31"/>
    <mergeCell ref="A32:B32"/>
    <mergeCell ref="C32:D32"/>
    <mergeCell ref="A33:B33"/>
    <mergeCell ref="C33:D33"/>
    <mergeCell ref="A28:B28"/>
    <mergeCell ref="C28:D28"/>
    <mergeCell ref="A29:B29"/>
    <mergeCell ref="C29:D29"/>
    <mergeCell ref="A30:B30"/>
    <mergeCell ref="C30:D30"/>
    <mergeCell ref="A25:B25"/>
    <mergeCell ref="C25:D25"/>
    <mergeCell ref="A26:B26"/>
    <mergeCell ref="C26:D26"/>
    <mergeCell ref="A27:B27"/>
    <mergeCell ref="C27:D27"/>
    <mergeCell ref="A22:B22"/>
    <mergeCell ref="C22:D22"/>
    <mergeCell ref="A23:B23"/>
    <mergeCell ref="C23:D23"/>
    <mergeCell ref="A24:B24"/>
    <mergeCell ref="C24:D24"/>
    <mergeCell ref="C7:D7"/>
    <mergeCell ref="A1:I2"/>
    <mergeCell ref="H3:I4"/>
    <mergeCell ref="F3:G4"/>
    <mergeCell ref="F5:G6"/>
    <mergeCell ref="H5:I6"/>
    <mergeCell ref="C4:D4"/>
    <mergeCell ref="C5:D5"/>
    <mergeCell ref="C6:D6"/>
    <mergeCell ref="C3:D3"/>
    <mergeCell ref="A3:B3"/>
    <mergeCell ref="A4:B4"/>
    <mergeCell ref="A5:B5"/>
    <mergeCell ref="A6:B6"/>
    <mergeCell ref="A7:B7"/>
    <mergeCell ref="A16:B16"/>
    <mergeCell ref="C16:D16"/>
    <mergeCell ref="C8:D8"/>
    <mergeCell ref="A10:B10"/>
    <mergeCell ref="C10:D10"/>
    <mergeCell ref="A12:B12"/>
    <mergeCell ref="C12:D12"/>
    <mergeCell ref="A13:B13"/>
    <mergeCell ref="C13:D13"/>
    <mergeCell ref="A9:B9"/>
    <mergeCell ref="C9:D9"/>
    <mergeCell ref="C11:D11"/>
    <mergeCell ref="A11:B11"/>
    <mergeCell ref="C20:D20"/>
    <mergeCell ref="A20:B20"/>
    <mergeCell ref="C21:D21"/>
    <mergeCell ref="A8:B8"/>
    <mergeCell ref="A21:B21"/>
    <mergeCell ref="A17:B17"/>
    <mergeCell ref="C17:D17"/>
    <mergeCell ref="A18:B18"/>
    <mergeCell ref="C18:D18"/>
    <mergeCell ref="A19:B19"/>
    <mergeCell ref="C19:D19"/>
    <mergeCell ref="A14:B14"/>
    <mergeCell ref="C14:D14"/>
    <mergeCell ref="A15:B15"/>
    <mergeCell ref="C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2018-10-18T12:40:30Z</dcterms:modified>
</cp:coreProperties>
</file>