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4"/>
  <workbookPr filterPrivacy="1"/>
  <xr:revisionPtr revIDLastSave="0" documentId="13_ncr:1_{F7A9108E-D879-8B45-9A77-2AB45F10941F}" xr6:coauthVersionLast="36" xr6:coauthVersionMax="36" xr10:uidLastSave="{00000000-0000-0000-0000-000000000000}"/>
  <bookViews>
    <workbookView xWindow="0" yWindow="460" windowWidth="22260" windowHeight="12640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3" i="1" l="1"/>
  <c r="F32" i="1" l="1"/>
  <c r="F31" i="1"/>
  <c r="F30" i="1"/>
  <c r="F29" i="1"/>
  <c r="F28" i="1"/>
  <c r="F21" i="1" l="1"/>
  <c r="F20" i="1"/>
  <c r="F11" i="1"/>
  <c r="F19" i="1"/>
  <c r="F18" i="1"/>
  <c r="F9" i="1"/>
  <c r="F13" i="1"/>
  <c r="F12" i="1"/>
  <c r="F10" i="1"/>
  <c r="I5" i="1" l="1"/>
</calcChain>
</file>

<file path=xl/sharedStrings.xml><?xml version="1.0" encoding="utf-8"?>
<sst xmlns="http://schemas.openxmlformats.org/spreadsheetml/2006/main" count="56" uniqueCount="38">
  <si>
    <t>密室项目账单</t>
  </si>
  <si>
    <t>日期</t>
  </si>
  <si>
    <t>名称</t>
  </si>
  <si>
    <t>价格</t>
  </si>
  <si>
    <t>总价</t>
  </si>
  <si>
    <t>剩余</t>
  </si>
  <si>
    <t>第一批材料</t>
  </si>
  <si>
    <t>喷锡板</t>
  </si>
  <si>
    <t>MP3 解码</t>
  </si>
  <si>
    <t>对插线</t>
  </si>
  <si>
    <t>衣服</t>
  </si>
  <si>
    <t>bunnings 电焊</t>
  </si>
  <si>
    <t>Jaycar box</t>
  </si>
  <si>
    <t>bunnings 电钻</t>
  </si>
  <si>
    <t>Jaycar 电焊材料</t>
  </si>
  <si>
    <t>第二批材料</t>
  </si>
  <si>
    <t>MP5</t>
  </si>
  <si>
    <t>vLCD</t>
  </si>
  <si>
    <t>运费</t>
  </si>
  <si>
    <t>吃饭</t>
  </si>
  <si>
    <t>Jaycar</t>
  </si>
  <si>
    <t>PCB</t>
  </si>
  <si>
    <t>Jaycar James</t>
  </si>
  <si>
    <t>不记得了</t>
  </si>
  <si>
    <t>tf卡</t>
  </si>
  <si>
    <t>话筒耳机</t>
  </si>
  <si>
    <t>开关</t>
  </si>
  <si>
    <t>第三批材料</t>
  </si>
  <si>
    <t>arduino拓展板</t>
  </si>
  <si>
    <t>电线</t>
  </si>
  <si>
    <t>Jaycar 盒子</t>
  </si>
  <si>
    <t>Element14</t>
  </si>
  <si>
    <t>Kmart</t>
  </si>
  <si>
    <t>pcb</t>
  </si>
  <si>
    <t>toto</t>
  </si>
  <si>
    <t>淘宝材料</t>
  </si>
  <si>
    <t>琴</t>
  </si>
  <si>
    <t>计时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</si>
</sst>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</cellStyleXfs>
  <cellXfs count="14">
    <xf numFmtId="0" fontId="0" fillId="0" borderId="0" xfId="0"/>
    <xf numFmtId="0" fontId="0" fillId="0" borderId="0" xfId="0" applyAlignment="1">
      <alignment horizontal="center"/>
    </xf>
    <xf numFmtId="0" fontId="1" fillId="2" borderId="2" xfId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3" fillId="4" borderId="2" xfId="3" applyBorder="1" applyAlignment="1">
      <alignment horizontal="center" vertical="center"/>
    </xf>
    <xf numFmtId="0" fontId="2" fillId="3" borderId="3" xfId="2" applyBorder="1" applyAlignment="1">
      <alignment horizontal="center" vertical="center"/>
    </xf>
    <xf numFmtId="0" fontId="2" fillId="3" borderId="2" xfId="2" applyBorder="1" applyAlignment="1">
      <alignment horizontal="center" vertical="center"/>
    </xf>
    <xf numFmtId="0" fontId="2" fillId="3" borderId="4" xfId="2" applyBorder="1" applyAlignment="1">
      <alignment horizontal="center" vertical="center"/>
    </xf>
    <xf numFmtId="0" fontId="2" fillId="3" borderId="5" xfId="2" applyBorder="1" applyAlignment="1">
      <alignment horizontal="center" vertical="center"/>
    </xf>
    <xf numFmtId="0" fontId="1" fillId="2" borderId="2" xfId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4">
    <cellStyle name="Good" xfId="1" builtinId="26"/>
    <cellStyle name="Input" xfId="3" builtinId="20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7"/>
  <sheetViews>
    <sheetView tabSelected="1" topLeftCell="A18" workbookViewId="0">
      <selection activeCell="I34" sqref="I34"/>
    </sheetView>
  </sheetViews>
  <sheetFormatPr baseColWidth="10" defaultColWidth="9.1640625" defaultRowHeight="15" x14ac:dyDescent="0.2"/>
  <cols>
    <col min="1" max="16384" width="9.1640625" style="1"/>
  </cols>
  <sheetData>
    <row r="1" spans="2:10" x14ac:dyDescent="0.2">
      <c r="B1" s="6" t="s">
        <v>0</v>
      </c>
      <c r="C1" s="6"/>
      <c r="D1" s="6"/>
      <c r="E1" s="6"/>
      <c r="F1" s="6"/>
      <c r="G1" s="6"/>
      <c r="H1" s="6"/>
      <c r="I1" s="6"/>
      <c r="J1" s="6"/>
    </row>
    <row r="2" spans="2:10" x14ac:dyDescent="0.2">
      <c r="B2" s="6"/>
      <c r="C2" s="6"/>
      <c r="D2" s="6"/>
      <c r="E2" s="6"/>
      <c r="F2" s="6"/>
      <c r="G2" s="6"/>
      <c r="H2" s="6"/>
      <c r="I2" s="6"/>
      <c r="J2" s="6"/>
    </row>
    <row r="3" spans="2:10" x14ac:dyDescent="0.2">
      <c r="B3" s="11" t="s">
        <v>1</v>
      </c>
      <c r="C3" s="11"/>
      <c r="D3" s="11" t="s">
        <v>2</v>
      </c>
      <c r="E3" s="11"/>
      <c r="F3" s="2" t="s">
        <v>3</v>
      </c>
      <c r="G3" s="9" t="s">
        <v>4</v>
      </c>
      <c r="H3" s="7"/>
      <c r="I3" s="7">
        <f>SUM(F4:F47)</f>
        <v>10155.490000000002</v>
      </c>
      <c r="J3" s="7"/>
    </row>
    <row r="4" spans="2:10" x14ac:dyDescent="0.2">
      <c r="B4" s="5">
        <v>8.2799999999999994</v>
      </c>
      <c r="C4" s="5"/>
      <c r="D4" s="5" t="s">
        <v>6</v>
      </c>
      <c r="E4" s="5"/>
      <c r="F4" s="3">
        <v>2568.34</v>
      </c>
      <c r="G4" s="10"/>
      <c r="H4" s="8"/>
      <c r="I4" s="8"/>
      <c r="J4" s="8"/>
    </row>
    <row r="5" spans="2:10" x14ac:dyDescent="0.2">
      <c r="B5" s="5">
        <v>8.2799999999999994</v>
      </c>
      <c r="C5" s="5"/>
      <c r="D5" s="5" t="s">
        <v>7</v>
      </c>
      <c r="E5" s="5"/>
      <c r="F5" s="3">
        <v>178</v>
      </c>
      <c r="G5" s="10" t="s">
        <v>5</v>
      </c>
      <c r="H5" s="8"/>
      <c r="I5" s="8">
        <f>15000-I3</f>
        <v>4844.5099999999984</v>
      </c>
      <c r="J5" s="8"/>
    </row>
    <row r="6" spans="2:10" x14ac:dyDescent="0.2">
      <c r="B6" s="5">
        <v>8.2899999999999991</v>
      </c>
      <c r="C6" s="5"/>
      <c r="D6" s="5" t="s">
        <v>8</v>
      </c>
      <c r="E6" s="5"/>
      <c r="F6" s="3">
        <v>119.38</v>
      </c>
      <c r="G6" s="10"/>
      <c r="H6" s="8"/>
      <c r="I6" s="8"/>
      <c r="J6" s="8"/>
    </row>
    <row r="7" spans="2:10" x14ac:dyDescent="0.2">
      <c r="B7" s="5">
        <v>8.2899999999999991</v>
      </c>
      <c r="C7" s="5"/>
      <c r="D7" s="5" t="s">
        <v>9</v>
      </c>
      <c r="E7" s="5"/>
      <c r="F7" s="3">
        <v>159.80000000000001</v>
      </c>
    </row>
    <row r="8" spans="2:10" x14ac:dyDescent="0.2">
      <c r="B8" s="12" t="s">
        <v>23</v>
      </c>
      <c r="C8" s="13"/>
      <c r="D8" s="5" t="s">
        <v>10</v>
      </c>
      <c r="E8" s="5"/>
      <c r="F8" s="3">
        <v>500</v>
      </c>
    </row>
    <row r="9" spans="2:10" x14ac:dyDescent="0.2">
      <c r="B9" s="5">
        <v>9.2100000000000009</v>
      </c>
      <c r="C9" s="5"/>
      <c r="D9" s="5" t="s">
        <v>14</v>
      </c>
      <c r="E9" s="5"/>
      <c r="F9" s="3">
        <f>24.55*5</f>
        <v>122.75</v>
      </c>
    </row>
    <row r="10" spans="2:10" x14ac:dyDescent="0.2">
      <c r="B10" s="5">
        <v>9.2100000000000009</v>
      </c>
      <c r="C10" s="5"/>
      <c r="D10" s="5" t="s">
        <v>11</v>
      </c>
      <c r="E10" s="5"/>
      <c r="F10" s="3">
        <f>22.62*5</f>
        <v>113.10000000000001</v>
      </c>
    </row>
    <row r="11" spans="2:10" x14ac:dyDescent="0.2">
      <c r="B11" s="5">
        <v>9.26</v>
      </c>
      <c r="C11" s="5"/>
      <c r="D11" s="5" t="s">
        <v>20</v>
      </c>
      <c r="E11" s="5"/>
      <c r="F11" s="3">
        <f>29.95*5</f>
        <v>149.75</v>
      </c>
    </row>
    <row r="12" spans="2:10" x14ac:dyDescent="0.2">
      <c r="B12" s="5">
        <v>9.27</v>
      </c>
      <c r="C12" s="5"/>
      <c r="D12" s="5" t="s">
        <v>12</v>
      </c>
      <c r="E12" s="5"/>
      <c r="F12" s="3">
        <f>21.1*5</f>
        <v>105.5</v>
      </c>
    </row>
    <row r="13" spans="2:10" x14ac:dyDescent="0.2">
      <c r="B13" s="5">
        <v>9.27</v>
      </c>
      <c r="C13" s="5"/>
      <c r="D13" s="5" t="s">
        <v>13</v>
      </c>
      <c r="E13" s="5"/>
      <c r="F13" s="3">
        <f>83.87*5</f>
        <v>419.35</v>
      </c>
    </row>
    <row r="14" spans="2:10" x14ac:dyDescent="0.2">
      <c r="B14" s="5">
        <v>9.27</v>
      </c>
      <c r="C14" s="5"/>
      <c r="D14" s="5" t="s">
        <v>15</v>
      </c>
      <c r="E14" s="5"/>
      <c r="F14" s="3">
        <v>739.97</v>
      </c>
    </row>
    <row r="15" spans="2:10" x14ac:dyDescent="0.2">
      <c r="B15" s="5">
        <v>9.27</v>
      </c>
      <c r="C15" s="5"/>
      <c r="D15" s="5" t="s">
        <v>16</v>
      </c>
      <c r="E15" s="5"/>
      <c r="F15" s="3">
        <v>283</v>
      </c>
    </row>
    <row r="16" spans="2:10" x14ac:dyDescent="0.2">
      <c r="B16" s="5">
        <v>9.27</v>
      </c>
      <c r="C16" s="5"/>
      <c r="D16" s="5" t="s">
        <v>17</v>
      </c>
      <c r="E16" s="5"/>
      <c r="F16" s="3">
        <v>239</v>
      </c>
    </row>
    <row r="17" spans="2:6" x14ac:dyDescent="0.2">
      <c r="B17" s="5">
        <v>9.2899999999999991</v>
      </c>
      <c r="C17" s="5"/>
      <c r="D17" s="5" t="s">
        <v>18</v>
      </c>
      <c r="E17" s="5"/>
      <c r="F17" s="3">
        <v>152</v>
      </c>
    </row>
    <row r="18" spans="2:6" x14ac:dyDescent="0.2">
      <c r="B18" s="5">
        <v>10.02</v>
      </c>
      <c r="C18" s="5"/>
      <c r="D18" s="5" t="s">
        <v>19</v>
      </c>
      <c r="E18" s="5"/>
      <c r="F18" s="3">
        <f>74*5</f>
        <v>370</v>
      </c>
    </row>
    <row r="19" spans="2:6" x14ac:dyDescent="0.2">
      <c r="B19" s="5">
        <v>10.01</v>
      </c>
      <c r="C19" s="5"/>
      <c r="D19" s="5" t="s">
        <v>19</v>
      </c>
      <c r="E19" s="5"/>
      <c r="F19" s="3">
        <f>39.5*5</f>
        <v>197.5</v>
      </c>
    </row>
    <row r="20" spans="2:6" x14ac:dyDescent="0.2">
      <c r="B20" s="5">
        <v>10.4</v>
      </c>
      <c r="C20" s="5"/>
      <c r="D20" s="5" t="s">
        <v>21</v>
      </c>
      <c r="E20" s="5"/>
      <c r="F20" s="3">
        <f>66*5</f>
        <v>330</v>
      </c>
    </row>
    <row r="21" spans="2:6" x14ac:dyDescent="0.2">
      <c r="B21" s="12" t="s">
        <v>23</v>
      </c>
      <c r="C21" s="13"/>
      <c r="D21" s="5" t="s">
        <v>22</v>
      </c>
      <c r="E21" s="5"/>
      <c r="F21" s="3">
        <f>31*5</f>
        <v>155</v>
      </c>
    </row>
    <row r="22" spans="2:6" x14ac:dyDescent="0.2">
      <c r="B22" s="5">
        <v>10.09</v>
      </c>
      <c r="C22" s="5"/>
      <c r="D22" s="5" t="s">
        <v>24</v>
      </c>
      <c r="E22" s="5"/>
      <c r="F22" s="3">
        <v>80</v>
      </c>
    </row>
    <row r="23" spans="2:6" x14ac:dyDescent="0.2">
      <c r="B23" s="5">
        <v>10.09</v>
      </c>
      <c r="C23" s="5"/>
      <c r="D23" s="5" t="s">
        <v>25</v>
      </c>
      <c r="E23" s="5"/>
      <c r="F23" s="3">
        <v>18</v>
      </c>
    </row>
    <row r="24" spans="2:6" x14ac:dyDescent="0.2">
      <c r="B24" s="5">
        <v>10.09</v>
      </c>
      <c r="C24" s="5"/>
      <c r="D24" s="5" t="s">
        <v>26</v>
      </c>
      <c r="E24" s="5"/>
      <c r="F24" s="3">
        <v>64</v>
      </c>
    </row>
    <row r="25" spans="2:6" x14ac:dyDescent="0.2">
      <c r="B25" s="5">
        <v>10.11</v>
      </c>
      <c r="C25" s="5"/>
      <c r="D25" s="5" t="s">
        <v>27</v>
      </c>
      <c r="E25" s="5"/>
      <c r="F25" s="3">
        <v>313.2</v>
      </c>
    </row>
    <row r="26" spans="2:6" x14ac:dyDescent="0.2">
      <c r="B26" s="5">
        <v>10.11</v>
      </c>
      <c r="C26" s="5"/>
      <c r="D26" s="5" t="s">
        <v>28</v>
      </c>
      <c r="E26" s="5"/>
      <c r="F26" s="3">
        <v>61</v>
      </c>
    </row>
    <row r="27" spans="2:6" x14ac:dyDescent="0.2">
      <c r="B27" s="5">
        <v>10.119999999999999</v>
      </c>
      <c r="C27" s="5"/>
      <c r="D27" s="5" t="s">
        <v>29</v>
      </c>
      <c r="E27" s="5"/>
      <c r="F27" s="3">
        <v>32</v>
      </c>
    </row>
    <row r="28" spans="2:6" x14ac:dyDescent="0.2">
      <c r="B28" s="5">
        <v>10.17</v>
      </c>
      <c r="C28" s="5"/>
      <c r="D28" s="5" t="s">
        <v>30</v>
      </c>
      <c r="E28" s="5"/>
      <c r="F28" s="3">
        <f>33.05*5</f>
        <v>165.25</v>
      </c>
    </row>
    <row r="29" spans="2:6" x14ac:dyDescent="0.2">
      <c r="B29" s="5">
        <v>10.11</v>
      </c>
      <c r="C29" s="5"/>
      <c r="D29" s="5" t="s">
        <v>31</v>
      </c>
      <c r="E29" s="5"/>
      <c r="F29" s="3">
        <f>31.57*5</f>
        <v>157.85</v>
      </c>
    </row>
    <row r="30" spans="2:6" x14ac:dyDescent="0.2">
      <c r="B30" s="5">
        <v>10.15</v>
      </c>
      <c r="C30" s="5"/>
      <c r="D30" s="5" t="s">
        <v>20</v>
      </c>
      <c r="E30" s="5"/>
      <c r="F30" s="3">
        <f>13.35*5</f>
        <v>66.75</v>
      </c>
    </row>
    <row r="31" spans="2:6" x14ac:dyDescent="0.2">
      <c r="B31" s="5">
        <v>10.119999999999999</v>
      </c>
      <c r="C31" s="5"/>
      <c r="D31" s="5" t="s">
        <v>30</v>
      </c>
      <c r="E31" s="5"/>
      <c r="F31" s="3">
        <f>35*5</f>
        <v>175</v>
      </c>
    </row>
    <row r="32" spans="2:6" x14ac:dyDescent="0.2">
      <c r="B32" s="5">
        <v>10.16</v>
      </c>
      <c r="C32" s="5"/>
      <c r="D32" s="5" t="s">
        <v>32</v>
      </c>
      <c r="E32" s="5"/>
      <c r="F32" s="3">
        <f>10*5</f>
        <v>50</v>
      </c>
    </row>
    <row r="33" spans="1:6" x14ac:dyDescent="0.2">
      <c r="B33" s="5">
        <v>10.15</v>
      </c>
      <c r="C33" s="5"/>
      <c r="D33" s="5" t="s">
        <v>18</v>
      </c>
      <c r="E33" s="5"/>
      <c r="F33" s="3">
        <v>181</v>
      </c>
    </row>
    <row r="34" spans="1:6" x14ac:dyDescent="0.2">
      <c r="A34" s="1" t="s">
        <v>34</v>
      </c>
      <c r="B34" s="5">
        <v>10.28</v>
      </c>
      <c r="C34" s="5"/>
      <c r="D34" s="5" t="s">
        <v>33</v>
      </c>
      <c r="E34" s="5"/>
      <c r="F34" s="4">
        <v>143</v>
      </c>
    </row>
    <row r="35" spans="1:6" x14ac:dyDescent="0.2">
      <c r="A35" s="1" t="s">
        <v>34</v>
      </c>
      <c r="B35" s="5">
        <v>10.28</v>
      </c>
      <c r="C35" s="5"/>
      <c r="D35" s="5" t="s">
        <v>35</v>
      </c>
      <c r="E35" s="5"/>
      <c r="F35" s="4">
        <v>12</v>
      </c>
    </row>
    <row r="36" spans="1:6" x14ac:dyDescent="0.2">
      <c r="A36" s="1" t="s">
        <v>34</v>
      </c>
      <c r="B36" s="5">
        <v>10.28</v>
      </c>
      <c r="C36" s="5"/>
      <c r="D36" s="5" t="s">
        <v>35</v>
      </c>
      <c r="E36" s="5"/>
      <c r="F36" s="4">
        <v>376</v>
      </c>
    </row>
    <row r="37" spans="1:6" x14ac:dyDescent="0.2">
      <c r="A37" s="1" t="s">
        <v>34</v>
      </c>
      <c r="B37" s="5">
        <v>10.28</v>
      </c>
      <c r="C37" s="5"/>
      <c r="D37" s="5" t="s">
        <v>35</v>
      </c>
      <c r="E37" s="5"/>
      <c r="F37" s="4">
        <v>63</v>
      </c>
    </row>
    <row r="38" spans="1:6" x14ac:dyDescent="0.2">
      <c r="A38" s="1" t="s">
        <v>34</v>
      </c>
      <c r="B38" s="5">
        <v>10.28</v>
      </c>
      <c r="C38" s="5"/>
      <c r="D38" s="5" t="s">
        <v>35</v>
      </c>
      <c r="E38" s="5"/>
      <c r="F38" s="4">
        <v>600</v>
      </c>
    </row>
    <row r="39" spans="1:6" x14ac:dyDescent="0.2">
      <c r="A39" s="1" t="s">
        <v>34</v>
      </c>
      <c r="B39" s="5">
        <v>10.28</v>
      </c>
      <c r="C39" s="5"/>
      <c r="D39" s="5" t="s">
        <v>35</v>
      </c>
      <c r="E39" s="5"/>
      <c r="F39" s="4">
        <v>194</v>
      </c>
    </row>
    <row r="40" spans="1:6" x14ac:dyDescent="0.2">
      <c r="A40" s="1" t="s">
        <v>34</v>
      </c>
      <c r="B40" s="5">
        <v>10.28</v>
      </c>
      <c r="C40" s="5"/>
      <c r="D40" s="5" t="s">
        <v>35</v>
      </c>
      <c r="E40" s="5"/>
      <c r="F40" s="4">
        <v>30</v>
      </c>
    </row>
    <row r="41" spans="1:6" x14ac:dyDescent="0.2">
      <c r="A41" s="1" t="s">
        <v>34</v>
      </c>
      <c r="B41" s="5">
        <v>10.28</v>
      </c>
      <c r="C41" s="5"/>
      <c r="D41" s="5" t="s">
        <v>36</v>
      </c>
      <c r="E41" s="5"/>
      <c r="F41" s="4">
        <v>311</v>
      </c>
    </row>
    <row r="42" spans="1:6" x14ac:dyDescent="0.2">
      <c r="A42" s="1" t="s">
        <v>34</v>
      </c>
      <c r="B42" s="5">
        <v>10.28</v>
      </c>
      <c r="C42" s="5"/>
      <c r="D42" s="5" t="s">
        <v>37</v>
      </c>
      <c r="E42" s="5"/>
      <c r="F42" s="4">
        <v>160</v>
      </c>
    </row>
    <row r="43" spans="1:6" x14ac:dyDescent="0.2">
      <c r="B43" s="5"/>
      <c r="C43" s="5"/>
      <c r="D43" s="5"/>
      <c r="E43" s="5"/>
      <c r="F43" s="4"/>
    </row>
    <row r="44" spans="1:6" x14ac:dyDescent="0.2">
      <c r="B44" s="5"/>
      <c r="C44" s="5"/>
      <c r="D44" s="5"/>
      <c r="E44" s="5"/>
      <c r="F44" s="4"/>
    </row>
    <row r="45" spans="1:6" x14ac:dyDescent="0.2">
      <c r="B45" s="5"/>
      <c r="C45" s="5"/>
      <c r="D45" s="5"/>
      <c r="E45" s="5"/>
      <c r="F45" s="4"/>
    </row>
    <row r="46" spans="1:6" x14ac:dyDescent="0.2">
      <c r="B46" s="5"/>
      <c r="C46" s="5"/>
      <c r="D46" s="5"/>
      <c r="E46" s="5"/>
      <c r="F46" s="4"/>
    </row>
    <row r="47" spans="1:6" x14ac:dyDescent="0.2">
      <c r="B47" s="5"/>
      <c r="C47" s="5"/>
      <c r="D47" s="5"/>
      <c r="E47" s="5"/>
      <c r="F47" s="4"/>
    </row>
  </sheetData>
  <mergeCells count="95">
    <mergeCell ref="B46:C46"/>
    <mergeCell ref="D46:E46"/>
    <mergeCell ref="B47:C47"/>
    <mergeCell ref="D47:E47"/>
    <mergeCell ref="B43:C43"/>
    <mergeCell ref="D43:E43"/>
    <mergeCell ref="B44:C44"/>
    <mergeCell ref="D44:E44"/>
    <mergeCell ref="B45:C45"/>
    <mergeCell ref="D45:E45"/>
    <mergeCell ref="B40:C40"/>
    <mergeCell ref="D40:E40"/>
    <mergeCell ref="B41:C41"/>
    <mergeCell ref="D41:E41"/>
    <mergeCell ref="B42:C42"/>
    <mergeCell ref="D42:E42"/>
    <mergeCell ref="B37:C37"/>
    <mergeCell ref="D37:E37"/>
    <mergeCell ref="B38:C38"/>
    <mergeCell ref="D38:E38"/>
    <mergeCell ref="B39:C39"/>
    <mergeCell ref="D39:E39"/>
    <mergeCell ref="B34:C34"/>
    <mergeCell ref="D34:E34"/>
    <mergeCell ref="B35:C35"/>
    <mergeCell ref="D35:E35"/>
    <mergeCell ref="B36:C36"/>
    <mergeCell ref="D36:E36"/>
    <mergeCell ref="D20:E20"/>
    <mergeCell ref="B20:C20"/>
    <mergeCell ref="D21:E21"/>
    <mergeCell ref="B8:C8"/>
    <mergeCell ref="B21:C21"/>
    <mergeCell ref="B17:C17"/>
    <mergeCell ref="D17:E17"/>
    <mergeCell ref="B18:C18"/>
    <mergeCell ref="D18:E18"/>
    <mergeCell ref="B19:C19"/>
    <mergeCell ref="D19:E19"/>
    <mergeCell ref="B14:C14"/>
    <mergeCell ref="D14:E14"/>
    <mergeCell ref="B15:C15"/>
    <mergeCell ref="D15:E15"/>
    <mergeCell ref="B16:C16"/>
    <mergeCell ref="D16:E16"/>
    <mergeCell ref="D8:E8"/>
    <mergeCell ref="B10:C10"/>
    <mergeCell ref="D10:E10"/>
    <mergeCell ref="B12:C12"/>
    <mergeCell ref="D12:E12"/>
    <mergeCell ref="B13:C13"/>
    <mergeCell ref="D13:E13"/>
    <mergeCell ref="B9:C9"/>
    <mergeCell ref="D9:E9"/>
    <mergeCell ref="D11:E11"/>
    <mergeCell ref="B11:C11"/>
    <mergeCell ref="D7:E7"/>
    <mergeCell ref="B1:J2"/>
    <mergeCell ref="I3:J4"/>
    <mergeCell ref="G3:H4"/>
    <mergeCell ref="G5:H6"/>
    <mergeCell ref="I5:J6"/>
    <mergeCell ref="D4:E4"/>
    <mergeCell ref="D5:E5"/>
    <mergeCell ref="D6:E6"/>
    <mergeCell ref="D3:E3"/>
    <mergeCell ref="B3:C3"/>
    <mergeCell ref="B4:C4"/>
    <mergeCell ref="B5:C5"/>
    <mergeCell ref="B6:C6"/>
    <mergeCell ref="B7:C7"/>
    <mergeCell ref="B22:C22"/>
    <mergeCell ref="D22:E22"/>
    <mergeCell ref="B23:C23"/>
    <mergeCell ref="D23:E23"/>
    <mergeCell ref="B24:C24"/>
    <mergeCell ref="D24:E24"/>
    <mergeCell ref="B25:C25"/>
    <mergeCell ref="D25:E25"/>
    <mergeCell ref="B26:C26"/>
    <mergeCell ref="D26:E26"/>
    <mergeCell ref="B27:C27"/>
    <mergeCell ref="D27:E27"/>
    <mergeCell ref="B28:C28"/>
    <mergeCell ref="D28:E28"/>
    <mergeCell ref="B29:C29"/>
    <mergeCell ref="D29:E29"/>
    <mergeCell ref="B30:C30"/>
    <mergeCell ref="D30:E30"/>
    <mergeCell ref="B31:C31"/>
    <mergeCell ref="D31:E31"/>
    <mergeCell ref="B32:C32"/>
    <mergeCell ref="D32:E32"/>
    <mergeCell ref="B33:C33"/>
    <mergeCell ref="D33:E3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2018-10-28T00:54:08Z</dcterms:modified>
</cp:coreProperties>
</file>